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経営比較分析表\R2\"/>
    </mc:Choice>
  </mc:AlternateContent>
  <workbookProtection workbookAlgorithmName="SHA-512" workbookHashValue="1RrZpTdJFNeHd6fXZGYRT3hpfQwqGL9EUBY5kvmvY6Kw9r/c9kViKaIDt4RVdD9qZULaSDHmMLZjSx3iR6VA+Q==" workbookSaltValue="iZOI7xJJrUqBIPiHl41j+A==" workbookSpinCount="100000" lockStructure="1"/>
  <bookViews>
    <workbookView xWindow="0" yWindow="0" windowWidth="28800" windowHeight="143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B10" i="4"/>
  <c r="BB8" i="4"/>
  <c r="AD8" i="4"/>
  <c r="I8" i="4"/>
  <c r="B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<sst xmlns="http://schemas.openxmlformats.org/spreadsheetml/2006/main" count="236" uniqueCount="119">
  <si>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</si>
  <si>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</si>
  <si>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</si>
  <si>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</si>
  <si>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</si>
  <si>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</si>
  <si>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</si>
  <si>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</si>
  <si>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</si>
  <si>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</si>
  <si>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</si>
  <si>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</si>
  <si>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</si>
  <si>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</si>
  <si>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</si>
  <si>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</si>
  <si>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</si>
  <si>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</si>
  <si>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</si>
  <si>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</si>
  <si>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</si>
  <si>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</si>
  <si>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</si>
  <si>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</si>
  <si>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</si>
  <si>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</si>
  <si>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</si>
  <si>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</si>
  <si>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</si>
  <si>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</si>
  <si>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</si>
  <si>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</si>
  <si>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</si>
  <si>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</si>
  <si>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</si>
  <si>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</si>
  <si>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</si>
  <si>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</si>
  <si>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</si>
  <si>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</si>
  <si>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</si>
  <si>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</si>
  <si>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</si>
  <si>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</si>
  <si>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</si>
  <si>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</si>
  <si>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</si>
  <si>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</si>
  <si>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</si>
  <si>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</si>
  <si>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</si>
  <si>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</si>
  <si>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</si>
  <si>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</si>
  <si>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</si>
  <si>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</si>
  <si>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</si>
  <si>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</si>
  <si>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</si>
  <si>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</si>
  <si>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</si>
  <si>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</si>
  <si>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</si>
  <si>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</si>
  <si>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</si>
  <si>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</si>
  <si>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</si>
  <si>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</si>
  <si>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</si>
  <si>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</si>
  <si>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</si>
  <si>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</si>
  <si>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</si>
  <si>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</si>
  <si>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</si>
  <si>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</si>
  <si>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</si>
  <si>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</si>
  <si>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</si>
  <si>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</si>
  <si>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</si>
  <si>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</si>
  <si>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</si>
  <si>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</si>
  <si>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</si>
  <si>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</si>
  <si>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</si>
  <si>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</si>
  <si>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</si>
  <si>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</si>
  <si>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</si>
  <si>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</si>
  <si>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</si>
  <si>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</si>
  <si>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</si>
  <si>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</si>
  <si>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</si>
  <si>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</si>
  <si>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</si>
  <si>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</si>
  <si>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</si>
  <si>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</si>
  <si>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</si>
  <si>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</si>
  <si>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</si>
  <si>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</si>
  <si>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</si>
  <si>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</si>
  <si>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</si>
  <si>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</si>
  <si>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</si>
  <si>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</si>
  <si>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</si>
  <si>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</si>
  <si>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</si>
  <si>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</si>
  <si>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6"/>
  </si>
  <si>
    <t>①収益的収支比率について、平成24年度からは下がり続けているが、平成27・28年度において多少の改善が見られた。平成29年度より比率が減少し始め、令和2年度も比率が減少しているため経営改善に向けたさらなる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Ph sb="56" eb="58">
      <t>ヘイセイ</t>
    </rPh>
    <rPh sb="60" eb="61">
      <t>ネン</t>
    </rPh>
    <rPh sb="61" eb="62">
      <t>ド</t>
    </rPh>
    <rPh sb="64" eb="66">
      <t>ヒリツ</t>
    </rPh>
    <rPh sb="67" eb="69">
      <t>ゲンショウシ</t>
    </rPh>
    <rPh sb="69" eb="71">
      <t>ハジ</t>
    </rPh>
    <rPh sb="73" eb="75">
      <t>レイワ</t>
    </rPh>
    <rPh sb="76" eb="78">
      <t>ネンド</t>
    </rPh>
    <rPh sb="79" eb="81">
      <t>ヒリツ</t>
    </rPh>
    <rPh sb="82" eb="84">
      <t>ゲンショウ</t>
    </rPh>
    <phoneticPr fontId="16"/>
  </si>
  <si>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く。</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</si>
</sst>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F7-4C98-828A-14961E4B9D44}"/>
            </c:ext>
          </c:extLst>
        </c:ser>
        <c:dLbls>
          <c:showLegendKey val="0"/>
          <c:showVal val="0"/>
          <c:showCatName val="0"/>
          <c:showSerName val="0"/>
          <c:showPercent val="0"/>
          <c:showBubbleSize val="0"/>
        </c:dLbls>
        <c:gapWidth val="150"/>
        <c:axId val="150628032"/>
        <c:axId val="150624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0.23</c:v>
                </c:pt>
                <c:pt idx="2">
                  <c:v>0.21</c:v>
                </c:pt>
                <c:pt idx="3">
                  <c:v>0.17</c:v>
                </c:pt>
                <c:pt idx="4">
                  <c:v>0.15</c:v>
                </c:pt>
              </c:numCache>
            </c:numRef>
          </c:val>
          <c:smooth val="0"/>
          <c:extLst xmlns:c16r2="http://schemas.microsoft.com/office/drawing/2015/06/chart">
            <c:ext xmlns:c16="http://schemas.microsoft.com/office/drawing/2014/chart" uri="{C3380CC4-5D6E-409C-BE32-E72D297353CC}">
              <c16:uniqueId val="{00000001-14F7-4C98-828A-14961E4B9D44}"/>
            </c:ext>
          </c:extLst>
        </c:ser>
        <c:dLbls>
          <c:showLegendKey val="0"/>
          <c:showVal val="0"/>
          <c:showCatName val="0"/>
          <c:showSerName val="0"/>
          <c:showPercent val="0"/>
          <c:showBubbleSize val="0"/>
        </c:dLbls>
        <c:marker val="1"/>
        <c:smooth val="0"/>
        <c:axId val="150628032"/>
        <c:axId val="150624504"/>
      </c:lineChart>
      <c:dateAx>
        <c:axId val="150628032"/>
        <c:scaling>
          <c:orientation val="minMax"/>
        </c:scaling>
        <c:delete val="1"/>
        <c:axPos val="b"/>
        <c:numFmt formatCode="&quot;H&quot;yy" sourceLinked="1"/>
        <c:majorTickMark val="none"/>
        <c:minorTickMark val="none"/>
        <c:tickLblPos val="none"/>
        <c:crossAx val="150624504"/>
        <c:crosses val="autoZero"/>
        <c:auto val="1"/>
        <c:lblOffset val="100"/>
        <c:baseTimeUnit val="years"/>
      </c:dateAx>
      <c:valAx>
        <c:axId val="1506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c:v>
                </c:pt>
                <c:pt idx="1">
                  <c:v>42.09</c:v>
                </c:pt>
                <c:pt idx="2">
                  <c:v>27.86</c:v>
                </c:pt>
                <c:pt idx="3">
                  <c:v>38.950000000000003</c:v>
                </c:pt>
                <c:pt idx="4">
                  <c:v>23.95</c:v>
                </c:pt>
              </c:numCache>
            </c:numRef>
          </c:val>
          <c:extLst xmlns:c16r2="http://schemas.microsoft.com/office/drawing/2015/06/chart">
            <c:ext xmlns:c16="http://schemas.microsoft.com/office/drawing/2014/chart" uri="{C3380CC4-5D6E-409C-BE32-E72D297353CC}">
              <c16:uniqueId val="{00000000-6B15-40F7-B554-3274C4BF74F8}"/>
            </c:ext>
          </c:extLst>
        </c:ser>
        <c:dLbls>
          <c:showLegendKey val="0"/>
          <c:showVal val="0"/>
          <c:showCatName val="0"/>
          <c:showSerName val="0"/>
          <c:showPercent val="0"/>
          <c:showBubbleSize val="0"/>
        </c:dLbls>
        <c:gapWidth val="150"/>
        <c:axId val="151646096"/>
        <c:axId val="151649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59.35</c:v>
                </c:pt>
                <c:pt idx="1">
                  <c:v>58.4</c:v>
                </c:pt>
                <c:pt idx="2">
                  <c:v>58</c:v>
                </c:pt>
                <c:pt idx="3">
                  <c:v>57.42</c:v>
                </c:pt>
                <c:pt idx="4">
                  <c:v>56.72</c:v>
                </c:pt>
              </c:numCache>
            </c:numRef>
          </c:val>
          <c:smooth val="0"/>
          <c:extLst xmlns:c16r2="http://schemas.microsoft.com/office/drawing/2015/06/chart">
            <c:ext xmlns:c16="http://schemas.microsoft.com/office/drawing/2014/chart" uri="{C3380CC4-5D6E-409C-BE32-E72D297353CC}">
              <c16:uniqueId val="{00000001-6B15-40F7-B554-3274C4BF74F8}"/>
            </c:ext>
          </c:extLst>
        </c:ser>
        <c:dLbls>
          <c:showLegendKey val="0"/>
          <c:showVal val="0"/>
          <c:showCatName val="0"/>
          <c:showSerName val="0"/>
          <c:showPercent val="0"/>
          <c:showBubbleSize val="0"/>
        </c:dLbls>
        <c:marker val="1"/>
        <c:smooth val="0"/>
        <c:axId val="151646096"/>
        <c:axId val="151649232"/>
      </c:lineChart>
      <c:dateAx>
        <c:axId val="151646096"/>
        <c:scaling>
          <c:orientation val="minMax"/>
        </c:scaling>
        <c:delete val="1"/>
        <c:axPos val="b"/>
        <c:numFmt formatCode="&quot;H&quot;yy" sourceLinked="1"/>
        <c:majorTickMark val="none"/>
        <c:minorTickMark val="none"/>
        <c:tickLblPos val="none"/>
        <c:crossAx val="151649232"/>
        <c:crosses val="autoZero"/>
        <c:auto val="1"/>
        <c:lblOffset val="100"/>
        <c:baseTimeUnit val="years"/>
      </c:dateAx>
      <c:valAx>
        <c:axId val="15164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87.48</c:v>
                </c:pt>
                <c:pt idx="1">
                  <c:v>88.12</c:v>
                </c:pt>
                <c:pt idx="2">
                  <c:v>87.68</c:v>
                </c:pt>
                <c:pt idx="3">
                  <c:v>87.9</c:v>
                </c:pt>
                <c:pt idx="4">
                  <c:v>88.41</c:v>
                </c:pt>
              </c:numCache>
            </c:numRef>
          </c:val>
          <c:extLst xmlns:c16r2="http://schemas.microsoft.com/office/drawing/2015/06/chart">
            <c:ext xmlns:c16="http://schemas.microsoft.com/office/drawing/2014/chart" uri="{C3380CC4-5D6E-409C-BE32-E72D297353CC}">
              <c16:uniqueId val="{00000000-98CB-413F-A027-CA53515ADFA3}"/>
            </c:ext>
          </c:extLst>
        </c:ser>
        <c:dLbls>
          <c:showLegendKey val="0"/>
          <c:showVal val="0"/>
          <c:showCatName val="0"/>
          <c:showSerName val="0"/>
          <c:showPercent val="0"/>
          <c:showBubbleSize val="0"/>
        </c:dLbls>
        <c:gapWidth val="150"/>
        <c:axId val="151644920"/>
        <c:axId val="151642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89.88</c:v>
                </c:pt>
                <c:pt idx="1">
                  <c:v>89.68</c:v>
                </c:pt>
                <c:pt idx="2">
                  <c:v>89.79</c:v>
                </c:pt>
                <c:pt idx="3">
                  <c:v>90.42</c:v>
                </c:pt>
                <c:pt idx="4">
                  <c:v>90.72</c:v>
                </c:pt>
              </c:numCache>
            </c:numRef>
          </c:val>
          <c:smooth val="0"/>
          <c:extLst xmlns:c16r2="http://schemas.microsoft.com/office/drawing/2015/06/chart">
            <c:ext xmlns:c16="http://schemas.microsoft.com/office/drawing/2014/chart" uri="{C3380CC4-5D6E-409C-BE32-E72D297353CC}">
              <c16:uniqueId val="{00000001-98CB-413F-A027-CA53515ADFA3}"/>
            </c:ext>
          </c:extLst>
        </c:ser>
        <c:dLbls>
          <c:showLegendKey val="0"/>
          <c:showVal val="0"/>
          <c:showCatName val="0"/>
          <c:showSerName val="0"/>
          <c:showPercent val="0"/>
          <c:showBubbleSize val="0"/>
        </c:dLbls>
        <c:marker val="1"/>
        <c:smooth val="0"/>
        <c:axId val="151644920"/>
        <c:axId val="151642568"/>
      </c:lineChart>
      <c:dateAx>
        <c:axId val="151644920"/>
        <c:scaling>
          <c:orientation val="minMax"/>
        </c:scaling>
        <c:delete val="1"/>
        <c:axPos val="b"/>
        <c:numFmt formatCode="&quot;H&quot;yy" sourceLinked="1"/>
        <c:majorTickMark val="none"/>
        <c:minorTickMark val="none"/>
        <c:tickLblPos val="none"/>
        <c:crossAx val="151642568"/>
        <c:crosses val="autoZero"/>
        <c:auto val="1"/>
        <c:lblOffset val="100"/>
        <c:baseTimeUnit val="years"/>
      </c:dateAx>
      <c:valAx>
        <c:axId val="15164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73.52</c:v>
                </c:pt>
                <c:pt idx="1">
                  <c:v>66.239999999999995</c:v>
                </c:pt>
                <c:pt idx="2">
                  <c:v>64.44</c:v>
                </c:pt>
                <c:pt idx="3">
                  <c:v>66.150000000000006</c:v>
                </c:pt>
                <c:pt idx="4">
                  <c:v>63.02</c:v>
                </c:pt>
              </c:numCache>
            </c:numRef>
          </c:val>
          <c:extLst xmlns:c16r2="http://schemas.microsoft.com/office/drawing/2015/06/chart">
            <c:ext xmlns:c16="http://schemas.microsoft.com/office/drawing/2014/chart" uri="{C3380CC4-5D6E-409C-BE32-E72D297353CC}">
              <c16:uniqueId val="{00000000-76D6-4C54-9EB3-9E1F6443F171}"/>
            </c:ext>
          </c:extLst>
        </c:ser>
        <c:dLbls>
          <c:showLegendKey val="0"/>
          <c:showVal val="0"/>
          <c:showCatName val="0"/>
          <c:showSerName val="0"/>
          <c:showPercent val="0"/>
          <c:showBubbleSize val="0"/>
        </c:dLbls>
        <c:gapWidth val="150"/>
        <c:axId val="150624896"/>
        <c:axId val="15062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D6-4C54-9EB3-9E1F6443F171}"/>
            </c:ext>
          </c:extLst>
        </c:ser>
        <c:dLbls>
          <c:showLegendKey val="0"/>
          <c:showVal val="0"/>
          <c:showCatName val="0"/>
          <c:showSerName val="0"/>
          <c:showPercent val="0"/>
          <c:showBubbleSize val="0"/>
        </c:dLbls>
        <c:marker val="1"/>
        <c:smooth val="0"/>
        <c:axId val="150624896"/>
        <c:axId val="150626464"/>
      </c:lineChart>
      <c:dateAx>
        <c:axId val="150624896"/>
        <c:scaling>
          <c:orientation val="minMax"/>
        </c:scaling>
        <c:delete val="1"/>
        <c:axPos val="b"/>
        <c:numFmt formatCode="&quot;H&quot;yy" sourceLinked="1"/>
        <c:majorTickMark val="none"/>
        <c:minorTickMark val="none"/>
        <c:tickLblPos val="none"/>
        <c:crossAx val="150626464"/>
        <c:crosses val="autoZero"/>
        <c:auto val="1"/>
        <c:lblOffset val="100"/>
        <c:baseTimeUnit val="years"/>
      </c:dateAx>
      <c:valAx>
        <c:axId val="15062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D8-4FCA-8F23-AD4D6557AB69}"/>
            </c:ext>
          </c:extLst>
        </c:ser>
        <c:dLbls>
          <c:showLegendKey val="0"/>
          <c:showVal val="0"/>
          <c:showCatName val="0"/>
          <c:showSerName val="0"/>
          <c:showPercent val="0"/>
          <c:showBubbleSize val="0"/>
        </c:dLbls>
        <c:gapWidth val="150"/>
        <c:axId val="150627248"/>
        <c:axId val="15062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D8-4FCA-8F23-AD4D6557AB69}"/>
            </c:ext>
          </c:extLst>
        </c:ser>
        <c:dLbls>
          <c:showLegendKey val="0"/>
          <c:showVal val="0"/>
          <c:showCatName val="0"/>
          <c:showSerName val="0"/>
          <c:showPercent val="0"/>
          <c:showBubbleSize val="0"/>
        </c:dLbls>
        <c:marker val="1"/>
        <c:smooth val="0"/>
        <c:axId val="150627248"/>
        <c:axId val="150626072"/>
      </c:lineChart>
      <c:dateAx>
        <c:axId val="150627248"/>
        <c:scaling>
          <c:orientation val="minMax"/>
        </c:scaling>
        <c:delete val="1"/>
        <c:axPos val="b"/>
        <c:numFmt formatCode="&quot;H&quot;yy" sourceLinked="1"/>
        <c:majorTickMark val="none"/>
        <c:minorTickMark val="none"/>
        <c:tickLblPos val="none"/>
        <c:crossAx val="150626072"/>
        <c:crosses val="autoZero"/>
        <c:auto val="1"/>
        <c:lblOffset val="100"/>
        <c:baseTimeUnit val="years"/>
      </c:dateAx>
      <c:valAx>
        <c:axId val="15062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2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733-4F23-9AC5-430AE225B866}"/>
            </c:ext>
          </c:extLst>
        </c:ser>
        <c:dLbls>
          <c:showLegendKey val="0"/>
          <c:showVal val="0"/>
          <c:showCatName val="0"/>
          <c:showSerName val="0"/>
          <c:showPercent val="0"/>
          <c:showBubbleSize val="0"/>
        </c:dLbls>
        <c:gapWidth val="150"/>
        <c:axId val="151479096"/>
        <c:axId val="15147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33-4F23-9AC5-430AE225B866}"/>
            </c:ext>
          </c:extLst>
        </c:ser>
        <c:dLbls>
          <c:showLegendKey val="0"/>
          <c:showVal val="0"/>
          <c:showCatName val="0"/>
          <c:showSerName val="0"/>
          <c:showPercent val="0"/>
          <c:showBubbleSize val="0"/>
        </c:dLbls>
        <c:marker val="1"/>
        <c:smooth val="0"/>
        <c:axId val="151479096"/>
        <c:axId val="151476352"/>
      </c:lineChart>
      <c:dateAx>
        <c:axId val="151479096"/>
        <c:scaling>
          <c:orientation val="minMax"/>
        </c:scaling>
        <c:delete val="1"/>
        <c:axPos val="b"/>
        <c:numFmt formatCode="&quot;H&quot;yy" sourceLinked="1"/>
        <c:majorTickMark val="none"/>
        <c:minorTickMark val="none"/>
        <c:tickLblPos val="none"/>
        <c:crossAx val="151476352"/>
        <c:crosses val="autoZero"/>
        <c:auto val="1"/>
        <c:lblOffset val="100"/>
        <c:baseTimeUnit val="years"/>
      </c:dateAx>
      <c:valAx>
        <c:axId val="15147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44-4339-8B41-7E5CBCFEC0E5}"/>
            </c:ext>
          </c:extLst>
        </c:ser>
        <c:dLbls>
          <c:showLegendKey val="0"/>
          <c:showVal val="0"/>
          <c:showCatName val="0"/>
          <c:showSerName val="0"/>
          <c:showPercent val="0"/>
          <c:showBubbleSize val="0"/>
        </c:dLbls>
        <c:gapWidth val="150"/>
        <c:axId val="151480664"/>
        <c:axId val="15147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44-4339-8B41-7E5CBCFEC0E5}"/>
            </c:ext>
          </c:extLst>
        </c:ser>
        <c:dLbls>
          <c:showLegendKey val="0"/>
          <c:showVal val="0"/>
          <c:showCatName val="0"/>
          <c:showSerName val="0"/>
          <c:showPercent val="0"/>
          <c:showBubbleSize val="0"/>
        </c:dLbls>
        <c:marker val="1"/>
        <c:smooth val="0"/>
        <c:axId val="151480664"/>
        <c:axId val="151479488"/>
      </c:lineChart>
      <c:dateAx>
        <c:axId val="151480664"/>
        <c:scaling>
          <c:orientation val="minMax"/>
        </c:scaling>
        <c:delete val="1"/>
        <c:axPos val="b"/>
        <c:numFmt formatCode="&quot;H&quot;yy" sourceLinked="1"/>
        <c:majorTickMark val="none"/>
        <c:minorTickMark val="none"/>
        <c:tickLblPos val="none"/>
        <c:crossAx val="151479488"/>
        <c:crosses val="autoZero"/>
        <c:auto val="1"/>
        <c:lblOffset val="100"/>
        <c:baseTimeUnit val="years"/>
      </c:dateAx>
      <c:valAx>
        <c:axId val="151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DD-4C82-84F2-7A0C8287BC5A}"/>
            </c:ext>
          </c:extLst>
        </c:ser>
        <c:dLbls>
          <c:showLegendKey val="0"/>
          <c:showVal val="0"/>
          <c:showCatName val="0"/>
          <c:showSerName val="0"/>
          <c:showPercent val="0"/>
          <c:showBubbleSize val="0"/>
        </c:dLbls>
        <c:gapWidth val="150"/>
        <c:axId val="151481056"/>
        <c:axId val="1514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DD-4C82-84F2-7A0C8287BC5A}"/>
            </c:ext>
          </c:extLst>
        </c:ser>
        <c:dLbls>
          <c:showLegendKey val="0"/>
          <c:showVal val="0"/>
          <c:showCatName val="0"/>
          <c:showSerName val="0"/>
          <c:showPercent val="0"/>
          <c:showBubbleSize val="0"/>
        </c:dLbls>
        <c:marker val="1"/>
        <c:smooth val="0"/>
        <c:axId val="151481056"/>
        <c:axId val="151481448"/>
      </c:lineChart>
      <c:dateAx>
        <c:axId val="151481056"/>
        <c:scaling>
          <c:orientation val="minMax"/>
        </c:scaling>
        <c:delete val="1"/>
        <c:axPos val="b"/>
        <c:numFmt formatCode="&quot;H&quot;yy" sourceLinked="1"/>
        <c:majorTickMark val="none"/>
        <c:minorTickMark val="none"/>
        <c:tickLblPos val="none"/>
        <c:crossAx val="151481448"/>
        <c:crosses val="autoZero"/>
        <c:auto val="1"/>
        <c:lblOffset val="100"/>
        <c:baseTimeUnit val="years"/>
      </c:dateAx>
      <c:valAx>
        <c:axId val="15148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8E6-4005-B40C-BCAC7CC76F62}"/>
            </c:ext>
          </c:extLst>
        </c:ser>
        <c:dLbls>
          <c:showLegendKey val="0"/>
          <c:showVal val="0"/>
          <c:showCatName val="0"/>
          <c:showSerName val="0"/>
          <c:showPercent val="0"/>
          <c:showBubbleSize val="0"/>
        </c:dLbls>
        <c:gapWidth val="150"/>
        <c:axId val="151477136"/>
        <c:axId val="15148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716.96</c:v>
                </c:pt>
                <c:pt idx="1">
                  <c:v>799.11</c:v>
                </c:pt>
                <c:pt idx="2">
                  <c:v>768.62</c:v>
                </c:pt>
                <c:pt idx="3">
                  <c:v>789.44</c:v>
                </c:pt>
                <c:pt idx="4">
                  <c:v>789.08</c:v>
                </c:pt>
              </c:numCache>
            </c:numRef>
          </c:val>
          <c:smooth val="0"/>
          <c:extLst xmlns:c16r2="http://schemas.microsoft.com/office/drawing/2015/06/chart">
            <c:ext xmlns:c16="http://schemas.microsoft.com/office/drawing/2014/chart" uri="{C3380CC4-5D6E-409C-BE32-E72D297353CC}">
              <c16:uniqueId val="{00000001-38E6-4005-B40C-BCAC7CC76F62}"/>
            </c:ext>
          </c:extLst>
        </c:ser>
        <c:dLbls>
          <c:showLegendKey val="0"/>
          <c:showVal val="0"/>
          <c:showCatName val="0"/>
          <c:showSerName val="0"/>
          <c:showPercent val="0"/>
          <c:showBubbleSize val="0"/>
        </c:dLbls>
        <c:marker val="1"/>
        <c:smooth val="0"/>
        <c:axId val="151477136"/>
        <c:axId val="151481840"/>
      </c:lineChart>
      <c:dateAx>
        <c:axId val="151477136"/>
        <c:scaling>
          <c:orientation val="minMax"/>
        </c:scaling>
        <c:delete val="1"/>
        <c:axPos val="b"/>
        <c:numFmt formatCode="&quot;H&quot;yy" sourceLinked="1"/>
        <c:majorTickMark val="none"/>
        <c:minorTickMark val="none"/>
        <c:tickLblPos val="none"/>
        <c:crossAx val="151481840"/>
        <c:crosses val="autoZero"/>
        <c:auto val="1"/>
        <c:lblOffset val="100"/>
        <c:baseTimeUnit val="years"/>
      </c:dateAx>
      <c:valAx>
        <c:axId val="1514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64.61</c:v>
                </c:pt>
                <c:pt idx="1">
                  <c:v>78.7</c:v>
                </c:pt>
                <c:pt idx="2">
                  <c:v>76.62</c:v>
                </c:pt>
                <c:pt idx="3">
                  <c:v>79.02</c:v>
                </c:pt>
                <c:pt idx="4">
                  <c:v>80.73</c:v>
                </c:pt>
              </c:numCache>
            </c:numRef>
          </c:val>
          <c:extLst xmlns:c16r2="http://schemas.microsoft.com/office/drawing/2015/06/chart">
            <c:ext xmlns:c16="http://schemas.microsoft.com/office/drawing/2014/chart" uri="{C3380CC4-5D6E-409C-BE32-E72D297353CC}">
              <c16:uniqueId val="{00000000-1FFD-49B6-95E5-3CBEF81C3717}"/>
            </c:ext>
          </c:extLst>
        </c:ser>
        <c:dLbls>
          <c:showLegendKey val="0"/>
          <c:showVal val="0"/>
          <c:showCatName val="0"/>
          <c:showSerName val="0"/>
          <c:showPercent val="0"/>
          <c:showBubbleSize val="0"/>
        </c:dLbls>
        <c:gapWidth val="150"/>
        <c:axId val="151483016"/>
        <c:axId val="15148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88.09</c:v>
                </c:pt>
                <c:pt idx="1">
                  <c:v>87.69</c:v>
                </c:pt>
                <c:pt idx="2">
                  <c:v>88.06</c:v>
                </c:pt>
                <c:pt idx="3">
                  <c:v>87.29</c:v>
                </c:pt>
                <c:pt idx="4">
                  <c:v>88.25</c:v>
                </c:pt>
              </c:numCache>
            </c:numRef>
          </c:val>
          <c:smooth val="0"/>
          <c:extLst xmlns:c16r2="http://schemas.microsoft.com/office/drawing/2015/06/chart">
            <c:ext xmlns:c16="http://schemas.microsoft.com/office/drawing/2014/chart" uri="{C3380CC4-5D6E-409C-BE32-E72D297353CC}">
              <c16:uniqueId val="{00000001-1FFD-49B6-95E5-3CBEF81C3717}"/>
            </c:ext>
          </c:extLst>
        </c:ser>
        <c:dLbls>
          <c:showLegendKey val="0"/>
          <c:showVal val="0"/>
          <c:showCatName val="0"/>
          <c:showSerName val="0"/>
          <c:showPercent val="0"/>
          <c:showBubbleSize val="0"/>
        </c:dLbls>
        <c:marker val="1"/>
        <c:smooth val="0"/>
        <c:axId val="151483016"/>
        <c:axId val="151483408"/>
      </c:lineChart>
      <c:dateAx>
        <c:axId val="151483016"/>
        <c:scaling>
          <c:orientation val="minMax"/>
        </c:scaling>
        <c:delete val="1"/>
        <c:axPos val="b"/>
        <c:numFmt formatCode="&quot;H&quot;yy" sourceLinked="1"/>
        <c:majorTickMark val="none"/>
        <c:minorTickMark val="none"/>
        <c:tickLblPos val="none"/>
        <c:crossAx val="151483408"/>
        <c:crosses val="autoZero"/>
        <c:auto val="1"/>
        <c:lblOffset val="100"/>
        <c:baseTimeUnit val="years"/>
      </c:dateAx>
      <c:valAx>
        <c:axId val="1514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183.19</c:v>
                </c:pt>
                <c:pt idx="1">
                  <c:v>150</c:v>
                </c:pt>
                <c:pt idx="2">
                  <c:v>154.66999999999999</c:v>
                </c:pt>
                <c:pt idx="3">
                  <c:v>150.49</c:v>
                </c:pt>
                <c:pt idx="4">
                  <c:v>150</c:v>
                </c:pt>
              </c:numCache>
            </c:numRef>
          </c:val>
          <c:extLst xmlns:c16r2="http://schemas.microsoft.com/office/drawing/2015/06/chart">
            <c:ext xmlns:c16="http://schemas.microsoft.com/office/drawing/2014/chart" uri="{C3380CC4-5D6E-409C-BE32-E72D297353CC}">
              <c16:uniqueId val="{00000000-6A40-4831-9E37-702EBC58605A}"/>
            </c:ext>
          </c:extLst>
        </c:ser>
        <c:dLbls>
          <c:showLegendKey val="0"/>
          <c:showVal val="0"/>
          <c:showCatName val="0"/>
          <c:showSerName val="0"/>
          <c:showPercent val="0"/>
          <c:showBubbleSize val="0"/>
        </c:dLbls>
        <c:gapWidth val="150"/>
        <c:axId val="151644528"/>
        <c:axId val="151641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181.8</c:v>
                </c:pt>
                <c:pt idx="1">
                  <c:v>180.07</c:v>
                </c:pt>
                <c:pt idx="2">
                  <c:v>179.32</c:v>
                </c:pt>
                <c:pt idx="3">
                  <c:v>176.67</c:v>
                </c:pt>
                <c:pt idx="4">
                  <c:v>176.37</c:v>
                </c:pt>
              </c:numCache>
            </c:numRef>
          </c:val>
          <c:smooth val="0"/>
          <c:extLst xmlns:c16r2="http://schemas.microsoft.com/office/drawing/2015/06/chart">
            <c:ext xmlns:c16="http://schemas.microsoft.com/office/drawing/2014/chart" uri="{C3380CC4-5D6E-409C-BE32-E72D297353CC}">
              <c16:uniqueId val="{00000001-6A40-4831-9E37-702EBC58605A}"/>
            </c:ext>
          </c:extLst>
        </c:ser>
        <c:dLbls>
          <c:showLegendKey val="0"/>
          <c:showVal val="0"/>
          <c:showCatName val="0"/>
          <c:showSerName val="0"/>
          <c:showPercent val="0"/>
          <c:showBubbleSize val="0"/>
        </c:dLbls>
        <c:marker val="1"/>
        <c:smooth val="0"/>
        <c:axId val="151644528"/>
        <c:axId val="151641784"/>
      </c:lineChart>
      <c:dateAx>
        <c:axId val="151644528"/>
        <c:scaling>
          <c:orientation val="minMax"/>
        </c:scaling>
        <c:delete val="1"/>
        <c:axPos val="b"/>
        <c:numFmt formatCode="&quot;H&quot;yy" sourceLinked="1"/>
        <c:majorTickMark val="none"/>
        <c:minorTickMark val="none"/>
        <c:tickLblPos val="none"/>
        <c:crossAx val="151641784"/>
        <c:crosses val="autoZero"/>
        <c:auto val="1"/>
        <c:lblOffset val="100"/>
        <c:baseTimeUnit val="years"/>
      </c:dateAx>
      <c:valAx>
        <c:axId val="151641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64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和歌山県　太地町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Cc1</v>
      </c>
      <c r="X8" s="78"/>
      <c r="Y8" s="78"/>
      <c r="Z8" s="78"/>
      <c r="AA8" s="78"/>
      <c r="AB8" s="78"/>
      <c r="AC8" s="78"/>
      <c r="AD8" s="79" t="str">
        <f>データ!$M$6</f>
        <v>非設置</v>
      </c>
      <c r="AE8" s="79"/>
      <c r="AF8" s="79"/>
      <c r="AG8" s="79"/>
      <c r="AH8" s="79"/>
      <c r="AI8" s="79"/>
      <c r="AJ8" s="79"/>
      <c r="AK8" s="3"/>
      <c r="AL8" s="75">
        <f>データ!S6</f>
        <v>3005</v>
      </c>
      <c r="AM8" s="75"/>
      <c r="AN8" s="75"/>
      <c r="AO8" s="75"/>
      <c r="AP8" s="75"/>
      <c r="AQ8" s="75"/>
      <c r="AR8" s="75"/>
      <c r="AS8" s="75"/>
      <c r="AT8" s="74">
        <f>データ!T6</f>
        <v>5.81</v>
      </c>
      <c r="AU8" s="74"/>
      <c r="AV8" s="74"/>
      <c r="AW8" s="74"/>
      <c r="AX8" s="74"/>
      <c r="AY8" s="74"/>
      <c r="AZ8" s="74"/>
      <c r="BA8" s="74"/>
      <c r="BB8" s="74">
        <f>データ!U6</f>
        <v>517.21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54.07</v>
      </c>
      <c r="Q10" s="74"/>
      <c r="R10" s="74"/>
      <c r="S10" s="74"/>
      <c r="T10" s="74"/>
      <c r="U10" s="74"/>
      <c r="V10" s="74"/>
      <c r="W10" s="74">
        <f>データ!Q6</f>
        <v>100</v>
      </c>
      <c r="X10" s="74"/>
      <c r="Y10" s="74"/>
      <c r="Z10" s="74"/>
      <c r="AA10" s="74"/>
      <c r="AB10" s="74"/>
      <c r="AC10" s="74"/>
      <c r="AD10" s="75">
        <f>データ!R6</f>
        <v>2420</v>
      </c>
      <c r="AE10" s="75"/>
      <c r="AF10" s="75"/>
      <c r="AG10" s="75"/>
      <c r="AH10" s="75"/>
      <c r="AI10" s="75"/>
      <c r="AJ10" s="75"/>
      <c r="AK10" s="2"/>
      <c r="AL10" s="75">
        <f>データ!V6</f>
        <v>1614</v>
      </c>
      <c r="AM10" s="75"/>
      <c r="AN10" s="75"/>
      <c r="AO10" s="75"/>
      <c r="AP10" s="75"/>
      <c r="AQ10" s="75"/>
      <c r="AR10" s="75"/>
      <c r="AS10" s="75"/>
      <c r="AT10" s="74">
        <f>データ!W6</f>
        <v>0.46</v>
      </c>
      <c r="AU10" s="74"/>
      <c r="AV10" s="74"/>
      <c r="AW10" s="74"/>
      <c r="AX10" s="74"/>
      <c r="AY10" s="74"/>
      <c r="AZ10" s="74"/>
      <c r="BA10" s="74"/>
      <c r="BB10" s="74">
        <f>データ!X6</f>
        <v>3508.7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43</v>
      </c>
      <c r="O86" s="26" t="str">
        <f>データ!EO6</f>
        <v>【0.30】</v>
      </c>
    </row>
  </sheetData>
  <sheetProtection algorithmName="SHA-512" hashValue="WGmLJyRVdikNmGfbZlaIFqpSAwT++/9p9DBRGWV+yDqLgV2PQ8XVetKY2X1TQOj1xiHk9a58VzCd4RiocH6VMw==" saltValue="QfzttZhaLVVc6CmUjmec9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54.07</v>
      </c>
      <c r="Q6" s="34">
        <f t="shared" si="3"/>
        <v>100</v>
      </c>
      <c r="R6" s="34">
        <f t="shared" si="3"/>
        <v>2420</v>
      </c>
      <c r="S6" s="34">
        <f t="shared" si="3"/>
        <v>3005</v>
      </c>
      <c r="T6" s="34">
        <f t="shared" si="3"/>
        <v>5.81</v>
      </c>
      <c r="U6" s="34">
        <f t="shared" si="3"/>
        <v>517.21</v>
      </c>
      <c r="V6" s="34">
        <f t="shared" si="3"/>
        <v>1614</v>
      </c>
      <c r="W6" s="34">
        <f t="shared" si="3"/>
        <v>0.46</v>
      </c>
      <c r="X6" s="34">
        <f t="shared" si="3"/>
        <v>3508.7</v>
      </c>
      <c r="Y6" s="35">
        <f>IF(Y7="",NA(),Y7)</f>
        <v>73.52</v>
      </c>
      <c r="Z6" s="35">
        <f t="shared" ref="Z6:AH6" si="4">IF(Z7="",NA(),Z7)</f>
        <v>66.239999999999995</v>
      </c>
      <c r="AA6" s="35">
        <f t="shared" si="4"/>
        <v>64.44</v>
      </c>
      <c r="AB6" s="35">
        <f t="shared" si="4"/>
        <v>66.150000000000006</v>
      </c>
      <c r="AC6" s="35">
        <f t="shared" si="4"/>
        <v>63.02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716.96</v>
      </c>
      <c r="BL6" s="35">
        <f t="shared" si="7"/>
        <v>799.11</v>
      </c>
      <c r="BM6" s="35">
        <f t="shared" si="7"/>
        <v>768.62</v>
      </c>
      <c r="BN6" s="35">
        <f t="shared" si="7"/>
        <v>789.44</v>
      </c>
      <c r="BO6" s="35">
        <f t="shared" si="7"/>
        <v>789.08</v>
      </c>
      <c r="BP6" s="34" t="str">
        <f>IF(BP7="","",IF(BP7="-","【-】","【"&amp;SUBSTITUTE(TEXT(BP7,"#,##0.00"),"-","△")&amp;"】"))</f>
        <v>【705.21】</v>
      </c>
      <c r="BQ6" s="35">
        <f>IF(BQ7="",NA(),BQ7)</f>
        <v>64.61</v>
      </c>
      <c r="BR6" s="35">
        <f t="shared" ref="BR6:BZ6" si="8">IF(BR7="",NA(),BR7)</f>
        <v>78.7</v>
      </c>
      <c r="BS6" s="35">
        <f t="shared" si="8"/>
        <v>76.62</v>
      </c>
      <c r="BT6" s="35">
        <f t="shared" si="8"/>
        <v>79.02</v>
      </c>
      <c r="BU6" s="35">
        <f t="shared" si="8"/>
        <v>80.73</v>
      </c>
      <c r="BV6" s="35">
        <f t="shared" si="8"/>
        <v>88.09</v>
      </c>
      <c r="BW6" s="35">
        <f t="shared" si="8"/>
        <v>87.69</v>
      </c>
      <c r="BX6" s="35">
        <f t="shared" si="8"/>
        <v>88.06</v>
      </c>
      <c r="BY6" s="35">
        <f t="shared" si="8"/>
        <v>87.29</v>
      </c>
      <c r="BZ6" s="35">
        <f t="shared" si="8"/>
        <v>88.25</v>
      </c>
      <c r="CA6" s="34" t="str">
        <f>IF(CA7="","",IF(CA7="-","【-】","【"&amp;SUBSTITUTE(TEXT(CA7,"#,##0.00"),"-","△")&amp;"】"))</f>
        <v>【98.96】</v>
      </c>
      <c r="CB6" s="35">
        <f>IF(CB7="",NA(),CB7)</f>
        <v>183.19</v>
      </c>
      <c r="CC6" s="35">
        <f t="shared" ref="CC6:CK6" si="9">IF(CC7="",NA(),CC7)</f>
        <v>150</v>
      </c>
      <c r="CD6" s="35">
        <f t="shared" si="9"/>
        <v>154.66999999999999</v>
      </c>
      <c r="CE6" s="35">
        <f t="shared" si="9"/>
        <v>150.49</v>
      </c>
      <c r="CF6" s="35">
        <f t="shared" si="9"/>
        <v>150</v>
      </c>
      <c r="CG6" s="35">
        <f t="shared" si="9"/>
        <v>181.8</v>
      </c>
      <c r="CH6" s="35">
        <f t="shared" si="9"/>
        <v>180.07</v>
      </c>
      <c r="CI6" s="35">
        <f t="shared" si="9"/>
        <v>179.32</v>
      </c>
      <c r="CJ6" s="35">
        <f t="shared" si="9"/>
        <v>176.67</v>
      </c>
      <c r="CK6" s="35">
        <f t="shared" si="9"/>
        <v>176.37</v>
      </c>
      <c r="CL6" s="34" t="str">
        <f>IF(CL7="","",IF(CL7="-","【-】","【"&amp;SUBSTITUTE(TEXT(CL7,"#,##0.00"),"-","△")&amp;"】"))</f>
        <v>【134.52】</v>
      </c>
      <c r="CM6" s="35">
        <f>IF(CM7="",NA(),CM7)</f>
        <v>25</v>
      </c>
      <c r="CN6" s="35">
        <f t="shared" ref="CN6:CV6" si="10">IF(CN7="",NA(),CN7)</f>
        <v>42.09</v>
      </c>
      <c r="CO6" s="35">
        <f t="shared" si="10"/>
        <v>27.86</v>
      </c>
      <c r="CP6" s="35">
        <f t="shared" si="10"/>
        <v>38.950000000000003</v>
      </c>
      <c r="CQ6" s="35">
        <f t="shared" si="10"/>
        <v>23.95</v>
      </c>
      <c r="CR6" s="35">
        <f t="shared" si="10"/>
        <v>59.35</v>
      </c>
      <c r="CS6" s="35">
        <f t="shared" si="10"/>
        <v>58.4</v>
      </c>
      <c r="CT6" s="35">
        <f t="shared" si="10"/>
        <v>58</v>
      </c>
      <c r="CU6" s="35">
        <f t="shared" si="10"/>
        <v>57.42</v>
      </c>
      <c r="CV6" s="35">
        <f t="shared" si="10"/>
        <v>56.72</v>
      </c>
      <c r="CW6" s="34" t="str">
        <f>IF(CW7="","",IF(CW7="-","【-】","【"&amp;SUBSTITUTE(TEXT(CW7,"#,##0.00"),"-","△")&amp;"】"))</f>
        <v>【59.57】</v>
      </c>
      <c r="CX6" s="35">
        <f>IF(CX7="",NA(),CX7)</f>
        <v>87.48</v>
      </c>
      <c r="CY6" s="35">
        <f t="shared" ref="CY6:DG6" si="11">IF(CY7="",NA(),CY7)</f>
        <v>88.12</v>
      </c>
      <c r="CZ6" s="35">
        <f t="shared" si="11"/>
        <v>87.68</v>
      </c>
      <c r="DA6" s="35">
        <f t="shared" si="11"/>
        <v>87.9</v>
      </c>
      <c r="DB6" s="35">
        <f t="shared" si="11"/>
        <v>88.41</v>
      </c>
      <c r="DC6" s="35">
        <f t="shared" si="11"/>
        <v>89.88</v>
      </c>
      <c r="DD6" s="35">
        <f t="shared" si="11"/>
        <v>89.68</v>
      </c>
      <c r="DE6" s="35">
        <f t="shared" si="11"/>
        <v>89.79</v>
      </c>
      <c r="DF6" s="35">
        <f t="shared" si="11"/>
        <v>90.42</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0.23</v>
      </c>
      <c r="EL6" s="35">
        <f t="shared" si="14"/>
        <v>0.21</v>
      </c>
      <c r="EM6" s="35">
        <f t="shared" si="14"/>
        <v>0.17</v>
      </c>
      <c r="EN6" s="35">
        <f t="shared" si="14"/>
        <v>0.15</v>
      </c>
      <c r="EO6" s="34" t="str">
        <f>IF(EO7="","",IF(EO7="-","【-】","【"&amp;SUBSTITUTE(TEXT(EO7,"#,##0.00"),"-","△")&amp;"】"))</f>
        <v>【0.30】</v>
      </c>
    </row>
    <row r="7" spans="1:145" s="36" customFormat="1" x14ac:dyDescent="0.15">
      <c r="A7" s="28"/>
      <c r="B7" s="37">
        <v>2020</v>
      </c>
      <c r="C7" s="37">
        <v>304221</v>
      </c>
      <c r="D7" s="37">
        <v>47</v>
      </c>
      <c r="E7" s="37">
        <v>17</v>
      </c>
      <c r="F7" s="37">
        <v>1</v>
      </c>
      <c r="G7" s="37">
        <v>0</v>
      </c>
      <c r="H7" s="37" t="s">
        <v>98</v>
      </c>
      <c r="I7" s="37" t="s">
        <v>99</v>
      </c>
      <c r="J7" s="37" t="s">
        <v>100</v>
      </c>
      <c r="K7" s="37" t="s">
        <v>101</v>
      </c>
      <c r="L7" s="37" t="s">
        <v>102</v>
      </c>
      <c r="M7" s="37" t="s">
        <v>103</v>
      </c>
      <c r="N7" s="38" t="s">
        <v>104</v>
      </c>
      <c r="O7" s="38" t="s">
        <v>105</v>
      </c>
      <c r="P7" s="38">
        <v>54.07</v>
      </c>
      <c r="Q7" s="38">
        <v>100</v>
      </c>
      <c r="R7" s="38">
        <v>2420</v>
      </c>
      <c r="S7" s="38">
        <v>3005</v>
      </c>
      <c r="T7" s="38">
        <v>5.81</v>
      </c>
      <c r="U7" s="38">
        <v>517.21</v>
      </c>
      <c r="V7" s="38">
        <v>1614</v>
      </c>
      <c r="W7" s="38">
        <v>0.46</v>
      </c>
      <c r="X7" s="38">
        <v>3508.7</v>
      </c>
      <c r="Y7" s="38">
        <v>73.52</v>
      </c>
      <c r="Z7" s="38">
        <v>66.239999999999995</v>
      </c>
      <c r="AA7" s="38">
        <v>64.44</v>
      </c>
      <c r="AB7" s="38">
        <v>66.150000000000006</v>
      </c>
      <c r="AC7" s="38">
        <v>63.02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716.96</v>
      </c>
      <c r="BL7" s="38">
        <v>799.11</v>
      </c>
      <c r="BM7" s="38">
        <v>768.62</v>
      </c>
      <c r="BN7" s="38">
        <v>789.44</v>
      </c>
      <c r="BO7" s="38">
        <v>789.08</v>
      </c>
      <c r="BP7" s="38">
        <v>705.21</v>
      </c>
      <c r="BQ7" s="38">
        <v>64.61</v>
      </c>
      <c r="BR7" s="38">
        <v>78.7</v>
      </c>
      <c r="BS7" s="38">
        <v>76.62</v>
      </c>
      <c r="BT7" s="38">
        <v>79.02</v>
      </c>
      <c r="BU7" s="38">
        <v>80.73</v>
      </c>
      <c r="BV7" s="38">
        <v>88.09</v>
      </c>
      <c r="BW7" s="38">
        <v>87.69</v>
      </c>
      <c r="BX7" s="38">
        <v>88.06</v>
      </c>
      <c r="BY7" s="38">
        <v>87.29</v>
      </c>
      <c r="BZ7" s="38">
        <v>88.25</v>
      </c>
      <c r="CA7" s="38">
        <v>98.96</v>
      </c>
      <c r="CB7" s="38">
        <v>183.19</v>
      </c>
      <c r="CC7" s="38">
        <v>150</v>
      </c>
      <c r="CD7" s="38">
        <v>154.66999999999999</v>
      </c>
      <c r="CE7" s="38">
        <v>150.49</v>
      </c>
      <c r="CF7" s="38">
        <v>150</v>
      </c>
      <c r="CG7" s="38">
        <v>181.8</v>
      </c>
      <c r="CH7" s="38">
        <v>180.07</v>
      </c>
      <c r="CI7" s="38">
        <v>179.32</v>
      </c>
      <c r="CJ7" s="38">
        <v>176.67</v>
      </c>
      <c r="CK7" s="38">
        <v>176.37</v>
      </c>
      <c r="CL7" s="38">
        <v>134.52000000000001</v>
      </c>
      <c r="CM7" s="38">
        <v>25</v>
      </c>
      <c r="CN7" s="38">
        <v>42.09</v>
      </c>
      <c r="CO7" s="38">
        <v>27.86</v>
      </c>
      <c r="CP7" s="38">
        <v>38.950000000000003</v>
      </c>
      <c r="CQ7" s="38">
        <v>23.95</v>
      </c>
      <c r="CR7" s="38">
        <v>59.35</v>
      </c>
      <c r="CS7" s="38">
        <v>58.4</v>
      </c>
      <c r="CT7" s="38">
        <v>58</v>
      </c>
      <c r="CU7" s="38">
        <v>57.42</v>
      </c>
      <c r="CV7" s="38">
        <v>56.72</v>
      </c>
      <c r="CW7" s="38">
        <v>59.57</v>
      </c>
      <c r="CX7" s="38">
        <v>87.48</v>
      </c>
      <c r="CY7" s="38">
        <v>88.12</v>
      </c>
      <c r="CZ7" s="38">
        <v>87.68</v>
      </c>
      <c r="DA7" s="38">
        <v>87.9</v>
      </c>
      <c r="DB7" s="38">
        <v>88.41</v>
      </c>
      <c r="DC7" s="38">
        <v>89.88</v>
      </c>
      <c r="DD7" s="38">
        <v>89.68</v>
      </c>
      <c r="DE7" s="38">
        <v>89.79</v>
      </c>
      <c r="DF7" s="38">
        <v>90.42</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0.23</v>
      </c>
      <c r="EL7" s="38">
        <v>0.21</v>
      </c>
      <c r="EM7" s="38">
        <v>0.17</v>
      </c>
      <c r="EN7" s="38">
        <v>0.15</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2021-12-03T07:46:12Z</dcterms:created>
  <dcterms:modified xsi:type="dcterms:W3CDTF">2022-08-08T01:09:57Z</dcterms:modified>
  <cp:category/>
</cp:coreProperties>
</file>