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umu6\Desktop\"/>
    </mc:Choice>
  </mc:AlternateContent>
  <bookViews>
    <workbookView xWindow="0" yWindow="0" windowWidth="12255" windowHeight="688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<sst xmlns="http://schemas.openxmlformats.org/spreadsheetml/2006/main" count="1158" uniqueCount="569">
  <si>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</si>
  <si>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</si>
  <si>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</si>
  <si>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</si>
  <si>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</si>
  <si>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</si>
  <si>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</si>
  <si>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</si>
  <si>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</si>
  <si>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</si>
  <si>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</si>
  <si>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</si>
  <si>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</si>
  <si>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</si>
  <si>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</si>
  <si>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</si>
  <si>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</si>
  <si>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</si>
  <si>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</si>
  <si>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</si>
  <si>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</si>
  <si>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</si>
  <si>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</si>
  <si>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</si>
  <si>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</si>
  <si>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</si>
  <si>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</si>
  <si>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</si>
  <si>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</si>
  <si>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</si>
  <si>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</si>
  <si>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</si>
  <si>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</si>
  <si>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</si>
  <si>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</si>
  <si>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</si>
  <si>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</si>
  <si>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</si>
  <si>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</si>
  <si>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</si>
  <si>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</si>
  <si>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</si>
  <si>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</si>
  <si>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</si>
  <si>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</si>
  <si>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</si>
  <si>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</si>
  <si>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</si>
  <si>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</si>
  <si>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</si>
  <si>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</si>
  <si>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</si>
  <si>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</si>
  <si>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</si>
  <si>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</si>
  <si>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</si>
  <si>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</si>
  <si>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</si>
  <si>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</si>
  <si>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</si>
  <si>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</si>
  <si>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</si>
  <si>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</si>
  <si>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</si>
  <si>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</si>
  <si>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</si>
  <si>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</si>
  <si>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</si>
  <si>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</si>
  <si>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</si>
  <si>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</si>
  <si>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</si>
  <si>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</si>
  <si>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</si>
  <si>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</si>
  <si>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</si>
  <si>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</si>
  <si>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</si>
  <si>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</si>
  <si>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</si>
  <si>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</si>
  <si>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</si>
  <si>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</si>
  <si>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</si>
  <si>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</si>
  <si>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</si>
  <si>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</si>
  <si>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</si>
  <si>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</si>
  <si>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</si>
  <si>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</si>
  <si>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</si>
  <si>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</si>
  <si>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</si>
  <si>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</si>
  <si>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</si>
  <si>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</si>
  <si>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</si>
  <si>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</si>
  <si>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</si>
  <si>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</si>
  <si>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</si>
  <si>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</si>
  <si>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</si>
  <si>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</si>
  <si>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</si>
  <si>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</si>
  <si>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</si>
  <si>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</si>
  <si>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</si>
  <si>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</si>
  <si>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</si>
  <si>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</si>
  <si>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</si>
  <si>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</si>
  <si>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</si>
  <si>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</si>
  <si>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</si>
  <si>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</si>
  <si>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</si>
  <si>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</si>
  <si>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</si>
  <si>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</si>
  <si>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</si>
  <si>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</si>
  <si>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</si>
  <si>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</si>
  <si>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</si>
  <si>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</si>
  <si>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</si>
  <si>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</si>
  <si>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</si>
  <si>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</si>
  <si>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</si>
  <si>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</si>
  <si>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</si>
  <si>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</si>
  <si>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</si>
  <si>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</si>
  <si>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</si>
  <si>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</si>
  <si>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</si>
  <si>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</si>
  <si>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</si>
  <si>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</si>
  <si>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</si>
  <si>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</si>
  <si>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</si>
  <si>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</si>
  <si>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</si>
  <si>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</si>
  <si>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</si>
  <si>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</si>
  <si>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</si>
  <si>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</si>
  <si>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</si>
  <si>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</si>
  <si>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</si>
  <si>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</si>
  <si>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</si>
  <si>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</si>
  <si>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</si>
  <si>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</si>
  <si>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</si>
  <si>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</si>
  <si>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</si>
  <si>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</si>
  <si>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</si>
  <si>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</si>
  <si>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</si>
  <si>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</si>
  <si>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</si>
  <si>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</si>
  <si>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</si>
  <si>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</si>
  <si>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</si>
  <si>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</si>
  <si>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</si>
  <si>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</si>
  <si>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</si>
  <si>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</si>
  <si>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</si>
  <si>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</si>
  <si>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</si>
  <si>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</si>
  <si>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</si>
  <si>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</si>
  <si>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</si>
  <si>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</si>
  <si>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</si>
  <si>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</si>
  <si>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和歌山県太地町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</si>
  <si>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</si>
  <si>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</si>
  <si>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</si>
  <si>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</si>
  <si>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</si>
  <si>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</si>
  <si>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</si>
  <si>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</si>
  <si>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</si>
  <si>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</si>
  <si>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</si>
  <si>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</si>
  <si>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</si>
  <si>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</si>
  <si>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</si>
  <si>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</si>
  <si>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</si>
  <si>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</si>
  <si>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</si>
  <si>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</si>
  <si>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</si>
  <si>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</si>
  <si>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</si>
  <si>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</si>
  <si>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</si>
  <si>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</si>
  <si>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</si>
  <si>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</si>
  <si>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</si>
  <si>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</si>
  <si>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</si>
  <si>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</si>
  <si>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</si>
  <si>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</si>
  <si>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</si>
  <si>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</si>
  <si>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</si>
  <si>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</si>
  <si>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</si>
  <si>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</si>
  <si>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</si>
  <si>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</si>
  <si>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</si>
  <si>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</si>
  <si>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</si>
  <si>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</si>
  <si>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</si>
  <si>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</si>
  <si>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</si>
  <si>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</si>
  <si>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</si>
  <si>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</si>
  <si>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</si>
  <si>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</si>
  <si>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</si>
  <si>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</si>
  <si>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</si>
  <si>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</si>
  <si>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</si>
  <si>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</si>
  <si>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</si>
  <si>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</si>
  <si>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</si>
  <si>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</si>
  <si>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</si>
  <si>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</si>
  <si>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</si>
  <si>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</si>
  <si>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</si>
  <si>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</si>
  <si>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</si>
  <si>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</si>
  <si>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</si>
  <si>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</si>
  <si>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</si>
  <si>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</si>
  <si>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</si>
  <si>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</si>
  <si>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</si>
  <si>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</si>
  <si>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</si>
  <si>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</si>
  <si>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</si>
  <si>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</si>
  <si>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</si>
  <si>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</si>
  <si>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</si>
  <si>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</si>
  <si>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</si>
  <si>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</si>
  <si>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</si>
  <si>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</si>
  <si>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</si>
  <si>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</si>
  <si>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</si>
  <si>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</si>
  <si>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</si>
  <si>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</si>
  <si>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</si>
  <si>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</si>
  <si>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</si>
  <si>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</si>
  <si>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</si>
  <si>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</si>
  <si>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</si>
  <si>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</si>
  <si>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</si>
  <si>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</si>
  <si>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</si>
  <si>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</si>
  <si>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</si>
  <si>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</si>
  <si>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</si>
  <si>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</si>
  <si>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</si>
  <si>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</si>
  <si>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</si>
  <si>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</si>
  <si>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</si>
  <si>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</si>
  <si>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</si>
  <si>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</si>
  <si>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</si>
  <si>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</si>
  <si>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</si>
  <si>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</si>
  <si>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</si>
  <si>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</si>
  <si>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</si>
  <si>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</si>
  <si>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</si>
  <si>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</si>
  <si>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</si>
  <si>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</si>
  <si>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</si>
  <si>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</si>
  <si>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</si>
  <si>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</si>
  <si>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</si>
  <si>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</si>
  <si>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</si>
  <si>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</si>
  <si>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</si>
  <si>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</si>
  <si>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</si>
  <si>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</si>
  <si>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</si>
  <si>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和歌山県太地町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</si>
  <si>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</si>
  <si>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</si>
  <si>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</si>
  <si>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</si>
  <si>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</si>
  <si>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</si>
  <si>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</si>
  <si>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</si>
  <si>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</si>
  <si>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</si>
  <si>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</si>
  <si>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</si>
  <si>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</si>
  <si>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</si>
  <si>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</si>
  <si>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</si>
  <si>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</si>
  <si>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</si>
  <si>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</si>
  <si>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</si>
  <si>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</si>
  <si>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</si>
  <si>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</si>
  <si>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</si>
  <si>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</si>
  <si>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</si>
  <si>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</si>
  <si>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</si>
  <si>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</si>
  <si>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</si>
  <si>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</si>
  <si>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</si>
  <si>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</si>
  <si>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</si>
  <si>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</si>
  <si>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</si>
  <si>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</si>
  <si>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</si>
  <si>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</si>
  <si>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</si>
  <si>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</si>
  <si>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</si>
  <si>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</si>
  <si>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</si>
  <si>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</si>
  <si>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</si>
  <si>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</si>
  <si>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</si>
  <si>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</si>
  <si>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</si>
  <si>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</si>
  <si>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</si>
  <si>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</si>
  <si>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</si>
  <si>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</si>
  <si>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</si>
  <si>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</si>
  <si>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</si>
  <si>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</si>
  <si>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</si>
  <si>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</si>
  <si>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</si>
  <si>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</si>
  <si>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</si>
  <si>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</si>
  <si>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</si>
  <si>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</si>
  <si>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</si>
  <si>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</si>
  <si>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</si>
  <si>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</si>
  <si>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</si>
  <si>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</si>
  <si>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</si>
  <si>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</si>
  <si>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</si>
  <si>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</si>
  <si>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</si>
  <si>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</si>
  <si>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</si>
  <si>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</si>
  <si>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</si>
  <si>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</si>
  <si>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</si>
  <si>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</si>
  <si>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</si>
  <si>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</si>
  <si>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</si>
  <si>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</si>
  <si>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</si>
  <si>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</si>
  <si>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</si>
  <si>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</si>
  <si>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</si>
  <si>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</si>
  <si>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</si>
  <si>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</si>
  <si>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</si>
  <si>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</si>
  <si>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都市計画公共下水道事業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</si>
  <si>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</si>
  <si>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</si>
  <si>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くじらの博物館事業</t>
    <phoneticPr fontId="5"/>
  </si>
  <si>
    <t>(Ｆ)</t>
    <phoneticPr fontId="5"/>
  </si>
  <si>
    <t>介護保険事業</t>
    <phoneticPr fontId="5"/>
  </si>
  <si>
    <t>将来負担比率（(Ｅ)－(Ｆ)）／（(Ｃ)－(Ｄ)）×１００</t>
    <rPh sb="0" eb="2">
      <t>ショウライ</t>
    </rPh>
    <rPh sb="2" eb="4">
      <t>フタン</t>
    </rPh>
    <rPh sb="4" eb="6">
      <t>ヒリツ</t>
    </rPh>
    <phoneticPr fontId="5"/>
  </si>
  <si>
    <t>後期高齢者医療事業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</si>
  <si>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</si>
  <si>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</si>
  <si>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</si>
  <si>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</si>
  <si>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</si>
  <si>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</si>
  <si>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</si>
  <si>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</si>
  <si>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</si>
  <si>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</si>
  <si>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</si>
  <si>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</si>
  <si>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</si>
  <si>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</si>
  <si>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</si>
  <si>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</si>
  <si>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</si>
  <si>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</si>
  <si>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</si>
  <si>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</si>
  <si>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</si>
  <si>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</si>
  <si>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</si>
  <si>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</si>
  <si>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</si>
  <si>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</si>
  <si>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</si>
  <si>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</si>
  <si>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</si>
  <si>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</si>
  <si>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</si>
  <si>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</si>
  <si>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</si>
  <si>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</si>
  <si>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</si>
  <si>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</si>
  <si>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</si>
  <si>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</si>
  <si>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</si>
  <si>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</si>
  <si>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</si>
  <si>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</si>
  <si>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</si>
  <si>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</si>
  <si>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</si>
  <si>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</si>
  <si>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</si>
  <si>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</si>
  <si>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</si>
  <si>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</si>
  <si>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</si>
  <si>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</si>
  <si>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</si>
  <si>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</si>
  <si>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</si>
  <si>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</si>
  <si>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</si>
  <si>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</si>
  <si>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</si>
  <si>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</si>
  <si>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</si>
  <si>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</si>
  <si>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</si>
  <si>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</si>
  <si>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</si>
  <si>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</si>
  <si>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</si>
  <si>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</si>
  <si>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</si>
  <si>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</si>
  <si>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</si>
  <si>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</si>
  <si>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</si>
  <si>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</si>
  <si>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</si>
  <si>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</si>
  <si>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</si>
  <si>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</si>
  <si>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</si>
  <si>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</si>
  <si>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</si>
  <si>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</si>
  <si>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</si>
  <si>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4.11</t>
  </si>
  <si>
    <t>▲ 3.01</t>
  </si>
  <si>
    <t>一般会計</t>
  </si>
  <si>
    <t>水道事業</t>
  </si>
  <si>
    <t>くじらの博物館事業</t>
  </si>
  <si>
    <t>介護保険事業</t>
  </si>
  <si>
    <t>▲ 1.04</t>
  </si>
  <si>
    <t>国民健康保険事業</t>
  </si>
  <si>
    <t>後期高齢者医療事業</t>
  </si>
  <si>
    <t>都市計画公共下水道事業</t>
  </si>
  <si>
    <t>その他会計（赤字）</t>
  </si>
  <si>
    <t>▲ 0.04</t>
  </si>
  <si>
    <t>▲ 0.18</t>
  </si>
  <si>
    <t>その他会計（黒字）</t>
  </si>
  <si>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</si>
  <si>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</si>
  <si>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</si>
  <si>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</si>
  <si>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</si>
  <si>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</si>
  <si>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</si>
  <si>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</si>
  <si>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</si>
  <si>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</si>
  <si>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</si>
  <si>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太地町開発公社</t>
    <rPh sb="0" eb="2">
      <t>タイジ</t>
    </rPh>
    <rPh sb="2" eb="3">
      <t>マチ</t>
    </rPh>
    <rPh sb="3" eb="5">
      <t>カイハツ</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</si>
  <si>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</si>
  <si>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</si>
  <si>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</si>
  <si>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</si>
  <si>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</si>
  <si>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</si>
  <si>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</si>
  <si>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</si>
  <si>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</si>
  <si>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</si>
  <si>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</si>
  <si>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</si>
  <si>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将来負担比率はマイナス計上で実質公債費比率についても減少傾向と良好な推移を示している。これまで、将来を見据えたまちづくりを実施するため基金の積立に加えて、起債を充当する事業の
抑制に努めてきたところである。平成２２年度からは過疎地域の指定を受けこれを契機に、過疎債を始めとする財政措置のある有利な起債に絞ってまちづくりに資する事業を推し進めている。地方債
の現在高が伸びる中にあって、基準財需要額算入見込額も伸びてくるため良好な数値を保っている。また、減少を示している実質公債費比率については、償還終了となる起債事業と過疎債の償還
が３年据え置きとなるため償還額が大きく伸びていないことが影響している。
　今後当分の間、将来負比率、実質公債費比率は、増加傾向を示しつつ比較的良好な状態が続くが、償還額の増加と実施する大型事業によりプラス計上されてくるものと考える。</t>
    <rPh sb="74" eb="75">
      <t>クワ</t>
    </rPh>
    <rPh sb="92" eb="93">
      <t>ツト</t>
    </rPh>
    <rPh sb="175" eb="178">
      <t>チホウサイ</t>
    </rPh>
    <rPh sb="227" eb="229">
      <t>ゲンショウ</t>
    </rPh>
    <rPh sb="230" eb="231">
      <t>シメ</t>
    </rPh>
    <rPh sb="255" eb="257">
      <t>キサイ</t>
    </rPh>
    <rPh sb="279" eb="282">
      <t>ショウカンガク</t>
    </rPh>
    <rPh sb="283" eb="284">
      <t>オオ</t>
    </rPh>
    <rPh sb="286" eb="287">
      <t>ノ</t>
    </rPh>
    <rPh sb="295" eb="297">
      <t>エイキョウ</t>
    </rPh>
    <rPh sb="304" eb="306">
      <t>コンゴ</t>
    </rPh>
    <rPh sb="326" eb="328">
      <t>ゾウカ</t>
    </rPh>
    <rPh sb="328" eb="330">
      <t>ケイコウ</t>
    </rPh>
    <rPh sb="331" eb="332">
      <t>シメ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</si>
</sst>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95177</c:v>
                </c:pt>
                <c:pt idx="1">
                  <c:v>34903</c:v>
                </c:pt>
                <c:pt idx="2">
                  <c:v>290104</c:v>
                </c:pt>
                <c:pt idx="3">
                  <c:v>156293</c:v>
                </c:pt>
                <c:pt idx="4">
                  <c:v>124663</c:v>
                </c:pt>
              </c:numCache>
            </c:numRef>
          </c:val>
          <c:smooth val="0"/>
        </c:ser>
        <c:dLbls>
          <c:showLegendKey val="0"/>
          <c:showVal val="0"/>
          <c:showCatName val="0"/>
          <c:showSerName val="0"/>
          <c:showPercent val="0"/>
          <c:showBubbleSize val="0"/>
        </c:dLbls>
        <c:marker val="1"/>
        <c:smooth val="0"/>
        <c:axId val="210741968"/>
        <c:axId val="210495104"/>
      </c:lineChart>
      <c:catAx>
        <c:axId val="210741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495104"/>
        <c:crosses val="autoZero"/>
        <c:auto val="1"/>
        <c:lblAlgn val="ctr"/>
        <c:lblOffset val="100"/>
        <c:tickLblSkip val="1"/>
        <c:tickMarkSkip val="1"/>
        <c:noMultiLvlLbl val="0"/>
      </c:catAx>
      <c:valAx>
        <c:axId val="2104951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41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13.59</c:v>
                </c:pt>
                <c:pt idx="1">
                  <c:v>9.94</c:v>
                </c:pt>
                <c:pt idx="2">
                  <c:v>10.95</c:v>
                </c:pt>
                <c:pt idx="3">
                  <c:v>12.15</c:v>
                </c:pt>
                <c:pt idx="4">
                  <c:v>8.51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48.65</c:v>
                </c:pt>
                <c:pt idx="1">
                  <c:v>50.3</c:v>
                </c:pt>
                <c:pt idx="2">
                  <c:v>49.79</c:v>
                </c:pt>
                <c:pt idx="3">
                  <c:v>49.7</c:v>
                </c:pt>
                <c:pt idx="4">
                  <c:v>47.11</c:v>
                </c:pt>
              </c:numCache>
            </c:numRef>
          </c:val>
        </c:ser>
        <c:dLbls>
          <c:showLegendKey val="0"/>
          <c:showVal val="0"/>
          <c:showCatName val="0"/>
          <c:showSerName val="0"/>
          <c:showPercent val="0"/>
          <c:showBubbleSize val="0"/>
        </c:dLbls>
        <c:gapWidth val="250"/>
        <c:overlap val="100"/>
        <c:axId val="221445536"/>
        <c:axId val="217893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0.28999999999999998</c:v>
                </c:pt>
                <c:pt idx="1">
                  <c:v>-4.1100000000000003</c:v>
                </c:pt>
                <c:pt idx="2">
                  <c:v>1.59</c:v>
                </c:pt>
                <c:pt idx="3">
                  <c:v>1.22</c:v>
                </c:pt>
                <c:pt idx="4">
                  <c:v>-3.01</c:v>
                </c:pt>
              </c:numCache>
            </c:numRef>
          </c:val>
          <c:smooth val="0"/>
        </c:ser>
        <c:dLbls>
          <c:showLegendKey val="0"/>
          <c:showVal val="0"/>
          <c:showCatName val="0"/>
          <c:showSerName val="0"/>
          <c:showPercent val="0"/>
          <c:showBubbleSize val="0"/>
        </c:dLbls>
        <c:marker val="1"/>
        <c:smooth val="0"/>
        <c:axId val="221445536"/>
        <c:axId val="217893576"/>
      </c:lineChart>
      <c:catAx>
        <c:axId val="2214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893576"/>
        <c:crosses val="autoZero"/>
        <c:auto val="1"/>
        <c:lblAlgn val="ctr"/>
        <c:lblOffset val="100"/>
        <c:tickLblSkip val="1"/>
        <c:tickMarkSkip val="1"/>
        <c:noMultiLvlLbl val="0"/>
      </c:catAx>
      <c:valAx>
        <c:axId val="217893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0</c:v>
                </c:pt>
                <c:pt idx="3">
                  <c:v>0</c:v>
                </c:pt>
                <c:pt idx="4">
                  <c:v>#N/A</c:v>
                </c:pt>
                <c:pt idx="5">
                  <c:v>0.08</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0.04</c:v>
                </c:pt>
                <c:pt idx="3">
                  <c:v>#N/A</c:v>
                </c:pt>
                <c:pt idx="4">
                  <c:v>0</c:v>
                </c:pt>
                <c:pt idx="5">
                  <c:v>0</c:v>
                </c:pt>
                <c:pt idx="6">
                  <c:v>0.18</c:v>
                </c:pt>
                <c:pt idx="7">
                  <c:v>#N/A</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都市計画公共下水道事業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0.08</c:v>
                </c:pt>
                <c:pt idx="4">
                  <c:v>#N/A</c:v>
                </c:pt>
                <c:pt idx="5">
                  <c:v>0.12</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0.19</c:v>
                </c:pt>
                <c:pt idx="4">
                  <c:v>#N/A</c:v>
                </c:pt>
                <c:pt idx="5">
                  <c:v>0.28000000000000003</c:v>
                </c:pt>
                <c:pt idx="6">
                  <c:v>#N/A</c:v>
                </c:pt>
                <c:pt idx="7">
                  <c:v>0.43</c:v>
                </c:pt>
                <c:pt idx="8">
                  <c:v>#N/A</c:v>
                </c:pt>
                <c:pt idx="9">
                  <c:v>0.01</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2.0099999999999998</c:v>
                </c:pt>
                <c:pt idx="2">
                  <c:v>#N/A</c:v>
                </c:pt>
                <c:pt idx="3">
                  <c:v>1.1100000000000001</c:v>
                </c:pt>
                <c:pt idx="4">
                  <c:v>#N/A</c:v>
                </c:pt>
                <c:pt idx="5">
                  <c:v>1.94</c:v>
                </c:pt>
                <c:pt idx="6">
                  <c:v>#N/A</c:v>
                </c:pt>
                <c:pt idx="7">
                  <c:v>0.39</c:v>
                </c:pt>
                <c:pt idx="8">
                  <c:v>#N/A</c:v>
                </c:pt>
                <c:pt idx="9">
                  <c:v>0.92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1.04</c:v>
                </c:pt>
                <c:pt idx="1">
                  <c:v>#N/A</c:v>
                </c:pt>
                <c:pt idx="2">
                  <c:v>#N/A</c:v>
                </c:pt>
                <c:pt idx="3">
                  <c:v>0</c:v>
                </c:pt>
                <c:pt idx="4">
                  <c:v>#N/A</c:v>
                </c:pt>
                <c:pt idx="5">
                  <c:v>0.23</c:v>
                </c:pt>
                <c:pt idx="6">
                  <c:v>#N/A</c:v>
                </c:pt>
                <c:pt idx="7">
                  <c:v>0.33</c:v>
                </c:pt>
                <c:pt idx="8">
                  <c:v>#N/A</c:v>
                </c:pt>
                <c:pt idx="9">
                  <c:v>1.68</c:v>
                </c:pt>
              </c:numCache>
            </c:numRef>
          </c:val>
        </c:ser>
        <c:ser>
          <c:idx val="7"/>
          <c:order val="7"/>
          <c:tx>
            <c:strRef>
              <c:f>データシート!$A$34</c:f>
              <c:strCache>
                <c:ptCount val="1"/>
                <c:pt idx="0">
                  <c:v>くじらの博物館事業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4.84</c:v>
                </c:pt>
                <c:pt idx="2">
                  <c:v>#N/A</c:v>
                </c:pt>
                <c:pt idx="3">
                  <c:v>4.9000000000000004</c:v>
                </c:pt>
                <c:pt idx="4">
                  <c:v>#N/A</c:v>
                </c:pt>
                <c:pt idx="5">
                  <c:v>4.4000000000000004</c:v>
                </c:pt>
                <c:pt idx="6">
                  <c:v>#N/A</c:v>
                </c:pt>
                <c:pt idx="7">
                  <c:v>4.8899999999999997</c:v>
                </c:pt>
                <c:pt idx="8">
                  <c:v>#N/A</c:v>
                </c:pt>
                <c:pt idx="9">
                  <c:v>4.6100000000000003</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7.73</c:v>
                </c:pt>
                <c:pt idx="2">
                  <c:v>#N/A</c:v>
                </c:pt>
                <c:pt idx="3">
                  <c:v>5.76</c:v>
                </c:pt>
                <c:pt idx="4">
                  <c:v>#N/A</c:v>
                </c:pt>
                <c:pt idx="5">
                  <c:v>5.15</c:v>
                </c:pt>
                <c:pt idx="6">
                  <c:v>#N/A</c:v>
                </c:pt>
                <c:pt idx="7">
                  <c:v>6.51</c:v>
                </c:pt>
                <c:pt idx="8">
                  <c:v>#N/A</c:v>
                </c:pt>
                <c:pt idx="9">
                  <c:v>7.32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13.58</c:v>
                </c:pt>
                <c:pt idx="2">
                  <c:v>#N/A</c:v>
                </c:pt>
                <c:pt idx="3">
                  <c:v>9.94</c:v>
                </c:pt>
                <c:pt idx="4">
                  <c:v>#N/A</c:v>
                </c:pt>
                <c:pt idx="5">
                  <c:v>10.95</c:v>
                </c:pt>
                <c:pt idx="6">
                  <c:v>#N/A</c:v>
                </c:pt>
                <c:pt idx="7">
                  <c:v>12.14</c:v>
                </c:pt>
                <c:pt idx="8">
                  <c:v>#N/A</c:v>
                </c:pt>
                <c:pt idx="9">
                  <c:v>8.5</c:v>
                </c:pt>
              </c:numCache>
            </c:numRef>
          </c:val>
        </c:ser>
        <c:dLbls>
          <c:showLegendKey val="0"/>
          <c:showVal val="0"/>
          <c:showCatName val="0"/>
          <c:showSerName val="0"/>
          <c:showPercent val="0"/>
          <c:showBubbleSize val="0"/>
        </c:dLbls>
        <c:gapWidth val="150"/>
        <c:overlap val="100"/>
        <c:axId val="216538216"/>
        <c:axId val="223939968"/>
      </c:barChart>
      <c:catAx>
        <c:axId val="21653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939968"/>
        <c:crosses val="autoZero"/>
        <c:auto val="1"/>
        <c:lblAlgn val="ctr"/>
        <c:lblOffset val="100"/>
        <c:tickLblSkip val="1"/>
        <c:tickMarkSkip val="1"/>
        <c:noMultiLvlLbl val="0"/>
      </c:catAx>
      <c:valAx>
        <c:axId val="22393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38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133</c:v>
                </c:pt>
                <c:pt idx="5">
                  <c:v>131</c:v>
                </c:pt>
                <c:pt idx="8">
                  <c:v>139</c:v>
                </c:pt>
                <c:pt idx="11">
                  <c:v>139</c:v>
                </c:pt>
                <c:pt idx="14">
                  <c:v>139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c:v>
                </c:pt>
                <c:pt idx="3">
                  <c:v>25</c:v>
                </c:pt>
                <c:pt idx="6">
                  <c:v>26</c:v>
                </c:pt>
                <c:pt idx="9">
                  <c:v>25</c:v>
                </c:pt>
                <c:pt idx="12">
                  <c:v>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169</c:v>
                </c:pt>
                <c:pt idx="3">
                  <c:v>161</c:v>
                </c:pt>
                <c:pt idx="6">
                  <c:v>168</c:v>
                </c:pt>
                <c:pt idx="9">
                  <c:v>155</c:v>
                </c:pt>
                <c:pt idx="12">
                  <c:v>159</c:v>
                </c:pt>
              </c:numCache>
            </c:numRef>
          </c:val>
        </c:ser>
        <c:dLbls>
          <c:showLegendKey val="0"/>
          <c:showVal val="0"/>
          <c:showCatName val="0"/>
          <c:showSerName val="0"/>
          <c:showPercent val="0"/>
          <c:showBubbleSize val="0"/>
        </c:dLbls>
        <c:gapWidth val="100"/>
        <c:overlap val="100"/>
        <c:axId val="219030384"/>
        <c:axId val="213091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c:v>
                </c:pt>
                <c:pt idx="2">
                  <c:v>#N/A</c:v>
                </c:pt>
                <c:pt idx="3">
                  <c:v>#N/A</c:v>
                </c:pt>
                <c:pt idx="4">
                  <c:v>55</c:v>
                </c:pt>
                <c:pt idx="5">
                  <c:v>#N/A</c:v>
                </c:pt>
                <c:pt idx="6">
                  <c:v>#N/A</c:v>
                </c:pt>
                <c:pt idx="7">
                  <c:v>55</c:v>
                </c:pt>
                <c:pt idx="8">
                  <c:v>#N/A</c:v>
                </c:pt>
                <c:pt idx="9">
                  <c:v>#N/A</c:v>
                </c:pt>
                <c:pt idx="10">
                  <c:v>41</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219030384"/>
        <c:axId val="213091000"/>
      </c:lineChart>
      <c:catAx>
        <c:axId val="21903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91000"/>
        <c:crosses val="autoZero"/>
        <c:auto val="1"/>
        <c:lblAlgn val="ctr"/>
        <c:lblOffset val="100"/>
        <c:tickLblSkip val="1"/>
        <c:tickMarkSkip val="1"/>
        <c:noMultiLvlLbl val="0"/>
      </c:catAx>
      <c:valAx>
        <c:axId val="213091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3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1613</c:v>
                </c:pt>
                <c:pt idx="5">
                  <c:v>1643</c:v>
                </c:pt>
                <c:pt idx="8">
                  <c:v>1961</c:v>
                </c:pt>
                <c:pt idx="11">
                  <c:v>2078</c:v>
                </c:pt>
                <c:pt idx="14">
                  <c:v>2180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1771</c:v>
                </c:pt>
                <c:pt idx="5">
                  <c:v>1765</c:v>
                </c:pt>
                <c:pt idx="8">
                  <c:v>1775</c:v>
                </c:pt>
                <c:pt idx="11">
                  <c:v>1726</c:v>
                </c:pt>
                <c:pt idx="14">
                  <c:v>1695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693</c:v>
                </c:pt>
                <c:pt idx="3">
                  <c:v>675</c:v>
                </c:pt>
                <c:pt idx="6">
                  <c:v>672</c:v>
                </c:pt>
                <c:pt idx="9">
                  <c:v>620</c:v>
                </c:pt>
                <c:pt idx="12">
                  <c:v>647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102</c:v>
                </c:pt>
                <c:pt idx="9">
                  <c:v>102</c:v>
                </c:pt>
                <c:pt idx="12">
                  <c:v>102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244</c:v>
                </c:pt>
                <c:pt idx="3">
                  <c:v>211</c:v>
                </c:pt>
                <c:pt idx="6">
                  <c:v>180</c:v>
                </c:pt>
                <c:pt idx="9">
                  <c:v>158</c:v>
                </c:pt>
                <c:pt idx="12">
                  <c:v>186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1691</c:v>
                </c:pt>
                <c:pt idx="3">
                  <c:v>1715</c:v>
                </c:pt>
                <c:pt idx="6">
                  <c:v>2173</c:v>
                </c:pt>
                <c:pt idx="9">
                  <c:v>2338</c:v>
                </c:pt>
                <c:pt idx="12">
                  <c:v>2490</c:v>
                </c:pt>
              </c:numCache>
            </c:numRef>
          </c:val>
        </c:ser>
        <c:dLbls>
          <c:showLegendKey val="0"/>
          <c:showVal val="0"/>
          <c:showCatName val="0"/>
          <c:showSerName val="0"/>
          <c:showPercent val="0"/>
          <c:showBubbleSize val="0"/>
        </c:dLbls>
        <c:gapWidth val="100"/>
        <c:overlap val="100"/>
        <c:axId val="223901256"/>
        <c:axId val="22333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3901256"/>
        <c:axId val="223335696"/>
      </c:lineChart>
      <c:catAx>
        <c:axId val="22390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335696"/>
        <c:crosses val="autoZero"/>
        <c:auto val="1"/>
        <c:lblAlgn val="ctr"/>
        <c:lblOffset val="100"/>
        <c:tickLblSkip val="1"/>
        <c:tickMarkSkip val="1"/>
        <c:noMultiLvlLbl val="0"/>
      </c:catAx>
      <c:valAx>
        <c:axId val="22333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0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{C04A9A9F-43CC-46D7-9B6C-3FD323BE3C79}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{3264B293-8226-4C79-A65B-FDAB466BBAF5}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{EE4664E2-DFBE-4BAC-AC82-DA020771166A}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{A2775F87-147B-499B-AD34-F42BEA60A259}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{2CF75C1B-8814-471B-9B34-5979949AD2E4}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{DBD82657-393B-4B8A-87B9-2766B818D9FC}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{D0B05B8E-29E3-43F9-9955-3B162AE253E2}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{A250E37F-C036-4589-97DF-B3A30DF4D310}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{21DBBFE2-B459-4346-A1E3-CFBA37D14B22}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{0B8F8747-64C9-4F99-9764-1DBCA6DB2291}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4140720"/>
        <c:axId val="224141104"/>
      </c:scatterChart>
      <c:valAx>
        <c:axId val="224140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141104"/>
        <c:crosses val="autoZero"/>
        <c:crossBetween val="midCat"/>
      </c:valAx>
      <c:valAx>
        <c:axId val="2241411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140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{ACC4B4FD-32CE-4693-BB31-710603EE971F}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{9C9FF0F4-A753-4E98-B0A6-0E4B7B54CB3C}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{E239341B-0588-409C-8077-025F0B30E2DB}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{BAE0CEAC-552C-4B12-8AE8-87DB02DFB0D6}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{427688A4-68A1-47FF-A65D-5CB2CB2A25EB}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5.2</c:v>
                </c:pt>
                <c:pt idx="2">
                  <c:v>4.9000000000000004</c:v>
                </c:pt>
                <c:pt idx="3">
                  <c:v>4.5</c:v>
                </c:pt>
                <c:pt idx="4">
                  <c:v>3.9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{3B183C19-21B6-4F09-8209-34210AD94988}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{449B63AA-0794-4361-B3B3-35533F5CE242}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{9648DCF3-1DC2-4C96-A6C3-68801C4EE4A3}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{3ACE36D2-13C6-4BBC-B3DB-A3E8B75B7D10}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{924212D3-3716-4FC1-A45D-C1AB633D5B4A}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24202112"/>
        <c:axId val="223631024"/>
      </c:scatterChart>
      <c:valAx>
        <c:axId val="22420211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631024"/>
        <c:crosses val="autoZero"/>
        <c:crossBetween val="midCat"/>
      </c:valAx>
      <c:valAx>
        <c:axId val="223631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202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元利償還は、平成22年度から起こすことができるようになった過疎債を活用し、大型公共工事等を実施するとともに、緊急防災・減災事業債を活用する事業に係る元金償還が徐々に始まってきている。しかし、大型事業に係る償還の重複する時期にさしかかっておらず、</a:t>
          </a:r>
          <a:r>
            <a:rPr lang="ja-JP" altLang="en-US" sz="1100" b="0" i="0" baseline="0">
              <a:solidFill>
                <a:sysClr val="windowText" lastClr="000000"/>
              </a:solidFill>
              <a:effectLst/>
              <a:latin typeface="+mn-lt"/>
              <a:ea typeface="+mn-ea"/>
              <a:cs typeface="+mn-cs"/>
            </a:rPr>
            <a:t>上昇は僅かである</a:t>
          </a:r>
          <a:r>
            <a:rPr lang="ja-JP" altLang="ja-JP" sz="1100" b="0" i="0" baseline="0">
              <a:solidFill>
                <a:sysClr val="windowText" lastClr="000000"/>
              </a:solidFill>
              <a:effectLst/>
              <a:latin typeface="+mn-lt"/>
              <a:ea typeface="+mn-ea"/>
              <a:cs typeface="+mn-cs"/>
            </a:rPr>
            <a:t>。　公営企業債の元利償還金は下水道事業会計分の元利償還金</a:t>
          </a:r>
          <a:r>
            <a:rPr lang="ja-JP" altLang="en-US" sz="1100" b="0" i="0" baseline="0">
              <a:solidFill>
                <a:sysClr val="windowText" lastClr="000000"/>
              </a:solidFill>
              <a:effectLst/>
              <a:latin typeface="+mn-lt"/>
              <a:ea typeface="+mn-ea"/>
              <a:cs typeface="+mn-cs"/>
            </a:rPr>
            <a:t>である。</a:t>
          </a:r>
          <a:r>
            <a:rPr lang="ja-JP" altLang="ja-JP" sz="1100" b="0" i="0" baseline="0">
              <a:solidFill>
                <a:sysClr val="windowText" lastClr="000000"/>
              </a:solidFill>
              <a:effectLst/>
              <a:latin typeface="+mn-lt"/>
              <a:ea typeface="+mn-ea"/>
              <a:cs typeface="+mn-cs"/>
            </a:rPr>
            <a:t>下水道事業は、近年は起債を行っていないため目立った伸びにはつながっていない。また、これらに加えて基準財政需要額の伸びにより実質公債費比率が減少している。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今後は、過疎債充当事業に係る大型事業の元金償還が始まるにつれ大きく伸び</a:t>
          </a:r>
          <a:r>
            <a:rPr lang="ja-JP" altLang="en-US" sz="1100" b="0" i="0" baseline="0">
              <a:solidFill>
                <a:sysClr val="windowText" lastClr="000000"/>
              </a:solidFill>
              <a:effectLst/>
              <a:latin typeface="+mn-lt"/>
              <a:ea typeface="+mn-ea"/>
              <a:cs typeface="+mn-cs"/>
            </a:rPr>
            <a:t>ていくが、</a:t>
          </a:r>
          <a:r>
            <a:rPr lang="ja-JP" altLang="ja-JP" sz="1100" b="0" i="0" baseline="0">
              <a:solidFill>
                <a:sysClr val="windowText" lastClr="000000"/>
              </a:solidFill>
              <a:effectLst/>
              <a:latin typeface="+mn-lt"/>
              <a:ea typeface="+mn-ea"/>
              <a:cs typeface="+mn-cs"/>
            </a:rPr>
            <a:t>合わせて算入公債費等も伸びると考えられるため、実質公債費比率</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上昇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急激なものとはならないと考えている。そのため、数値抑制に向け事業の精査、</a:t>
          </a:r>
          <a:r>
            <a:rPr lang="ja-JP" altLang="en-US" sz="1100" b="0" i="0" baseline="0">
              <a:solidFill>
                <a:sysClr val="windowText" lastClr="000000"/>
              </a:solidFill>
              <a:effectLst/>
              <a:latin typeface="+mn-lt"/>
              <a:ea typeface="+mn-ea"/>
              <a:cs typeface="+mn-cs"/>
            </a:rPr>
            <a:t>事業実施の調整等、</a:t>
          </a:r>
          <a:r>
            <a:rPr lang="ja-JP" altLang="ja-JP" sz="1100" b="0" i="0" baseline="0">
              <a:solidFill>
                <a:sysClr val="windowText" lastClr="000000"/>
              </a:solidFill>
              <a:effectLst/>
              <a:latin typeface="+mn-lt"/>
              <a:ea typeface="+mn-ea"/>
              <a:cs typeface="+mn-cs"/>
            </a:rPr>
            <a:t>慎重な財政運営を行っていく。</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ysClr val="windowText" lastClr="000000"/>
              </a:solidFill>
              <a:effectLst/>
              <a:latin typeface="+mn-lt"/>
              <a:ea typeface="+mn-ea"/>
              <a:cs typeface="+mn-cs"/>
            </a:rPr>
            <a:t>　将来負担額は大半を一般会計等に係る地方債の現在高が占めており、次いで退職手当負担見込額、公営企業債等繰入見込額となっている。これらの推移をみた場合、一般会計の現在高は道路新設等の大型事業の実施に伴い、</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年度から顕著な上昇をみせており、今後も</a:t>
          </a:r>
          <a:r>
            <a:rPr lang="ja-JP" altLang="en-US" sz="1050" b="0" i="0" baseline="0">
              <a:solidFill>
                <a:sysClr val="windowText" lastClr="000000"/>
              </a:solidFill>
              <a:effectLst/>
              <a:latin typeface="+mn-lt"/>
              <a:ea typeface="+mn-ea"/>
              <a:cs typeface="+mn-cs"/>
            </a:rPr>
            <a:t>まちづくりに資する</a:t>
          </a:r>
          <a:r>
            <a:rPr lang="ja-JP" altLang="ja-JP" sz="1050" b="0" i="0" baseline="0">
              <a:solidFill>
                <a:sysClr val="windowText" lastClr="000000"/>
              </a:solidFill>
              <a:effectLst/>
              <a:latin typeface="+mn-lt"/>
              <a:ea typeface="+mn-ea"/>
              <a:cs typeface="+mn-cs"/>
            </a:rPr>
            <a:t>事業を計画しているため上昇していく。公営企業債繰入見込は近年、起債発行をしていない</a:t>
          </a:r>
          <a:r>
            <a:rPr lang="ja-JP" altLang="en-US" sz="1050" b="0" i="0" baseline="0">
              <a:solidFill>
                <a:sysClr val="windowText" lastClr="000000"/>
              </a:solidFill>
              <a:effectLst/>
              <a:latin typeface="+mn-lt"/>
              <a:ea typeface="+mn-ea"/>
              <a:cs typeface="+mn-cs"/>
            </a:rPr>
            <a:t>ため</a:t>
          </a:r>
          <a:r>
            <a:rPr lang="ja-JP" altLang="ja-JP" sz="1050" b="0" i="0" baseline="0">
              <a:solidFill>
                <a:sysClr val="windowText" lastClr="000000"/>
              </a:solidFill>
              <a:effectLst/>
              <a:latin typeface="+mn-lt"/>
              <a:ea typeface="+mn-ea"/>
              <a:cs typeface="+mn-cs"/>
            </a:rPr>
            <a:t>年々減少し</a:t>
          </a:r>
          <a:r>
            <a:rPr lang="ja-JP" altLang="en-US" sz="1050" b="0" i="0" baseline="0">
              <a:solidFill>
                <a:sysClr val="windowText" lastClr="000000"/>
              </a:solidFill>
              <a:effectLst/>
              <a:latin typeface="+mn-lt"/>
              <a:ea typeface="+mn-ea"/>
              <a:cs typeface="+mn-cs"/>
            </a:rPr>
            <a:t>てきたが、平成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年度において上昇に転じる。これについては、将来推計の算定値として計上したためである。また、</a:t>
          </a:r>
          <a:r>
            <a:rPr lang="ja-JP" altLang="ja-JP" sz="1050" b="0" i="0" baseline="0">
              <a:solidFill>
                <a:sysClr val="windowText" lastClr="000000"/>
              </a:solidFill>
              <a:effectLst/>
              <a:latin typeface="+mn-lt"/>
              <a:ea typeface="+mn-ea"/>
              <a:cs typeface="+mn-cs"/>
            </a:rPr>
            <a:t>下水道施設</a:t>
          </a:r>
          <a:r>
            <a:rPr lang="ja-JP" altLang="en-US" sz="1050" b="0" i="0" baseline="0">
              <a:solidFill>
                <a:sysClr val="windowText" lastClr="000000"/>
              </a:solidFill>
              <a:effectLst/>
              <a:latin typeface="+mn-lt"/>
              <a:ea typeface="+mn-ea"/>
              <a:cs typeface="+mn-cs"/>
            </a:rPr>
            <a:t>も</a:t>
          </a:r>
          <a:r>
            <a:rPr lang="ja-JP" altLang="ja-JP" sz="1050" b="0" i="0" baseline="0">
              <a:solidFill>
                <a:sysClr val="windowText" lastClr="000000"/>
              </a:solidFill>
              <a:effectLst/>
              <a:latin typeface="+mn-lt"/>
              <a:ea typeface="+mn-ea"/>
              <a:cs typeface="+mn-cs"/>
            </a:rPr>
            <a:t>老朽化</a:t>
          </a:r>
          <a:r>
            <a:rPr lang="ja-JP" altLang="en-US" sz="1050" b="0" i="0" baseline="0">
              <a:solidFill>
                <a:sysClr val="windowText" lastClr="000000"/>
              </a:solidFill>
              <a:effectLst/>
              <a:latin typeface="+mn-lt"/>
              <a:ea typeface="+mn-ea"/>
              <a:cs typeface="+mn-cs"/>
            </a:rPr>
            <a:t>している現状において、</a:t>
          </a:r>
          <a:r>
            <a:rPr lang="ja-JP" altLang="ja-JP" sz="1050" b="0" i="0" baseline="0">
              <a:solidFill>
                <a:sysClr val="windowText" lastClr="000000"/>
              </a:solidFill>
              <a:effectLst/>
              <a:latin typeface="+mn-lt"/>
              <a:ea typeface="+mn-ea"/>
              <a:cs typeface="+mn-cs"/>
            </a:rPr>
            <a:t>今後財政負担の要因と</a:t>
          </a:r>
          <a:r>
            <a:rPr lang="ja-JP" altLang="en-US" sz="1050" b="0" i="0" baseline="0">
              <a:solidFill>
                <a:sysClr val="windowText" lastClr="000000"/>
              </a:solidFill>
              <a:effectLst/>
              <a:latin typeface="+mn-lt"/>
              <a:ea typeface="+mn-ea"/>
              <a:cs typeface="+mn-cs"/>
            </a:rPr>
            <a:t>して</a:t>
          </a:r>
          <a:r>
            <a:rPr lang="ja-JP" altLang="ja-JP" sz="1050" b="0" i="0" baseline="0">
              <a:solidFill>
                <a:sysClr val="windowText" lastClr="000000"/>
              </a:solidFill>
              <a:effectLst/>
              <a:latin typeface="+mn-lt"/>
              <a:ea typeface="+mn-ea"/>
              <a:cs typeface="+mn-cs"/>
            </a:rPr>
            <a:t>懸念される</a:t>
          </a:r>
          <a:r>
            <a:rPr lang="ja-JP" altLang="en-US" sz="1050" b="0" i="0" baseline="0">
              <a:solidFill>
                <a:sysClr val="windowText" lastClr="000000"/>
              </a:solidFill>
              <a:effectLst/>
              <a:latin typeface="+mn-lt"/>
              <a:ea typeface="+mn-ea"/>
              <a:cs typeface="+mn-cs"/>
            </a:rPr>
            <a:t>ところである</a:t>
          </a:r>
          <a:r>
            <a:rPr lang="ja-JP" altLang="ja-JP" sz="1050" b="0" i="0" baseline="0">
              <a:solidFill>
                <a:sysClr val="windowText" lastClr="000000"/>
              </a:solidFill>
              <a:effectLst/>
              <a:latin typeface="+mn-lt"/>
              <a:ea typeface="+mn-ea"/>
              <a:cs typeface="+mn-cs"/>
            </a:rPr>
            <a:t>。また、</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年度新たに計上したものとして組合等見込額があるが、これ</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老人福祉施設建設に伴う市町村負担金となっている。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次に</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充当可能財源等</a:t>
          </a:r>
          <a:r>
            <a:rPr lang="ja-JP" altLang="en-US" sz="1050" b="0" i="0" baseline="0">
              <a:solidFill>
                <a:sysClr val="windowText" lastClr="000000"/>
              </a:solidFill>
              <a:effectLst/>
              <a:latin typeface="+mn-lt"/>
              <a:ea typeface="+mn-ea"/>
              <a:cs typeface="+mn-cs"/>
            </a:rPr>
            <a:t>に</a:t>
          </a:r>
          <a:r>
            <a:rPr lang="ja-JP" altLang="ja-JP" sz="1050" b="0" i="0" baseline="0">
              <a:solidFill>
                <a:sysClr val="windowText" lastClr="000000"/>
              </a:solidFill>
              <a:effectLst/>
              <a:latin typeface="+mn-lt"/>
              <a:ea typeface="+mn-ea"/>
              <a:cs typeface="+mn-cs"/>
            </a:rPr>
            <a:t>ついては充当可能基金及び基準財政需要額算入見込額によって構成され、合計では将来負担額を大きく上回っていることから、近年良好な数値を保っている。しかし、今後は、まちづくりに資する事業の実施において過疎債の活用を考えているため、将来負担額における地方債現在高が大きく伸びることとなる。　過疎債は財政措置の有利な起債であるため現在高の伸びにあわせ交付税算入され、</a:t>
          </a:r>
          <a:r>
            <a:rPr lang="ja-JP" altLang="en-US" sz="1050" b="0" i="0" baseline="0">
              <a:solidFill>
                <a:sysClr val="windowText" lastClr="000000"/>
              </a:solidFill>
              <a:effectLst/>
              <a:latin typeface="+mn-lt"/>
              <a:ea typeface="+mn-ea"/>
              <a:cs typeface="+mn-cs"/>
            </a:rPr>
            <a:t>財政需要</a:t>
          </a:r>
          <a:r>
            <a:rPr lang="ja-JP" altLang="ja-JP" sz="1050" b="0" i="0" baseline="0">
              <a:solidFill>
                <a:sysClr val="windowText" lastClr="000000"/>
              </a:solidFill>
              <a:effectLst/>
              <a:latin typeface="+mn-lt"/>
              <a:ea typeface="+mn-ea"/>
              <a:cs typeface="+mn-cs"/>
            </a:rPr>
            <a:t>額の伸びも考えられるが、一般財源も必要であるため、基金の取崩しは避けられない状況にあると考える。今後は、将来負担比率が低調な推移を保つよう、堅実な財政運営を念頭に慎重に</a:t>
          </a:r>
          <a:r>
            <a:rPr lang="ja-JP" altLang="en-US" sz="1050" b="0" i="0" baseline="0">
              <a:solidFill>
                <a:sysClr val="windowText" lastClr="000000"/>
              </a:solidFill>
              <a:effectLst/>
              <a:latin typeface="+mn-lt"/>
              <a:ea typeface="+mn-ea"/>
              <a:cs typeface="+mn-cs"/>
            </a:rPr>
            <a:t>起債の発行を</a:t>
          </a:r>
          <a:r>
            <a:rPr lang="ja-JP" altLang="ja-JP" sz="1050" b="0" i="0" baseline="0">
              <a:solidFill>
                <a:sysClr val="windowText" lastClr="000000"/>
              </a:solidFill>
              <a:effectLst/>
              <a:latin typeface="+mn-lt"/>
              <a:ea typeface="+mn-ea"/>
              <a:cs typeface="+mn-cs"/>
            </a:rPr>
            <a:t>行っていく。</a:t>
          </a:r>
          <a:endParaRPr lang="ja-JP" altLang="ja-JP" sz="1050">
            <a:solidFill>
              <a:sysClr val="windowText" lastClr="000000"/>
            </a:solidFill>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3,291
3,282
5.81
2,642,395
2,469,460
113,274
1,331,827
2,489,808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3,291
3,282
5.81
2,642,395
2,469,460
113,274
1,331,827
2,489,808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3,291
3,282
5.81
2,642,395
2,469,460
113,274
1,331,827
2,489,808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3,291
3,282
5.81
2,642,395
2,469,460
113,274
1,331,827
2,489,808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平成2</a:t>
          </a:r>
          <a:r>
            <a:rPr lang="en-US" altLang="ja-JP" sz="1000" b="0" i="0" baseline="0">
              <a:solidFill>
                <a:sysClr val="windowText" lastClr="000000"/>
              </a:solidFill>
              <a:effectLst/>
              <a:latin typeface="+mn-lt"/>
              <a:ea typeface="+mn-ea"/>
              <a:cs typeface="+mn-cs"/>
            </a:rPr>
            <a:t>3</a:t>
          </a:r>
          <a:r>
            <a:rPr lang="ja-JP" altLang="ja-JP" sz="1000" b="0" i="0" baseline="0">
              <a:solidFill>
                <a:sysClr val="windowText" lastClr="000000"/>
              </a:solidFill>
              <a:effectLst/>
              <a:latin typeface="+mn-lt"/>
              <a:ea typeface="+mn-ea"/>
              <a:cs typeface="+mn-cs"/>
            </a:rPr>
            <a:t>年度</a:t>
          </a:r>
          <a:r>
            <a:rPr lang="en-US" altLang="ja-JP" sz="1000" b="0" i="0" baseline="0">
              <a:solidFill>
                <a:sysClr val="windowText" lastClr="000000"/>
              </a:solidFill>
              <a:effectLst/>
              <a:latin typeface="+mn-lt"/>
              <a:ea typeface="+mn-ea"/>
              <a:cs typeface="+mn-cs"/>
            </a:rPr>
            <a:t>0.21</a:t>
          </a:r>
          <a:r>
            <a:rPr lang="ja-JP" altLang="en-US" sz="1000" b="0" i="0" baseline="0">
              <a:solidFill>
                <a:sysClr val="windowText" lastClr="000000"/>
              </a:solidFill>
              <a:effectLst/>
              <a:latin typeface="+mn-lt"/>
              <a:ea typeface="+mn-ea"/>
              <a:cs typeface="+mn-cs"/>
            </a:rPr>
            <a:t>ポイントで平成</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から平成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年度まで</a:t>
          </a:r>
          <a:r>
            <a:rPr lang="en-US" altLang="ja-JP" sz="1000" b="0" i="0" baseline="0">
              <a:solidFill>
                <a:sysClr val="windowText" lastClr="000000"/>
              </a:solidFill>
              <a:effectLst/>
              <a:latin typeface="+mn-lt"/>
              <a:ea typeface="+mn-ea"/>
              <a:cs typeface="+mn-cs"/>
            </a:rPr>
            <a:t>0.20</a:t>
          </a:r>
          <a:r>
            <a:rPr lang="ja-JP" altLang="en-US" sz="1000" b="0" i="0" baseline="0">
              <a:solidFill>
                <a:sysClr val="windowText" lastClr="000000"/>
              </a:solidFill>
              <a:effectLst/>
              <a:latin typeface="+mn-lt"/>
              <a:ea typeface="+mn-ea"/>
              <a:cs typeface="+mn-cs"/>
            </a:rPr>
            <a:t>ポイントと</a:t>
          </a:r>
          <a:r>
            <a:rPr lang="ja-JP" altLang="ja-JP" sz="1000" b="0" i="0" baseline="0">
              <a:solidFill>
                <a:sysClr val="windowText" lastClr="000000"/>
              </a:solidFill>
              <a:effectLst/>
              <a:latin typeface="+mn-lt"/>
              <a:ea typeface="+mn-ea"/>
              <a:cs typeface="+mn-cs"/>
            </a:rPr>
            <a:t>横ばいで推移する。類似団体</a:t>
          </a:r>
          <a:r>
            <a:rPr lang="ja-JP" altLang="en-US" sz="1000" b="0" i="0" baseline="0">
              <a:solidFill>
                <a:sysClr val="windowText" lastClr="000000"/>
              </a:solidFill>
              <a:effectLst/>
              <a:latin typeface="+mn-lt"/>
              <a:ea typeface="+mn-ea"/>
              <a:cs typeface="+mn-cs"/>
            </a:rPr>
            <a:t>平均と比較した場合、平成</a:t>
          </a:r>
          <a:r>
            <a:rPr lang="en-US" altLang="ja-JP" sz="1000" b="0" i="0" baseline="0">
              <a:solidFill>
                <a:sysClr val="windowText" lastClr="000000"/>
              </a:solidFill>
              <a:effectLst/>
              <a:latin typeface="+mn-lt"/>
              <a:ea typeface="+mn-ea"/>
              <a:cs typeface="+mn-cs"/>
            </a:rPr>
            <a:t>23</a:t>
          </a:r>
          <a:r>
            <a:rPr lang="ja-JP" altLang="en-US" sz="1000" b="0" i="0" baseline="0">
              <a:solidFill>
                <a:sysClr val="windowText" lastClr="000000"/>
              </a:solidFill>
              <a:effectLst/>
              <a:latin typeface="+mn-lt"/>
              <a:ea typeface="+mn-ea"/>
              <a:cs typeface="+mn-cs"/>
            </a:rPr>
            <a:t>年度から平成</a:t>
          </a:r>
          <a:r>
            <a:rPr lang="en-US" altLang="ja-JP" sz="1000" b="0" i="0" baseline="0">
              <a:solidFill>
                <a:sysClr val="windowText" lastClr="000000"/>
              </a:solidFill>
              <a:effectLst/>
              <a:latin typeface="+mn-lt"/>
              <a:ea typeface="+mn-ea"/>
              <a:cs typeface="+mn-cs"/>
            </a:rPr>
            <a:t>26</a:t>
          </a:r>
          <a:r>
            <a:rPr lang="ja-JP" altLang="en-US" sz="1000" b="0" i="0" baseline="0">
              <a:solidFill>
                <a:sysClr val="windowText" lastClr="000000"/>
              </a:solidFill>
              <a:effectLst/>
              <a:latin typeface="+mn-lt"/>
              <a:ea typeface="+mn-ea"/>
              <a:cs typeface="+mn-cs"/>
            </a:rPr>
            <a:t>年度までは</a:t>
          </a:r>
          <a:r>
            <a:rPr lang="en-US" altLang="ja-JP" sz="1000" b="0" i="0" baseline="0">
              <a:solidFill>
                <a:sysClr val="windowText" lastClr="000000"/>
              </a:solidFill>
              <a:effectLst/>
              <a:latin typeface="+mn-lt"/>
              <a:ea typeface="+mn-ea"/>
              <a:cs typeface="+mn-cs"/>
            </a:rPr>
            <a:t>0.04</a:t>
          </a:r>
          <a:r>
            <a:rPr lang="ja-JP" altLang="en-US" sz="1000" b="0" i="0" baseline="0">
              <a:solidFill>
                <a:sysClr val="windowText" lastClr="000000"/>
              </a:solidFill>
              <a:effectLst/>
              <a:latin typeface="+mn-lt"/>
              <a:ea typeface="+mn-ea"/>
              <a:cs typeface="+mn-cs"/>
            </a:rPr>
            <a:t>から</a:t>
          </a:r>
          <a:r>
            <a:rPr lang="en-US" altLang="ja-JP" sz="1000" b="0" i="0" baseline="0">
              <a:solidFill>
                <a:sysClr val="windowText" lastClr="000000"/>
              </a:solidFill>
              <a:effectLst/>
              <a:latin typeface="+mn-lt"/>
              <a:ea typeface="+mn-ea"/>
              <a:cs typeface="+mn-cs"/>
            </a:rPr>
            <a:t>0.06</a:t>
          </a:r>
          <a:r>
            <a:rPr lang="ja-JP" altLang="en-US" sz="1000" b="0" i="0" baseline="0">
              <a:solidFill>
                <a:sysClr val="windowText" lastClr="000000"/>
              </a:solidFill>
              <a:effectLst/>
              <a:latin typeface="+mn-lt"/>
              <a:ea typeface="+mn-ea"/>
              <a:cs typeface="+mn-cs"/>
            </a:rPr>
            <a:t>の間で推移していたが、平成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年度で</a:t>
          </a:r>
          <a:r>
            <a:rPr lang="en-US" altLang="ja-JP" sz="1000" b="0" i="0" baseline="0">
              <a:solidFill>
                <a:sysClr val="windowText" lastClr="000000"/>
              </a:solidFill>
              <a:effectLst/>
              <a:latin typeface="+mn-lt"/>
              <a:ea typeface="+mn-ea"/>
              <a:cs typeface="+mn-cs"/>
            </a:rPr>
            <a:t>0.08</a:t>
          </a:r>
          <a:r>
            <a:rPr lang="ja-JP" altLang="ja-JP" sz="1000" b="0" i="0" baseline="0">
              <a:solidFill>
                <a:sysClr val="windowText" lastClr="000000"/>
              </a:solidFill>
              <a:effectLst/>
              <a:latin typeface="+mn-lt"/>
              <a:ea typeface="+mn-ea"/>
              <a:cs typeface="+mn-cs"/>
            </a:rPr>
            <a:t>ポイント</a:t>
          </a:r>
          <a:r>
            <a:rPr lang="ja-JP" altLang="en-US" sz="1000" b="0" i="0" baseline="0">
              <a:solidFill>
                <a:sysClr val="windowText" lastClr="000000"/>
              </a:solidFill>
              <a:effectLst/>
              <a:latin typeface="+mn-lt"/>
              <a:ea typeface="+mn-ea"/>
              <a:cs typeface="+mn-cs"/>
            </a:rPr>
            <a:t>と顕著になっている。また、</a:t>
          </a:r>
          <a:r>
            <a:rPr lang="ja-JP" altLang="ja-JP" sz="1000" b="0" i="0" baseline="0">
              <a:solidFill>
                <a:sysClr val="windowText" lastClr="000000"/>
              </a:solidFill>
              <a:effectLst/>
              <a:latin typeface="+mn-lt"/>
              <a:ea typeface="+mn-ea"/>
              <a:cs typeface="+mn-cs"/>
            </a:rPr>
            <a:t>和歌山県平均より</a:t>
          </a:r>
          <a:r>
            <a:rPr lang="en-US" altLang="ja-JP" sz="1000" b="0" i="0" baseline="0">
              <a:solidFill>
                <a:sysClr val="windowText" lastClr="000000"/>
              </a:solidFill>
              <a:effectLst/>
              <a:latin typeface="+mn-lt"/>
              <a:ea typeface="+mn-ea"/>
              <a:cs typeface="+mn-cs"/>
            </a:rPr>
            <a:t>0.15</a:t>
          </a:r>
          <a:r>
            <a:rPr lang="ja-JP" altLang="ja-JP" sz="1000" b="0" i="0" baseline="0">
              <a:solidFill>
                <a:sysClr val="windowText" lastClr="000000"/>
              </a:solidFill>
              <a:effectLst/>
              <a:latin typeface="+mn-lt"/>
              <a:ea typeface="+mn-ea"/>
              <a:cs typeface="+mn-cs"/>
            </a:rPr>
            <a:t>ポイント</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全国平均より0.</a:t>
          </a:r>
          <a:r>
            <a:rPr lang="en-US" altLang="ja-JP" sz="1000" b="0" i="0" baseline="0">
              <a:solidFill>
                <a:sysClr val="windowText" lastClr="000000"/>
              </a:solidFill>
              <a:effectLst/>
              <a:latin typeface="+mn-lt"/>
              <a:ea typeface="+mn-ea"/>
              <a:cs typeface="+mn-cs"/>
            </a:rPr>
            <a:t>30</a:t>
          </a:r>
          <a:r>
            <a:rPr lang="ja-JP" altLang="ja-JP" sz="1000" b="0" i="0" baseline="0">
              <a:solidFill>
                <a:sysClr val="windowText" lastClr="000000"/>
              </a:solidFill>
              <a:effectLst/>
              <a:latin typeface="+mn-lt"/>
              <a:ea typeface="+mn-ea"/>
              <a:cs typeface="+mn-cs"/>
            </a:rPr>
            <a:t>ポイントと大</a:t>
          </a:r>
          <a:r>
            <a:rPr lang="ja-JP" altLang="en-US" sz="1000" b="0" i="0" baseline="0">
              <a:solidFill>
                <a:sysClr val="windowText" lastClr="000000"/>
              </a:solidFill>
              <a:effectLst/>
              <a:latin typeface="+mn-lt"/>
              <a:ea typeface="+mn-ea"/>
              <a:cs typeface="+mn-cs"/>
            </a:rPr>
            <a:t>きく</a:t>
          </a:r>
          <a:r>
            <a:rPr lang="ja-JP" altLang="ja-JP" sz="1000" b="0" i="0" baseline="0">
              <a:solidFill>
                <a:sysClr val="windowText" lastClr="000000"/>
              </a:solidFill>
              <a:effectLst/>
              <a:latin typeface="+mn-lt"/>
              <a:ea typeface="+mn-ea"/>
              <a:cs typeface="+mn-cs"/>
            </a:rPr>
            <a:t>下回っている</a:t>
          </a:r>
          <a:r>
            <a:rPr lang="ja-JP" altLang="en-US" sz="1000" b="0" i="0" baseline="0">
              <a:solidFill>
                <a:sysClr val="windowText" lastClr="000000"/>
              </a:solidFill>
              <a:effectLst/>
              <a:latin typeface="+mn-lt"/>
              <a:ea typeface="+mn-ea"/>
              <a:cs typeface="+mn-cs"/>
            </a:rPr>
            <a:t>。各平均との比較において</a:t>
          </a:r>
          <a:r>
            <a:rPr lang="ja-JP" altLang="ja-JP" sz="1000" b="0" i="0" baseline="0">
              <a:solidFill>
                <a:sysClr val="windowText" lastClr="000000"/>
              </a:solidFill>
              <a:effectLst/>
              <a:latin typeface="+mn-lt"/>
              <a:ea typeface="+mn-ea"/>
              <a:cs typeface="+mn-cs"/>
            </a:rPr>
            <a:t>昨年度</a:t>
          </a:r>
          <a:r>
            <a:rPr lang="ja-JP" altLang="en-US" sz="1000" b="0" i="0" baseline="0">
              <a:solidFill>
                <a:sysClr val="windowText" lastClr="000000"/>
              </a:solidFill>
              <a:effectLst/>
              <a:latin typeface="+mn-lt"/>
              <a:ea typeface="+mn-ea"/>
              <a:cs typeface="+mn-cs"/>
            </a:rPr>
            <a:t>より差が広がっている。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a:t>
          </a:r>
          <a:r>
            <a:rPr lang="en-US" altLang="ja-JP"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近年の厳しい経済情勢、人口の減少や高齢化率が上昇していく中にあって、町税</a:t>
          </a:r>
          <a:r>
            <a:rPr lang="ja-JP" altLang="en-US" sz="1000" b="0" i="0" baseline="0">
              <a:solidFill>
                <a:sysClr val="windowText" lastClr="000000"/>
              </a:solidFill>
              <a:effectLst/>
              <a:latin typeface="+mn-lt"/>
              <a:ea typeface="+mn-ea"/>
              <a:cs typeface="+mn-cs"/>
            </a:rPr>
            <a:t>をはじめとする自主財源の伸びがないため財政力は</a:t>
          </a:r>
          <a:r>
            <a:rPr lang="ja-JP" altLang="ja-JP" sz="1000" b="0" i="0" baseline="0">
              <a:solidFill>
                <a:sysClr val="windowText" lastClr="000000"/>
              </a:solidFill>
              <a:effectLst/>
              <a:latin typeface="+mn-lt"/>
              <a:ea typeface="+mn-ea"/>
              <a:cs typeface="+mn-cs"/>
            </a:rPr>
            <a:t>横ばい傾向で推移している</a:t>
          </a:r>
          <a:r>
            <a:rPr lang="ja-JP" altLang="en-US" sz="1000" b="0" i="0" baseline="0">
              <a:solidFill>
                <a:sysClr val="windowText" lastClr="000000"/>
              </a:solidFill>
              <a:effectLst/>
              <a:latin typeface="+mn-lt"/>
              <a:ea typeface="+mn-ea"/>
              <a:cs typeface="+mn-cs"/>
            </a:rPr>
            <a:t>。そのため、</a:t>
          </a:r>
          <a:r>
            <a:rPr lang="ja-JP" altLang="ja-JP" sz="1000" b="0" i="0" baseline="0">
              <a:solidFill>
                <a:sysClr val="windowText" lastClr="000000"/>
              </a:solidFill>
              <a:effectLst/>
              <a:latin typeface="+mn-lt"/>
              <a:ea typeface="+mn-ea"/>
              <a:cs typeface="+mn-cs"/>
            </a:rPr>
            <a:t>財源を交付税に頼る傾向が続いている。今後</a:t>
          </a:r>
          <a:r>
            <a:rPr lang="ja-JP" altLang="en-US" sz="1000" b="0" i="0" baseline="0">
              <a:solidFill>
                <a:sysClr val="windowText" lastClr="000000"/>
              </a:solidFill>
              <a:effectLst/>
              <a:latin typeface="+mn-lt"/>
              <a:ea typeface="+mn-ea"/>
              <a:cs typeface="+mn-cs"/>
            </a:rPr>
            <a:t>は、</a:t>
          </a:r>
          <a:r>
            <a:rPr lang="ja-JP" altLang="ja-JP" sz="1000" b="0" i="0" baseline="0">
              <a:solidFill>
                <a:sysClr val="windowText" lastClr="000000"/>
              </a:solidFill>
              <a:effectLst/>
              <a:latin typeface="+mn-lt"/>
              <a:ea typeface="+mn-ea"/>
              <a:cs typeface="+mn-cs"/>
            </a:rPr>
            <a:t>自主財源の確保</a:t>
          </a:r>
          <a:r>
            <a:rPr lang="ja-JP" altLang="en-US" sz="1000" b="0" i="0" baseline="0">
              <a:solidFill>
                <a:sysClr val="windowText" lastClr="000000"/>
              </a:solidFill>
              <a:effectLst/>
              <a:latin typeface="+mn-lt"/>
              <a:ea typeface="+mn-ea"/>
              <a:cs typeface="+mn-cs"/>
            </a:rPr>
            <a:t>に資する事業等を推進する</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76623</xdr:rowOff>
    </xdr:from>
    <xdr:to>
      <xdr:col>3</xdr:col>
      <xdr:colOff>279400</xdr:colOff>
      <xdr:row>44</xdr:row>
      <xdr:rowOff>84667</xdr:rowOff>
    </xdr:to>
    <xdr:cxnSp macro="">
      <xdr:nvCxnSpPr>
        <xdr:cNvPr id="76" name="直線コネクタ 75"/>
        <xdr:cNvCxnSpPr/>
      </xdr:nvCxnSpPr>
      <xdr:spPr>
        <a:xfrm>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7"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25823</xdr:rowOff>
    </xdr:from>
    <xdr:to>
      <xdr:col>2</xdr:col>
      <xdr:colOff>127000</xdr:colOff>
      <xdr:row>44</xdr:row>
      <xdr:rowOff>127423</xdr:rowOff>
    </xdr:to>
    <xdr:sp macro="" textlink="">
      <xdr:nvSpPr>
        <xdr:cNvPr id="94" name="円/楕円 93"/>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112200</xdr:rowOff>
    </xdr:from>
    <xdr:ext cx="762000" cy="259045"/>
    <xdr:sp macro="" textlink="">
      <xdr:nvSpPr>
        <xdr:cNvPr id="95" name="テキスト ボックス 94"/>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50" b="0" i="0" baseline="0">
              <a:solidFill>
                <a:sysClr val="windowText" lastClr="000000"/>
              </a:solidFill>
              <a:effectLst/>
              <a:latin typeface="+mn-lt"/>
              <a:ea typeface="+mn-ea"/>
              <a:cs typeface="+mn-cs"/>
            </a:rPr>
            <a:t>　近年は、平成2</a:t>
          </a:r>
          <a:r>
            <a:rPr lang="en-US" altLang="ja-JP" sz="950" b="0" i="0" baseline="0">
              <a:solidFill>
                <a:sysClr val="windowText" lastClr="000000"/>
              </a:solidFill>
              <a:effectLst/>
              <a:latin typeface="+mn-lt"/>
              <a:ea typeface="+mn-ea"/>
              <a:cs typeface="+mn-cs"/>
            </a:rPr>
            <a:t>3</a:t>
          </a:r>
          <a:r>
            <a:rPr lang="ja-JP" altLang="ja-JP" sz="950" b="0" i="0" baseline="0">
              <a:solidFill>
                <a:sysClr val="windowText" lastClr="000000"/>
              </a:solidFill>
              <a:effectLst/>
              <a:latin typeface="+mn-lt"/>
              <a:ea typeface="+mn-ea"/>
              <a:cs typeface="+mn-cs"/>
            </a:rPr>
            <a:t>年度</a:t>
          </a:r>
          <a:r>
            <a:rPr lang="en-US" altLang="ja-JP" sz="950" b="0" i="0" baseline="0">
              <a:solidFill>
                <a:sysClr val="windowText" lastClr="000000"/>
              </a:solidFill>
              <a:effectLst/>
              <a:latin typeface="+mn-lt"/>
              <a:ea typeface="+mn-ea"/>
              <a:cs typeface="+mn-cs"/>
            </a:rPr>
            <a:t>87.0%</a:t>
          </a:r>
          <a:r>
            <a:rPr lang="ja-JP" altLang="en-US" sz="950" b="0" i="0" baseline="0">
              <a:solidFill>
                <a:sysClr val="windowText" lastClr="000000"/>
              </a:solidFill>
              <a:effectLst/>
              <a:latin typeface="+mn-lt"/>
              <a:ea typeface="+mn-ea"/>
              <a:cs typeface="+mn-cs"/>
            </a:rPr>
            <a:t>まで</a:t>
          </a:r>
          <a:r>
            <a:rPr lang="ja-JP" altLang="ja-JP" sz="950" b="0" i="0" baseline="0">
              <a:solidFill>
                <a:sysClr val="windowText" lastClr="000000"/>
              </a:solidFill>
              <a:effectLst/>
              <a:latin typeface="+mn-lt"/>
              <a:ea typeface="+mn-ea"/>
              <a:cs typeface="+mn-cs"/>
            </a:rPr>
            <a:t>上昇し、以降は</a:t>
          </a:r>
          <a:r>
            <a:rPr lang="en-US" altLang="ja-JP" sz="950" b="0" i="0" baseline="0">
              <a:solidFill>
                <a:sysClr val="windowText" lastClr="000000"/>
              </a:solidFill>
              <a:effectLst/>
              <a:latin typeface="+mn-lt"/>
              <a:ea typeface="+mn-ea"/>
              <a:cs typeface="+mn-cs"/>
            </a:rPr>
            <a:t>86%</a:t>
          </a:r>
          <a:r>
            <a:rPr lang="ja-JP" altLang="en-US" sz="950" b="0" i="0" baseline="0">
              <a:solidFill>
                <a:sysClr val="windowText" lastClr="000000"/>
              </a:solidFill>
              <a:effectLst/>
              <a:latin typeface="+mn-lt"/>
              <a:ea typeface="+mn-ea"/>
              <a:cs typeface="+mn-cs"/>
            </a:rPr>
            <a:t>台で推移している</a:t>
          </a:r>
          <a:r>
            <a:rPr lang="ja-JP"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年度は昨年度より</a:t>
          </a:r>
          <a:r>
            <a:rPr lang="en-US" altLang="ja-JP" sz="950" b="0" i="0" baseline="0">
              <a:solidFill>
                <a:sysClr val="windowText" lastClr="000000"/>
              </a:solidFill>
              <a:effectLst/>
              <a:latin typeface="+mn-lt"/>
              <a:ea typeface="+mn-ea"/>
              <a:cs typeface="+mn-cs"/>
            </a:rPr>
            <a:t>0.1</a:t>
          </a:r>
          <a:r>
            <a:rPr lang="ja-JP" altLang="ja-JP" sz="950" b="0" i="0" baseline="0">
              <a:solidFill>
                <a:sysClr val="windowText" lastClr="000000"/>
              </a:solidFill>
              <a:effectLst/>
              <a:latin typeface="+mn-lt"/>
              <a:ea typeface="+mn-ea"/>
              <a:cs typeface="+mn-cs"/>
            </a:rPr>
            <a:t>ポイントの</a:t>
          </a:r>
          <a:r>
            <a:rPr lang="ja-JP" altLang="en-US" sz="950" b="0" i="0" baseline="0">
              <a:solidFill>
                <a:sysClr val="windowText" lastClr="000000"/>
              </a:solidFill>
              <a:effectLst/>
              <a:latin typeface="+mn-lt"/>
              <a:ea typeface="+mn-ea"/>
              <a:cs typeface="+mn-cs"/>
            </a:rPr>
            <a:t>減</a:t>
          </a:r>
          <a:r>
            <a:rPr lang="ja-JP" altLang="ja-JP" sz="950" b="0" i="0" baseline="0">
              <a:solidFill>
                <a:sysClr val="windowText" lastClr="000000"/>
              </a:solidFill>
              <a:effectLst/>
              <a:latin typeface="+mn-lt"/>
              <a:ea typeface="+mn-ea"/>
              <a:cs typeface="+mn-cs"/>
            </a:rPr>
            <a:t>となる。類似団体と比較した場合、平均を上回る状況が続いている。特に23年度以降は、交付税額の減少</a:t>
          </a:r>
          <a:r>
            <a:rPr lang="ja-JP" altLang="en-US" sz="950" b="0" i="0" baseline="0">
              <a:solidFill>
                <a:sysClr val="windowText" lastClr="000000"/>
              </a:solidFill>
              <a:effectLst/>
              <a:latin typeface="+mn-lt"/>
              <a:ea typeface="+mn-ea"/>
              <a:cs typeface="+mn-cs"/>
            </a:rPr>
            <a:t>により数値に顕著な開きが出て</a:t>
          </a:r>
          <a:r>
            <a:rPr lang="ja-JP" altLang="ja-JP" sz="950" b="0" i="0" baseline="0">
              <a:solidFill>
                <a:sysClr val="windowText" lastClr="000000"/>
              </a:solidFill>
              <a:effectLst/>
              <a:latin typeface="+mn-lt"/>
              <a:ea typeface="+mn-ea"/>
              <a:cs typeface="+mn-cs"/>
            </a:rPr>
            <a:t>いる。</a:t>
          </a:r>
          <a:r>
            <a:rPr lang="ja-JP" altLang="en-US" sz="950" b="0" i="0" baseline="0">
              <a:solidFill>
                <a:sysClr val="windowText" lastClr="000000"/>
              </a:solidFill>
              <a:effectLst/>
              <a:latin typeface="+mn-lt"/>
              <a:ea typeface="+mn-ea"/>
              <a:cs typeface="+mn-cs"/>
            </a:rPr>
            <a:t>平成</a:t>
          </a:r>
          <a:r>
            <a:rPr lang="ja-JP" altLang="ja-JP" sz="950" b="0" i="0" baseline="0">
              <a:solidFill>
                <a:sysClr val="windowText" lastClr="000000"/>
              </a:solidFill>
              <a:effectLst/>
              <a:latin typeface="+mn-lt"/>
              <a:ea typeface="+mn-ea"/>
              <a:cs typeface="+mn-cs"/>
            </a:rPr>
            <a:t>24年度の性質別歳出を</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23</a:t>
          </a:r>
          <a:r>
            <a:rPr lang="ja-JP" altLang="ja-JP" sz="950" b="0" i="0" baseline="0">
              <a:solidFill>
                <a:sysClr val="windowText" lastClr="000000"/>
              </a:solidFill>
              <a:effectLst/>
              <a:latin typeface="+mn-lt"/>
              <a:ea typeface="+mn-ea"/>
              <a:cs typeface="+mn-cs"/>
            </a:rPr>
            <a:t>年度と比較した場合、義務的経費である人件費、扶助費、公債費等が減少に転じているため経常収支比率も僅かに減少した。</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25</a:t>
          </a:r>
          <a:r>
            <a:rPr lang="ja-JP" altLang="ja-JP" sz="950" b="0" i="0" baseline="0">
              <a:solidFill>
                <a:sysClr val="windowText" lastClr="000000"/>
              </a:solidFill>
              <a:effectLst/>
              <a:latin typeface="+mn-lt"/>
              <a:ea typeface="+mn-ea"/>
              <a:cs typeface="+mn-cs"/>
            </a:rPr>
            <a:t>年度は人件費が減少する中、各費目で上昇、地方税及び交付税の上昇等により</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24</a:t>
          </a:r>
          <a:r>
            <a:rPr lang="ja-JP" altLang="ja-JP" sz="950" b="0" i="0" baseline="0">
              <a:solidFill>
                <a:sysClr val="windowText" lastClr="000000"/>
              </a:solidFill>
              <a:effectLst/>
              <a:latin typeface="+mn-lt"/>
              <a:ea typeface="+mn-ea"/>
              <a:cs typeface="+mn-cs"/>
            </a:rPr>
            <a:t>年度より</a:t>
          </a:r>
          <a:r>
            <a:rPr lang="en-US" altLang="ja-JP" sz="950" b="0" i="0" baseline="0">
              <a:solidFill>
                <a:sysClr val="windowText" lastClr="000000"/>
              </a:solidFill>
              <a:effectLst/>
              <a:latin typeface="+mn-lt"/>
              <a:ea typeface="+mn-ea"/>
              <a:cs typeface="+mn-cs"/>
            </a:rPr>
            <a:t>0.2</a:t>
          </a:r>
          <a:r>
            <a:rPr lang="ja-JP" altLang="ja-JP" sz="950" b="0" i="0" baseline="0">
              <a:solidFill>
                <a:sysClr val="windowText" lastClr="000000"/>
              </a:solidFill>
              <a:effectLst/>
              <a:latin typeface="+mn-lt"/>
              <a:ea typeface="+mn-ea"/>
              <a:cs typeface="+mn-cs"/>
            </a:rPr>
            <a:t>ポイント減となった。</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26</a:t>
          </a:r>
          <a:r>
            <a:rPr lang="ja-JP" altLang="ja-JP" sz="950" b="0" i="0" baseline="0">
              <a:solidFill>
                <a:sysClr val="windowText" lastClr="000000"/>
              </a:solidFill>
              <a:effectLst/>
              <a:latin typeface="+mn-lt"/>
              <a:ea typeface="+mn-ea"/>
              <a:cs typeface="+mn-cs"/>
            </a:rPr>
            <a:t>年度は、人件費、公債費が減少するも物件費、補助費等の上昇により</a:t>
          </a:r>
          <a:r>
            <a:rPr lang="en-US" altLang="ja-JP" sz="950" b="0" i="0" baseline="0">
              <a:solidFill>
                <a:sysClr val="windowText" lastClr="000000"/>
              </a:solidFill>
              <a:effectLst/>
              <a:latin typeface="+mn-lt"/>
              <a:ea typeface="+mn-ea"/>
              <a:cs typeface="+mn-cs"/>
            </a:rPr>
            <a:t>0.4%</a:t>
          </a:r>
          <a:r>
            <a:rPr lang="ja-JP" altLang="ja-JP" sz="950" b="0" i="0" baseline="0">
              <a:solidFill>
                <a:sysClr val="windowText" lastClr="000000"/>
              </a:solidFill>
              <a:effectLst/>
              <a:latin typeface="+mn-lt"/>
              <a:ea typeface="+mn-ea"/>
              <a:cs typeface="+mn-cs"/>
            </a:rPr>
            <a:t>増となる。</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en-US" sz="950" b="0" i="0" baseline="0">
              <a:solidFill>
                <a:sysClr val="windowText" lastClr="000000"/>
              </a:solidFill>
              <a:effectLst/>
              <a:latin typeface="+mn-lt"/>
              <a:ea typeface="+mn-ea"/>
              <a:cs typeface="+mn-cs"/>
            </a:rPr>
            <a:t>年度は、物件費、補助費、維持修繕費、人件費が伸びるも地方消費税交付金及び交付税の伸びにより</a:t>
          </a:r>
          <a:r>
            <a:rPr lang="en-US" altLang="ja-JP" sz="950" b="0" i="0" baseline="0">
              <a:solidFill>
                <a:sysClr val="windowText" lastClr="000000"/>
              </a:solidFill>
              <a:effectLst/>
              <a:latin typeface="+mn-lt"/>
              <a:ea typeface="+mn-ea"/>
              <a:cs typeface="+mn-cs"/>
            </a:rPr>
            <a:t>0.1%</a:t>
          </a:r>
          <a:r>
            <a:rPr lang="ja-JP" altLang="en-US" sz="950" b="0" i="0" baseline="0">
              <a:solidFill>
                <a:sysClr val="windowText" lastClr="000000"/>
              </a:solidFill>
              <a:effectLst/>
              <a:latin typeface="+mn-lt"/>
              <a:ea typeface="+mn-ea"/>
              <a:cs typeface="+mn-cs"/>
            </a:rPr>
            <a:t>減少となる。</a:t>
          </a:r>
          <a:r>
            <a:rPr lang="ja-JP" altLang="ja-JP" sz="950" b="0" i="0" baseline="0">
              <a:solidFill>
                <a:sysClr val="windowText" lastClr="000000"/>
              </a:solidFill>
              <a:effectLst/>
              <a:latin typeface="+mn-lt"/>
              <a:ea typeface="+mn-ea"/>
              <a:cs typeface="+mn-cs"/>
            </a:rPr>
            <a:t>近年、財政構造の弾力性が失われ、硬直化の傾向が現れている。今後も引き続き、税徴収率の向上をはじめとする歳入確保、また、歳出における事業の精査、廃止及び見直しにより経常経費の削減に努める。</a:t>
          </a:r>
          <a:endParaRPr lang="ja-JP" altLang="ja-JP" sz="95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44069</xdr:rowOff>
    </xdr:from>
    <xdr:to>
      <xdr:col>7</xdr:col>
      <xdr:colOff>152400</xdr:colOff>
      <xdr:row>65</xdr:row>
      <xdr:rowOff>46482</xdr:rowOff>
    </xdr:to>
    <xdr:cxnSp macro="">
      <xdr:nvCxnSpPr>
        <xdr:cNvPr id="128" name="直線コネクタ 127"/>
        <xdr:cNvCxnSpPr/>
      </xdr:nvCxnSpPr>
      <xdr:spPr>
        <a:xfrm flipV="1">
          <a:off x="4114800" y="1118831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65</xdr:row>
      <xdr:rowOff>46482</xdr:rowOff>
    </xdr:to>
    <xdr:cxnSp macro="">
      <xdr:nvCxnSpPr>
        <xdr:cNvPr id="131" name="直線コネクタ 130"/>
        <xdr:cNvCxnSpPr/>
      </xdr:nvCxnSpPr>
      <xdr:spPr>
        <a:xfrm>
          <a:off x="3225800" y="1118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41656</xdr:rowOff>
    </xdr:to>
    <xdr:cxnSp macro="">
      <xdr:nvCxnSpPr>
        <xdr:cNvPr id="134" name="直線コネクタ 133"/>
        <xdr:cNvCxnSpPr/>
      </xdr:nvCxnSpPr>
      <xdr:spPr>
        <a:xfrm flipV="1">
          <a:off x="2336800" y="111810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60960</xdr:rowOff>
    </xdr:to>
    <xdr:cxnSp macro="">
      <xdr:nvCxnSpPr>
        <xdr:cNvPr id="137" name="直線コネクタ 136"/>
        <xdr:cNvCxnSpPr/>
      </xdr:nvCxnSpPr>
      <xdr:spPr>
        <a:xfrm flipV="1">
          <a:off x="1447800" y="111859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164719</xdr:rowOff>
    </xdr:from>
    <xdr:to>
      <xdr:col>7</xdr:col>
      <xdr:colOff>203200</xdr:colOff>
      <xdr:row>65</xdr:row>
      <xdr:rowOff>94869</xdr:rowOff>
    </xdr:to>
    <xdr:sp macro="" textlink="">
      <xdr:nvSpPr>
        <xdr:cNvPr id="147" name="円/楕円 146"/>
        <xdr:cNvSpPr/>
      </xdr:nvSpPr>
      <xdr:spPr>
        <a:xfrm>
          <a:off x="49022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136796</xdr:rowOff>
    </xdr:from>
    <xdr:ext cx="762000" cy="259045"/>
    <xdr:sp macro="" textlink="">
      <xdr:nvSpPr>
        <xdr:cNvPr id="148" name="財政構造の弾力性該当値テキスト"/>
        <xdr:cNvSpPr txBox="1"/>
      </xdr:nvSpPr>
      <xdr:spPr>
        <a:xfrm>
          <a:off x="5041900" y="1110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167132</xdr:rowOff>
    </xdr:from>
    <xdr:to>
      <xdr:col>6</xdr:col>
      <xdr:colOff>50800</xdr:colOff>
      <xdr:row>65</xdr:row>
      <xdr:rowOff>97282</xdr:rowOff>
    </xdr:to>
    <xdr:sp macro="" textlink="">
      <xdr:nvSpPr>
        <xdr:cNvPr id="149" name="円/楕円 148"/>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82059</xdr:rowOff>
    </xdr:from>
    <xdr:ext cx="736600" cy="259045"/>
    <xdr:sp macro="" textlink="">
      <xdr:nvSpPr>
        <xdr:cNvPr id="150" name="テキスト ボックス 149"/>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1" name="円/楕円 150"/>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2" name="テキスト ボックス 151"/>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3" name="円/楕円 152"/>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4" name="テキスト ボックス 153"/>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5" name="円/楕円 154"/>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6" name="テキスト ボックス 155"/>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平成2</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一時減少を示したものの、平成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年度以降は上昇に転じている。</a:t>
          </a:r>
          <a:r>
            <a:rPr lang="ja-JP" altLang="ja-JP" sz="1100" b="0" i="0" baseline="0">
              <a:solidFill>
                <a:sysClr val="windowText" lastClr="000000"/>
              </a:solidFill>
              <a:effectLst/>
              <a:latin typeface="+mn-lt"/>
              <a:ea typeface="+mn-ea"/>
              <a:cs typeface="+mn-cs"/>
            </a:rPr>
            <a:t>これは類似団体と同様の傾向を示している。</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年度と</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年度を比較した場合、人件費は</a:t>
          </a:r>
          <a:r>
            <a:rPr lang="ja-JP" altLang="en-US" sz="1100" b="0" i="0" baseline="0">
              <a:solidFill>
                <a:sysClr val="windowText" lastClr="000000"/>
              </a:solidFill>
              <a:effectLst/>
              <a:latin typeface="+mn-lt"/>
              <a:ea typeface="+mn-ea"/>
              <a:cs typeface="+mn-cs"/>
            </a:rPr>
            <a:t>退職、新規採用等により</a:t>
          </a:r>
          <a:r>
            <a:rPr lang="en-US" altLang="ja-JP" sz="1100" b="0" i="0" baseline="0">
              <a:solidFill>
                <a:sysClr val="windowText" lastClr="000000"/>
              </a:solidFill>
              <a:effectLst/>
              <a:latin typeface="+mn-lt"/>
              <a:ea typeface="+mn-ea"/>
              <a:cs typeface="+mn-cs"/>
            </a:rPr>
            <a:t>5,909</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増額で</a:t>
          </a:r>
          <a:r>
            <a:rPr lang="ja-JP" altLang="ja-JP" sz="1100" b="0" i="0" baseline="0">
              <a:solidFill>
                <a:sysClr val="windowText" lastClr="000000"/>
              </a:solidFill>
              <a:effectLst/>
              <a:latin typeface="+mn-lt"/>
              <a:ea typeface="+mn-ea"/>
              <a:cs typeface="+mn-cs"/>
            </a:rPr>
            <a:t>物件費は、</a:t>
          </a:r>
          <a:r>
            <a:rPr lang="ja-JP" altLang="en-US" sz="1100" b="0" i="0" baseline="0">
              <a:solidFill>
                <a:sysClr val="windowText" lastClr="000000"/>
              </a:solidFill>
              <a:effectLst/>
              <a:latin typeface="+mn-lt"/>
              <a:ea typeface="+mn-ea"/>
              <a:cs typeface="+mn-cs"/>
            </a:rPr>
            <a:t>地方創生関係交付金事業、漁港関係計画策定委託事業等により前年度より</a:t>
          </a:r>
          <a:r>
            <a:rPr lang="en-US" altLang="ja-JP" sz="1100" b="0" i="0" baseline="0">
              <a:solidFill>
                <a:sysClr val="windowText" lastClr="000000"/>
              </a:solidFill>
              <a:effectLst/>
              <a:latin typeface="+mn-lt"/>
              <a:ea typeface="+mn-ea"/>
              <a:cs typeface="+mn-cs"/>
            </a:rPr>
            <a:t>94,913</a:t>
          </a:r>
          <a:r>
            <a:rPr lang="ja-JP" altLang="en-US" sz="1100" b="0" i="0" baseline="0">
              <a:solidFill>
                <a:sysClr val="windowText" lastClr="000000"/>
              </a:solidFill>
              <a:effectLst/>
              <a:latin typeface="+mn-lt"/>
              <a:ea typeface="+mn-ea"/>
              <a:cs typeface="+mn-cs"/>
            </a:rPr>
            <a:t>千円と大幅な増額となっている。</a:t>
          </a:r>
          <a:r>
            <a:rPr lang="ja-JP" altLang="ja-JP" sz="1100" b="0" i="0" baseline="0">
              <a:solidFill>
                <a:sysClr val="windowText" lastClr="000000"/>
              </a:solidFill>
              <a:effectLst/>
              <a:latin typeface="+mn-lt"/>
              <a:ea typeface="+mn-ea"/>
              <a:cs typeface="+mn-cs"/>
            </a:rPr>
            <a:t>加えて人口の減少も影響し、</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年度の人口</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人当たり人件費・物件費等決算額は平成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年度に比べて</a:t>
          </a:r>
          <a:r>
            <a:rPr lang="en-US" altLang="ja-JP" sz="1100" b="0" i="0" baseline="0">
              <a:solidFill>
                <a:sysClr val="windowText" lastClr="000000"/>
              </a:solidFill>
              <a:effectLst/>
              <a:latin typeface="+mn-lt"/>
              <a:ea typeface="+mn-ea"/>
              <a:cs typeface="+mn-cs"/>
            </a:rPr>
            <a:t>35,527</a:t>
          </a:r>
          <a:r>
            <a:rPr lang="ja-JP" altLang="ja-JP" sz="1100" b="0" i="0" baseline="0">
              <a:solidFill>
                <a:sysClr val="windowText" lastClr="000000"/>
              </a:solidFill>
              <a:effectLst/>
              <a:latin typeface="+mn-lt"/>
              <a:ea typeface="+mn-ea"/>
              <a:cs typeface="+mn-cs"/>
            </a:rPr>
            <a:t>円</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増</a:t>
          </a:r>
          <a:r>
            <a:rPr lang="ja-JP" altLang="en-US" sz="1100" b="0" i="0" baseline="0">
              <a:solidFill>
                <a:sysClr val="windowText" lastClr="000000"/>
              </a:solidFill>
              <a:effectLst/>
              <a:latin typeface="+mn-lt"/>
              <a:ea typeface="+mn-ea"/>
              <a:cs typeface="+mn-cs"/>
            </a:rPr>
            <a:t>額となった。</a:t>
          </a:r>
          <a:r>
            <a:rPr lang="ja-JP" altLang="ja-JP" sz="1100" b="0" i="0" baseline="0">
              <a:solidFill>
                <a:sysClr val="windowText" lastClr="000000"/>
              </a:solidFill>
              <a:effectLst/>
              <a:latin typeface="+mn-lt"/>
              <a:ea typeface="+mn-ea"/>
              <a:cs typeface="+mn-cs"/>
            </a:rPr>
            <a:t>また、類似団体平均に比べ</a:t>
          </a:r>
          <a:r>
            <a:rPr lang="en-US" altLang="ja-JP" sz="1100" b="0" i="0" baseline="0">
              <a:solidFill>
                <a:sysClr val="windowText" lastClr="000000"/>
              </a:solidFill>
              <a:effectLst/>
              <a:latin typeface="+mn-lt"/>
              <a:ea typeface="+mn-ea"/>
              <a:cs typeface="+mn-cs"/>
            </a:rPr>
            <a:t>194,449</a:t>
          </a:r>
          <a:r>
            <a:rPr lang="ja-JP" altLang="ja-JP" sz="1100" b="0" i="0" baseline="0">
              <a:solidFill>
                <a:sysClr val="windowText" lastClr="000000"/>
              </a:solidFill>
              <a:effectLst/>
              <a:latin typeface="+mn-lt"/>
              <a:ea typeface="+mn-ea"/>
              <a:cs typeface="+mn-cs"/>
            </a:rPr>
            <a:t>円</a:t>
          </a:r>
          <a:r>
            <a:rPr lang="ja-JP" altLang="en-US" sz="1100" b="0" i="0" baseline="0">
              <a:solidFill>
                <a:sysClr val="windowText" lastClr="000000"/>
              </a:solidFill>
              <a:effectLst/>
              <a:latin typeface="+mn-lt"/>
              <a:ea typeface="+mn-ea"/>
              <a:cs typeface="+mn-cs"/>
            </a:rPr>
            <a:t>と大きく</a:t>
          </a:r>
          <a:r>
            <a:rPr lang="ja-JP" altLang="ja-JP" sz="1100" b="0" i="0" baseline="0">
              <a:solidFill>
                <a:sysClr val="windowText" lastClr="000000"/>
              </a:solidFill>
              <a:effectLst/>
              <a:latin typeface="+mn-lt"/>
              <a:ea typeface="+mn-ea"/>
              <a:cs typeface="+mn-cs"/>
            </a:rPr>
            <a:t>下回っているが、和歌山県平均より</a:t>
          </a:r>
          <a:r>
            <a:rPr lang="en-US" altLang="ja-JP" sz="1100" b="0" i="0" baseline="0">
              <a:solidFill>
                <a:sysClr val="windowText" lastClr="000000"/>
              </a:solidFill>
              <a:effectLst/>
              <a:latin typeface="+mn-lt"/>
              <a:ea typeface="+mn-ea"/>
              <a:cs typeface="+mn-cs"/>
            </a:rPr>
            <a:t>136,865</a:t>
          </a:r>
          <a:r>
            <a:rPr lang="ja-JP" altLang="ja-JP" sz="1100" b="0" i="0" baseline="0">
              <a:solidFill>
                <a:sysClr val="windowText" lastClr="000000"/>
              </a:solidFill>
              <a:effectLst/>
              <a:latin typeface="+mn-lt"/>
              <a:ea typeface="+mn-ea"/>
              <a:cs typeface="+mn-cs"/>
            </a:rPr>
            <a:t>円上回っている。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今後においても人口が年々減少する中、</a:t>
          </a:r>
          <a:r>
            <a:rPr lang="ja-JP" altLang="en-US" sz="1100" b="0" i="0" baseline="0">
              <a:solidFill>
                <a:sysClr val="windowText" lastClr="000000"/>
              </a:solidFill>
              <a:effectLst/>
              <a:latin typeface="+mn-lt"/>
              <a:ea typeface="+mn-ea"/>
              <a:cs typeface="+mn-cs"/>
            </a:rPr>
            <a:t>適正な</a:t>
          </a:r>
          <a:r>
            <a:rPr lang="ja-JP" altLang="ja-JP" sz="1100" b="0" i="0" baseline="0">
              <a:solidFill>
                <a:sysClr val="windowText" lastClr="000000"/>
              </a:solidFill>
              <a:effectLst/>
              <a:latin typeface="+mn-lt"/>
              <a:ea typeface="+mn-ea"/>
              <a:cs typeface="+mn-cs"/>
            </a:rPr>
            <a:t>定員管理</a:t>
          </a:r>
          <a:r>
            <a:rPr lang="ja-JP" altLang="en-US" sz="1100" b="0" i="0" baseline="0">
              <a:solidFill>
                <a:sysClr val="windowText" lastClr="000000"/>
              </a:solidFill>
              <a:effectLst/>
              <a:latin typeface="+mn-lt"/>
              <a:ea typeface="+mn-ea"/>
              <a:cs typeface="+mn-cs"/>
            </a:rPr>
            <a:t>による</a:t>
          </a:r>
          <a:r>
            <a:rPr lang="ja-JP" altLang="ja-JP" sz="1100" b="0" i="0" baseline="0">
              <a:solidFill>
                <a:sysClr val="windowText" lastClr="000000"/>
              </a:solidFill>
              <a:effectLst/>
              <a:latin typeface="+mn-lt"/>
              <a:ea typeface="+mn-ea"/>
              <a:cs typeface="+mn-cs"/>
            </a:rPr>
            <a:t>人件費の抑制</a:t>
          </a:r>
          <a:r>
            <a:rPr lang="ja-JP" altLang="en-US" sz="1100" b="0" i="0" baseline="0">
              <a:solidFill>
                <a:sysClr val="windowText" lastClr="000000"/>
              </a:solidFill>
              <a:effectLst/>
              <a:latin typeface="+mn-lt"/>
              <a:ea typeface="+mn-ea"/>
              <a:cs typeface="+mn-cs"/>
            </a:rPr>
            <a:t>と歳出削減につ努め</a:t>
          </a:r>
          <a:r>
            <a:rPr lang="ja-JP" altLang="ja-JP" sz="1100" b="0" i="0" baseline="0">
              <a:solidFill>
                <a:sysClr val="windowText" lastClr="000000"/>
              </a:solidFill>
              <a:effectLst/>
              <a:latin typeface="+mn-lt"/>
              <a:ea typeface="+mn-ea"/>
              <a:cs typeface="+mn-cs"/>
            </a:rPr>
            <a:t>物件費等の</a:t>
          </a:r>
          <a:r>
            <a:rPr lang="ja-JP" altLang="en-US" sz="1100" b="0" i="0" baseline="0">
              <a:solidFill>
                <a:sysClr val="windowText" lastClr="000000"/>
              </a:solidFill>
              <a:effectLst/>
              <a:latin typeface="+mn-lt"/>
              <a:ea typeface="+mn-ea"/>
              <a:cs typeface="+mn-cs"/>
            </a:rPr>
            <a:t>上昇を抑えるべく</a:t>
          </a:r>
          <a:r>
            <a:rPr lang="ja-JP" altLang="ja-JP" sz="1100" b="0" i="0" baseline="0">
              <a:solidFill>
                <a:sysClr val="windowText" lastClr="000000"/>
              </a:solidFill>
              <a:effectLst/>
              <a:latin typeface="+mn-lt"/>
              <a:ea typeface="+mn-ea"/>
              <a:cs typeface="+mn-cs"/>
            </a:rPr>
            <a:t>一層の行政コスト縮減に努める。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126878</xdr:rowOff>
    </xdr:from>
    <xdr:to>
      <xdr:col>7</xdr:col>
      <xdr:colOff>152400</xdr:colOff>
      <xdr:row>81</xdr:row>
      <xdr:rowOff>155454</xdr:rowOff>
    </xdr:to>
    <xdr:cxnSp macro="">
      <xdr:nvCxnSpPr>
        <xdr:cNvPr id="190" name="直線コネクタ 189"/>
        <xdr:cNvCxnSpPr/>
      </xdr:nvCxnSpPr>
      <xdr:spPr>
        <a:xfrm>
          <a:off x="4114800" y="14014328"/>
          <a:ext cx="83820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116756</xdr:rowOff>
    </xdr:from>
    <xdr:to>
      <xdr:col>6</xdr:col>
      <xdr:colOff>0</xdr:colOff>
      <xdr:row>81</xdr:row>
      <xdr:rowOff>126878</xdr:rowOff>
    </xdr:to>
    <xdr:cxnSp macro="">
      <xdr:nvCxnSpPr>
        <xdr:cNvPr id="193" name="直線コネクタ 192"/>
        <xdr:cNvCxnSpPr/>
      </xdr:nvCxnSpPr>
      <xdr:spPr>
        <a:xfrm>
          <a:off x="3225800" y="14004206"/>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114860</xdr:rowOff>
    </xdr:from>
    <xdr:to>
      <xdr:col>4</xdr:col>
      <xdr:colOff>482600</xdr:colOff>
      <xdr:row>81</xdr:row>
      <xdr:rowOff>116756</xdr:rowOff>
    </xdr:to>
    <xdr:cxnSp macro="">
      <xdr:nvCxnSpPr>
        <xdr:cNvPr id="196" name="直線コネクタ 195"/>
        <xdr:cNvCxnSpPr/>
      </xdr:nvCxnSpPr>
      <xdr:spPr>
        <a:xfrm>
          <a:off x="2336800" y="14002310"/>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114860</xdr:rowOff>
    </xdr:from>
    <xdr:to>
      <xdr:col>3</xdr:col>
      <xdr:colOff>279400</xdr:colOff>
      <xdr:row>81</xdr:row>
      <xdr:rowOff>121044</xdr:rowOff>
    </xdr:to>
    <xdr:cxnSp macro="">
      <xdr:nvCxnSpPr>
        <xdr:cNvPr id="199" name="直線コネクタ 198"/>
        <xdr:cNvCxnSpPr/>
      </xdr:nvCxnSpPr>
      <xdr:spPr>
        <a:xfrm flipV="1">
          <a:off x="1447800" y="14002310"/>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104654</xdr:rowOff>
    </xdr:from>
    <xdr:to>
      <xdr:col>7</xdr:col>
      <xdr:colOff>203200</xdr:colOff>
      <xdr:row>82</xdr:row>
      <xdr:rowOff>34804</xdr:rowOff>
    </xdr:to>
    <xdr:sp macro="" textlink="">
      <xdr:nvSpPr>
        <xdr:cNvPr id="209" name="円/楕円 208"/>
        <xdr:cNvSpPr/>
      </xdr:nvSpPr>
      <xdr:spPr>
        <a:xfrm>
          <a:off x="4902200" y="13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25931</xdr:rowOff>
    </xdr:from>
    <xdr:ext cx="762000" cy="259045"/>
    <xdr:sp macro="" textlink="">
      <xdr:nvSpPr>
        <xdr:cNvPr id="210" name="人件費・物件費等の状況該当値テキスト"/>
        <xdr:cNvSpPr txBox="1"/>
      </xdr:nvSpPr>
      <xdr:spPr>
        <a:xfrm>
          <a:off x="5041900" y="1391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301,165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76078</xdr:rowOff>
    </xdr:from>
    <xdr:to>
      <xdr:col>6</xdr:col>
      <xdr:colOff>50800</xdr:colOff>
      <xdr:row>82</xdr:row>
      <xdr:rowOff>6228</xdr:rowOff>
    </xdr:to>
    <xdr:sp macro="" textlink="">
      <xdr:nvSpPr>
        <xdr:cNvPr id="211" name="円/楕円 210"/>
        <xdr:cNvSpPr/>
      </xdr:nvSpPr>
      <xdr:spPr>
        <a:xfrm>
          <a:off x="4064000" y="139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16405</xdr:rowOff>
    </xdr:from>
    <xdr:ext cx="736600" cy="259045"/>
    <xdr:sp macro="" textlink="">
      <xdr:nvSpPr>
        <xdr:cNvPr id="212" name="テキスト ボックス 211"/>
        <xdr:cNvSpPr txBox="1"/>
      </xdr:nvSpPr>
      <xdr:spPr>
        <a:xfrm>
          <a:off x="3733800" y="1373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65956</xdr:rowOff>
    </xdr:from>
    <xdr:to>
      <xdr:col>4</xdr:col>
      <xdr:colOff>533400</xdr:colOff>
      <xdr:row>81</xdr:row>
      <xdr:rowOff>167556</xdr:rowOff>
    </xdr:to>
    <xdr:sp macro="" textlink="">
      <xdr:nvSpPr>
        <xdr:cNvPr id="213" name="円/楕円 212"/>
        <xdr:cNvSpPr/>
      </xdr:nvSpPr>
      <xdr:spPr>
        <a:xfrm>
          <a:off x="3175000" y="139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6283</xdr:rowOff>
    </xdr:from>
    <xdr:ext cx="762000" cy="259045"/>
    <xdr:sp macro="" textlink="">
      <xdr:nvSpPr>
        <xdr:cNvPr id="214" name="テキスト ボックス 213"/>
        <xdr:cNvSpPr txBox="1"/>
      </xdr:nvSpPr>
      <xdr:spPr>
        <a:xfrm>
          <a:off x="2844800" y="1372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253,054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64060</xdr:rowOff>
    </xdr:from>
    <xdr:to>
      <xdr:col>3</xdr:col>
      <xdr:colOff>330200</xdr:colOff>
      <xdr:row>81</xdr:row>
      <xdr:rowOff>165660</xdr:rowOff>
    </xdr:to>
    <xdr:sp macro="" textlink="">
      <xdr:nvSpPr>
        <xdr:cNvPr id="215" name="円/楕円 214"/>
        <xdr:cNvSpPr/>
      </xdr:nvSpPr>
      <xdr:spPr>
        <a:xfrm>
          <a:off x="2286000" y="139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4387</xdr:rowOff>
    </xdr:from>
    <xdr:ext cx="762000" cy="259045"/>
    <xdr:sp macro="" textlink="">
      <xdr:nvSpPr>
        <xdr:cNvPr id="216" name="テキスト ボックス 215"/>
        <xdr:cNvSpPr txBox="1"/>
      </xdr:nvSpPr>
      <xdr:spPr>
        <a:xfrm>
          <a:off x="1955800" y="1372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70244</xdr:rowOff>
    </xdr:from>
    <xdr:to>
      <xdr:col>2</xdr:col>
      <xdr:colOff>127000</xdr:colOff>
      <xdr:row>82</xdr:row>
      <xdr:rowOff>394</xdr:rowOff>
    </xdr:to>
    <xdr:sp macro="" textlink="">
      <xdr:nvSpPr>
        <xdr:cNvPr id="217" name="円/楕円 216"/>
        <xdr:cNvSpPr/>
      </xdr:nvSpPr>
      <xdr:spPr>
        <a:xfrm>
          <a:off x="1397000" y="139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10571</xdr:rowOff>
    </xdr:from>
    <xdr:ext cx="762000" cy="259045"/>
    <xdr:sp macro="" textlink="">
      <xdr:nvSpPr>
        <xdr:cNvPr id="218" name="テキスト ボックス 217"/>
        <xdr:cNvSpPr txBox="1"/>
      </xdr:nvSpPr>
      <xdr:spPr>
        <a:xfrm>
          <a:off x="1066800" y="1372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　平成23・</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年度において東日本大震災関係の財源確保のため国家公務員給与の減額措置を実施したため指数が大きく上昇する。この措置は、</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年度において元に戻されたためラスパイレス指数は、再び</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％台前半に戻り、</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90.0%</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91.4%</a:t>
          </a:r>
          <a:r>
            <a:rPr lang="ja-JP" altLang="en-US" sz="1100" b="0" i="0" baseline="0">
              <a:solidFill>
                <a:sysClr val="windowText" lastClr="000000"/>
              </a:solidFill>
              <a:effectLst/>
              <a:latin typeface="+mn-lt"/>
              <a:ea typeface="+mn-ea"/>
              <a:cs typeface="+mn-cs"/>
            </a:rPr>
            <a:t>と低い状態を維持している。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ま</a:t>
          </a:r>
          <a:r>
            <a:rPr lang="ja-JP" altLang="ja-JP" sz="1100" b="0" i="0" baseline="0">
              <a:solidFill>
                <a:sysClr val="windowText" lastClr="000000"/>
              </a:solidFill>
              <a:effectLst/>
              <a:latin typeface="+mn-lt"/>
              <a:ea typeface="+mn-ea"/>
              <a:cs typeface="+mn-cs"/>
            </a:rPr>
            <a:t>た、類似団体平均より</a:t>
          </a:r>
          <a:r>
            <a:rPr lang="en-US" altLang="ja-JP" sz="1100" b="0" i="0" baseline="0">
              <a:solidFill>
                <a:sysClr val="windowText" lastClr="000000"/>
              </a:solidFill>
              <a:effectLst/>
              <a:latin typeface="+mn-lt"/>
              <a:ea typeface="+mn-ea"/>
              <a:cs typeface="+mn-cs"/>
            </a:rPr>
            <a:t>3.1</a:t>
          </a:r>
          <a:r>
            <a:rPr lang="ja-JP" altLang="ja-JP" sz="1100" b="0" i="0" baseline="0">
              <a:solidFill>
                <a:sysClr val="windowText" lastClr="000000"/>
              </a:solidFill>
              <a:effectLst/>
              <a:latin typeface="+mn-lt"/>
              <a:ea typeface="+mn-ea"/>
              <a:cs typeface="+mn-cs"/>
            </a:rPr>
            <a:t>ポイント、全国町村平均より</a:t>
          </a:r>
          <a:r>
            <a:rPr lang="en-US" altLang="ja-JP" sz="1100" b="0" i="0" baseline="0">
              <a:solidFill>
                <a:sysClr val="windowText" lastClr="000000"/>
              </a:solidFill>
              <a:effectLst/>
              <a:latin typeface="+mn-lt"/>
              <a:ea typeface="+mn-ea"/>
              <a:cs typeface="+mn-cs"/>
            </a:rPr>
            <a:t>4.9</a:t>
          </a:r>
          <a:r>
            <a:rPr lang="ja-JP" altLang="ja-JP" sz="1100" b="0" i="0" baseline="0">
              <a:solidFill>
                <a:sysClr val="windowText" lastClr="000000"/>
              </a:solidFill>
              <a:effectLst/>
              <a:latin typeface="+mn-lt"/>
              <a:ea typeface="+mn-ea"/>
              <a:cs typeface="+mn-cs"/>
            </a:rPr>
            <a:t>ポイント下回っており、</a:t>
          </a:r>
          <a:r>
            <a:rPr lang="ja-JP" altLang="en-US" sz="1100" b="0" i="0" baseline="0">
              <a:solidFill>
                <a:sysClr val="windowText" lastClr="000000"/>
              </a:solidFill>
              <a:effectLst/>
              <a:latin typeface="+mn-lt"/>
              <a:ea typeface="+mn-ea"/>
              <a:cs typeface="+mn-cs"/>
            </a:rPr>
            <a:t>他団体に比べても</a:t>
          </a:r>
          <a:r>
            <a:rPr lang="ja-JP" altLang="ja-JP" sz="1100" b="0" i="0" baseline="0">
              <a:solidFill>
                <a:sysClr val="windowText" lastClr="000000"/>
              </a:solidFill>
              <a:effectLst/>
              <a:latin typeface="+mn-lt"/>
              <a:ea typeface="+mn-ea"/>
              <a:cs typeface="+mn-cs"/>
            </a:rPr>
            <a:t>比較的低い数値で</a:t>
          </a:r>
          <a:r>
            <a:rPr lang="ja-JP" altLang="en-US" sz="1100" b="0" i="0" baseline="0">
              <a:solidFill>
                <a:sysClr val="windowText" lastClr="000000"/>
              </a:solidFill>
              <a:effectLst/>
              <a:latin typeface="+mn-lt"/>
              <a:ea typeface="+mn-ea"/>
              <a:cs typeface="+mn-cs"/>
            </a:rPr>
            <a:t>推移</a:t>
          </a:r>
          <a:r>
            <a:rPr lang="ja-JP" altLang="ja-JP" sz="1100" b="0" i="0" baseline="0">
              <a:solidFill>
                <a:sysClr val="windowText" lastClr="000000"/>
              </a:solidFill>
              <a:effectLst/>
              <a:latin typeface="+mn-lt"/>
              <a:ea typeface="+mn-ea"/>
              <a:cs typeface="+mn-cs"/>
            </a:rPr>
            <a:t>している。これについては、現給補償の未実施によるものである。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今後も現状を踏まえ、給与の適性化に努めるとともに、引き続き縮減に努める。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144357</xdr:rowOff>
    </xdr:to>
    <xdr:cxnSp macro="">
      <xdr:nvCxnSpPr>
        <xdr:cNvPr id="252" name="直線コネクタ 251"/>
        <xdr:cNvCxnSpPr/>
      </xdr:nvCxnSpPr>
      <xdr:spPr>
        <a:xfrm>
          <a:off x="16179800" y="1460500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96096</xdr:rowOff>
    </xdr:to>
    <xdr:cxnSp macro="">
      <xdr:nvCxnSpPr>
        <xdr:cNvPr id="255" name="直線コネクタ 254"/>
        <xdr:cNvCxnSpPr/>
      </xdr:nvCxnSpPr>
      <xdr:spPr>
        <a:xfrm flipV="1">
          <a:off x="15290800" y="1460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102023</xdr:rowOff>
    </xdr:to>
    <xdr:cxnSp macro="">
      <xdr:nvCxnSpPr>
        <xdr:cNvPr id="258" name="直線コネクタ 257"/>
        <xdr:cNvCxnSpPr/>
      </xdr:nvCxnSpPr>
      <xdr:spPr>
        <a:xfrm flipV="1">
          <a:off x="14401800" y="1466934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61807</xdr:rowOff>
    </xdr:from>
    <xdr:to>
      <xdr:col>21</xdr:col>
      <xdr:colOff>0</xdr:colOff>
      <xdr:row>89</xdr:row>
      <xdr:rowOff>102023</xdr:rowOff>
    </xdr:to>
    <xdr:cxnSp macro="">
      <xdr:nvCxnSpPr>
        <xdr:cNvPr id="261" name="直線コネクタ 260"/>
        <xdr:cNvCxnSpPr/>
      </xdr:nvCxnSpPr>
      <xdr:spPr>
        <a:xfrm>
          <a:off x="13512800" y="153208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1" name="円/楕円 270"/>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2"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4" name="テキスト ボックス 27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5" name="円/楕円 274"/>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76" name="テキスト ボックス 275"/>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51223</xdr:rowOff>
    </xdr:from>
    <xdr:to>
      <xdr:col>21</xdr:col>
      <xdr:colOff>50800</xdr:colOff>
      <xdr:row>89</xdr:row>
      <xdr:rowOff>152823</xdr:rowOff>
    </xdr:to>
    <xdr:sp macro="" textlink="">
      <xdr:nvSpPr>
        <xdr:cNvPr id="277" name="円/楕円 276"/>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163000</xdr:rowOff>
    </xdr:from>
    <xdr:ext cx="762000" cy="259045"/>
    <xdr:sp macro="" textlink="">
      <xdr:nvSpPr>
        <xdr:cNvPr id="278" name="テキスト ボックス 277"/>
        <xdr:cNvSpPr txBox="1"/>
      </xdr:nvSpPr>
      <xdr:spPr>
        <a:xfrm>
          <a:off x="14020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79" name="円/楕円 278"/>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122784</xdr:rowOff>
    </xdr:from>
    <xdr:ext cx="762000" cy="259045"/>
    <xdr:sp macro="" textlink="">
      <xdr:nvSpPr>
        <xdr:cNvPr id="280" name="テキスト ボックス 279"/>
        <xdr:cNvSpPr txBox="1"/>
      </xdr:nvSpPr>
      <xdr:spPr>
        <a:xfrm>
          <a:off x="13131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00">
              <a:solidFill>
                <a:sysClr val="windowText" lastClr="000000"/>
              </a:solidFill>
              <a:effectLst/>
              <a:latin typeface="+mn-lt"/>
              <a:ea typeface="+mn-ea"/>
              <a:cs typeface="+mn-cs"/>
            </a:rPr>
            <a:t>　平成</a:t>
          </a:r>
          <a:r>
            <a:rPr kumimoji="1" lang="en-US" altLang="ja-JP" sz="1000">
              <a:solidFill>
                <a:sysClr val="windowText" lastClr="000000"/>
              </a:solidFill>
              <a:effectLst/>
              <a:latin typeface="+mn-lt"/>
              <a:ea typeface="+mn-ea"/>
              <a:cs typeface="+mn-cs"/>
            </a:rPr>
            <a:t>27</a:t>
          </a:r>
          <a:r>
            <a:rPr kumimoji="1" lang="ja-JP" altLang="ja-JP" sz="1000">
              <a:solidFill>
                <a:sysClr val="windowText" lastClr="000000"/>
              </a:solidFill>
              <a:effectLst/>
              <a:latin typeface="+mn-lt"/>
              <a:ea typeface="+mn-ea"/>
              <a:cs typeface="+mn-cs"/>
            </a:rPr>
            <a:t>年度は、前年度より</a:t>
          </a:r>
          <a:r>
            <a:rPr kumimoji="1" lang="en-US" altLang="ja-JP" sz="1000">
              <a:solidFill>
                <a:sysClr val="windowText" lastClr="000000"/>
              </a:solidFill>
              <a:effectLst/>
              <a:latin typeface="+mn-lt"/>
              <a:ea typeface="+mn-ea"/>
              <a:cs typeface="+mn-cs"/>
            </a:rPr>
            <a:t>0.08</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減少する。</a:t>
          </a:r>
          <a:r>
            <a:rPr lang="ja-JP" altLang="ja-JP" sz="1000" b="0" i="0" baseline="0">
              <a:solidFill>
                <a:sysClr val="windowText" lastClr="000000"/>
              </a:solidFill>
              <a:effectLst/>
              <a:latin typeface="+mn-lt"/>
              <a:ea typeface="+mn-ea"/>
              <a:cs typeface="+mn-cs"/>
            </a:rPr>
            <a:t>近年大きな数値変化は表れておらず、横ばい傾向にある。類似団体平均より7.</a:t>
          </a:r>
          <a:r>
            <a:rPr lang="en-US" altLang="ja-JP" sz="1000" b="0" i="0" baseline="0">
              <a:solidFill>
                <a:sysClr val="windowText" lastClr="000000"/>
              </a:solidFill>
              <a:effectLst/>
              <a:latin typeface="+mn-lt"/>
              <a:ea typeface="+mn-ea"/>
              <a:cs typeface="+mn-cs"/>
            </a:rPr>
            <a:t>85</a:t>
          </a:r>
          <a:r>
            <a:rPr lang="ja-JP" altLang="ja-JP" sz="1000" b="0" i="0" baseline="0">
              <a:solidFill>
                <a:sysClr val="windowText" lastClr="000000"/>
              </a:solidFill>
              <a:effectLst/>
              <a:latin typeface="+mn-lt"/>
              <a:ea typeface="+mn-ea"/>
              <a:cs typeface="+mn-cs"/>
            </a:rPr>
            <a:t>ポイント下回っているが、和歌山県平均より</a:t>
          </a:r>
          <a:r>
            <a:rPr lang="en-US" altLang="ja-JP" sz="1000" b="0" i="0" baseline="0">
              <a:solidFill>
                <a:sysClr val="windowText" lastClr="000000"/>
              </a:solidFill>
              <a:effectLst/>
              <a:latin typeface="+mn-lt"/>
              <a:ea typeface="+mn-ea"/>
              <a:cs typeface="+mn-cs"/>
            </a:rPr>
            <a:t>5.97</a:t>
          </a:r>
          <a:r>
            <a:rPr lang="ja-JP" altLang="ja-JP" sz="1000" b="0" i="0" baseline="0">
              <a:solidFill>
                <a:sysClr val="windowText" lastClr="000000"/>
              </a:solidFill>
              <a:effectLst/>
              <a:latin typeface="+mn-lt"/>
              <a:ea typeface="+mn-ea"/>
              <a:cs typeface="+mn-cs"/>
            </a:rPr>
            <a:t>ポイント、全国平均より7.</a:t>
          </a:r>
          <a:r>
            <a:rPr lang="en-US" altLang="ja-JP" sz="1000" b="0" i="0" baseline="0">
              <a:solidFill>
                <a:sysClr val="windowText" lastClr="000000"/>
              </a:solidFill>
              <a:effectLst/>
              <a:latin typeface="+mn-lt"/>
              <a:ea typeface="+mn-ea"/>
              <a:cs typeface="+mn-cs"/>
            </a:rPr>
            <a:t>63</a:t>
          </a:r>
          <a:r>
            <a:rPr lang="ja-JP" altLang="ja-JP" sz="1000" b="0" i="0" baseline="0">
              <a:solidFill>
                <a:sysClr val="windowText" lastClr="000000"/>
              </a:solidFill>
              <a:effectLst/>
              <a:latin typeface="+mn-lt"/>
              <a:ea typeface="+mn-ea"/>
              <a:cs typeface="+mn-cs"/>
            </a:rPr>
            <a:t>ポイント上回っている。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本町の現状については、人口が年々減少していく中にあって、行政運営上必要な職員数は必要であるため率的に高く</a:t>
          </a:r>
          <a:r>
            <a:rPr lang="ja-JP" altLang="en-US" sz="1000" b="0" i="0" baseline="0">
              <a:solidFill>
                <a:sysClr val="windowText" lastClr="000000"/>
              </a:solidFill>
              <a:effectLst/>
              <a:latin typeface="+mn-lt"/>
              <a:ea typeface="+mn-ea"/>
              <a:cs typeface="+mn-cs"/>
            </a:rPr>
            <a:t>現れている</a:t>
          </a:r>
          <a:r>
            <a:rPr lang="ja-JP" altLang="ja-JP" sz="1000" b="0" i="0" baseline="0">
              <a:solidFill>
                <a:sysClr val="windowText" lastClr="000000"/>
              </a:solidFill>
              <a:effectLst/>
              <a:latin typeface="+mn-lt"/>
              <a:ea typeface="+mn-ea"/>
              <a:cs typeface="+mn-cs"/>
            </a:rPr>
            <a:t>。近年は、退職に対する職員採用の抑制や賃金支弁者の活用などもあり、類似団体と比較しても職員数については比較的抑制されている</a:t>
          </a:r>
          <a:endParaRPr lang="en-US" altLang="ja-JP" sz="1000" b="0" i="0" baseline="0">
            <a:solidFill>
              <a:sysClr val="windowText" lastClr="000000"/>
            </a:solidFill>
            <a:effectLst/>
            <a:latin typeface="+mn-lt"/>
            <a:ea typeface="+mn-ea"/>
            <a:cs typeface="+mn-cs"/>
          </a:endParaRPr>
        </a:p>
        <a:p>
          <a:pPr rtl="0"/>
          <a:r>
            <a:rPr lang="ja-JP" altLang="ja-JP" sz="1000" b="0" i="0" baseline="0">
              <a:solidFill>
                <a:sysClr val="windowText" lastClr="000000"/>
              </a:solidFill>
              <a:effectLst/>
              <a:latin typeface="+mn-lt"/>
              <a:ea typeface="+mn-ea"/>
              <a:cs typeface="+mn-cs"/>
            </a:rPr>
            <a:t>　</a:t>
          </a:r>
          <a:r>
            <a:rPr lang="en-US" altLang="ja-JP"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今後</a:t>
          </a:r>
          <a:r>
            <a:rPr lang="ja-JP" altLang="en-US" sz="1000" b="0" i="0" baseline="0">
              <a:solidFill>
                <a:sysClr val="windowText" lastClr="000000"/>
              </a:solidFill>
              <a:effectLst/>
              <a:latin typeface="+mn-lt"/>
              <a:ea typeface="+mn-ea"/>
              <a:cs typeface="+mn-cs"/>
            </a:rPr>
            <a:t>は、将来的に人口減少が進む中にあって、人口千人あたりの職員数は上昇すると考えられるが、</a:t>
          </a:r>
          <a:r>
            <a:rPr lang="ja-JP" altLang="ja-JP" sz="1000" b="0" i="0" baseline="0">
              <a:solidFill>
                <a:sysClr val="windowText" lastClr="000000"/>
              </a:solidFill>
              <a:effectLst/>
              <a:latin typeface="+mn-lt"/>
              <a:ea typeface="+mn-ea"/>
              <a:cs typeface="+mn-cs"/>
            </a:rPr>
            <a:t>退職等の入れ替わりの時期を見据え、適正な職員の補充や業務に必要な人員を見極め、適正な人員確保及び定員管理に努め</a:t>
          </a:r>
          <a:r>
            <a:rPr lang="ja-JP" altLang="en-US" sz="1000" b="0" i="0" baseline="0">
              <a:solidFill>
                <a:sysClr val="windowText" lastClr="000000"/>
              </a:solidFill>
              <a:effectLst/>
              <a:latin typeface="+mn-lt"/>
              <a:ea typeface="+mn-ea"/>
              <a:cs typeface="+mn-cs"/>
            </a:rPr>
            <a:t>ていく</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168497</xdr:rowOff>
    </xdr:from>
    <xdr:to>
      <xdr:col>24</xdr:col>
      <xdr:colOff>558800</xdr:colOff>
      <xdr:row>59</xdr:row>
      <xdr:rowOff>170106</xdr:rowOff>
    </xdr:to>
    <xdr:cxnSp macro="">
      <xdr:nvCxnSpPr>
        <xdr:cNvPr id="314" name="直線コネクタ 313"/>
        <xdr:cNvCxnSpPr/>
      </xdr:nvCxnSpPr>
      <xdr:spPr>
        <a:xfrm flipV="1">
          <a:off x="16179800" y="1028404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5"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160051</xdr:rowOff>
    </xdr:from>
    <xdr:to>
      <xdr:col>23</xdr:col>
      <xdr:colOff>406400</xdr:colOff>
      <xdr:row>59</xdr:row>
      <xdr:rowOff>170106</xdr:rowOff>
    </xdr:to>
    <xdr:cxnSp macro="">
      <xdr:nvCxnSpPr>
        <xdr:cNvPr id="317" name="直線コネクタ 316"/>
        <xdr:cNvCxnSpPr/>
      </xdr:nvCxnSpPr>
      <xdr:spPr>
        <a:xfrm>
          <a:off x="15290800" y="1027560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9" name="テキスト ボックス 318"/>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160051</xdr:rowOff>
    </xdr:from>
    <xdr:to>
      <xdr:col>22</xdr:col>
      <xdr:colOff>203200</xdr:colOff>
      <xdr:row>59</xdr:row>
      <xdr:rowOff>164475</xdr:rowOff>
    </xdr:to>
    <xdr:cxnSp macro="">
      <xdr:nvCxnSpPr>
        <xdr:cNvPr id="320" name="直線コネクタ 319"/>
        <xdr:cNvCxnSpPr/>
      </xdr:nvCxnSpPr>
      <xdr:spPr>
        <a:xfrm flipV="1">
          <a:off x="14401800" y="10275601"/>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2" name="テキスト ボックス 321"/>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164475</xdr:rowOff>
    </xdr:from>
    <xdr:to>
      <xdr:col>21</xdr:col>
      <xdr:colOff>0</xdr:colOff>
      <xdr:row>59</xdr:row>
      <xdr:rowOff>164475</xdr:rowOff>
    </xdr:to>
    <xdr:cxnSp macro="">
      <xdr:nvCxnSpPr>
        <xdr:cNvPr id="323" name="直線コネクタ 322"/>
        <xdr:cNvCxnSpPr/>
      </xdr:nvCxnSpPr>
      <xdr:spPr>
        <a:xfrm>
          <a:off x="13512800" y="10280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5" name="テキスト ボックス 324"/>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7" name="テキスト ボックス 326"/>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117697</xdr:rowOff>
    </xdr:from>
    <xdr:to>
      <xdr:col>24</xdr:col>
      <xdr:colOff>609600</xdr:colOff>
      <xdr:row>60</xdr:row>
      <xdr:rowOff>47847</xdr:rowOff>
    </xdr:to>
    <xdr:sp macro="" textlink="">
      <xdr:nvSpPr>
        <xdr:cNvPr id="333" name="円/楕円 332"/>
        <xdr:cNvSpPr/>
      </xdr:nvSpPr>
      <xdr:spPr>
        <a:xfrm>
          <a:off x="16967200" y="10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38974</xdr:rowOff>
    </xdr:from>
    <xdr:ext cx="762000" cy="259045"/>
    <xdr:sp macro="" textlink="">
      <xdr:nvSpPr>
        <xdr:cNvPr id="334" name="定員管理の状況該当値テキスト"/>
        <xdr:cNvSpPr txBox="1"/>
      </xdr:nvSpPr>
      <xdr:spPr>
        <a:xfrm>
          <a:off x="17106900" y="1015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119306</xdr:rowOff>
    </xdr:from>
    <xdr:to>
      <xdr:col>23</xdr:col>
      <xdr:colOff>457200</xdr:colOff>
      <xdr:row>60</xdr:row>
      <xdr:rowOff>49456</xdr:rowOff>
    </xdr:to>
    <xdr:sp macro="" textlink="">
      <xdr:nvSpPr>
        <xdr:cNvPr id="335" name="円/楕円 334"/>
        <xdr:cNvSpPr/>
      </xdr:nvSpPr>
      <xdr:spPr>
        <a:xfrm>
          <a:off x="16129000" y="102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59633</xdr:rowOff>
    </xdr:from>
    <xdr:ext cx="736600" cy="259045"/>
    <xdr:sp macro="" textlink="">
      <xdr:nvSpPr>
        <xdr:cNvPr id="336" name="テキスト ボックス 335"/>
        <xdr:cNvSpPr txBox="1"/>
      </xdr:nvSpPr>
      <xdr:spPr>
        <a:xfrm>
          <a:off x="15798800" y="1000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109251</xdr:rowOff>
    </xdr:from>
    <xdr:to>
      <xdr:col>22</xdr:col>
      <xdr:colOff>254000</xdr:colOff>
      <xdr:row>60</xdr:row>
      <xdr:rowOff>39401</xdr:rowOff>
    </xdr:to>
    <xdr:sp macro="" textlink="">
      <xdr:nvSpPr>
        <xdr:cNvPr id="337" name="円/楕円 336"/>
        <xdr:cNvSpPr/>
      </xdr:nvSpPr>
      <xdr:spPr>
        <a:xfrm>
          <a:off x="15240000" y="102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49578</xdr:rowOff>
    </xdr:from>
    <xdr:ext cx="762000" cy="259045"/>
    <xdr:sp macro="" textlink="">
      <xdr:nvSpPr>
        <xdr:cNvPr id="338" name="テキスト ボックス 337"/>
        <xdr:cNvSpPr txBox="1"/>
      </xdr:nvSpPr>
      <xdr:spPr>
        <a:xfrm>
          <a:off x="14909800" y="999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113675</xdr:rowOff>
    </xdr:from>
    <xdr:to>
      <xdr:col>21</xdr:col>
      <xdr:colOff>50800</xdr:colOff>
      <xdr:row>60</xdr:row>
      <xdr:rowOff>43825</xdr:rowOff>
    </xdr:to>
    <xdr:sp macro="" textlink="">
      <xdr:nvSpPr>
        <xdr:cNvPr id="339" name="円/楕円 338"/>
        <xdr:cNvSpPr/>
      </xdr:nvSpPr>
      <xdr:spPr>
        <a:xfrm>
          <a:off x="14351000" y="102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54002</xdr:rowOff>
    </xdr:from>
    <xdr:ext cx="762000" cy="259045"/>
    <xdr:sp macro="" textlink="">
      <xdr:nvSpPr>
        <xdr:cNvPr id="340" name="テキスト ボックス 339"/>
        <xdr:cNvSpPr txBox="1"/>
      </xdr:nvSpPr>
      <xdr:spPr>
        <a:xfrm>
          <a:off x="14020800" y="999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113675</xdr:rowOff>
    </xdr:from>
    <xdr:to>
      <xdr:col>19</xdr:col>
      <xdr:colOff>533400</xdr:colOff>
      <xdr:row>60</xdr:row>
      <xdr:rowOff>43825</xdr:rowOff>
    </xdr:to>
    <xdr:sp macro="" textlink="">
      <xdr:nvSpPr>
        <xdr:cNvPr id="341" name="円/楕円 340"/>
        <xdr:cNvSpPr/>
      </xdr:nvSpPr>
      <xdr:spPr>
        <a:xfrm>
          <a:off x="13462000" y="102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54002</xdr:rowOff>
    </xdr:from>
    <xdr:ext cx="762000" cy="259045"/>
    <xdr:sp macro="" textlink="">
      <xdr:nvSpPr>
        <xdr:cNvPr id="342" name="テキスト ボックス 341"/>
        <xdr:cNvSpPr txBox="1"/>
      </xdr:nvSpPr>
      <xdr:spPr>
        <a:xfrm>
          <a:off x="13131800" y="999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rgbClr val="FF0000"/>
              </a:solidFill>
              <a:effectLst/>
              <a:latin typeface="+mn-lt"/>
              <a:ea typeface="+mn-ea"/>
              <a:cs typeface="+mn-cs"/>
            </a:rPr>
            <a:t>　</a:t>
          </a:r>
          <a:r>
            <a:rPr lang="en-US" altLang="ja-JP"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昨年度より0.</a:t>
          </a:r>
          <a:r>
            <a:rPr lang="en-US" altLang="ja-JP" sz="1000" b="0" i="0" baseline="0">
              <a:solidFill>
                <a:sysClr val="windowText" lastClr="000000"/>
              </a:solidFill>
              <a:effectLst/>
              <a:latin typeface="+mn-lt"/>
              <a:ea typeface="+mn-ea"/>
              <a:cs typeface="+mn-cs"/>
            </a:rPr>
            <a:t>6</a:t>
          </a:r>
          <a:r>
            <a:rPr lang="ja-JP" altLang="ja-JP" sz="1000" b="0" i="0" baseline="0">
              <a:solidFill>
                <a:sysClr val="windowText" lastClr="000000"/>
              </a:solidFill>
              <a:effectLst/>
              <a:latin typeface="+mn-lt"/>
              <a:ea typeface="+mn-ea"/>
              <a:cs typeface="+mn-cs"/>
            </a:rPr>
            <a:t>ポイント減少となっている。また、類似団体平均より</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ポイント、和歌山県平均より6.</a:t>
          </a:r>
          <a:r>
            <a:rPr lang="en-US" altLang="ja-JP" sz="1000" b="0" i="0" baseline="0">
              <a:solidFill>
                <a:sysClr val="windowText" lastClr="000000"/>
              </a:solidFill>
              <a:effectLst/>
              <a:latin typeface="+mn-lt"/>
              <a:ea typeface="+mn-ea"/>
              <a:cs typeface="+mn-cs"/>
            </a:rPr>
            <a:t>5</a:t>
          </a:r>
          <a:r>
            <a:rPr lang="ja-JP" altLang="ja-JP" sz="1000" b="0" i="0" baseline="0">
              <a:solidFill>
                <a:sysClr val="windowText" lastClr="000000"/>
              </a:solidFill>
              <a:effectLst/>
              <a:latin typeface="+mn-lt"/>
              <a:ea typeface="+mn-ea"/>
              <a:cs typeface="+mn-cs"/>
            </a:rPr>
            <a:t>ポイント下回っており良好な数値を示している。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現在、平成22年度から起こすことができるようになった過疎債を活用し、大型公共工事等を実施するとともに、緊急防災・減災事業債を活用する避難路整備等の事業を行っている。これらの大型事業に係る元金償還が徐々に始まってきているが、</a:t>
          </a:r>
          <a:r>
            <a:rPr lang="ja-JP" altLang="en-US" sz="1000" b="0" i="0" baseline="0">
              <a:solidFill>
                <a:sysClr val="windowText" lastClr="000000"/>
              </a:solidFill>
              <a:effectLst/>
              <a:latin typeface="+mn-lt"/>
              <a:ea typeface="+mn-ea"/>
              <a:cs typeface="+mn-cs"/>
            </a:rPr>
            <a:t>昨年度同様に</a:t>
          </a:r>
          <a:r>
            <a:rPr lang="ja-JP" altLang="ja-JP" sz="1000" b="0" i="0" baseline="0">
              <a:solidFill>
                <a:sysClr val="windowText" lastClr="000000"/>
              </a:solidFill>
              <a:effectLst/>
              <a:latin typeface="+mn-lt"/>
              <a:ea typeface="+mn-ea"/>
              <a:cs typeface="+mn-cs"/>
            </a:rPr>
            <a:t>償還が重複する時期にさしかかっておらず、この間に元利償還が終了する事業があるなど、実質公債費比率は減少している。　</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今後は、大型事業の元金償還の重複時期を迎えることとなるため、実質公債比率が上昇する</a:t>
          </a:r>
          <a:r>
            <a:rPr lang="ja-JP" altLang="en-US" sz="1000" b="0" i="0" baseline="0">
              <a:solidFill>
                <a:sysClr val="windowText" lastClr="000000"/>
              </a:solidFill>
              <a:effectLst/>
              <a:latin typeface="+mn-lt"/>
              <a:ea typeface="+mn-ea"/>
              <a:cs typeface="+mn-cs"/>
            </a:rPr>
            <a:t>こととなる</a:t>
          </a:r>
          <a:r>
            <a:rPr lang="ja-JP" altLang="ja-JP" sz="1000" b="0" i="0" baseline="0">
              <a:solidFill>
                <a:sysClr val="windowText" lastClr="000000"/>
              </a:solidFill>
              <a:effectLst/>
              <a:latin typeface="+mn-lt"/>
              <a:ea typeface="+mn-ea"/>
              <a:cs typeface="+mn-cs"/>
            </a:rPr>
            <a:t>。そのため、起債を充当する事業にあっては、補助金の有無、実施時期の調整、精査や見直しにより数値の抑制に努める。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50256</xdr:rowOff>
    </xdr:from>
    <xdr:to>
      <xdr:col>24</xdr:col>
      <xdr:colOff>558800</xdr:colOff>
      <xdr:row>39</xdr:row>
      <xdr:rowOff>91622</xdr:rowOff>
    </xdr:to>
    <xdr:cxnSp macro="">
      <xdr:nvCxnSpPr>
        <xdr:cNvPr id="377" name="直線コネクタ 376"/>
        <xdr:cNvCxnSpPr/>
      </xdr:nvCxnSpPr>
      <xdr:spPr>
        <a:xfrm flipV="1">
          <a:off x="16179800" y="67368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39</xdr:row>
      <xdr:rowOff>119199</xdr:rowOff>
    </xdr:to>
    <xdr:cxnSp macro="">
      <xdr:nvCxnSpPr>
        <xdr:cNvPr id="380" name="直線コネクタ 379"/>
        <xdr:cNvCxnSpPr/>
      </xdr:nvCxnSpPr>
      <xdr:spPr>
        <a:xfrm flipV="1">
          <a:off x="15290800" y="6778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119199</xdr:rowOff>
    </xdr:from>
    <xdr:to>
      <xdr:col>22</xdr:col>
      <xdr:colOff>203200</xdr:colOff>
      <xdr:row>39</xdr:row>
      <xdr:rowOff>139881</xdr:rowOff>
    </xdr:to>
    <xdr:cxnSp macro="">
      <xdr:nvCxnSpPr>
        <xdr:cNvPr id="383" name="直線コネクタ 382"/>
        <xdr:cNvCxnSpPr/>
      </xdr:nvCxnSpPr>
      <xdr:spPr>
        <a:xfrm flipV="1">
          <a:off x="14401800" y="68057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139881</xdr:rowOff>
    </xdr:from>
    <xdr:to>
      <xdr:col>21</xdr:col>
      <xdr:colOff>0</xdr:colOff>
      <xdr:row>39</xdr:row>
      <xdr:rowOff>167459</xdr:rowOff>
    </xdr:to>
    <xdr:cxnSp macro="">
      <xdr:nvCxnSpPr>
        <xdr:cNvPr id="386" name="直線コネクタ 385"/>
        <xdr:cNvCxnSpPr/>
      </xdr:nvCxnSpPr>
      <xdr:spPr>
        <a:xfrm flipV="1">
          <a:off x="13512800" y="68264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170906</xdr:rowOff>
    </xdr:from>
    <xdr:to>
      <xdr:col>24</xdr:col>
      <xdr:colOff>609600</xdr:colOff>
      <xdr:row>39</xdr:row>
      <xdr:rowOff>101056</xdr:rowOff>
    </xdr:to>
    <xdr:sp macro="" textlink="">
      <xdr:nvSpPr>
        <xdr:cNvPr id="396" name="円/楕円 395"/>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15983</xdr:rowOff>
    </xdr:from>
    <xdr:ext cx="762000" cy="259045"/>
    <xdr:sp macro="" textlink="">
      <xdr:nvSpPr>
        <xdr:cNvPr id="397"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398" name="円/楕円 397"/>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399" name="テキスト ボックス 398"/>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68399</xdr:rowOff>
    </xdr:from>
    <xdr:to>
      <xdr:col>22</xdr:col>
      <xdr:colOff>254000</xdr:colOff>
      <xdr:row>39</xdr:row>
      <xdr:rowOff>169999</xdr:rowOff>
    </xdr:to>
    <xdr:sp macro="" textlink="">
      <xdr:nvSpPr>
        <xdr:cNvPr id="400" name="円/楕円 399"/>
        <xdr:cNvSpPr/>
      </xdr:nvSpPr>
      <xdr:spPr>
        <a:xfrm>
          <a:off x="15240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8726</xdr:rowOff>
    </xdr:from>
    <xdr:ext cx="762000" cy="259045"/>
    <xdr:sp macro="" textlink="">
      <xdr:nvSpPr>
        <xdr:cNvPr id="401" name="テキスト ボックス 400"/>
        <xdr:cNvSpPr txBox="1"/>
      </xdr:nvSpPr>
      <xdr:spPr>
        <a:xfrm>
          <a:off x="14909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89081</xdr:rowOff>
    </xdr:from>
    <xdr:to>
      <xdr:col>21</xdr:col>
      <xdr:colOff>50800</xdr:colOff>
      <xdr:row>40</xdr:row>
      <xdr:rowOff>19231</xdr:rowOff>
    </xdr:to>
    <xdr:sp macro="" textlink="">
      <xdr:nvSpPr>
        <xdr:cNvPr id="402" name="円/楕円 401"/>
        <xdr:cNvSpPr/>
      </xdr:nvSpPr>
      <xdr:spPr>
        <a:xfrm>
          <a:off x="14351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29408</xdr:rowOff>
    </xdr:from>
    <xdr:ext cx="762000" cy="259045"/>
    <xdr:sp macro="" textlink="">
      <xdr:nvSpPr>
        <xdr:cNvPr id="403" name="テキスト ボックス 402"/>
        <xdr:cNvSpPr txBox="1"/>
      </xdr:nvSpPr>
      <xdr:spPr>
        <a:xfrm>
          <a:off x="14020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116659</xdr:rowOff>
    </xdr:from>
    <xdr:to>
      <xdr:col>19</xdr:col>
      <xdr:colOff>533400</xdr:colOff>
      <xdr:row>40</xdr:row>
      <xdr:rowOff>46809</xdr:rowOff>
    </xdr:to>
    <xdr:sp macro="" textlink="">
      <xdr:nvSpPr>
        <xdr:cNvPr id="404" name="円/楕円 403"/>
        <xdr:cNvSpPr/>
      </xdr:nvSpPr>
      <xdr:spPr>
        <a:xfrm>
          <a:off x="13462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56986</xdr:rowOff>
    </xdr:from>
    <xdr:ext cx="762000" cy="259045"/>
    <xdr:sp macro="" textlink="">
      <xdr:nvSpPr>
        <xdr:cNvPr id="405" name="テキスト ボックス 404"/>
        <xdr:cNvSpPr txBox="1"/>
      </xdr:nvSpPr>
      <xdr:spPr>
        <a:xfrm>
          <a:off x="13131800" y="65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a:effectLst/>
            </a:rPr>
            <a:t>　将来負担比率については、これまで数値として現れていない状況が続いているが、現在まちづくりのために実施している起債充当事業の償還により、今後は上昇傾向を示すものと考えている。</a:t>
          </a:r>
          <a:br>
            <a:rPr lang="ja-JP" altLang="en-US">
              <a:effectLst/>
            </a:rPr>
          </a:br>
          <a:r>
            <a:rPr lang="ja-JP" altLang="en-US">
              <a:effectLst/>
            </a:rPr>
            <a:t>　今後も将来推計等現状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は慎重な精査を行うとともに、実施時期と財政バランスを考慮するものとする。その他、事業について総点検を図り財政健全化に努めていく。</a:t>
          </a:r>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3,291
3,282
5.81
2,642,395
2,469,460
113,274
1,331,827
2,489,808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昨年度より</a:t>
          </a:r>
          <a:r>
            <a:rPr lang="en-US" altLang="ja-JP" sz="1000" b="0" i="0" baseline="0">
              <a:solidFill>
                <a:sysClr val="windowText" lastClr="000000"/>
              </a:solidFill>
              <a:effectLst/>
              <a:latin typeface="+mn-lt"/>
              <a:ea typeface="+mn-ea"/>
              <a:cs typeface="+mn-cs"/>
            </a:rPr>
            <a:t>1.1</a:t>
          </a:r>
          <a:r>
            <a:rPr lang="ja-JP" altLang="ja-JP" sz="1000" b="0" i="0" baseline="0">
              <a:solidFill>
                <a:sysClr val="windowText" lastClr="000000"/>
              </a:solidFill>
              <a:effectLst/>
              <a:latin typeface="+mn-lt"/>
              <a:ea typeface="+mn-ea"/>
              <a:cs typeface="+mn-cs"/>
            </a:rPr>
            <a:t>ポイント減少したが、近年の状況からみた場合、平成</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年度を境に減少傾向を示</a:t>
          </a:r>
          <a:r>
            <a:rPr lang="ja-JP" altLang="en-US" sz="1000" b="0" i="0" baseline="0">
              <a:solidFill>
                <a:sysClr val="windowText" lastClr="000000"/>
              </a:solidFill>
              <a:effectLst/>
              <a:latin typeface="+mn-lt"/>
              <a:ea typeface="+mn-ea"/>
              <a:cs typeface="+mn-cs"/>
            </a:rPr>
            <a:t>している</a:t>
          </a:r>
          <a:r>
            <a:rPr lang="ja-JP" altLang="ja-JP" sz="1000" b="0" i="0" baseline="0">
              <a:solidFill>
                <a:sysClr val="windowText" lastClr="000000"/>
              </a:solidFill>
              <a:effectLst/>
              <a:latin typeface="+mn-lt"/>
              <a:ea typeface="+mn-ea"/>
              <a:cs typeface="+mn-cs"/>
            </a:rPr>
            <a:t>。類似団体平均に比べ、</a:t>
          </a:r>
          <a:r>
            <a:rPr lang="en-US" altLang="ja-JP" sz="1000" b="0" i="0" baseline="0">
              <a:solidFill>
                <a:sysClr val="windowText" lastClr="000000"/>
              </a:solidFill>
              <a:effectLst/>
              <a:latin typeface="+mn-lt"/>
              <a:ea typeface="+mn-ea"/>
              <a:cs typeface="+mn-cs"/>
            </a:rPr>
            <a:t>7.3</a:t>
          </a:r>
          <a:r>
            <a:rPr lang="ja-JP" altLang="ja-JP" sz="1000" b="0" i="0" baseline="0">
              <a:solidFill>
                <a:sysClr val="windowText" lastClr="000000"/>
              </a:solidFill>
              <a:effectLst/>
              <a:latin typeface="+mn-lt"/>
              <a:ea typeface="+mn-ea"/>
              <a:cs typeface="+mn-cs"/>
            </a:rPr>
            <a:t>ポイント、和歌山県平均より</a:t>
          </a:r>
          <a:r>
            <a:rPr lang="en-US" altLang="ja-JP" sz="1000" b="0" i="0" baseline="0">
              <a:solidFill>
                <a:sysClr val="windowText" lastClr="000000"/>
              </a:solidFill>
              <a:effectLst/>
              <a:latin typeface="+mn-lt"/>
              <a:ea typeface="+mn-ea"/>
              <a:cs typeface="+mn-cs"/>
            </a:rPr>
            <a:t>7.0</a:t>
          </a:r>
          <a:r>
            <a:rPr lang="ja-JP" altLang="ja-JP" sz="1000" b="0" i="0" baseline="0">
              <a:solidFill>
                <a:sysClr val="windowText" lastClr="000000"/>
              </a:solidFill>
              <a:effectLst/>
              <a:latin typeface="+mn-lt"/>
              <a:ea typeface="+mn-ea"/>
              <a:cs typeface="+mn-cs"/>
            </a:rPr>
            <a:t>ポイント上回っている。</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年度は退職者</a:t>
          </a:r>
          <a:r>
            <a:rPr lang="en-US" altLang="ja-JP" sz="1000" b="0" i="0" baseline="0">
              <a:solidFill>
                <a:sysClr val="windowText" lastClr="000000"/>
              </a:solidFill>
              <a:effectLst/>
              <a:latin typeface="+mn-lt"/>
              <a:ea typeface="+mn-ea"/>
              <a:cs typeface="+mn-cs"/>
            </a:rPr>
            <a:t>2</a:t>
          </a:r>
          <a:r>
            <a:rPr lang="ja-JP" altLang="ja-JP" sz="1000" b="0" i="0" baseline="0">
              <a:solidFill>
                <a:sysClr val="windowText" lastClr="000000"/>
              </a:solidFill>
              <a:effectLst/>
              <a:latin typeface="+mn-lt"/>
              <a:ea typeface="+mn-ea"/>
              <a:cs typeface="+mn-cs"/>
            </a:rPr>
            <a:t>人に対して</a:t>
          </a:r>
          <a:r>
            <a:rPr lang="en-US" altLang="ja-JP" sz="1000" b="0" i="0" baseline="0">
              <a:solidFill>
                <a:sysClr val="windowText" lastClr="000000"/>
              </a:solidFill>
              <a:effectLst/>
              <a:latin typeface="+mn-lt"/>
              <a:ea typeface="+mn-ea"/>
              <a:cs typeface="+mn-cs"/>
            </a:rPr>
            <a:t>2</a:t>
          </a:r>
          <a:r>
            <a:rPr lang="ja-JP" altLang="ja-JP" sz="1000" b="0" i="0" baseline="0">
              <a:solidFill>
                <a:sysClr val="windowText" lastClr="000000"/>
              </a:solidFill>
              <a:effectLst/>
              <a:latin typeface="+mn-lt"/>
              <a:ea typeface="+mn-ea"/>
              <a:cs typeface="+mn-cs"/>
            </a:rPr>
            <a:t>人の新規採用、</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年度は退職者</a:t>
          </a:r>
          <a:r>
            <a:rPr lang="en-US" altLang="ja-JP" sz="1000" b="0" i="0" baseline="0">
              <a:solidFill>
                <a:sysClr val="windowText" lastClr="000000"/>
              </a:solidFill>
              <a:effectLst/>
              <a:latin typeface="+mn-lt"/>
              <a:ea typeface="+mn-ea"/>
              <a:cs typeface="+mn-cs"/>
            </a:rPr>
            <a:t>5</a:t>
          </a:r>
          <a:r>
            <a:rPr lang="ja-JP" altLang="ja-JP" sz="1000" b="0" i="0" baseline="0">
              <a:solidFill>
                <a:sysClr val="windowText" lastClr="000000"/>
              </a:solidFill>
              <a:effectLst/>
              <a:latin typeface="+mn-lt"/>
              <a:ea typeface="+mn-ea"/>
              <a:cs typeface="+mn-cs"/>
            </a:rPr>
            <a:t>人に対して</a:t>
          </a:r>
          <a:r>
            <a:rPr lang="en-US" altLang="ja-JP" sz="1000" b="0" i="0" baseline="0">
              <a:solidFill>
                <a:sysClr val="windowText" lastClr="000000"/>
              </a:solidFill>
              <a:effectLst/>
              <a:latin typeface="+mn-lt"/>
              <a:ea typeface="+mn-ea"/>
              <a:cs typeface="+mn-cs"/>
            </a:rPr>
            <a:t>4</a:t>
          </a:r>
          <a:r>
            <a:rPr lang="ja-JP" altLang="ja-JP" sz="1000" b="0" i="0" baseline="0">
              <a:solidFill>
                <a:sysClr val="windowText" lastClr="000000"/>
              </a:solidFill>
              <a:effectLst/>
              <a:latin typeface="+mn-lt"/>
              <a:ea typeface="+mn-ea"/>
              <a:cs typeface="+mn-cs"/>
            </a:rPr>
            <a:t>人採用</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年度は退職者</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人に対して採用</a:t>
          </a:r>
          <a:r>
            <a:rPr lang="en-US" altLang="ja-JP" sz="1000" b="0" i="0" baseline="0">
              <a:solidFill>
                <a:sysClr val="windowText" lastClr="000000"/>
              </a:solidFill>
              <a:effectLst/>
              <a:latin typeface="+mn-lt"/>
              <a:ea typeface="+mn-ea"/>
              <a:cs typeface="+mn-cs"/>
            </a:rPr>
            <a:t>1</a:t>
          </a:r>
          <a:r>
            <a:rPr lang="ja-JP" altLang="en-US" sz="1000" b="0" i="0" baseline="0">
              <a:solidFill>
                <a:sysClr val="windowText" lastClr="000000"/>
              </a:solidFill>
              <a:effectLst/>
              <a:latin typeface="+mn-lt"/>
              <a:ea typeface="+mn-ea"/>
              <a:cs typeface="+mn-cs"/>
            </a:rPr>
            <a:t>人</a:t>
          </a:r>
          <a:r>
            <a:rPr lang="ja-JP" altLang="ja-JP" sz="1000" b="0" i="0" baseline="0">
              <a:solidFill>
                <a:sysClr val="windowText" lastClr="000000"/>
              </a:solidFill>
              <a:effectLst/>
              <a:latin typeface="+mn-lt"/>
              <a:ea typeface="+mn-ea"/>
              <a:cs typeface="+mn-cs"/>
            </a:rPr>
            <a:t>となるなど</a:t>
          </a:r>
          <a:r>
            <a:rPr lang="ja-JP" altLang="en-US" sz="1000" b="0" i="0" baseline="0">
              <a:solidFill>
                <a:sysClr val="windowText" lastClr="000000"/>
              </a:solidFill>
              <a:effectLst/>
              <a:latin typeface="+mn-lt"/>
              <a:ea typeface="+mn-ea"/>
              <a:cs typeface="+mn-cs"/>
            </a:rPr>
            <a:t>人件費の抑制に努めている</a:t>
          </a:r>
          <a:r>
            <a:rPr lang="ja-JP" altLang="ja-JP" sz="1000" b="0" i="0" baseline="0">
              <a:solidFill>
                <a:sysClr val="windowText" lastClr="000000"/>
              </a:solidFill>
              <a:effectLst/>
              <a:latin typeface="+mn-lt"/>
              <a:ea typeface="+mn-ea"/>
              <a:cs typeface="+mn-cs"/>
            </a:rPr>
            <a:t>。また、人件費は、財政規模の小さい団体ほど高くなる傾向にあり、類似団体内順位では、</a:t>
          </a:r>
          <a:r>
            <a:rPr lang="en-US" altLang="ja-JP" sz="1000" b="0" i="0" baseline="0">
              <a:solidFill>
                <a:sysClr val="windowText" lastClr="000000"/>
              </a:solidFill>
              <a:effectLst/>
              <a:latin typeface="+mn-lt"/>
              <a:ea typeface="+mn-ea"/>
              <a:cs typeface="+mn-cs"/>
            </a:rPr>
            <a:t>60</a:t>
          </a:r>
          <a:r>
            <a:rPr lang="ja-JP" altLang="ja-JP" sz="1000" b="0" i="0" baseline="0">
              <a:solidFill>
                <a:sysClr val="windowText" lastClr="000000"/>
              </a:solidFill>
              <a:effectLst/>
              <a:latin typeface="+mn-lt"/>
              <a:ea typeface="+mn-ea"/>
              <a:cs typeface="+mn-cs"/>
            </a:rPr>
            <a:t>団体中</a:t>
          </a:r>
          <a:r>
            <a:rPr lang="en-US" altLang="ja-JP" sz="1000" b="0" i="0" baseline="0">
              <a:solidFill>
                <a:sysClr val="windowText" lastClr="000000"/>
              </a:solidFill>
              <a:effectLst/>
              <a:latin typeface="+mn-lt"/>
              <a:ea typeface="+mn-ea"/>
              <a:cs typeface="+mn-cs"/>
            </a:rPr>
            <a:t>50</a:t>
          </a:r>
          <a:r>
            <a:rPr lang="ja-JP" altLang="ja-JP" sz="1000" b="0" i="0" baseline="0">
              <a:solidFill>
                <a:sysClr val="windowText" lastClr="000000"/>
              </a:solidFill>
              <a:effectLst/>
              <a:latin typeface="+mn-lt"/>
              <a:ea typeface="+mn-ea"/>
              <a:cs typeface="+mn-cs"/>
            </a:rPr>
            <a:t>位と</a:t>
          </a:r>
          <a:r>
            <a:rPr lang="ja-JP" altLang="en-US" sz="1000" b="0" i="0" baseline="0">
              <a:solidFill>
                <a:sysClr val="windowText" lastClr="000000"/>
              </a:solidFill>
              <a:effectLst/>
              <a:latin typeface="+mn-lt"/>
              <a:ea typeface="+mn-ea"/>
              <a:cs typeface="+mn-cs"/>
            </a:rPr>
            <a:t>なっている。当</a:t>
          </a:r>
          <a:r>
            <a:rPr lang="ja-JP" altLang="ja-JP" sz="1000" b="0" i="0" baseline="0">
              <a:solidFill>
                <a:sysClr val="windowText" lastClr="000000"/>
              </a:solidFill>
              <a:effectLst/>
              <a:latin typeface="+mn-lt"/>
              <a:ea typeface="+mn-ea"/>
              <a:cs typeface="+mn-cs"/>
            </a:rPr>
            <a:t>町は、これまで徹底した財政改善策を実施、特別職の給料削減及び期末手当廃止、職員の調整手当廃止、町議会議員期末手当の廃止、管理職手当の削減、職員給料改定による削減等を実施してきた</a:t>
          </a:r>
          <a:r>
            <a:rPr lang="ja-JP" altLang="en-US" sz="1000" b="0" i="0" baseline="0">
              <a:solidFill>
                <a:sysClr val="windowText" lastClr="000000"/>
              </a:solidFill>
              <a:effectLst/>
              <a:latin typeface="+mn-lt"/>
              <a:ea typeface="+mn-ea"/>
              <a:cs typeface="+mn-cs"/>
            </a:rPr>
            <a:t>が、</a:t>
          </a:r>
          <a:r>
            <a:rPr lang="ja-JP" altLang="ja-JP" sz="1000" b="0" i="0" baseline="0">
              <a:solidFill>
                <a:sysClr val="windowText" lastClr="000000"/>
              </a:solidFill>
              <a:effectLst/>
              <a:latin typeface="+mn-lt"/>
              <a:ea typeface="+mn-ea"/>
              <a:cs typeface="+mn-cs"/>
            </a:rPr>
            <a:t>今後も引き続き人件費の抑制に取り組んでいく。</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117203</xdr:rowOff>
    </xdr:from>
    <xdr:to>
      <xdr:col>7</xdr:col>
      <xdr:colOff>15875</xdr:colOff>
      <xdr:row>38</xdr:row>
      <xdr:rowOff>153126</xdr:rowOff>
    </xdr:to>
    <xdr:cxnSp macro="">
      <xdr:nvCxnSpPr>
        <xdr:cNvPr id="67" name="直線コネクタ 66"/>
        <xdr:cNvCxnSpPr/>
      </xdr:nvCxnSpPr>
      <xdr:spPr>
        <a:xfrm flipV="1">
          <a:off x="3987800" y="66323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153126</xdr:rowOff>
    </xdr:from>
    <xdr:to>
      <xdr:col>5</xdr:col>
      <xdr:colOff>549275</xdr:colOff>
      <xdr:row>38</xdr:row>
      <xdr:rowOff>166188</xdr:rowOff>
    </xdr:to>
    <xdr:cxnSp macro="">
      <xdr:nvCxnSpPr>
        <xdr:cNvPr id="70" name="直線コネクタ 69"/>
        <xdr:cNvCxnSpPr/>
      </xdr:nvCxnSpPr>
      <xdr:spPr>
        <a:xfrm flipV="1">
          <a:off x="3098800" y="66682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166188</xdr:rowOff>
    </xdr:from>
    <xdr:to>
      <xdr:col>4</xdr:col>
      <xdr:colOff>346075</xdr:colOff>
      <xdr:row>39</xdr:row>
      <xdr:rowOff>46990</xdr:rowOff>
    </xdr:to>
    <xdr:cxnSp macro="">
      <xdr:nvCxnSpPr>
        <xdr:cNvPr id="73" name="直線コネクタ 72"/>
        <xdr:cNvCxnSpPr/>
      </xdr:nvCxnSpPr>
      <xdr:spPr>
        <a:xfrm flipV="1">
          <a:off x="2209800" y="66812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17599</xdr:rowOff>
    </xdr:from>
    <xdr:to>
      <xdr:col>3</xdr:col>
      <xdr:colOff>142875</xdr:colOff>
      <xdr:row>39</xdr:row>
      <xdr:rowOff>46990</xdr:rowOff>
    </xdr:to>
    <xdr:cxnSp macro="">
      <xdr:nvCxnSpPr>
        <xdr:cNvPr id="76" name="直線コネクタ 75"/>
        <xdr:cNvCxnSpPr/>
      </xdr:nvCxnSpPr>
      <xdr:spPr>
        <a:xfrm>
          <a:off x="1320800" y="67041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66403</xdr:rowOff>
    </xdr:from>
    <xdr:to>
      <xdr:col>7</xdr:col>
      <xdr:colOff>66675</xdr:colOff>
      <xdr:row>38</xdr:row>
      <xdr:rowOff>168003</xdr:rowOff>
    </xdr:to>
    <xdr:sp macro="" textlink="">
      <xdr:nvSpPr>
        <xdr:cNvPr id="86" name="円/楕円 85"/>
        <xdr:cNvSpPr/>
      </xdr:nvSpPr>
      <xdr:spPr>
        <a:xfrm>
          <a:off x="4775200" y="65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38480</xdr:rowOff>
    </xdr:from>
    <xdr:ext cx="762000" cy="259045"/>
    <xdr:sp macro="" textlink="">
      <xdr:nvSpPr>
        <xdr:cNvPr id="87" name="人件費該当値テキスト"/>
        <xdr:cNvSpPr txBox="1"/>
      </xdr:nvSpPr>
      <xdr:spPr>
        <a:xfrm>
          <a:off x="49149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102326</xdr:rowOff>
    </xdr:from>
    <xdr:to>
      <xdr:col>5</xdr:col>
      <xdr:colOff>600075</xdr:colOff>
      <xdr:row>39</xdr:row>
      <xdr:rowOff>32476</xdr:rowOff>
    </xdr:to>
    <xdr:sp macro="" textlink="">
      <xdr:nvSpPr>
        <xdr:cNvPr id="88" name="円/楕円 87"/>
        <xdr:cNvSpPr/>
      </xdr:nvSpPr>
      <xdr:spPr>
        <a:xfrm>
          <a:off x="3937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17253</xdr:rowOff>
    </xdr:from>
    <xdr:ext cx="736600" cy="259045"/>
    <xdr:sp macro="" textlink="">
      <xdr:nvSpPr>
        <xdr:cNvPr id="89" name="テキスト ボックス 88"/>
        <xdr:cNvSpPr txBox="1"/>
      </xdr:nvSpPr>
      <xdr:spPr>
        <a:xfrm>
          <a:off x="3606800" y="670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115388</xdr:rowOff>
    </xdr:from>
    <xdr:to>
      <xdr:col>4</xdr:col>
      <xdr:colOff>396875</xdr:colOff>
      <xdr:row>39</xdr:row>
      <xdr:rowOff>45538</xdr:rowOff>
    </xdr:to>
    <xdr:sp macro="" textlink="">
      <xdr:nvSpPr>
        <xdr:cNvPr id="90" name="円/楕円 89"/>
        <xdr:cNvSpPr/>
      </xdr:nvSpPr>
      <xdr:spPr>
        <a:xfrm>
          <a:off x="3048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30315</xdr:rowOff>
    </xdr:from>
    <xdr:ext cx="762000" cy="259045"/>
    <xdr:sp macro="" textlink="">
      <xdr:nvSpPr>
        <xdr:cNvPr id="91" name="テキスト ボックス 90"/>
        <xdr:cNvSpPr txBox="1"/>
      </xdr:nvSpPr>
      <xdr:spPr>
        <a:xfrm>
          <a:off x="2717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2" name="円/楕円 91"/>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3" name="テキスト ボックス 92"/>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138249</xdr:rowOff>
    </xdr:from>
    <xdr:to>
      <xdr:col>1</xdr:col>
      <xdr:colOff>676275</xdr:colOff>
      <xdr:row>39</xdr:row>
      <xdr:rowOff>68399</xdr:rowOff>
    </xdr:to>
    <xdr:sp macro="" textlink="">
      <xdr:nvSpPr>
        <xdr:cNvPr id="94" name="円/楕円 93"/>
        <xdr:cNvSpPr/>
      </xdr:nvSpPr>
      <xdr:spPr>
        <a:xfrm>
          <a:off x="1270000" y="66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53176</xdr:rowOff>
    </xdr:from>
    <xdr:ext cx="762000" cy="259045"/>
    <xdr:sp macro="" textlink="">
      <xdr:nvSpPr>
        <xdr:cNvPr id="95" name="テキスト ボックス 94"/>
        <xdr:cNvSpPr txBox="1"/>
      </xdr:nvSpPr>
      <xdr:spPr>
        <a:xfrm>
          <a:off x="939800" y="673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年度は昨年度より</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ポイント上昇する。地方創生交付金</a:t>
          </a:r>
          <a:r>
            <a:rPr lang="ja-JP" altLang="en-US" sz="1100" b="0" i="0" baseline="0">
              <a:solidFill>
                <a:sysClr val="windowText" lastClr="000000"/>
              </a:solidFill>
              <a:effectLst/>
              <a:latin typeface="+mn-lt"/>
              <a:ea typeface="+mn-ea"/>
              <a:cs typeface="+mn-cs"/>
            </a:rPr>
            <a:t>関係</a:t>
          </a:r>
          <a:r>
            <a:rPr lang="ja-JP" altLang="ja-JP" sz="1100" b="0" i="0" baseline="0">
              <a:solidFill>
                <a:sysClr val="windowText" lastClr="000000"/>
              </a:solidFill>
              <a:effectLst/>
              <a:latin typeface="+mn-lt"/>
              <a:ea typeface="+mn-ea"/>
              <a:cs typeface="+mn-cs"/>
            </a:rPr>
            <a:t>事業、漁港関係計画策定委託事業等</a:t>
          </a:r>
          <a:r>
            <a:rPr lang="ja-JP" altLang="en-US" sz="1100" b="0" i="0" baseline="0">
              <a:solidFill>
                <a:sysClr val="windowText" lastClr="000000"/>
              </a:solidFill>
              <a:effectLst/>
              <a:latin typeface="+mn-lt"/>
              <a:ea typeface="+mn-ea"/>
              <a:cs typeface="+mn-cs"/>
            </a:rPr>
            <a:t>の実施</a:t>
          </a:r>
          <a:r>
            <a:rPr lang="ja-JP" altLang="ja-JP" sz="1100" b="0" i="0" baseline="0">
              <a:solidFill>
                <a:sysClr val="windowText" lastClr="000000"/>
              </a:solidFill>
              <a:effectLst/>
              <a:latin typeface="+mn-lt"/>
              <a:ea typeface="+mn-ea"/>
              <a:cs typeface="+mn-cs"/>
            </a:rPr>
            <a:t>により前年度</a:t>
          </a:r>
          <a:r>
            <a:rPr lang="ja-JP" altLang="en-US" sz="1100" b="0" i="0" baseline="0">
              <a:solidFill>
                <a:sysClr val="windowText" lastClr="000000"/>
              </a:solidFill>
              <a:effectLst/>
              <a:latin typeface="+mn-lt"/>
              <a:ea typeface="+mn-ea"/>
              <a:cs typeface="+mn-cs"/>
            </a:rPr>
            <a:t>比で</a:t>
          </a:r>
          <a:r>
            <a:rPr lang="en-US" altLang="ja-JP" sz="1100" b="0" i="0" baseline="0">
              <a:solidFill>
                <a:sysClr val="windowText" lastClr="000000"/>
              </a:solidFill>
              <a:effectLst/>
              <a:latin typeface="+mn-lt"/>
              <a:ea typeface="+mn-ea"/>
              <a:cs typeface="+mn-cs"/>
            </a:rPr>
            <a:t>94,913</a:t>
          </a:r>
          <a:r>
            <a:rPr lang="ja-JP" altLang="ja-JP" sz="1100" b="0" i="0" baseline="0">
              <a:solidFill>
                <a:sysClr val="windowText" lastClr="000000"/>
              </a:solidFill>
              <a:effectLst/>
              <a:latin typeface="+mn-lt"/>
              <a:ea typeface="+mn-ea"/>
              <a:cs typeface="+mn-cs"/>
            </a:rPr>
            <a:t>千円増額</a:t>
          </a:r>
          <a:r>
            <a:rPr lang="ja-JP" altLang="en-US" sz="1100" b="0" i="0" baseline="0">
              <a:solidFill>
                <a:sysClr val="windowText" lastClr="000000"/>
              </a:solidFill>
              <a:effectLst/>
              <a:latin typeface="+mn-lt"/>
              <a:ea typeface="+mn-ea"/>
              <a:cs typeface="+mn-cs"/>
            </a:rPr>
            <a:t>した。</a:t>
          </a:r>
          <a:r>
            <a:rPr lang="ja-JP" altLang="ja-JP" sz="1100" b="0" i="0" baseline="0">
              <a:solidFill>
                <a:sysClr val="windowText" lastClr="000000"/>
              </a:solidFill>
              <a:effectLst/>
              <a:latin typeface="+mn-lt"/>
              <a:ea typeface="+mn-ea"/>
              <a:cs typeface="+mn-cs"/>
            </a:rPr>
            <a:t>その他の</a:t>
          </a:r>
          <a:r>
            <a:rPr lang="ja-JP" altLang="ja-JP" sz="1100" b="0" i="0" baseline="0">
              <a:solidFill>
                <a:schemeClr val="dk1"/>
              </a:solidFill>
              <a:effectLst/>
              <a:latin typeface="+mn-lt"/>
              <a:ea typeface="+mn-ea"/>
              <a:cs typeface="+mn-cs"/>
            </a:rPr>
            <a:t>経常的に支出される</a:t>
          </a:r>
          <a:r>
            <a:rPr lang="ja-JP" altLang="ja-JP" sz="1100" b="0" i="0" baseline="0">
              <a:solidFill>
                <a:sysClr val="windowText" lastClr="000000"/>
              </a:solidFill>
              <a:effectLst/>
              <a:latin typeface="+mn-lt"/>
              <a:ea typeface="+mn-ea"/>
              <a:cs typeface="+mn-cs"/>
            </a:rPr>
            <a:t>物件費</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状況に大きな変動はない。</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年度に</a:t>
          </a:r>
          <a:r>
            <a:rPr lang="ja-JP" altLang="en-US" sz="1100" b="0" i="0" baseline="0">
              <a:solidFill>
                <a:sysClr val="windowText" lastClr="000000"/>
              </a:solidFill>
              <a:effectLst/>
              <a:latin typeface="+mn-lt"/>
              <a:ea typeface="+mn-ea"/>
              <a:cs typeface="+mn-cs"/>
            </a:rPr>
            <a:t>おいて</a:t>
          </a:r>
          <a:r>
            <a:rPr lang="ja-JP" altLang="ja-JP" sz="1100" b="0" i="0" baseline="0">
              <a:solidFill>
                <a:sysClr val="windowText" lastClr="000000"/>
              </a:solidFill>
              <a:effectLst/>
              <a:latin typeface="+mn-lt"/>
              <a:ea typeface="+mn-ea"/>
              <a:cs typeface="+mn-cs"/>
            </a:rPr>
            <a:t>は、類似団体平均より</a:t>
          </a:r>
          <a:r>
            <a:rPr lang="en-US" altLang="ja-JP" sz="1100" b="0" i="0" baseline="0">
              <a:solidFill>
                <a:sysClr val="windowText" lastClr="000000"/>
              </a:solidFill>
              <a:effectLst/>
              <a:latin typeface="+mn-lt"/>
              <a:ea typeface="+mn-ea"/>
              <a:cs typeface="+mn-cs"/>
            </a:rPr>
            <a:t>4.5</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5.4</a:t>
          </a:r>
          <a:r>
            <a:rPr lang="ja-JP" altLang="ja-JP" sz="1100" b="0" i="0" baseline="0">
              <a:solidFill>
                <a:sysClr val="windowText" lastClr="000000"/>
              </a:solidFill>
              <a:effectLst/>
              <a:latin typeface="+mn-lt"/>
              <a:ea typeface="+mn-ea"/>
              <a:cs typeface="+mn-cs"/>
            </a:rPr>
            <a:t>ポイント上回っている。</a:t>
          </a:r>
          <a:r>
            <a:rPr lang="ja-JP" altLang="en-US" sz="1100" b="0" i="0" baseline="0">
              <a:solidFill>
                <a:sysClr val="windowText" lastClr="000000"/>
              </a:solidFill>
              <a:effectLst/>
              <a:latin typeface="+mn-lt"/>
              <a:ea typeface="+mn-ea"/>
              <a:cs typeface="+mn-cs"/>
            </a:rPr>
            <a:t>当町では職員の雇用抑制として臨時職員を雇用しているため物件費が上昇する傾向にある。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対象経費については例年計上されるものが大半を占めるため、日々の行政運営で点検</a:t>
          </a:r>
          <a:r>
            <a:rPr lang="ja-JP" altLang="en-US" sz="1100" b="0" i="0" baseline="0">
              <a:solidFill>
                <a:sysClr val="windowText" lastClr="000000"/>
              </a:solidFill>
              <a:effectLst/>
              <a:latin typeface="+mn-lt"/>
              <a:ea typeface="+mn-ea"/>
              <a:cs typeface="+mn-cs"/>
            </a:rPr>
            <a:t>を行い、</a:t>
          </a:r>
          <a:r>
            <a:rPr lang="ja-JP" altLang="ja-JP" sz="1100" b="0" i="0" baseline="0">
              <a:solidFill>
                <a:sysClr val="windowText" lastClr="000000"/>
              </a:solidFill>
              <a:effectLst/>
              <a:latin typeface="+mn-lt"/>
              <a:ea typeface="+mn-ea"/>
              <a:cs typeface="+mn-cs"/>
            </a:rPr>
            <a:t>見直し等による歳出削減を実施する。また、新規事業については慎重な精査及び優先度</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判定</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物件費の抑制を図っていく。</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170434</xdr:rowOff>
    </xdr:from>
    <xdr:to>
      <xdr:col>24</xdr:col>
      <xdr:colOff>31750</xdr:colOff>
      <xdr:row>18</xdr:row>
      <xdr:rowOff>40132</xdr:rowOff>
    </xdr:to>
    <xdr:cxnSp macro="">
      <xdr:nvCxnSpPr>
        <xdr:cNvPr id="125" name="直線コネクタ 124"/>
        <xdr:cNvCxnSpPr/>
      </xdr:nvCxnSpPr>
      <xdr:spPr>
        <a:xfrm>
          <a:off x="15671800" y="30850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92710</xdr:rowOff>
    </xdr:from>
    <xdr:to>
      <xdr:col>22</xdr:col>
      <xdr:colOff>565150</xdr:colOff>
      <xdr:row>17</xdr:row>
      <xdr:rowOff>170434</xdr:rowOff>
    </xdr:to>
    <xdr:cxnSp macro="">
      <xdr:nvCxnSpPr>
        <xdr:cNvPr id="128" name="直線コネクタ 127"/>
        <xdr:cNvCxnSpPr/>
      </xdr:nvCxnSpPr>
      <xdr:spPr>
        <a:xfrm>
          <a:off x="14782800" y="3007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17</xdr:row>
      <xdr:rowOff>92710</xdr:rowOff>
    </xdr:to>
    <xdr:cxnSp macro="">
      <xdr:nvCxnSpPr>
        <xdr:cNvPr id="131" name="直線コネクタ 130"/>
        <xdr:cNvCxnSpPr/>
      </xdr:nvCxnSpPr>
      <xdr:spPr>
        <a:xfrm>
          <a:off x="13893800" y="3007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147574</xdr:rowOff>
    </xdr:to>
    <xdr:cxnSp macro="">
      <xdr:nvCxnSpPr>
        <xdr:cNvPr id="134" name="直線コネクタ 133"/>
        <xdr:cNvCxnSpPr/>
      </xdr:nvCxnSpPr>
      <xdr:spPr>
        <a:xfrm flipV="1">
          <a:off x="13004800" y="30073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160782</xdr:rowOff>
    </xdr:from>
    <xdr:to>
      <xdr:col>24</xdr:col>
      <xdr:colOff>82550</xdr:colOff>
      <xdr:row>18</xdr:row>
      <xdr:rowOff>90932</xdr:rowOff>
    </xdr:to>
    <xdr:sp macro="" textlink="">
      <xdr:nvSpPr>
        <xdr:cNvPr id="144" name="円/楕円 143"/>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132859</xdr:rowOff>
    </xdr:from>
    <xdr:ext cx="762000" cy="259045"/>
    <xdr:sp macro="" textlink="">
      <xdr:nvSpPr>
        <xdr:cNvPr id="145" name="物件費該当値テキスト"/>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119634</xdr:rowOff>
    </xdr:from>
    <xdr:to>
      <xdr:col>22</xdr:col>
      <xdr:colOff>615950</xdr:colOff>
      <xdr:row>18</xdr:row>
      <xdr:rowOff>49784</xdr:rowOff>
    </xdr:to>
    <xdr:sp macro="" textlink="">
      <xdr:nvSpPr>
        <xdr:cNvPr id="146" name="円/楕円 145"/>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34561</xdr:rowOff>
    </xdr:from>
    <xdr:ext cx="736600" cy="259045"/>
    <xdr:sp macro="" textlink="">
      <xdr:nvSpPr>
        <xdr:cNvPr id="147" name="テキスト ボックス 146"/>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48" name="円/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50" name="円/楕円 149"/>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51" name="テキスト ボックス 150"/>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96774</xdr:rowOff>
    </xdr:from>
    <xdr:to>
      <xdr:col>19</xdr:col>
      <xdr:colOff>6350</xdr:colOff>
      <xdr:row>18</xdr:row>
      <xdr:rowOff>26924</xdr:rowOff>
    </xdr:to>
    <xdr:sp macro="" textlink="">
      <xdr:nvSpPr>
        <xdr:cNvPr id="152" name="円/楕円 151"/>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11701</xdr:rowOff>
    </xdr:from>
    <xdr:ext cx="762000" cy="259045"/>
    <xdr:sp macro="" textlink="">
      <xdr:nvSpPr>
        <xdr:cNvPr id="153" name="テキスト ボックス 152"/>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23年度</a:t>
          </a:r>
          <a:r>
            <a:rPr lang="ja-JP" altLang="en-US" sz="1100" b="0" i="0" baseline="0">
              <a:solidFill>
                <a:sysClr val="windowText" lastClr="000000"/>
              </a:solidFill>
              <a:effectLst/>
              <a:latin typeface="+mn-lt"/>
              <a:ea typeface="+mn-ea"/>
              <a:cs typeface="+mn-cs"/>
            </a:rPr>
            <a:t>から平成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年度まで上昇傾向を示す中にあって、平成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年度は昨年度より</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減少に転じ</a:t>
          </a:r>
          <a:r>
            <a:rPr lang="ja-JP" altLang="en-US" sz="1100" b="0" i="0" baseline="0">
              <a:solidFill>
                <a:sysClr val="windowText" lastClr="000000"/>
              </a:solidFill>
              <a:effectLst/>
              <a:latin typeface="+mn-lt"/>
              <a:ea typeface="+mn-ea"/>
              <a:cs typeface="+mn-cs"/>
            </a:rPr>
            <a:t>る。また、</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と</a:t>
          </a:r>
          <a:r>
            <a:rPr lang="ja-JP" altLang="ja-JP" sz="1100" b="0" i="0" baseline="0">
              <a:solidFill>
                <a:sysClr val="windowText" lastClr="000000"/>
              </a:solidFill>
              <a:effectLst/>
              <a:latin typeface="+mn-lt"/>
              <a:ea typeface="+mn-ea"/>
              <a:cs typeface="+mn-cs"/>
            </a:rPr>
            <a:t>比較した場合1.</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ポイント上回っており、和歌山県平均では5.</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ポイント下回る。扶助費は、昨年度より</a:t>
          </a:r>
          <a:r>
            <a:rPr lang="en-US" altLang="ja-JP" sz="1100" b="0" i="0" baseline="0">
              <a:solidFill>
                <a:sysClr val="windowText" lastClr="000000"/>
              </a:solidFill>
              <a:effectLst/>
              <a:latin typeface="+mn-lt"/>
              <a:ea typeface="+mn-ea"/>
              <a:cs typeface="+mn-cs"/>
            </a:rPr>
            <a:t>5,622</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減額</a:t>
          </a:r>
          <a:r>
            <a:rPr lang="ja-JP" altLang="ja-JP" sz="1100" b="0" i="0" baseline="0">
              <a:solidFill>
                <a:sysClr val="windowText" lastClr="000000"/>
              </a:solidFill>
              <a:effectLst/>
              <a:latin typeface="+mn-lt"/>
              <a:ea typeface="+mn-ea"/>
              <a:cs typeface="+mn-cs"/>
            </a:rPr>
            <a:t>となるが、これについては、就学児医療費助成の実施及び障害福祉サービス費等</a:t>
          </a:r>
          <a:r>
            <a:rPr lang="ja-JP" altLang="en-US" sz="1100" b="0" i="0" baseline="0">
              <a:solidFill>
                <a:sysClr val="windowText" lastClr="000000"/>
              </a:solidFill>
              <a:effectLst/>
              <a:latin typeface="+mn-lt"/>
              <a:ea typeface="+mn-ea"/>
              <a:cs typeface="+mn-cs"/>
            </a:rPr>
            <a:t>が増額となる中にあって</a:t>
          </a:r>
          <a:r>
            <a:rPr lang="ja-JP" altLang="ja-JP" sz="1100" b="0" i="0" baseline="0">
              <a:solidFill>
                <a:sysClr val="windowText" lastClr="000000"/>
              </a:solidFill>
              <a:effectLst/>
              <a:latin typeface="+mn-lt"/>
              <a:ea typeface="+mn-ea"/>
              <a:cs typeface="+mn-cs"/>
            </a:rPr>
            <a:t>臨時福祉給付金事業</a:t>
          </a:r>
          <a:r>
            <a:rPr lang="ja-JP" altLang="en-US" sz="1100" b="0" i="0" baseline="0">
              <a:solidFill>
                <a:sysClr val="windowText" lastClr="000000"/>
              </a:solidFill>
              <a:effectLst/>
              <a:latin typeface="+mn-lt"/>
              <a:ea typeface="+mn-ea"/>
              <a:cs typeface="+mn-cs"/>
            </a:rPr>
            <a:t>の減額が</a:t>
          </a:r>
          <a:r>
            <a:rPr lang="ja-JP" altLang="ja-JP" sz="1100" b="0" i="0" baseline="0">
              <a:solidFill>
                <a:sysClr val="windowText" lastClr="000000"/>
              </a:solidFill>
              <a:effectLst/>
              <a:latin typeface="+mn-lt"/>
              <a:ea typeface="+mn-ea"/>
              <a:cs typeface="+mn-cs"/>
            </a:rPr>
            <a:t>影響している。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本町の</a:t>
          </a:r>
          <a:r>
            <a:rPr lang="ja-JP" altLang="en-US" sz="1100" b="0" i="0" baseline="0">
              <a:solidFill>
                <a:sysClr val="windowText" lastClr="000000"/>
              </a:solidFill>
              <a:effectLst/>
              <a:latin typeface="+mn-lt"/>
              <a:ea typeface="+mn-ea"/>
              <a:cs typeface="+mn-cs"/>
            </a:rPr>
            <a:t>事業等の</a:t>
          </a:r>
          <a:r>
            <a:rPr lang="ja-JP" altLang="ja-JP" sz="1100" b="0" i="0" baseline="0">
              <a:solidFill>
                <a:sysClr val="windowText" lastClr="000000"/>
              </a:solidFill>
              <a:effectLst/>
              <a:latin typeface="+mn-lt"/>
              <a:ea typeface="+mn-ea"/>
              <a:cs typeface="+mn-cs"/>
            </a:rPr>
            <a:t>数値構成をみると、障害福祉サービス費等及び老人福祉施設入所措置費が大半を占め</a:t>
          </a:r>
          <a:r>
            <a:rPr lang="ja-JP" altLang="en-US" sz="1100" b="0" i="0" baseline="0">
              <a:solidFill>
                <a:sysClr val="windowText" lastClr="000000"/>
              </a:solidFill>
              <a:effectLst/>
              <a:latin typeface="+mn-lt"/>
              <a:ea typeface="+mn-ea"/>
              <a:cs typeface="+mn-cs"/>
            </a:rPr>
            <a:t>ている。</a:t>
          </a:r>
          <a:r>
            <a:rPr lang="ja-JP" altLang="ja-JP" sz="1100" b="0" i="0" baseline="0">
              <a:solidFill>
                <a:sysClr val="windowText" lastClr="000000"/>
              </a:solidFill>
              <a:effectLst/>
              <a:latin typeface="+mn-lt"/>
              <a:ea typeface="+mn-ea"/>
              <a:cs typeface="+mn-cs"/>
            </a:rPr>
            <a:t>今後も高齢者人口の増加等により上昇傾向</a:t>
          </a:r>
          <a:r>
            <a:rPr lang="ja-JP" altLang="en-US" sz="1100" b="0" i="0" baseline="0">
              <a:solidFill>
                <a:sysClr val="windowText" lastClr="000000"/>
              </a:solidFill>
              <a:effectLst/>
              <a:latin typeface="+mn-lt"/>
              <a:ea typeface="+mn-ea"/>
              <a:cs typeface="+mn-cs"/>
            </a:rPr>
            <a:t>を示すものと</a:t>
          </a:r>
          <a:r>
            <a:rPr lang="ja-JP" altLang="ja-JP" sz="1100" b="0" i="0" baseline="0">
              <a:solidFill>
                <a:sysClr val="windowText" lastClr="000000"/>
              </a:solidFill>
              <a:effectLst/>
              <a:latin typeface="+mn-lt"/>
              <a:ea typeface="+mn-ea"/>
              <a:cs typeface="+mn-cs"/>
            </a:rPr>
            <a:t>考える。</a:t>
          </a:r>
          <a:r>
            <a:rPr lang="ja-JP" altLang="en-US" sz="1100" b="0" i="0" baseline="0">
              <a:solidFill>
                <a:sysClr val="windowText" lastClr="000000"/>
              </a:solidFill>
              <a:effectLst/>
              <a:latin typeface="+mn-lt"/>
              <a:ea typeface="+mn-ea"/>
              <a:cs typeface="+mn-cs"/>
            </a:rPr>
            <a:t>そのため現状把握に努める。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31750</xdr:rowOff>
    </xdr:to>
    <xdr:cxnSp macro="">
      <xdr:nvCxnSpPr>
        <xdr:cNvPr id="185" name="直線コネクタ 184"/>
        <xdr:cNvCxnSpPr/>
      </xdr:nvCxnSpPr>
      <xdr:spPr>
        <a:xfrm flipV="1">
          <a:off x="3987800" y="989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165100</xdr:rowOff>
    </xdr:from>
    <xdr:to>
      <xdr:col>5</xdr:col>
      <xdr:colOff>549275</xdr:colOff>
      <xdr:row>58</xdr:row>
      <xdr:rowOff>31750</xdr:rowOff>
    </xdr:to>
    <xdr:cxnSp macro="">
      <xdr:nvCxnSpPr>
        <xdr:cNvPr id="188" name="直線コネクタ 187"/>
        <xdr:cNvCxnSpPr/>
      </xdr:nvCxnSpPr>
      <xdr:spPr>
        <a:xfrm>
          <a:off x="3098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57</xdr:row>
      <xdr:rowOff>165100</xdr:rowOff>
    </xdr:to>
    <xdr:cxnSp macro="">
      <xdr:nvCxnSpPr>
        <xdr:cNvPr id="191" name="直線コネクタ 190"/>
        <xdr:cNvCxnSpPr/>
      </xdr:nvCxnSpPr>
      <xdr:spPr>
        <a:xfrm>
          <a:off x="2209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107950</xdr:rowOff>
    </xdr:to>
    <xdr:cxnSp macro="">
      <xdr:nvCxnSpPr>
        <xdr:cNvPr id="194" name="直線コネクタ 193"/>
        <xdr:cNvCxnSpPr/>
      </xdr:nvCxnSpPr>
      <xdr:spPr>
        <a:xfrm>
          <a:off x="1320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4" name="円/楕円 203"/>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5"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6" name="円/楕円 205"/>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07" name="テキスト ボックス 206"/>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08" name="円/楕円 207"/>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09" name="テキスト ボックス 208"/>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0" name="円/楕円 209"/>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1" name="テキスト ボックス 21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212" name="円/楕円 211"/>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48277</xdr:rowOff>
    </xdr:from>
    <xdr:ext cx="762000" cy="259045"/>
    <xdr:sp macro="" textlink="">
      <xdr:nvSpPr>
        <xdr:cNvPr id="213" name="テキスト ボックス 212"/>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年度に減少がみられたが、</a:t>
          </a:r>
          <a:r>
            <a:rPr lang="ja-JP" altLang="ja-JP" sz="1100" b="0" i="0" baseline="0">
              <a:solidFill>
                <a:sysClr val="windowText" lastClr="000000"/>
              </a:solidFill>
              <a:effectLst/>
              <a:latin typeface="+mn-lt"/>
              <a:ea typeface="+mn-ea"/>
              <a:cs typeface="+mn-cs"/>
            </a:rPr>
            <a:t>近年</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上昇傾向</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示して</a:t>
          </a:r>
          <a:r>
            <a:rPr lang="ja-JP" altLang="en-US" sz="1100" b="0" i="0" baseline="0">
              <a:solidFill>
                <a:sysClr val="windowText" lastClr="000000"/>
              </a:solidFill>
              <a:effectLst/>
              <a:latin typeface="+mn-lt"/>
              <a:ea typeface="+mn-ea"/>
              <a:cs typeface="+mn-cs"/>
            </a:rPr>
            <a:t>おり、平成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昨年度より</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となっている。また、類似団体平均より2</a:t>
          </a:r>
          <a:r>
            <a:rPr lang="en-US" altLang="ja-JP" sz="1100" b="0" i="0" baseline="0">
              <a:solidFill>
                <a:sysClr val="windowText" lastClr="000000"/>
              </a:solidFill>
              <a:effectLst/>
              <a:latin typeface="+mn-lt"/>
              <a:ea typeface="+mn-ea"/>
              <a:cs typeface="+mn-cs"/>
            </a:rPr>
            <a:t>3.1</a:t>
          </a:r>
          <a:r>
            <a:rPr lang="ja-JP" altLang="ja-JP" sz="1100" b="0" i="0" baseline="0">
              <a:solidFill>
                <a:sysClr val="windowText" lastClr="000000"/>
              </a:solidFill>
              <a:effectLst/>
              <a:latin typeface="+mn-lt"/>
              <a:ea typeface="+mn-ea"/>
              <a:cs typeface="+mn-cs"/>
            </a:rPr>
            <a:t>ポイント上回っており、和歌山県平均より</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年度については、国民健康保険事業会計</a:t>
          </a:r>
          <a:r>
            <a:rPr lang="ja-JP" altLang="en-US" sz="1100" b="0" i="0" baseline="0">
              <a:solidFill>
                <a:sysClr val="windowText" lastClr="000000"/>
              </a:solidFill>
              <a:effectLst/>
              <a:latin typeface="+mn-lt"/>
              <a:ea typeface="+mn-ea"/>
              <a:cs typeface="+mn-cs"/>
            </a:rPr>
            <a:t>、公共下水道事業会計</a:t>
          </a:r>
          <a:r>
            <a:rPr lang="ja-JP" altLang="ja-JP" sz="1100" b="0" i="0" baseline="0">
              <a:solidFill>
                <a:sysClr val="windowText" lastClr="000000"/>
              </a:solidFill>
              <a:effectLst/>
              <a:latin typeface="+mn-lt"/>
              <a:ea typeface="+mn-ea"/>
              <a:cs typeface="+mn-cs"/>
            </a:rPr>
            <a:t>への繰出</a:t>
          </a:r>
          <a:r>
            <a:rPr lang="ja-JP" altLang="en-US" sz="1100" b="0" i="0" baseline="0">
              <a:solidFill>
                <a:sysClr val="windowText" lastClr="000000"/>
              </a:solidFill>
              <a:effectLst/>
              <a:latin typeface="+mn-lt"/>
              <a:ea typeface="+mn-ea"/>
              <a:cs typeface="+mn-cs"/>
            </a:rPr>
            <a:t>金の増額が影響し増加となっている。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国民健康保険料</a:t>
          </a:r>
          <a:r>
            <a:rPr lang="ja-JP" altLang="en-US" sz="1100" b="0" i="0" baseline="0">
              <a:solidFill>
                <a:sysClr val="windowText" lastClr="000000"/>
              </a:solidFill>
              <a:effectLst/>
              <a:latin typeface="+mn-lt"/>
              <a:ea typeface="+mn-ea"/>
              <a:cs typeface="+mn-cs"/>
            </a:rPr>
            <a:t>の値上げを視野に入れ、</a:t>
          </a:r>
          <a:r>
            <a:rPr lang="ja-JP" altLang="ja-JP" sz="1100" b="0" i="0" baseline="0">
              <a:solidFill>
                <a:sysClr val="windowText" lastClr="000000"/>
              </a:solidFill>
              <a:effectLst/>
              <a:latin typeface="+mn-lt"/>
              <a:ea typeface="+mn-ea"/>
              <a:cs typeface="+mn-cs"/>
            </a:rPr>
            <a:t>特別会計への繰出</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抑制</a:t>
          </a:r>
          <a:r>
            <a:rPr lang="ja-JP" altLang="en-US" sz="1100" b="0" i="0" baseline="0">
              <a:solidFill>
                <a:sysClr val="windowText" lastClr="000000"/>
              </a:solidFill>
              <a:effectLst/>
              <a:latin typeface="+mn-lt"/>
              <a:ea typeface="+mn-ea"/>
              <a:cs typeface="+mn-cs"/>
            </a:rPr>
            <a:t>に努めていく。また、下水道事業においては、経費節減を推し進めるとともに料金の見直し等を検討する。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163576</xdr:rowOff>
    </xdr:from>
    <xdr:to>
      <xdr:col>24</xdr:col>
      <xdr:colOff>31750</xdr:colOff>
      <xdr:row>57</xdr:row>
      <xdr:rowOff>5842</xdr:rowOff>
    </xdr:to>
    <xdr:cxnSp macro="">
      <xdr:nvCxnSpPr>
        <xdr:cNvPr id="243" name="直線コネクタ 242"/>
        <xdr:cNvCxnSpPr/>
      </xdr:nvCxnSpPr>
      <xdr:spPr>
        <a:xfrm>
          <a:off x="15671800" y="9764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163576</xdr:rowOff>
    </xdr:from>
    <xdr:to>
      <xdr:col>22</xdr:col>
      <xdr:colOff>565150</xdr:colOff>
      <xdr:row>57</xdr:row>
      <xdr:rowOff>5842</xdr:rowOff>
    </xdr:to>
    <xdr:cxnSp macro="">
      <xdr:nvCxnSpPr>
        <xdr:cNvPr id="246" name="直線コネクタ 245"/>
        <xdr:cNvCxnSpPr/>
      </xdr:nvCxnSpPr>
      <xdr:spPr>
        <a:xfrm flipV="1">
          <a:off x="14782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140716</xdr:rowOff>
    </xdr:from>
    <xdr:to>
      <xdr:col>21</xdr:col>
      <xdr:colOff>361950</xdr:colOff>
      <xdr:row>57</xdr:row>
      <xdr:rowOff>5842</xdr:rowOff>
    </xdr:to>
    <xdr:cxnSp macro="">
      <xdr:nvCxnSpPr>
        <xdr:cNvPr id="249" name="直線コネクタ 248"/>
        <xdr:cNvCxnSpPr/>
      </xdr:nvCxnSpPr>
      <xdr:spPr>
        <a:xfrm>
          <a:off x="13893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140716</xdr:rowOff>
    </xdr:from>
    <xdr:to>
      <xdr:col>20</xdr:col>
      <xdr:colOff>158750</xdr:colOff>
      <xdr:row>56</xdr:row>
      <xdr:rowOff>140716</xdr:rowOff>
    </xdr:to>
    <xdr:cxnSp macro="">
      <xdr:nvCxnSpPr>
        <xdr:cNvPr id="252" name="直線コネクタ 251"/>
        <xdr:cNvCxnSpPr/>
      </xdr:nvCxnSpPr>
      <xdr:spPr>
        <a:xfrm>
          <a:off x="13004800" y="9741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2" name="円/楕円 261"/>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3"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112776</xdr:rowOff>
    </xdr:from>
    <xdr:to>
      <xdr:col>22</xdr:col>
      <xdr:colOff>615950</xdr:colOff>
      <xdr:row>57</xdr:row>
      <xdr:rowOff>42926</xdr:rowOff>
    </xdr:to>
    <xdr:sp macro="" textlink="">
      <xdr:nvSpPr>
        <xdr:cNvPr id="264" name="円/楕円 263"/>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27703</xdr:rowOff>
    </xdr:from>
    <xdr:ext cx="736600" cy="259045"/>
    <xdr:sp macro="" textlink="">
      <xdr:nvSpPr>
        <xdr:cNvPr id="265" name="テキスト ボックス 264"/>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6" name="円/楕円 265"/>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41419</xdr:rowOff>
    </xdr:from>
    <xdr:ext cx="762000" cy="259045"/>
    <xdr:sp macro="" textlink="">
      <xdr:nvSpPr>
        <xdr:cNvPr id="267" name="テキスト ボックス 266"/>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89916</xdr:rowOff>
    </xdr:from>
    <xdr:to>
      <xdr:col>20</xdr:col>
      <xdr:colOff>209550</xdr:colOff>
      <xdr:row>57</xdr:row>
      <xdr:rowOff>20066</xdr:rowOff>
    </xdr:to>
    <xdr:sp macro="" textlink="">
      <xdr:nvSpPr>
        <xdr:cNvPr id="268" name="円/楕円 267"/>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69" name="テキスト ボックス 268"/>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70" name="円/楕円 269"/>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71" name="テキスト ボックス 270"/>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ポイント上回り、類似団体平均より</a:t>
          </a:r>
          <a:r>
            <a:rPr lang="en-US" altLang="ja-JP" sz="1100" b="0" i="0" baseline="0">
              <a:solidFill>
                <a:sysClr val="windowText" lastClr="000000"/>
              </a:solidFill>
              <a:effectLst/>
              <a:latin typeface="+mn-lt"/>
              <a:ea typeface="+mn-ea"/>
              <a:cs typeface="+mn-cs"/>
            </a:rPr>
            <a:t>5.3</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ポイント下回っている。</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年度は、一部事務組合の負担が増えるなど上昇に転じる。</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24年度に減少するが、以降微増傾向で推移し</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年度に大きく上昇する。この上昇の要因については、社会福祉協議会への助成及び清掃費における一部事務組合への補助金が大きく影響している。</a:t>
          </a:r>
          <a:r>
            <a:rPr lang="ja-JP" altLang="ja-JP" sz="1100" b="0" i="0" baseline="0">
              <a:solidFill>
                <a:sysClr val="windowText" lastClr="000000"/>
              </a:solidFill>
              <a:effectLst/>
              <a:latin typeface="+mn-lt"/>
              <a:ea typeface="+mn-ea"/>
              <a:cs typeface="+mn-cs"/>
            </a:rPr>
            <a:t>類似団体内順位で、昨年度は78団体中</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位、本年度は</a:t>
          </a:r>
          <a:r>
            <a:rPr lang="en-US" altLang="ja-JP" sz="1100" b="0" i="0" baseline="0">
              <a:solidFill>
                <a:sysClr val="windowText" lastClr="000000"/>
              </a:solidFill>
              <a:effectLst/>
              <a:latin typeface="+mn-lt"/>
              <a:ea typeface="+mn-ea"/>
              <a:cs typeface="+mn-cs"/>
            </a:rPr>
            <a:t>60</a:t>
          </a:r>
          <a:r>
            <a:rPr lang="ja-JP" altLang="en-US" sz="1100" b="0" i="0" baseline="0">
              <a:solidFill>
                <a:sysClr val="windowText" lastClr="000000"/>
              </a:solidFill>
              <a:effectLst/>
              <a:latin typeface="+mn-lt"/>
              <a:ea typeface="+mn-ea"/>
              <a:cs typeface="+mn-cs"/>
            </a:rPr>
            <a:t>団体中</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位と比較的高い状況である。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今後も各種団体への補助金等については、毎年見直しを行うなど補助金の適性化を推し進め、経費の削減に努める。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56134</xdr:rowOff>
    </xdr:to>
    <xdr:cxnSp macro="">
      <xdr:nvCxnSpPr>
        <xdr:cNvPr id="301" name="直線コネクタ 300"/>
        <xdr:cNvCxnSpPr/>
      </xdr:nvCxnSpPr>
      <xdr:spPr>
        <a:xfrm>
          <a:off x="15671800" y="60111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10414</xdr:rowOff>
    </xdr:to>
    <xdr:cxnSp macro="">
      <xdr:nvCxnSpPr>
        <xdr:cNvPr id="304" name="直線コネクタ 303"/>
        <xdr:cNvCxnSpPr/>
      </xdr:nvCxnSpPr>
      <xdr:spPr>
        <a:xfrm>
          <a:off x="14782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1270</xdr:rowOff>
    </xdr:to>
    <xdr:cxnSp macro="">
      <xdr:nvCxnSpPr>
        <xdr:cNvPr id="307" name="直線コネクタ 306"/>
        <xdr:cNvCxnSpPr/>
      </xdr:nvCxnSpPr>
      <xdr:spPr>
        <a:xfrm>
          <a:off x="13893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37846</xdr:rowOff>
    </xdr:to>
    <xdr:cxnSp macro="">
      <xdr:nvCxnSpPr>
        <xdr:cNvPr id="310" name="直線コネクタ 309"/>
        <xdr:cNvCxnSpPr/>
      </xdr:nvCxnSpPr>
      <xdr:spPr>
        <a:xfrm flipV="1">
          <a:off x="13004800" y="5997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0" name="円/楕円 319"/>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21"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22" name="円/楕円 321"/>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23" name="テキスト ボックス 322"/>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24" name="円/楕円 323"/>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25" name="テキスト ボックス 324"/>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6" name="円/楕円 325"/>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27" name="テキスト ボックス 326"/>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28" name="円/楕円 32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29" name="テキスト ボックス 32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ポイント減少し、類似団体より</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ポイント下回っている。平成22年度から起すことができるようになった過疎債を活用し大型公共工事等を実施する一方で、緊急防災・減災事業債を活用した避難路整備等の事業に係る元金償還が徐々に始まってきている。しかし、大型事業に係る償還の重複する時期にさしかかっておらず、この間に元利償還が終了する事業があったため減少に転じ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今後は、大型事業の元金償還が始まってくるため公債費が大きく上昇していくこととなる。そのため、</a:t>
          </a:r>
          <a:r>
            <a:rPr lang="ja-JP" altLang="en-US" sz="1100" b="0" i="0" baseline="0">
              <a:solidFill>
                <a:sysClr val="windowText" lastClr="000000"/>
              </a:solidFill>
              <a:effectLst/>
              <a:latin typeface="+mn-lt"/>
              <a:ea typeface="+mn-ea"/>
              <a:cs typeface="+mn-cs"/>
            </a:rPr>
            <a:t>事業実施の年度間調整を始め、</a:t>
          </a:r>
          <a:r>
            <a:rPr lang="ja-JP" altLang="ja-JP" sz="1100" b="0" i="0" baseline="0">
              <a:solidFill>
                <a:sysClr val="windowText" lastClr="000000"/>
              </a:solidFill>
              <a:effectLst/>
              <a:latin typeface="+mn-lt"/>
              <a:ea typeface="+mn-ea"/>
              <a:cs typeface="+mn-cs"/>
            </a:rPr>
            <a:t>過度な依存により財政を窮迫することのないよう、慎重な財政運営を行っていく。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115570</xdr:rowOff>
    </xdr:to>
    <xdr:cxnSp macro="">
      <xdr:nvCxnSpPr>
        <xdr:cNvPr id="361" name="直線コネクタ 360"/>
        <xdr:cNvCxnSpPr/>
      </xdr:nvCxnSpPr>
      <xdr:spPr>
        <a:xfrm flipV="1">
          <a:off x="3987800" y="12943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153670</xdr:rowOff>
    </xdr:to>
    <xdr:cxnSp macro="">
      <xdr:nvCxnSpPr>
        <xdr:cNvPr id="364" name="直線コネクタ 363"/>
        <xdr:cNvCxnSpPr/>
      </xdr:nvCxnSpPr>
      <xdr:spPr>
        <a:xfrm flipV="1">
          <a:off x="3098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153670</xdr:rowOff>
    </xdr:to>
    <xdr:cxnSp macro="">
      <xdr:nvCxnSpPr>
        <xdr:cNvPr id="367" name="直線コネクタ 366"/>
        <xdr:cNvCxnSpPr/>
      </xdr:nvCxnSpPr>
      <xdr:spPr>
        <a:xfrm>
          <a:off x="2209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149861</xdr:rowOff>
    </xdr:to>
    <xdr:cxnSp macro="">
      <xdr:nvCxnSpPr>
        <xdr:cNvPr id="370" name="直線コネクタ 369"/>
        <xdr:cNvCxnSpPr/>
      </xdr:nvCxnSpPr>
      <xdr:spPr>
        <a:xfrm flipV="1">
          <a:off x="1320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80" name="円/楕円 379"/>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81"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2" name="円/楕円 38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83" name="テキスト ボックス 38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84" name="円/楕円 383"/>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85" name="テキスト ボックス 384"/>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86" name="円/楕円 385"/>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87" name="テキスト ボックス 386"/>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99060</xdr:rowOff>
    </xdr:from>
    <xdr:to>
      <xdr:col>1</xdr:col>
      <xdr:colOff>676275</xdr:colOff>
      <xdr:row>76</xdr:row>
      <xdr:rowOff>29211</xdr:rowOff>
    </xdr:to>
    <xdr:sp macro="" textlink="">
      <xdr:nvSpPr>
        <xdr:cNvPr id="388" name="円/楕円 387"/>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39387</xdr:rowOff>
    </xdr:from>
    <xdr:ext cx="762000" cy="259045"/>
    <xdr:sp macro="" textlink="">
      <xdr:nvSpPr>
        <xdr:cNvPr id="389" name="テキスト ボックス 388"/>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ysClr val="windowText" lastClr="000000"/>
              </a:solidFill>
              <a:effectLst/>
              <a:latin typeface="+mn-lt"/>
              <a:ea typeface="+mn-ea"/>
              <a:cs typeface="+mn-cs"/>
            </a:rPr>
            <a:t>　</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23</a:t>
          </a:r>
          <a:r>
            <a:rPr lang="ja-JP" altLang="en-US" sz="950" b="0" i="0" baseline="0">
              <a:solidFill>
                <a:sysClr val="windowText" lastClr="000000"/>
              </a:solidFill>
              <a:effectLst/>
              <a:latin typeface="+mn-lt"/>
              <a:ea typeface="+mn-ea"/>
              <a:cs typeface="+mn-cs"/>
            </a:rPr>
            <a:t>から平成</a:t>
          </a:r>
          <a:r>
            <a:rPr lang="en-US" altLang="ja-JP" sz="950" b="0" i="0" baseline="0">
              <a:solidFill>
                <a:sysClr val="windowText" lastClr="000000"/>
              </a:solidFill>
              <a:effectLst/>
              <a:latin typeface="+mn-lt"/>
              <a:ea typeface="+mn-ea"/>
              <a:cs typeface="+mn-cs"/>
            </a:rPr>
            <a:t>25</a:t>
          </a:r>
          <a:r>
            <a:rPr lang="ja-JP" altLang="en-US" sz="950" b="0" i="0" baseline="0">
              <a:solidFill>
                <a:sysClr val="windowText" lastClr="000000"/>
              </a:solidFill>
              <a:effectLst/>
              <a:latin typeface="+mn-lt"/>
              <a:ea typeface="+mn-ea"/>
              <a:cs typeface="+mn-cs"/>
            </a:rPr>
            <a:t>年度まで減少傾向にあったが、平成</a:t>
          </a:r>
          <a:r>
            <a:rPr lang="en-US" altLang="ja-JP" sz="950" b="0" i="0" baseline="0">
              <a:solidFill>
                <a:sysClr val="windowText" lastClr="000000"/>
              </a:solidFill>
              <a:effectLst/>
              <a:latin typeface="+mn-lt"/>
              <a:ea typeface="+mn-ea"/>
              <a:cs typeface="+mn-cs"/>
            </a:rPr>
            <a:t>26</a:t>
          </a:r>
          <a:r>
            <a:rPr lang="ja-JP" altLang="en-US" sz="950" b="0" i="0" baseline="0">
              <a:solidFill>
                <a:sysClr val="windowText" lastClr="000000"/>
              </a:solidFill>
              <a:effectLst/>
              <a:latin typeface="+mn-lt"/>
              <a:ea typeface="+mn-ea"/>
              <a:cs typeface="+mn-cs"/>
            </a:rPr>
            <a:t>年度より上昇傾向に転じている。平成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年度にお</a:t>
          </a:r>
          <a:r>
            <a:rPr lang="ja-JP" altLang="en-US" sz="950" b="0" i="0" baseline="0">
              <a:solidFill>
                <a:sysClr val="windowText" lastClr="000000"/>
              </a:solidFill>
              <a:effectLst/>
              <a:latin typeface="+mn-lt"/>
              <a:ea typeface="+mn-ea"/>
              <a:cs typeface="+mn-cs"/>
            </a:rPr>
            <a:t>い</a:t>
          </a:r>
          <a:r>
            <a:rPr lang="ja-JP" altLang="ja-JP" sz="950" b="0" i="0" baseline="0">
              <a:solidFill>
                <a:sysClr val="windowText" lastClr="000000"/>
              </a:solidFill>
              <a:effectLst/>
              <a:latin typeface="+mn-lt"/>
              <a:ea typeface="+mn-ea"/>
              <a:cs typeface="+mn-cs"/>
            </a:rPr>
            <a:t>ては、昨年度より</a:t>
          </a:r>
          <a:r>
            <a:rPr lang="en-US" altLang="ja-JP" sz="950" b="0" i="0" baseline="0">
              <a:solidFill>
                <a:sysClr val="windowText" lastClr="000000"/>
              </a:solidFill>
              <a:effectLst/>
              <a:latin typeface="+mn-lt"/>
              <a:ea typeface="+mn-ea"/>
              <a:cs typeface="+mn-cs"/>
            </a:rPr>
            <a:t>1.4</a:t>
          </a:r>
          <a:r>
            <a:rPr lang="ja-JP" altLang="ja-JP" sz="950" b="0" i="0" baseline="0">
              <a:solidFill>
                <a:sysClr val="windowText" lastClr="000000"/>
              </a:solidFill>
              <a:effectLst/>
              <a:latin typeface="+mn-lt"/>
              <a:ea typeface="+mn-ea"/>
              <a:cs typeface="+mn-cs"/>
            </a:rPr>
            <a:t>ポイン</a:t>
          </a:r>
          <a:r>
            <a:rPr lang="ja-JP" altLang="en-US" sz="950" b="0" i="0" baseline="0">
              <a:solidFill>
                <a:sysClr val="windowText" lastClr="000000"/>
              </a:solidFill>
              <a:effectLst/>
              <a:latin typeface="+mn-lt"/>
              <a:ea typeface="+mn-ea"/>
              <a:cs typeface="+mn-cs"/>
            </a:rPr>
            <a:t>ト</a:t>
          </a:r>
          <a:r>
            <a:rPr lang="ja-JP" altLang="ja-JP" sz="950" b="0" i="0" baseline="0">
              <a:solidFill>
                <a:sysClr val="windowText" lastClr="000000"/>
              </a:solidFill>
              <a:effectLst/>
              <a:latin typeface="+mn-lt"/>
              <a:ea typeface="+mn-ea"/>
              <a:cs typeface="+mn-cs"/>
            </a:rPr>
            <a:t>増加となっている。類似団体平均より</a:t>
          </a:r>
          <a:r>
            <a:rPr lang="en-US" altLang="ja-JP" sz="950" b="0" i="0" baseline="0">
              <a:solidFill>
                <a:sysClr val="windowText" lastClr="000000"/>
              </a:solidFill>
              <a:effectLst/>
              <a:latin typeface="+mn-lt"/>
              <a:ea typeface="+mn-ea"/>
              <a:cs typeface="+mn-cs"/>
            </a:rPr>
            <a:t>7.9</a:t>
          </a:r>
          <a:r>
            <a:rPr lang="ja-JP" altLang="ja-JP" sz="950" b="0" i="0" baseline="0">
              <a:solidFill>
                <a:sysClr val="windowText" lastClr="000000"/>
              </a:solidFill>
              <a:effectLst/>
              <a:latin typeface="+mn-lt"/>
              <a:ea typeface="+mn-ea"/>
              <a:cs typeface="+mn-cs"/>
            </a:rPr>
            <a:t>ポイント、和歌山県平均より</a:t>
          </a:r>
          <a:r>
            <a:rPr lang="en-US" altLang="ja-JP" sz="950" b="0" i="0" baseline="0">
              <a:solidFill>
                <a:sysClr val="windowText" lastClr="000000"/>
              </a:solidFill>
              <a:effectLst/>
              <a:latin typeface="+mn-lt"/>
              <a:ea typeface="+mn-ea"/>
              <a:cs typeface="+mn-cs"/>
            </a:rPr>
            <a:t>0.7</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上昇して</a:t>
          </a:r>
          <a:r>
            <a:rPr lang="ja-JP" altLang="ja-JP" sz="950" b="0" i="0" baseline="0">
              <a:solidFill>
                <a:sysClr val="windowText" lastClr="000000"/>
              </a:solidFill>
              <a:effectLst/>
              <a:latin typeface="+mn-lt"/>
              <a:ea typeface="+mn-ea"/>
              <a:cs typeface="+mn-cs"/>
            </a:rPr>
            <a:t>いる。</a:t>
          </a:r>
          <a:r>
            <a:rPr lang="ja-JP" altLang="en-US" sz="950" b="0" i="0" baseline="0">
              <a:solidFill>
                <a:sysClr val="windowText" lastClr="000000"/>
              </a:solidFill>
              <a:effectLst/>
              <a:latin typeface="+mn-lt"/>
              <a:ea typeface="+mn-ea"/>
              <a:cs typeface="+mn-cs"/>
            </a:rPr>
            <a:t>当</a:t>
          </a:r>
          <a:r>
            <a:rPr lang="ja-JP" altLang="ja-JP" sz="950" b="0" i="0" baseline="0">
              <a:solidFill>
                <a:sysClr val="windowText" lastClr="000000"/>
              </a:solidFill>
              <a:effectLst/>
              <a:latin typeface="+mn-lt"/>
              <a:ea typeface="+mn-ea"/>
              <a:cs typeface="+mn-cs"/>
            </a:rPr>
            <a:t>町における数値の推移は、昨年度まで類似団体と同じような状況</a:t>
          </a:r>
          <a:r>
            <a:rPr lang="ja-JP" altLang="en-US" sz="950" b="0" i="0" baseline="0">
              <a:solidFill>
                <a:sysClr val="windowText" lastClr="000000"/>
              </a:solidFill>
              <a:effectLst/>
              <a:latin typeface="+mn-lt"/>
              <a:ea typeface="+mn-ea"/>
              <a:cs typeface="+mn-cs"/>
            </a:rPr>
            <a:t>をたどっていたが、平成</a:t>
          </a:r>
          <a:r>
            <a:rPr lang="en-US" altLang="ja-JP" sz="950" b="0" i="0" baseline="0">
              <a:solidFill>
                <a:sysClr val="windowText" lastClr="000000"/>
              </a:solidFill>
              <a:effectLst/>
              <a:latin typeface="+mn-lt"/>
              <a:ea typeface="+mn-ea"/>
              <a:cs typeface="+mn-cs"/>
            </a:rPr>
            <a:t>27</a:t>
          </a:r>
          <a:r>
            <a:rPr lang="ja-JP" altLang="en-US" sz="950" b="0" i="0" baseline="0">
              <a:solidFill>
                <a:sysClr val="windowText" lastClr="000000"/>
              </a:solidFill>
              <a:effectLst/>
              <a:latin typeface="+mn-lt"/>
              <a:ea typeface="+mn-ea"/>
              <a:cs typeface="+mn-cs"/>
            </a:rPr>
            <a:t>年度は類似団体が減少する中、当町は上昇している</a:t>
          </a:r>
          <a:r>
            <a:rPr lang="ja-JP" altLang="ja-JP" sz="950" b="0" i="0" baseline="0">
              <a:solidFill>
                <a:sysClr val="windowText" lastClr="000000"/>
              </a:solidFill>
              <a:effectLst/>
              <a:latin typeface="+mn-lt"/>
              <a:ea typeface="+mn-ea"/>
              <a:cs typeface="+mn-cs"/>
            </a:rPr>
            <a:t>。この要因については、物件費の上昇が影響している。</a:t>
          </a:r>
          <a:endParaRPr lang="ja-JP" altLang="ja-JP" sz="950">
            <a:solidFill>
              <a:sysClr val="windowText" lastClr="000000"/>
            </a:solidFill>
            <a:effectLst/>
          </a:endParaRPr>
        </a:p>
        <a:p>
          <a:r>
            <a:rPr lang="ja-JP" altLang="ja-JP" sz="950" b="0" i="0" baseline="0">
              <a:solidFill>
                <a:sysClr val="windowText" lastClr="000000"/>
              </a:solidFill>
              <a:effectLst/>
              <a:latin typeface="+mn-lt"/>
              <a:ea typeface="+mn-ea"/>
              <a:cs typeface="+mn-cs"/>
            </a:rPr>
            <a:t>　</a:t>
          </a:r>
          <a:r>
            <a:rPr lang="ja-JP" altLang="en-US" sz="950" b="0" i="0" baseline="0">
              <a:solidFill>
                <a:sysClr val="windowText" lastClr="000000"/>
              </a:solidFill>
              <a:effectLst/>
              <a:latin typeface="+mn-lt"/>
              <a:ea typeface="+mn-ea"/>
              <a:cs typeface="+mn-cs"/>
            </a:rPr>
            <a:t>当</a:t>
          </a:r>
          <a:r>
            <a:rPr lang="ja-JP" altLang="ja-JP" sz="950" b="0" i="0" baseline="0">
              <a:solidFill>
                <a:sysClr val="windowText" lastClr="000000"/>
              </a:solidFill>
              <a:effectLst/>
              <a:latin typeface="+mn-lt"/>
              <a:ea typeface="+mn-ea"/>
              <a:cs typeface="+mn-cs"/>
            </a:rPr>
            <a:t>町の費目を順位別に比較した場合、人件費は類似団体</a:t>
          </a:r>
          <a:r>
            <a:rPr lang="en-US" altLang="ja-JP" sz="950" b="0" i="0" baseline="0">
              <a:solidFill>
                <a:sysClr val="windowText" lastClr="000000"/>
              </a:solidFill>
              <a:effectLst/>
              <a:latin typeface="+mn-lt"/>
              <a:ea typeface="+mn-ea"/>
              <a:cs typeface="+mn-cs"/>
            </a:rPr>
            <a:t>60</a:t>
          </a:r>
          <a:r>
            <a:rPr lang="ja-JP" altLang="ja-JP" sz="950" b="0" i="0" baseline="0">
              <a:solidFill>
                <a:sysClr val="windowText" lastClr="000000"/>
              </a:solidFill>
              <a:effectLst/>
              <a:latin typeface="+mn-lt"/>
              <a:ea typeface="+mn-ea"/>
              <a:cs typeface="+mn-cs"/>
            </a:rPr>
            <a:t>団体中</a:t>
          </a:r>
          <a:r>
            <a:rPr lang="en-US" altLang="ja-JP" sz="950" b="0" i="0" baseline="0">
              <a:solidFill>
                <a:sysClr val="windowText" lastClr="000000"/>
              </a:solidFill>
              <a:effectLst/>
              <a:latin typeface="+mn-lt"/>
              <a:ea typeface="+mn-ea"/>
              <a:cs typeface="+mn-cs"/>
            </a:rPr>
            <a:t>50</a:t>
          </a:r>
          <a:r>
            <a:rPr lang="ja-JP" altLang="ja-JP" sz="950" b="0" i="0" baseline="0">
              <a:solidFill>
                <a:sysClr val="windowText" lastClr="000000"/>
              </a:solidFill>
              <a:effectLst/>
              <a:latin typeface="+mn-lt"/>
              <a:ea typeface="+mn-ea"/>
              <a:cs typeface="+mn-cs"/>
            </a:rPr>
            <a:t>位、物件費は</a:t>
          </a:r>
          <a:r>
            <a:rPr lang="en-US" altLang="ja-JP" sz="950" b="0" i="0" baseline="0">
              <a:solidFill>
                <a:sysClr val="windowText" lastClr="000000"/>
              </a:solidFill>
              <a:effectLst/>
              <a:latin typeface="+mn-lt"/>
              <a:ea typeface="+mn-ea"/>
              <a:cs typeface="+mn-cs"/>
            </a:rPr>
            <a:t>44</a:t>
          </a:r>
          <a:r>
            <a:rPr lang="ja-JP" altLang="ja-JP" sz="950" b="0" i="0" baseline="0">
              <a:solidFill>
                <a:sysClr val="windowText" lastClr="000000"/>
              </a:solidFill>
              <a:effectLst/>
              <a:latin typeface="+mn-lt"/>
              <a:ea typeface="+mn-ea"/>
              <a:cs typeface="+mn-cs"/>
            </a:rPr>
            <a:t>位</a:t>
          </a:r>
          <a:r>
            <a:rPr lang="ja-JP" altLang="en-US" sz="950" b="0" i="0" baseline="0">
              <a:solidFill>
                <a:sysClr val="windowText" lastClr="000000"/>
              </a:solidFill>
              <a:effectLst/>
              <a:latin typeface="+mn-lt"/>
              <a:ea typeface="+mn-ea"/>
              <a:cs typeface="+mn-cs"/>
            </a:rPr>
            <a:t>、補助費等は</a:t>
          </a:r>
          <a:r>
            <a:rPr lang="en-US" altLang="ja-JP" sz="950" b="0" i="0" baseline="0">
              <a:solidFill>
                <a:sysClr val="windowText" lastClr="000000"/>
              </a:solidFill>
              <a:effectLst/>
              <a:latin typeface="+mn-lt"/>
              <a:ea typeface="+mn-ea"/>
              <a:cs typeface="+mn-cs"/>
            </a:rPr>
            <a:t>60</a:t>
          </a:r>
          <a:r>
            <a:rPr lang="ja-JP" altLang="en-US" sz="950" b="0" i="0" baseline="0">
              <a:solidFill>
                <a:sysClr val="windowText" lastClr="000000"/>
              </a:solidFill>
              <a:effectLst/>
              <a:latin typeface="+mn-lt"/>
              <a:ea typeface="+mn-ea"/>
              <a:cs typeface="+mn-cs"/>
            </a:rPr>
            <a:t>位、</a:t>
          </a:r>
          <a:r>
            <a:rPr lang="ja-JP" altLang="ja-JP" sz="950" b="0" i="0" baseline="0">
              <a:solidFill>
                <a:sysClr val="windowText" lastClr="000000"/>
              </a:solidFill>
              <a:effectLst/>
              <a:latin typeface="+mn-lt"/>
              <a:ea typeface="+mn-ea"/>
              <a:cs typeface="+mn-cs"/>
            </a:rPr>
            <a:t>扶助費は</a:t>
          </a:r>
          <a:r>
            <a:rPr lang="en-US" altLang="ja-JP" sz="950" b="0" i="0" baseline="0">
              <a:solidFill>
                <a:sysClr val="windowText" lastClr="000000"/>
              </a:solidFill>
              <a:effectLst/>
              <a:latin typeface="+mn-lt"/>
              <a:ea typeface="+mn-ea"/>
              <a:cs typeface="+mn-cs"/>
            </a:rPr>
            <a:t>40</a:t>
          </a:r>
          <a:r>
            <a:rPr lang="ja-JP" altLang="ja-JP" sz="950" b="0" i="0" baseline="0">
              <a:solidFill>
                <a:sysClr val="windowText" lastClr="000000"/>
              </a:solidFill>
              <a:effectLst/>
              <a:latin typeface="+mn-lt"/>
              <a:ea typeface="+mn-ea"/>
              <a:cs typeface="+mn-cs"/>
            </a:rPr>
            <a:t>位</a:t>
          </a:r>
          <a:r>
            <a:rPr lang="ja-JP" altLang="en-US" sz="950" b="0" i="0" baseline="0">
              <a:solidFill>
                <a:sysClr val="windowText" lastClr="000000"/>
              </a:solidFill>
              <a:effectLst/>
              <a:latin typeface="+mn-lt"/>
              <a:ea typeface="+mn-ea"/>
              <a:cs typeface="+mn-cs"/>
            </a:rPr>
            <a:t>、普通建設事業費は</a:t>
          </a:r>
          <a:r>
            <a:rPr lang="en-US" altLang="ja-JP" sz="950" b="0" i="0" baseline="0">
              <a:solidFill>
                <a:sysClr val="windowText" lastClr="000000"/>
              </a:solidFill>
              <a:effectLst/>
              <a:latin typeface="+mn-lt"/>
              <a:ea typeface="+mn-ea"/>
              <a:cs typeface="+mn-cs"/>
            </a:rPr>
            <a:t>50</a:t>
          </a:r>
          <a:r>
            <a:rPr lang="ja-JP" altLang="en-US" sz="950" b="0" i="0" baseline="0">
              <a:solidFill>
                <a:sysClr val="windowText" lastClr="000000"/>
              </a:solidFill>
              <a:effectLst/>
              <a:latin typeface="+mn-lt"/>
              <a:ea typeface="+mn-ea"/>
              <a:cs typeface="+mn-cs"/>
            </a:rPr>
            <a:t>位</a:t>
          </a:r>
          <a:r>
            <a:rPr lang="ja-JP" altLang="ja-JP" sz="950" b="0" i="0" baseline="0">
              <a:solidFill>
                <a:sysClr val="windowText" lastClr="000000"/>
              </a:solidFill>
              <a:effectLst/>
              <a:latin typeface="+mn-lt"/>
              <a:ea typeface="+mn-ea"/>
              <a:cs typeface="+mn-cs"/>
            </a:rPr>
            <a:t>となっている。</a:t>
          </a:r>
          <a:endParaRPr lang="ja-JP" altLang="ja-JP" sz="950">
            <a:solidFill>
              <a:sysClr val="windowText" lastClr="000000"/>
            </a:solidFill>
            <a:effectLst/>
          </a:endParaRPr>
        </a:p>
        <a:p>
          <a:r>
            <a:rPr lang="ja-JP" altLang="ja-JP" sz="950" b="0" i="0" baseline="0">
              <a:solidFill>
                <a:sysClr val="windowText" lastClr="000000"/>
              </a:solidFill>
              <a:effectLst/>
              <a:latin typeface="+mn-lt"/>
              <a:ea typeface="+mn-ea"/>
              <a:cs typeface="+mn-cs"/>
            </a:rPr>
            <a:t>　今後も各費目において数値変動に注意し</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その要因を分析するとともに、数値抑制に向けた取り組みを進めていく。</a:t>
          </a:r>
          <a:endParaRPr lang="ja-JP" altLang="ja-JP" sz="9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11068</xdr:rowOff>
    </xdr:from>
    <xdr:to>
      <xdr:col>24</xdr:col>
      <xdr:colOff>31750</xdr:colOff>
      <xdr:row>81</xdr:row>
      <xdr:rowOff>33927</xdr:rowOff>
    </xdr:to>
    <xdr:cxnSp macro="">
      <xdr:nvCxnSpPr>
        <xdr:cNvPr id="424" name="直線コネクタ 423"/>
        <xdr:cNvCxnSpPr/>
      </xdr:nvCxnSpPr>
      <xdr:spPr>
        <a:xfrm>
          <a:off x="15671800" y="138985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136798</xdr:rowOff>
    </xdr:from>
    <xdr:to>
      <xdr:col>22</xdr:col>
      <xdr:colOff>565150</xdr:colOff>
      <xdr:row>81</xdr:row>
      <xdr:rowOff>11068</xdr:rowOff>
    </xdr:to>
    <xdr:cxnSp macro="">
      <xdr:nvCxnSpPr>
        <xdr:cNvPr id="427" name="直線コネクタ 426"/>
        <xdr:cNvCxnSpPr/>
      </xdr:nvCxnSpPr>
      <xdr:spPr>
        <a:xfrm>
          <a:off x="14782800" y="138527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136798</xdr:rowOff>
    </xdr:from>
    <xdr:to>
      <xdr:col>21</xdr:col>
      <xdr:colOff>361950</xdr:colOff>
      <xdr:row>80</xdr:row>
      <xdr:rowOff>149861</xdr:rowOff>
    </xdr:to>
    <xdr:cxnSp macro="">
      <xdr:nvCxnSpPr>
        <xdr:cNvPr id="430" name="直線コネクタ 429"/>
        <xdr:cNvCxnSpPr/>
      </xdr:nvCxnSpPr>
      <xdr:spPr>
        <a:xfrm flipV="1">
          <a:off x="13893800" y="138527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149861</xdr:rowOff>
    </xdr:from>
    <xdr:to>
      <xdr:col>20</xdr:col>
      <xdr:colOff>158750</xdr:colOff>
      <xdr:row>81</xdr:row>
      <xdr:rowOff>1270</xdr:rowOff>
    </xdr:to>
    <xdr:cxnSp macro="">
      <xdr:nvCxnSpPr>
        <xdr:cNvPr id="433" name="直線コネクタ 432"/>
        <xdr:cNvCxnSpPr/>
      </xdr:nvCxnSpPr>
      <xdr:spPr>
        <a:xfrm flipV="1">
          <a:off x="13004800" y="13865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154577</xdr:rowOff>
    </xdr:from>
    <xdr:to>
      <xdr:col>24</xdr:col>
      <xdr:colOff>82550</xdr:colOff>
      <xdr:row>81</xdr:row>
      <xdr:rowOff>84727</xdr:rowOff>
    </xdr:to>
    <xdr:sp macro="" textlink="">
      <xdr:nvSpPr>
        <xdr:cNvPr id="443" name="円/楕円 442"/>
        <xdr:cNvSpPr/>
      </xdr:nvSpPr>
      <xdr:spPr>
        <a:xfrm>
          <a:off x="16459200" y="138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126654</xdr:rowOff>
    </xdr:from>
    <xdr:ext cx="762000" cy="259045"/>
    <xdr:sp macro="" textlink="">
      <xdr:nvSpPr>
        <xdr:cNvPr id="444" name="公債費以外該当値テキスト"/>
        <xdr:cNvSpPr txBox="1"/>
      </xdr:nvSpPr>
      <xdr:spPr>
        <a:xfrm>
          <a:off x="165989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131718</xdr:rowOff>
    </xdr:from>
    <xdr:to>
      <xdr:col>22</xdr:col>
      <xdr:colOff>615950</xdr:colOff>
      <xdr:row>81</xdr:row>
      <xdr:rowOff>61868</xdr:rowOff>
    </xdr:to>
    <xdr:sp macro="" textlink="">
      <xdr:nvSpPr>
        <xdr:cNvPr id="445" name="円/楕円 444"/>
        <xdr:cNvSpPr/>
      </xdr:nvSpPr>
      <xdr:spPr>
        <a:xfrm>
          <a:off x="15621000" y="138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46645</xdr:rowOff>
    </xdr:from>
    <xdr:ext cx="736600" cy="259045"/>
    <xdr:sp macro="" textlink="">
      <xdr:nvSpPr>
        <xdr:cNvPr id="446" name="テキスト ボックス 445"/>
        <xdr:cNvSpPr txBox="1"/>
      </xdr:nvSpPr>
      <xdr:spPr>
        <a:xfrm>
          <a:off x="15290800" y="1393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85998</xdr:rowOff>
    </xdr:from>
    <xdr:to>
      <xdr:col>21</xdr:col>
      <xdr:colOff>412750</xdr:colOff>
      <xdr:row>81</xdr:row>
      <xdr:rowOff>16148</xdr:rowOff>
    </xdr:to>
    <xdr:sp macro="" textlink="">
      <xdr:nvSpPr>
        <xdr:cNvPr id="447" name="円/楕円 446"/>
        <xdr:cNvSpPr/>
      </xdr:nvSpPr>
      <xdr:spPr>
        <a:xfrm>
          <a:off x="14732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925</xdr:rowOff>
    </xdr:from>
    <xdr:ext cx="762000" cy="259045"/>
    <xdr:sp macro="" textlink="">
      <xdr:nvSpPr>
        <xdr:cNvPr id="448" name="テキスト ボックス 447"/>
        <xdr:cNvSpPr txBox="1"/>
      </xdr:nvSpPr>
      <xdr:spPr>
        <a:xfrm>
          <a:off x="14401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99061</xdr:rowOff>
    </xdr:from>
    <xdr:to>
      <xdr:col>20</xdr:col>
      <xdr:colOff>209550</xdr:colOff>
      <xdr:row>81</xdr:row>
      <xdr:rowOff>29211</xdr:rowOff>
    </xdr:to>
    <xdr:sp macro="" textlink="">
      <xdr:nvSpPr>
        <xdr:cNvPr id="449" name="円/楕円 448"/>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13988</xdr:rowOff>
    </xdr:from>
    <xdr:ext cx="762000" cy="259045"/>
    <xdr:sp macro="" textlink="">
      <xdr:nvSpPr>
        <xdr:cNvPr id="450" name="テキスト ボックス 449"/>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121920</xdr:rowOff>
    </xdr:from>
    <xdr:to>
      <xdr:col>19</xdr:col>
      <xdr:colOff>6350</xdr:colOff>
      <xdr:row>81</xdr:row>
      <xdr:rowOff>52070</xdr:rowOff>
    </xdr:to>
    <xdr:sp macro="" textlink="">
      <xdr:nvSpPr>
        <xdr:cNvPr id="451" name="円/楕円 450"/>
        <xdr:cNvSpPr/>
      </xdr:nvSpPr>
      <xdr:spPr>
        <a:xfrm>
          <a:off x="12954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36847</xdr:rowOff>
    </xdr:from>
    <xdr:ext cx="762000" cy="259045"/>
    <xdr:sp macro="" textlink="">
      <xdr:nvSpPr>
        <xdr:cNvPr id="452" name="テキスト ボックス 451"/>
        <xdr:cNvSpPr txBox="1"/>
      </xdr:nvSpPr>
      <xdr:spPr>
        <a:xfrm>
          <a:off x="12623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和歌山県太地町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132517</xdr:rowOff>
    </xdr:from>
    <xdr:to>
      <xdr:col>4</xdr:col>
      <xdr:colOff>1117600</xdr:colOff>
      <xdr:row>18</xdr:row>
      <xdr:rowOff>133692</xdr:rowOff>
    </xdr:to>
    <xdr:cxnSp macro="">
      <xdr:nvCxnSpPr>
        <xdr:cNvPr id="49" name="直線コネクタ 48"/>
        <xdr:cNvCxnSpPr/>
      </xdr:nvCxnSpPr>
      <xdr:spPr bwMode="auto">
        <a:xfrm flipV="1">
          <a:off x="5003800" y="3266242"/>
          <a:ext cx="6477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133692</xdr:rowOff>
    </xdr:from>
    <xdr:to>
      <xdr:col>4</xdr:col>
      <xdr:colOff>469900</xdr:colOff>
      <xdr:row>18</xdr:row>
      <xdr:rowOff>133843</xdr:rowOff>
    </xdr:to>
    <xdr:cxnSp macro="">
      <xdr:nvCxnSpPr>
        <xdr:cNvPr id="52" name="直線コネクタ 51"/>
        <xdr:cNvCxnSpPr/>
      </xdr:nvCxnSpPr>
      <xdr:spPr bwMode="auto">
        <a:xfrm flipV="1">
          <a:off x="4305300" y="3267417"/>
          <a:ext cx="698500" cy="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130018</xdr:rowOff>
    </xdr:from>
    <xdr:to>
      <xdr:col>3</xdr:col>
      <xdr:colOff>904875</xdr:colOff>
      <xdr:row>18</xdr:row>
      <xdr:rowOff>133843</xdr:rowOff>
    </xdr:to>
    <xdr:cxnSp macro="">
      <xdr:nvCxnSpPr>
        <xdr:cNvPr id="55" name="直線コネクタ 54"/>
        <xdr:cNvCxnSpPr/>
      </xdr:nvCxnSpPr>
      <xdr:spPr bwMode="auto">
        <a:xfrm>
          <a:off x="3606800" y="3263743"/>
          <a:ext cx="698500" cy="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118043</xdr:rowOff>
    </xdr:from>
    <xdr:to>
      <xdr:col>3</xdr:col>
      <xdr:colOff>206375</xdr:colOff>
      <xdr:row>18</xdr:row>
      <xdr:rowOff>130018</xdr:rowOff>
    </xdr:to>
    <xdr:cxnSp macro="">
      <xdr:nvCxnSpPr>
        <xdr:cNvPr id="58" name="直線コネクタ 57"/>
        <xdr:cNvCxnSpPr/>
      </xdr:nvCxnSpPr>
      <xdr:spPr bwMode="auto">
        <a:xfrm>
          <a:off x="2908300" y="3251768"/>
          <a:ext cx="698500" cy="1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81717</xdr:rowOff>
    </xdr:from>
    <xdr:to>
      <xdr:col>5</xdr:col>
      <xdr:colOff>34925</xdr:colOff>
      <xdr:row>19</xdr:row>
      <xdr:rowOff>11867</xdr:rowOff>
    </xdr:to>
    <xdr:sp macro="" textlink="">
      <xdr:nvSpPr>
        <xdr:cNvPr id="68" name="円/楕円 67"/>
        <xdr:cNvSpPr/>
      </xdr:nvSpPr>
      <xdr:spPr bwMode="auto">
        <a:xfrm>
          <a:off x="5600700" y="321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161744</xdr:rowOff>
    </xdr:from>
    <xdr:ext cx="762000" cy="259045"/>
    <xdr:sp macro="" textlink="">
      <xdr:nvSpPr>
        <xdr:cNvPr id="69" name="人口1人当たり決算額の推移該当値テキスト130"/>
        <xdr:cNvSpPr txBox="1"/>
      </xdr:nvSpPr>
      <xdr:spPr>
        <a:xfrm>
          <a:off x="5740400" y="31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82892</xdr:rowOff>
    </xdr:from>
    <xdr:to>
      <xdr:col>4</xdr:col>
      <xdr:colOff>520700</xdr:colOff>
      <xdr:row>19</xdr:row>
      <xdr:rowOff>13042</xdr:rowOff>
    </xdr:to>
    <xdr:sp macro="" textlink="">
      <xdr:nvSpPr>
        <xdr:cNvPr id="70" name="円/楕円 69"/>
        <xdr:cNvSpPr/>
      </xdr:nvSpPr>
      <xdr:spPr bwMode="auto">
        <a:xfrm>
          <a:off x="4953000" y="321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169269</xdr:rowOff>
    </xdr:from>
    <xdr:ext cx="736600" cy="259045"/>
    <xdr:sp macro="" textlink="">
      <xdr:nvSpPr>
        <xdr:cNvPr id="71" name="テキスト ボックス 70"/>
        <xdr:cNvSpPr txBox="1"/>
      </xdr:nvSpPr>
      <xdr:spPr>
        <a:xfrm>
          <a:off x="4622800" y="3302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83043</xdr:rowOff>
    </xdr:from>
    <xdr:to>
      <xdr:col>3</xdr:col>
      <xdr:colOff>955675</xdr:colOff>
      <xdr:row>19</xdr:row>
      <xdr:rowOff>13193</xdr:rowOff>
    </xdr:to>
    <xdr:sp macro="" textlink="">
      <xdr:nvSpPr>
        <xdr:cNvPr id="72" name="円/楕円 71"/>
        <xdr:cNvSpPr/>
      </xdr:nvSpPr>
      <xdr:spPr bwMode="auto">
        <a:xfrm>
          <a:off x="4254500" y="321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169420</xdr:rowOff>
    </xdr:from>
    <xdr:ext cx="762000" cy="259045"/>
    <xdr:sp macro="" textlink="">
      <xdr:nvSpPr>
        <xdr:cNvPr id="73" name="テキスト ボックス 72"/>
        <xdr:cNvSpPr txBox="1"/>
      </xdr:nvSpPr>
      <xdr:spPr>
        <a:xfrm>
          <a:off x="3924300" y="33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79217</xdr:rowOff>
    </xdr:from>
    <xdr:to>
      <xdr:col>3</xdr:col>
      <xdr:colOff>257175</xdr:colOff>
      <xdr:row>19</xdr:row>
      <xdr:rowOff>9368</xdr:rowOff>
    </xdr:to>
    <xdr:sp macro="" textlink="">
      <xdr:nvSpPr>
        <xdr:cNvPr id="74" name="円/楕円 73"/>
        <xdr:cNvSpPr/>
      </xdr:nvSpPr>
      <xdr:spPr bwMode="auto">
        <a:xfrm>
          <a:off x="3556000" y="32129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165595</xdr:rowOff>
    </xdr:from>
    <xdr:ext cx="762000" cy="259045"/>
    <xdr:sp macro="" textlink="">
      <xdr:nvSpPr>
        <xdr:cNvPr id="75" name="テキスト ボックス 74"/>
        <xdr:cNvSpPr txBox="1"/>
      </xdr:nvSpPr>
      <xdr:spPr>
        <a:xfrm>
          <a:off x="3225800" y="3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67243</xdr:rowOff>
    </xdr:from>
    <xdr:to>
      <xdr:col>2</xdr:col>
      <xdr:colOff>692150</xdr:colOff>
      <xdr:row>18</xdr:row>
      <xdr:rowOff>168842</xdr:rowOff>
    </xdr:to>
    <xdr:sp macro="" textlink="">
      <xdr:nvSpPr>
        <xdr:cNvPr id="76" name="円/楕円 75"/>
        <xdr:cNvSpPr/>
      </xdr:nvSpPr>
      <xdr:spPr bwMode="auto">
        <a:xfrm>
          <a:off x="2857500" y="320096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153620</xdr:rowOff>
    </xdr:from>
    <xdr:ext cx="762000" cy="259045"/>
    <xdr:sp macro="" textlink="">
      <xdr:nvSpPr>
        <xdr:cNvPr id="77" name="テキスト ボックス 76"/>
        <xdr:cNvSpPr txBox="1"/>
      </xdr:nvSpPr>
      <xdr:spPr>
        <a:xfrm>
          <a:off x="2527300" y="328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13336</xdr:rowOff>
    </xdr:from>
    <xdr:to>
      <xdr:col>4</xdr:col>
      <xdr:colOff>1117600</xdr:colOff>
      <xdr:row>36</xdr:row>
      <xdr:rowOff>14643</xdr:rowOff>
    </xdr:to>
    <xdr:cxnSp macro="">
      <xdr:nvCxnSpPr>
        <xdr:cNvPr id="108" name="直線コネクタ 107"/>
        <xdr:cNvCxnSpPr/>
      </xdr:nvCxnSpPr>
      <xdr:spPr bwMode="auto">
        <a:xfrm flipV="1">
          <a:off x="5003800" y="6966586"/>
          <a:ext cx="647700" cy="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337476</xdr:rowOff>
    </xdr:from>
    <xdr:to>
      <xdr:col>4</xdr:col>
      <xdr:colOff>469900</xdr:colOff>
      <xdr:row>36</xdr:row>
      <xdr:rowOff>14643</xdr:rowOff>
    </xdr:to>
    <xdr:cxnSp macro="">
      <xdr:nvCxnSpPr>
        <xdr:cNvPr id="111" name="直線コネクタ 110"/>
        <xdr:cNvCxnSpPr/>
      </xdr:nvCxnSpPr>
      <xdr:spPr bwMode="auto">
        <a:xfrm>
          <a:off x="4305300" y="6947826"/>
          <a:ext cx="698500" cy="2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337476</xdr:rowOff>
    </xdr:from>
    <xdr:to>
      <xdr:col>3</xdr:col>
      <xdr:colOff>904875</xdr:colOff>
      <xdr:row>35</xdr:row>
      <xdr:rowOff>338647</xdr:rowOff>
    </xdr:to>
    <xdr:cxnSp macro="">
      <xdr:nvCxnSpPr>
        <xdr:cNvPr id="114" name="直線コネクタ 113"/>
        <xdr:cNvCxnSpPr/>
      </xdr:nvCxnSpPr>
      <xdr:spPr bwMode="auto">
        <a:xfrm flipV="1">
          <a:off x="3606800" y="6947826"/>
          <a:ext cx="698500" cy="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336613</xdr:rowOff>
    </xdr:from>
    <xdr:to>
      <xdr:col>3</xdr:col>
      <xdr:colOff>206375</xdr:colOff>
      <xdr:row>35</xdr:row>
      <xdr:rowOff>338647</xdr:rowOff>
    </xdr:to>
    <xdr:cxnSp macro="">
      <xdr:nvCxnSpPr>
        <xdr:cNvPr id="117" name="直線コネクタ 116"/>
        <xdr:cNvCxnSpPr/>
      </xdr:nvCxnSpPr>
      <xdr:spPr bwMode="auto">
        <a:xfrm>
          <a:off x="2908300" y="6946963"/>
          <a:ext cx="698500" cy="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305436</xdr:rowOff>
    </xdr:from>
    <xdr:to>
      <xdr:col>5</xdr:col>
      <xdr:colOff>34925</xdr:colOff>
      <xdr:row>36</xdr:row>
      <xdr:rowOff>64136</xdr:rowOff>
    </xdr:to>
    <xdr:sp macro="" textlink="">
      <xdr:nvSpPr>
        <xdr:cNvPr id="127" name="円/楕円 126"/>
        <xdr:cNvSpPr/>
      </xdr:nvSpPr>
      <xdr:spPr bwMode="auto">
        <a:xfrm>
          <a:off x="5600700" y="69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277513</xdr:rowOff>
    </xdr:from>
    <xdr:ext cx="762000" cy="259045"/>
    <xdr:sp macro="" textlink="">
      <xdr:nvSpPr>
        <xdr:cNvPr id="128" name="人口1人当たり決算額の推移該当値テキスト445"/>
        <xdr:cNvSpPr txBox="1"/>
      </xdr:nvSpPr>
      <xdr:spPr>
        <a:xfrm>
          <a:off x="5740400" y="688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306743</xdr:rowOff>
    </xdr:from>
    <xdr:to>
      <xdr:col>4</xdr:col>
      <xdr:colOff>520700</xdr:colOff>
      <xdr:row>36</xdr:row>
      <xdr:rowOff>65443</xdr:rowOff>
    </xdr:to>
    <xdr:sp macro="" textlink="">
      <xdr:nvSpPr>
        <xdr:cNvPr id="129" name="円/楕円 128"/>
        <xdr:cNvSpPr/>
      </xdr:nvSpPr>
      <xdr:spPr bwMode="auto">
        <a:xfrm>
          <a:off x="4953000" y="691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50220</xdr:rowOff>
    </xdr:from>
    <xdr:ext cx="736600" cy="259045"/>
    <xdr:sp macro="" textlink="">
      <xdr:nvSpPr>
        <xdr:cNvPr id="130" name="テキスト ボックス 129"/>
        <xdr:cNvSpPr txBox="1"/>
      </xdr:nvSpPr>
      <xdr:spPr>
        <a:xfrm>
          <a:off x="4622800" y="7003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286676</xdr:rowOff>
    </xdr:from>
    <xdr:to>
      <xdr:col>3</xdr:col>
      <xdr:colOff>955675</xdr:colOff>
      <xdr:row>36</xdr:row>
      <xdr:rowOff>45376</xdr:rowOff>
    </xdr:to>
    <xdr:sp macro="" textlink="">
      <xdr:nvSpPr>
        <xdr:cNvPr id="131" name="円/楕円 130"/>
        <xdr:cNvSpPr/>
      </xdr:nvSpPr>
      <xdr:spPr bwMode="auto">
        <a:xfrm>
          <a:off x="4254500" y="689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30153</xdr:rowOff>
    </xdr:from>
    <xdr:ext cx="762000" cy="259045"/>
    <xdr:sp macro="" textlink="">
      <xdr:nvSpPr>
        <xdr:cNvPr id="132" name="テキスト ボックス 131"/>
        <xdr:cNvSpPr txBox="1"/>
      </xdr:nvSpPr>
      <xdr:spPr>
        <a:xfrm>
          <a:off x="3924300" y="698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287847</xdr:rowOff>
    </xdr:from>
    <xdr:to>
      <xdr:col>3</xdr:col>
      <xdr:colOff>257175</xdr:colOff>
      <xdr:row>36</xdr:row>
      <xdr:rowOff>46547</xdr:rowOff>
    </xdr:to>
    <xdr:sp macro="" textlink="">
      <xdr:nvSpPr>
        <xdr:cNvPr id="133" name="円/楕円 132"/>
        <xdr:cNvSpPr/>
      </xdr:nvSpPr>
      <xdr:spPr bwMode="auto">
        <a:xfrm>
          <a:off x="3556000" y="689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31324</xdr:rowOff>
    </xdr:from>
    <xdr:ext cx="762000" cy="259045"/>
    <xdr:sp macro="" textlink="">
      <xdr:nvSpPr>
        <xdr:cNvPr id="134" name="テキスト ボックス 133"/>
        <xdr:cNvSpPr txBox="1"/>
      </xdr:nvSpPr>
      <xdr:spPr>
        <a:xfrm>
          <a:off x="3225800" y="698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285813</xdr:rowOff>
    </xdr:from>
    <xdr:to>
      <xdr:col>2</xdr:col>
      <xdr:colOff>692150</xdr:colOff>
      <xdr:row>36</xdr:row>
      <xdr:rowOff>44513</xdr:rowOff>
    </xdr:to>
    <xdr:sp macro="" textlink="">
      <xdr:nvSpPr>
        <xdr:cNvPr id="135" name="円/楕円 134"/>
        <xdr:cNvSpPr/>
      </xdr:nvSpPr>
      <xdr:spPr bwMode="auto">
        <a:xfrm>
          <a:off x="2857500" y="689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29290</xdr:rowOff>
    </xdr:from>
    <xdr:ext cx="762000" cy="259045"/>
    <xdr:sp macro="" textlink="">
      <xdr:nvSpPr>
        <xdr:cNvPr id="136" name="テキスト ボックス 135"/>
        <xdr:cNvSpPr txBox="1"/>
      </xdr:nvSpPr>
      <xdr:spPr>
        <a:xfrm>
          <a:off x="2527300" y="698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3,291
3,282
5.81
2,642,395
2,469,460
113,274
1,331,827
2,489,808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129013</xdr:rowOff>
    </xdr:from>
    <xdr:to>
      <xdr:col>6</xdr:col>
      <xdr:colOff>511175</xdr:colOff>
      <xdr:row>37</xdr:row>
      <xdr:rowOff>136174</xdr:rowOff>
    </xdr:to>
    <xdr:cxnSp macro="">
      <xdr:nvCxnSpPr>
        <xdr:cNvPr id="60" name="直線コネクタ 59"/>
        <xdr:cNvCxnSpPr/>
      </xdr:nvCxnSpPr>
      <xdr:spPr>
        <a:xfrm flipV="1">
          <a:off x="3797300" y="6472663"/>
          <a:ext cx="8382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136174</xdr:rowOff>
    </xdr:from>
    <xdr:to>
      <xdr:col>5</xdr:col>
      <xdr:colOff>358775</xdr:colOff>
      <xdr:row>37</xdr:row>
      <xdr:rowOff>136227</xdr:rowOff>
    </xdr:to>
    <xdr:cxnSp macro="">
      <xdr:nvCxnSpPr>
        <xdr:cNvPr id="63" name="直線コネクタ 62"/>
        <xdr:cNvCxnSpPr/>
      </xdr:nvCxnSpPr>
      <xdr:spPr>
        <a:xfrm flipV="1">
          <a:off x="2908300" y="6479824"/>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133615</xdr:rowOff>
    </xdr:from>
    <xdr:to>
      <xdr:col>4</xdr:col>
      <xdr:colOff>155575</xdr:colOff>
      <xdr:row>37</xdr:row>
      <xdr:rowOff>136227</xdr:rowOff>
    </xdr:to>
    <xdr:cxnSp macro="">
      <xdr:nvCxnSpPr>
        <xdr:cNvPr id="66" name="直線コネクタ 65"/>
        <xdr:cNvCxnSpPr/>
      </xdr:nvCxnSpPr>
      <xdr:spPr>
        <a:xfrm>
          <a:off x="2019300" y="647726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130219</xdr:rowOff>
    </xdr:from>
    <xdr:to>
      <xdr:col>2</xdr:col>
      <xdr:colOff>638175</xdr:colOff>
      <xdr:row>37</xdr:row>
      <xdr:rowOff>133615</xdr:rowOff>
    </xdr:to>
    <xdr:cxnSp macro="">
      <xdr:nvCxnSpPr>
        <xdr:cNvPr id="69" name="直線コネクタ 68"/>
        <xdr:cNvCxnSpPr/>
      </xdr:nvCxnSpPr>
      <xdr:spPr>
        <a:xfrm>
          <a:off x="1130300" y="647386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78213</xdr:rowOff>
    </xdr:from>
    <xdr:to>
      <xdr:col>6</xdr:col>
      <xdr:colOff>561975</xdr:colOff>
      <xdr:row>38</xdr:row>
      <xdr:rowOff>8363</xdr:rowOff>
    </xdr:to>
    <xdr:sp macro="" textlink="">
      <xdr:nvSpPr>
        <xdr:cNvPr id="79" name="円/楕円 78"/>
        <xdr:cNvSpPr/>
      </xdr:nvSpPr>
      <xdr:spPr>
        <a:xfrm>
          <a:off x="4584700" y="64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164590</xdr:rowOff>
    </xdr:from>
    <xdr:ext cx="599010" cy="259045"/>
    <xdr:sp macro="" textlink="">
      <xdr:nvSpPr>
        <xdr:cNvPr id="80" name="人件費該当値テキスト"/>
        <xdr:cNvSpPr txBox="1"/>
      </xdr:nvSpPr>
      <xdr:spPr>
        <a:xfrm>
          <a:off x="4686300" y="63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85374</xdr:rowOff>
    </xdr:from>
    <xdr:to>
      <xdr:col>5</xdr:col>
      <xdr:colOff>409575</xdr:colOff>
      <xdr:row>38</xdr:row>
      <xdr:rowOff>15524</xdr:rowOff>
    </xdr:to>
    <xdr:sp macro="" textlink="">
      <xdr:nvSpPr>
        <xdr:cNvPr id="81" name="円/楕円 80"/>
        <xdr:cNvSpPr/>
      </xdr:nvSpPr>
      <xdr:spPr>
        <a:xfrm>
          <a:off x="3746500" y="64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6651</xdr:rowOff>
    </xdr:from>
    <xdr:ext cx="599010" cy="259045"/>
    <xdr:sp macro="" textlink="">
      <xdr:nvSpPr>
        <xdr:cNvPr id="82" name="テキスト ボックス 81"/>
        <xdr:cNvSpPr txBox="1"/>
      </xdr:nvSpPr>
      <xdr:spPr>
        <a:xfrm>
          <a:off x="3497794" y="652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131,851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85427</xdr:rowOff>
    </xdr:from>
    <xdr:to>
      <xdr:col>4</xdr:col>
      <xdr:colOff>206375</xdr:colOff>
      <xdr:row>38</xdr:row>
      <xdr:rowOff>15577</xdr:rowOff>
    </xdr:to>
    <xdr:sp macro="" textlink="">
      <xdr:nvSpPr>
        <xdr:cNvPr id="83" name="円/楕円 82"/>
        <xdr:cNvSpPr/>
      </xdr:nvSpPr>
      <xdr:spPr>
        <a:xfrm>
          <a:off x="2857500" y="64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6704</xdr:rowOff>
    </xdr:from>
    <xdr:ext cx="599010" cy="259045"/>
    <xdr:sp macro="" textlink="">
      <xdr:nvSpPr>
        <xdr:cNvPr id="84" name="テキスト ボックス 83"/>
        <xdr:cNvSpPr txBox="1"/>
      </xdr:nvSpPr>
      <xdr:spPr>
        <a:xfrm>
          <a:off x="2608794" y="652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82815</xdr:rowOff>
    </xdr:from>
    <xdr:to>
      <xdr:col>3</xdr:col>
      <xdr:colOff>3175</xdr:colOff>
      <xdr:row>38</xdr:row>
      <xdr:rowOff>12965</xdr:rowOff>
    </xdr:to>
    <xdr:sp macro="" textlink="">
      <xdr:nvSpPr>
        <xdr:cNvPr id="85" name="円/楕円 84"/>
        <xdr:cNvSpPr/>
      </xdr:nvSpPr>
      <xdr:spPr>
        <a:xfrm>
          <a:off x="1968500" y="64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4092</xdr:rowOff>
    </xdr:from>
    <xdr:ext cx="599010" cy="259045"/>
    <xdr:sp macro="" textlink="">
      <xdr:nvSpPr>
        <xdr:cNvPr id="86" name="テキスト ボックス 85"/>
        <xdr:cNvSpPr txBox="1"/>
      </xdr:nvSpPr>
      <xdr:spPr>
        <a:xfrm>
          <a:off x="1719794" y="651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79419</xdr:rowOff>
    </xdr:from>
    <xdr:to>
      <xdr:col>1</xdr:col>
      <xdr:colOff>485775</xdr:colOff>
      <xdr:row>38</xdr:row>
      <xdr:rowOff>9568</xdr:rowOff>
    </xdr:to>
    <xdr:sp macro="" textlink="">
      <xdr:nvSpPr>
        <xdr:cNvPr id="87" name="円/楕円 86"/>
        <xdr:cNvSpPr/>
      </xdr:nvSpPr>
      <xdr:spPr>
        <a:xfrm>
          <a:off x="1079500" y="64230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696</xdr:rowOff>
    </xdr:from>
    <xdr:ext cx="599010" cy="259045"/>
    <xdr:sp macro="" textlink="">
      <xdr:nvSpPr>
        <xdr:cNvPr id="88" name="テキスト ボックス 87"/>
        <xdr:cNvSpPr txBox="1"/>
      </xdr:nvSpPr>
      <xdr:spPr>
        <a:xfrm>
          <a:off x="830794" y="65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82306</xdr:rowOff>
    </xdr:from>
    <xdr:to>
      <xdr:col>6</xdr:col>
      <xdr:colOff>511175</xdr:colOff>
      <xdr:row>58</xdr:row>
      <xdr:rowOff>105920</xdr:rowOff>
    </xdr:to>
    <xdr:cxnSp macro="">
      <xdr:nvCxnSpPr>
        <xdr:cNvPr id="117" name="直線コネクタ 116"/>
        <xdr:cNvCxnSpPr/>
      </xdr:nvCxnSpPr>
      <xdr:spPr>
        <a:xfrm flipV="1">
          <a:off x="3797300" y="10026406"/>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105920</xdr:rowOff>
    </xdr:from>
    <xdr:to>
      <xdr:col>5</xdr:col>
      <xdr:colOff>358775</xdr:colOff>
      <xdr:row>58</xdr:row>
      <xdr:rowOff>117124</xdr:rowOff>
    </xdr:to>
    <xdr:cxnSp macro="">
      <xdr:nvCxnSpPr>
        <xdr:cNvPr id="120" name="直線コネクタ 119"/>
        <xdr:cNvCxnSpPr/>
      </xdr:nvCxnSpPr>
      <xdr:spPr>
        <a:xfrm flipV="1">
          <a:off x="2908300" y="10050020"/>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117124</xdr:rowOff>
    </xdr:from>
    <xdr:to>
      <xdr:col>4</xdr:col>
      <xdr:colOff>155575</xdr:colOff>
      <xdr:row>58</xdr:row>
      <xdr:rowOff>118471</xdr:rowOff>
    </xdr:to>
    <xdr:cxnSp macro="">
      <xdr:nvCxnSpPr>
        <xdr:cNvPr id="123" name="直線コネクタ 122"/>
        <xdr:cNvCxnSpPr/>
      </xdr:nvCxnSpPr>
      <xdr:spPr>
        <a:xfrm flipV="1">
          <a:off x="2019300" y="10061224"/>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115203</xdr:rowOff>
    </xdr:from>
    <xdr:to>
      <xdr:col>2</xdr:col>
      <xdr:colOff>638175</xdr:colOff>
      <xdr:row>58</xdr:row>
      <xdr:rowOff>118471</xdr:rowOff>
    </xdr:to>
    <xdr:cxnSp macro="">
      <xdr:nvCxnSpPr>
        <xdr:cNvPr id="126" name="直線コネクタ 125"/>
        <xdr:cNvCxnSpPr/>
      </xdr:nvCxnSpPr>
      <xdr:spPr>
        <a:xfrm>
          <a:off x="1130300" y="10059303"/>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31506</xdr:rowOff>
    </xdr:from>
    <xdr:to>
      <xdr:col>6</xdr:col>
      <xdr:colOff>561975</xdr:colOff>
      <xdr:row>58</xdr:row>
      <xdr:rowOff>133106</xdr:rowOff>
    </xdr:to>
    <xdr:sp macro="" textlink="">
      <xdr:nvSpPr>
        <xdr:cNvPr id="136" name="円/楕円 135"/>
        <xdr:cNvSpPr/>
      </xdr:nvSpPr>
      <xdr:spPr>
        <a:xfrm>
          <a:off x="4584700" y="99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117883</xdr:rowOff>
    </xdr:from>
    <xdr:ext cx="599010" cy="259045"/>
    <xdr:sp macro="" textlink="">
      <xdr:nvSpPr>
        <xdr:cNvPr id="137" name="物件費該当値テキスト"/>
        <xdr:cNvSpPr txBox="1"/>
      </xdr:nvSpPr>
      <xdr:spPr>
        <a:xfrm>
          <a:off x="4686300" y="989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55120</xdr:rowOff>
    </xdr:from>
    <xdr:to>
      <xdr:col>5</xdr:col>
      <xdr:colOff>409575</xdr:colOff>
      <xdr:row>58</xdr:row>
      <xdr:rowOff>156720</xdr:rowOff>
    </xdr:to>
    <xdr:sp macro="" textlink="">
      <xdr:nvSpPr>
        <xdr:cNvPr id="138" name="円/楕円 137"/>
        <xdr:cNvSpPr/>
      </xdr:nvSpPr>
      <xdr:spPr>
        <a:xfrm>
          <a:off x="3746500" y="9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147847</xdr:rowOff>
    </xdr:from>
    <xdr:ext cx="599010" cy="259045"/>
    <xdr:sp macro="" textlink="">
      <xdr:nvSpPr>
        <xdr:cNvPr id="139" name="テキスト ボックス 138"/>
        <xdr:cNvSpPr txBox="1"/>
      </xdr:nvSpPr>
      <xdr:spPr>
        <a:xfrm>
          <a:off x="3497794" y="1009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66324</xdr:rowOff>
    </xdr:from>
    <xdr:to>
      <xdr:col>4</xdr:col>
      <xdr:colOff>206375</xdr:colOff>
      <xdr:row>58</xdr:row>
      <xdr:rowOff>167924</xdr:rowOff>
    </xdr:to>
    <xdr:sp macro="" textlink="">
      <xdr:nvSpPr>
        <xdr:cNvPr id="140" name="円/楕円 139"/>
        <xdr:cNvSpPr/>
      </xdr:nvSpPr>
      <xdr:spPr>
        <a:xfrm>
          <a:off x="2857500" y="10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159051</xdr:rowOff>
    </xdr:from>
    <xdr:ext cx="599010" cy="259045"/>
    <xdr:sp macro="" textlink="">
      <xdr:nvSpPr>
        <xdr:cNvPr id="141" name="テキスト ボックス 140"/>
        <xdr:cNvSpPr txBox="1"/>
      </xdr:nvSpPr>
      <xdr:spPr>
        <a:xfrm>
          <a:off x="2608794" y="1010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67671</xdr:rowOff>
    </xdr:from>
    <xdr:to>
      <xdr:col>3</xdr:col>
      <xdr:colOff>3175</xdr:colOff>
      <xdr:row>58</xdr:row>
      <xdr:rowOff>169271</xdr:rowOff>
    </xdr:to>
    <xdr:sp macro="" textlink="">
      <xdr:nvSpPr>
        <xdr:cNvPr id="142" name="円/楕円 141"/>
        <xdr:cNvSpPr/>
      </xdr:nvSpPr>
      <xdr:spPr>
        <a:xfrm>
          <a:off x="1968500" y="100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160398</xdr:rowOff>
    </xdr:from>
    <xdr:ext cx="599010" cy="259045"/>
    <xdr:sp macro="" textlink="">
      <xdr:nvSpPr>
        <xdr:cNvPr id="143" name="テキスト ボックス 142"/>
        <xdr:cNvSpPr txBox="1"/>
      </xdr:nvSpPr>
      <xdr:spPr>
        <a:xfrm>
          <a:off x="1719794" y="1010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64403</xdr:rowOff>
    </xdr:from>
    <xdr:to>
      <xdr:col>1</xdr:col>
      <xdr:colOff>485775</xdr:colOff>
      <xdr:row>58</xdr:row>
      <xdr:rowOff>166003</xdr:rowOff>
    </xdr:to>
    <xdr:sp macro="" textlink="">
      <xdr:nvSpPr>
        <xdr:cNvPr id="144" name="円/楕円 143"/>
        <xdr:cNvSpPr/>
      </xdr:nvSpPr>
      <xdr:spPr>
        <a:xfrm>
          <a:off x="1079500" y="100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157130</xdr:rowOff>
    </xdr:from>
    <xdr:ext cx="599010" cy="259045"/>
    <xdr:sp macro="" textlink="">
      <xdr:nvSpPr>
        <xdr:cNvPr id="145" name="テキスト ボックス 144"/>
        <xdr:cNvSpPr txBox="1"/>
      </xdr:nvSpPr>
      <xdr:spPr>
        <a:xfrm>
          <a:off x="830794" y="1010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97527</xdr:rowOff>
    </xdr:from>
    <xdr:to>
      <xdr:col>6</xdr:col>
      <xdr:colOff>511175</xdr:colOff>
      <xdr:row>78</xdr:row>
      <xdr:rowOff>105986</xdr:rowOff>
    </xdr:to>
    <xdr:cxnSp macro="">
      <xdr:nvCxnSpPr>
        <xdr:cNvPr id="172" name="直線コネクタ 171"/>
        <xdr:cNvCxnSpPr/>
      </xdr:nvCxnSpPr>
      <xdr:spPr>
        <a:xfrm flipV="1">
          <a:off x="3797300" y="13470627"/>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104074</xdr:rowOff>
    </xdr:from>
    <xdr:to>
      <xdr:col>5</xdr:col>
      <xdr:colOff>358775</xdr:colOff>
      <xdr:row>78</xdr:row>
      <xdr:rowOff>105986</xdr:rowOff>
    </xdr:to>
    <xdr:cxnSp macro="">
      <xdr:nvCxnSpPr>
        <xdr:cNvPr id="175" name="直線コネクタ 174"/>
        <xdr:cNvCxnSpPr/>
      </xdr:nvCxnSpPr>
      <xdr:spPr>
        <a:xfrm>
          <a:off x="2908300" y="1347717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104074</xdr:rowOff>
    </xdr:from>
    <xdr:to>
      <xdr:col>4</xdr:col>
      <xdr:colOff>155575</xdr:colOff>
      <xdr:row>78</xdr:row>
      <xdr:rowOff>105880</xdr:rowOff>
    </xdr:to>
    <xdr:cxnSp macro="">
      <xdr:nvCxnSpPr>
        <xdr:cNvPr id="178" name="直線コネクタ 177"/>
        <xdr:cNvCxnSpPr/>
      </xdr:nvCxnSpPr>
      <xdr:spPr>
        <a:xfrm flipV="1">
          <a:off x="2019300" y="1347717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99758</xdr:rowOff>
    </xdr:from>
    <xdr:to>
      <xdr:col>2</xdr:col>
      <xdr:colOff>638175</xdr:colOff>
      <xdr:row>78</xdr:row>
      <xdr:rowOff>105880</xdr:rowOff>
    </xdr:to>
    <xdr:cxnSp macro="">
      <xdr:nvCxnSpPr>
        <xdr:cNvPr id="181" name="直線コネクタ 180"/>
        <xdr:cNvCxnSpPr/>
      </xdr:nvCxnSpPr>
      <xdr:spPr>
        <a:xfrm>
          <a:off x="1130300" y="1347285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46727</xdr:rowOff>
    </xdr:from>
    <xdr:to>
      <xdr:col>6</xdr:col>
      <xdr:colOff>561975</xdr:colOff>
      <xdr:row>78</xdr:row>
      <xdr:rowOff>148327</xdr:rowOff>
    </xdr:to>
    <xdr:sp macro="" textlink="">
      <xdr:nvSpPr>
        <xdr:cNvPr id="191" name="円/楕円 190"/>
        <xdr:cNvSpPr/>
      </xdr:nvSpPr>
      <xdr:spPr>
        <a:xfrm>
          <a:off x="4584700" y="134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469744" cy="259045"/>
    <xdr:sp macro="" textlink="">
      <xdr:nvSpPr>
        <xdr:cNvPr id="192" name="維持補修費該当値テキスト"/>
        <xdr:cNvSpPr txBox="1"/>
      </xdr:nvSpPr>
      <xdr:spPr>
        <a:xfrm>
          <a:off x="4686300" y="1335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55186</xdr:rowOff>
    </xdr:from>
    <xdr:to>
      <xdr:col>5</xdr:col>
      <xdr:colOff>409575</xdr:colOff>
      <xdr:row>78</xdr:row>
      <xdr:rowOff>156786</xdr:rowOff>
    </xdr:to>
    <xdr:sp macro="" textlink="">
      <xdr:nvSpPr>
        <xdr:cNvPr id="193" name="円/楕円 192"/>
        <xdr:cNvSpPr/>
      </xdr:nvSpPr>
      <xdr:spPr>
        <a:xfrm>
          <a:off x="3746500" y="134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147913</xdr:rowOff>
    </xdr:from>
    <xdr:ext cx="469744" cy="259045"/>
    <xdr:sp macro="" textlink="">
      <xdr:nvSpPr>
        <xdr:cNvPr id="194" name="テキスト ボックス 193"/>
        <xdr:cNvSpPr txBox="1"/>
      </xdr:nvSpPr>
      <xdr:spPr>
        <a:xfrm>
          <a:off x="3562427" y="135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53274</xdr:rowOff>
    </xdr:from>
    <xdr:to>
      <xdr:col>4</xdr:col>
      <xdr:colOff>206375</xdr:colOff>
      <xdr:row>78</xdr:row>
      <xdr:rowOff>154874</xdr:rowOff>
    </xdr:to>
    <xdr:sp macro="" textlink="">
      <xdr:nvSpPr>
        <xdr:cNvPr id="195" name="円/楕円 194"/>
        <xdr:cNvSpPr/>
      </xdr:nvSpPr>
      <xdr:spPr>
        <a:xfrm>
          <a:off x="2857500" y="13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146001</xdr:rowOff>
    </xdr:from>
    <xdr:ext cx="469744" cy="259045"/>
    <xdr:sp macro="" textlink="">
      <xdr:nvSpPr>
        <xdr:cNvPr id="196" name="テキスト ボックス 195"/>
        <xdr:cNvSpPr txBox="1"/>
      </xdr:nvSpPr>
      <xdr:spPr>
        <a:xfrm>
          <a:off x="2673427" y="1351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55080</xdr:rowOff>
    </xdr:from>
    <xdr:to>
      <xdr:col>3</xdr:col>
      <xdr:colOff>3175</xdr:colOff>
      <xdr:row>78</xdr:row>
      <xdr:rowOff>156680</xdr:rowOff>
    </xdr:to>
    <xdr:sp macro="" textlink="">
      <xdr:nvSpPr>
        <xdr:cNvPr id="197" name="円/楕円 196"/>
        <xdr:cNvSpPr/>
      </xdr:nvSpPr>
      <xdr:spPr>
        <a:xfrm>
          <a:off x="1968500" y="134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147807</xdr:rowOff>
    </xdr:from>
    <xdr:ext cx="469744" cy="259045"/>
    <xdr:sp macro="" textlink="">
      <xdr:nvSpPr>
        <xdr:cNvPr id="198" name="テキスト ボックス 197"/>
        <xdr:cNvSpPr txBox="1"/>
      </xdr:nvSpPr>
      <xdr:spPr>
        <a:xfrm>
          <a:off x="1784427" y="135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48958</xdr:rowOff>
    </xdr:from>
    <xdr:to>
      <xdr:col>1</xdr:col>
      <xdr:colOff>485775</xdr:colOff>
      <xdr:row>78</xdr:row>
      <xdr:rowOff>150558</xdr:rowOff>
    </xdr:to>
    <xdr:sp macro="" textlink="">
      <xdr:nvSpPr>
        <xdr:cNvPr id="199" name="円/楕円 198"/>
        <xdr:cNvSpPr/>
      </xdr:nvSpPr>
      <xdr:spPr>
        <a:xfrm>
          <a:off x="1079500" y="134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141685</xdr:rowOff>
    </xdr:from>
    <xdr:ext cx="469744" cy="259045"/>
    <xdr:sp macro="" textlink="">
      <xdr:nvSpPr>
        <xdr:cNvPr id="200" name="テキスト ボックス 199"/>
        <xdr:cNvSpPr txBox="1"/>
      </xdr:nvSpPr>
      <xdr:spPr>
        <a:xfrm>
          <a:off x="895427" y="135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59799</xdr:rowOff>
    </xdr:from>
    <xdr:to>
      <xdr:col>6</xdr:col>
      <xdr:colOff>511175</xdr:colOff>
      <xdr:row>96</xdr:row>
      <xdr:rowOff>70162</xdr:rowOff>
    </xdr:to>
    <xdr:cxnSp macro="">
      <xdr:nvCxnSpPr>
        <xdr:cNvPr id="231" name="直線コネクタ 230"/>
        <xdr:cNvCxnSpPr/>
      </xdr:nvCxnSpPr>
      <xdr:spPr>
        <a:xfrm>
          <a:off x="3797300" y="16518999"/>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59799</xdr:rowOff>
    </xdr:from>
    <xdr:to>
      <xdr:col>5</xdr:col>
      <xdr:colOff>358775</xdr:colOff>
      <xdr:row>96</xdr:row>
      <xdr:rowOff>117308</xdr:rowOff>
    </xdr:to>
    <xdr:cxnSp macro="">
      <xdr:nvCxnSpPr>
        <xdr:cNvPr id="234" name="直線コネクタ 233"/>
        <xdr:cNvCxnSpPr/>
      </xdr:nvCxnSpPr>
      <xdr:spPr>
        <a:xfrm flipV="1">
          <a:off x="2908300" y="16518999"/>
          <a:ext cx="8890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117308</xdr:rowOff>
    </xdr:from>
    <xdr:to>
      <xdr:col>4</xdr:col>
      <xdr:colOff>155575</xdr:colOff>
      <xdr:row>96</xdr:row>
      <xdr:rowOff>130110</xdr:rowOff>
    </xdr:to>
    <xdr:cxnSp macro="">
      <xdr:nvCxnSpPr>
        <xdr:cNvPr id="237" name="直線コネクタ 236"/>
        <xdr:cNvCxnSpPr/>
      </xdr:nvCxnSpPr>
      <xdr:spPr>
        <a:xfrm flipV="1">
          <a:off x="2019300" y="1657650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97910</xdr:rowOff>
    </xdr:from>
    <xdr:to>
      <xdr:col>2</xdr:col>
      <xdr:colOff>638175</xdr:colOff>
      <xdr:row>96</xdr:row>
      <xdr:rowOff>130110</xdr:rowOff>
    </xdr:to>
    <xdr:cxnSp macro="">
      <xdr:nvCxnSpPr>
        <xdr:cNvPr id="240" name="直線コネクタ 239"/>
        <xdr:cNvCxnSpPr/>
      </xdr:nvCxnSpPr>
      <xdr:spPr>
        <a:xfrm>
          <a:off x="1130300" y="16557110"/>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19362</xdr:rowOff>
    </xdr:from>
    <xdr:to>
      <xdr:col>6</xdr:col>
      <xdr:colOff>561975</xdr:colOff>
      <xdr:row>96</xdr:row>
      <xdr:rowOff>120962</xdr:rowOff>
    </xdr:to>
    <xdr:sp macro="" textlink="">
      <xdr:nvSpPr>
        <xdr:cNvPr id="250" name="円/楕円 249"/>
        <xdr:cNvSpPr/>
      </xdr:nvSpPr>
      <xdr:spPr>
        <a:xfrm>
          <a:off x="4584700" y="16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169239</xdr:rowOff>
    </xdr:from>
    <xdr:ext cx="534377" cy="259045"/>
    <xdr:sp macro="" textlink="">
      <xdr:nvSpPr>
        <xdr:cNvPr id="251" name="扶助費該当値テキスト"/>
        <xdr:cNvSpPr txBox="1"/>
      </xdr:nvSpPr>
      <xdr:spPr>
        <a:xfrm>
          <a:off x="4686300" y="164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8999</xdr:rowOff>
    </xdr:from>
    <xdr:to>
      <xdr:col>5</xdr:col>
      <xdr:colOff>409575</xdr:colOff>
      <xdr:row>96</xdr:row>
      <xdr:rowOff>110599</xdr:rowOff>
    </xdr:to>
    <xdr:sp macro="" textlink="">
      <xdr:nvSpPr>
        <xdr:cNvPr id="252" name="円/楕円 251"/>
        <xdr:cNvSpPr/>
      </xdr:nvSpPr>
      <xdr:spPr>
        <a:xfrm>
          <a:off x="3746500" y="164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101726</xdr:rowOff>
    </xdr:from>
    <xdr:ext cx="534377" cy="259045"/>
    <xdr:sp macro="" textlink="">
      <xdr:nvSpPr>
        <xdr:cNvPr id="253" name="テキスト ボックス 252"/>
        <xdr:cNvSpPr txBox="1"/>
      </xdr:nvSpPr>
      <xdr:spPr>
        <a:xfrm>
          <a:off x="3530111" y="165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66508</xdr:rowOff>
    </xdr:from>
    <xdr:to>
      <xdr:col>4</xdr:col>
      <xdr:colOff>206375</xdr:colOff>
      <xdr:row>96</xdr:row>
      <xdr:rowOff>168108</xdr:rowOff>
    </xdr:to>
    <xdr:sp macro="" textlink="">
      <xdr:nvSpPr>
        <xdr:cNvPr id="254" name="円/楕円 253"/>
        <xdr:cNvSpPr/>
      </xdr:nvSpPr>
      <xdr:spPr>
        <a:xfrm>
          <a:off x="2857500" y="165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159235</xdr:rowOff>
    </xdr:from>
    <xdr:ext cx="534377" cy="259045"/>
    <xdr:sp macro="" textlink="">
      <xdr:nvSpPr>
        <xdr:cNvPr id="255" name="テキスト ボックス 254"/>
        <xdr:cNvSpPr txBox="1"/>
      </xdr:nvSpPr>
      <xdr:spPr>
        <a:xfrm>
          <a:off x="2641111" y="166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79310</xdr:rowOff>
    </xdr:from>
    <xdr:to>
      <xdr:col>3</xdr:col>
      <xdr:colOff>3175</xdr:colOff>
      <xdr:row>97</xdr:row>
      <xdr:rowOff>9460</xdr:rowOff>
    </xdr:to>
    <xdr:sp macro="" textlink="">
      <xdr:nvSpPr>
        <xdr:cNvPr id="256" name="円/楕円 255"/>
        <xdr:cNvSpPr/>
      </xdr:nvSpPr>
      <xdr:spPr>
        <a:xfrm>
          <a:off x="1968500" y="165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587</xdr:rowOff>
    </xdr:from>
    <xdr:ext cx="534377" cy="259045"/>
    <xdr:sp macro="" textlink="">
      <xdr:nvSpPr>
        <xdr:cNvPr id="257" name="テキスト ボックス 256"/>
        <xdr:cNvSpPr txBox="1"/>
      </xdr:nvSpPr>
      <xdr:spPr>
        <a:xfrm>
          <a:off x="1752111" y="1663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47110</xdr:rowOff>
    </xdr:from>
    <xdr:to>
      <xdr:col>1</xdr:col>
      <xdr:colOff>485775</xdr:colOff>
      <xdr:row>96</xdr:row>
      <xdr:rowOff>148710</xdr:rowOff>
    </xdr:to>
    <xdr:sp macro="" textlink="">
      <xdr:nvSpPr>
        <xdr:cNvPr id="258" name="円/楕円 257"/>
        <xdr:cNvSpPr/>
      </xdr:nvSpPr>
      <xdr:spPr>
        <a:xfrm>
          <a:off x="1079500" y="165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139837</xdr:rowOff>
    </xdr:from>
    <xdr:ext cx="534377" cy="259045"/>
    <xdr:sp macro="" textlink="">
      <xdr:nvSpPr>
        <xdr:cNvPr id="259" name="テキスト ボックス 258"/>
        <xdr:cNvSpPr txBox="1"/>
      </xdr:nvSpPr>
      <xdr:spPr>
        <a:xfrm>
          <a:off x="863111" y="165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145628</xdr:rowOff>
    </xdr:from>
    <xdr:to>
      <xdr:col>15</xdr:col>
      <xdr:colOff>180975</xdr:colOff>
      <xdr:row>38</xdr:row>
      <xdr:rowOff>157521</xdr:rowOff>
    </xdr:to>
    <xdr:cxnSp macro="">
      <xdr:nvCxnSpPr>
        <xdr:cNvPr id="290" name="直線コネクタ 289"/>
        <xdr:cNvCxnSpPr/>
      </xdr:nvCxnSpPr>
      <xdr:spPr>
        <a:xfrm flipV="1">
          <a:off x="9639300" y="6660728"/>
          <a:ext cx="8382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41271</xdr:rowOff>
    </xdr:from>
    <xdr:to>
      <xdr:col>14</xdr:col>
      <xdr:colOff>28575</xdr:colOff>
      <xdr:row>38</xdr:row>
      <xdr:rowOff>157521</xdr:rowOff>
    </xdr:to>
    <xdr:cxnSp macro="">
      <xdr:nvCxnSpPr>
        <xdr:cNvPr id="293" name="直線コネクタ 292"/>
        <xdr:cNvCxnSpPr/>
      </xdr:nvCxnSpPr>
      <xdr:spPr>
        <a:xfrm>
          <a:off x="8750300" y="6556371"/>
          <a:ext cx="889000" cy="1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41271</xdr:rowOff>
    </xdr:from>
    <xdr:to>
      <xdr:col>12</xdr:col>
      <xdr:colOff>511175</xdr:colOff>
      <xdr:row>38</xdr:row>
      <xdr:rowOff>152949</xdr:rowOff>
    </xdr:to>
    <xdr:cxnSp macro="">
      <xdr:nvCxnSpPr>
        <xdr:cNvPr id="296" name="直線コネクタ 295"/>
        <xdr:cNvCxnSpPr/>
      </xdr:nvCxnSpPr>
      <xdr:spPr>
        <a:xfrm flipV="1">
          <a:off x="7861300" y="6556371"/>
          <a:ext cx="889000" cy="1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152949</xdr:rowOff>
    </xdr:from>
    <xdr:to>
      <xdr:col>11</xdr:col>
      <xdr:colOff>307975</xdr:colOff>
      <xdr:row>38</xdr:row>
      <xdr:rowOff>158605</xdr:rowOff>
    </xdr:to>
    <xdr:cxnSp macro="">
      <xdr:nvCxnSpPr>
        <xdr:cNvPr id="299" name="直線コネクタ 298"/>
        <xdr:cNvCxnSpPr/>
      </xdr:nvCxnSpPr>
      <xdr:spPr>
        <a:xfrm flipV="1">
          <a:off x="6972300" y="6668049"/>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94828</xdr:rowOff>
    </xdr:from>
    <xdr:to>
      <xdr:col>15</xdr:col>
      <xdr:colOff>231775</xdr:colOff>
      <xdr:row>39</xdr:row>
      <xdr:rowOff>24978</xdr:rowOff>
    </xdr:to>
    <xdr:sp macro="" textlink="">
      <xdr:nvSpPr>
        <xdr:cNvPr id="309" name="円/楕円 308"/>
        <xdr:cNvSpPr/>
      </xdr:nvSpPr>
      <xdr:spPr>
        <a:xfrm>
          <a:off x="10426700" y="660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9755</xdr:rowOff>
    </xdr:from>
    <xdr:ext cx="534377" cy="259045"/>
    <xdr:sp macro="" textlink="">
      <xdr:nvSpPr>
        <xdr:cNvPr id="310" name="補助費等該当値テキスト"/>
        <xdr:cNvSpPr txBox="1"/>
      </xdr:nvSpPr>
      <xdr:spPr>
        <a:xfrm>
          <a:off x="10528300" y="652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106721</xdr:rowOff>
    </xdr:from>
    <xdr:to>
      <xdr:col>14</xdr:col>
      <xdr:colOff>79375</xdr:colOff>
      <xdr:row>39</xdr:row>
      <xdr:rowOff>36871</xdr:rowOff>
    </xdr:to>
    <xdr:sp macro="" textlink="">
      <xdr:nvSpPr>
        <xdr:cNvPr id="311" name="円/楕円 310"/>
        <xdr:cNvSpPr/>
      </xdr:nvSpPr>
      <xdr:spPr>
        <a:xfrm>
          <a:off x="9588500" y="66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27998</xdr:rowOff>
    </xdr:from>
    <xdr:ext cx="534377" cy="259045"/>
    <xdr:sp macro="" textlink="">
      <xdr:nvSpPr>
        <xdr:cNvPr id="312" name="テキスト ボックス 311"/>
        <xdr:cNvSpPr txBox="1"/>
      </xdr:nvSpPr>
      <xdr:spPr>
        <a:xfrm>
          <a:off x="9372111" y="67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161921</xdr:rowOff>
    </xdr:from>
    <xdr:to>
      <xdr:col>12</xdr:col>
      <xdr:colOff>561975</xdr:colOff>
      <xdr:row>38</xdr:row>
      <xdr:rowOff>92071</xdr:rowOff>
    </xdr:to>
    <xdr:sp macro="" textlink="">
      <xdr:nvSpPr>
        <xdr:cNvPr id="313" name="円/楕円 312"/>
        <xdr:cNvSpPr/>
      </xdr:nvSpPr>
      <xdr:spPr>
        <a:xfrm>
          <a:off x="8699500" y="65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83198</xdr:rowOff>
    </xdr:from>
    <xdr:ext cx="534377" cy="259045"/>
    <xdr:sp macro="" textlink="">
      <xdr:nvSpPr>
        <xdr:cNvPr id="314" name="テキスト ボックス 313"/>
        <xdr:cNvSpPr txBox="1"/>
      </xdr:nvSpPr>
      <xdr:spPr>
        <a:xfrm>
          <a:off x="8483111" y="659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102149</xdr:rowOff>
    </xdr:from>
    <xdr:to>
      <xdr:col>11</xdr:col>
      <xdr:colOff>358775</xdr:colOff>
      <xdr:row>39</xdr:row>
      <xdr:rowOff>32299</xdr:rowOff>
    </xdr:to>
    <xdr:sp macro="" textlink="">
      <xdr:nvSpPr>
        <xdr:cNvPr id="315" name="円/楕円 314"/>
        <xdr:cNvSpPr/>
      </xdr:nvSpPr>
      <xdr:spPr>
        <a:xfrm>
          <a:off x="7810500" y="66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23426</xdr:rowOff>
    </xdr:from>
    <xdr:ext cx="534377" cy="259045"/>
    <xdr:sp macro="" textlink="">
      <xdr:nvSpPr>
        <xdr:cNvPr id="316" name="テキスト ボックス 315"/>
        <xdr:cNvSpPr txBox="1"/>
      </xdr:nvSpPr>
      <xdr:spPr>
        <a:xfrm>
          <a:off x="7594111" y="67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107805</xdr:rowOff>
    </xdr:from>
    <xdr:to>
      <xdr:col>10</xdr:col>
      <xdr:colOff>155575</xdr:colOff>
      <xdr:row>39</xdr:row>
      <xdr:rowOff>37955</xdr:rowOff>
    </xdr:to>
    <xdr:sp macro="" textlink="">
      <xdr:nvSpPr>
        <xdr:cNvPr id="317" name="円/楕円 316"/>
        <xdr:cNvSpPr/>
      </xdr:nvSpPr>
      <xdr:spPr>
        <a:xfrm>
          <a:off x="6921500" y="66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29082</xdr:rowOff>
    </xdr:from>
    <xdr:ext cx="534377" cy="259045"/>
    <xdr:sp macro="" textlink="">
      <xdr:nvSpPr>
        <xdr:cNvPr id="318" name="テキスト ボックス 317"/>
        <xdr:cNvSpPr txBox="1"/>
      </xdr:nvSpPr>
      <xdr:spPr>
        <a:xfrm>
          <a:off x="6705111" y="67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107528</xdr:rowOff>
    </xdr:from>
    <xdr:to>
      <xdr:col>15</xdr:col>
      <xdr:colOff>180975</xdr:colOff>
      <xdr:row>57</xdr:row>
      <xdr:rowOff>125605</xdr:rowOff>
    </xdr:to>
    <xdr:cxnSp macro="">
      <xdr:nvCxnSpPr>
        <xdr:cNvPr id="343" name="直線コネクタ 342"/>
        <xdr:cNvCxnSpPr/>
      </xdr:nvCxnSpPr>
      <xdr:spPr>
        <a:xfrm>
          <a:off x="9639300" y="9880178"/>
          <a:ext cx="8382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31055</xdr:rowOff>
    </xdr:from>
    <xdr:to>
      <xdr:col>14</xdr:col>
      <xdr:colOff>28575</xdr:colOff>
      <xdr:row>57</xdr:row>
      <xdr:rowOff>107528</xdr:rowOff>
    </xdr:to>
    <xdr:cxnSp macro="">
      <xdr:nvCxnSpPr>
        <xdr:cNvPr id="346" name="直線コネクタ 345"/>
        <xdr:cNvCxnSpPr/>
      </xdr:nvCxnSpPr>
      <xdr:spPr>
        <a:xfrm>
          <a:off x="8750300" y="9803705"/>
          <a:ext cx="889000" cy="7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31055</xdr:rowOff>
    </xdr:from>
    <xdr:to>
      <xdr:col>12</xdr:col>
      <xdr:colOff>511175</xdr:colOff>
      <xdr:row>58</xdr:row>
      <xdr:rowOff>5453</xdr:rowOff>
    </xdr:to>
    <xdr:cxnSp macro="">
      <xdr:nvCxnSpPr>
        <xdr:cNvPr id="349" name="直線コネクタ 348"/>
        <xdr:cNvCxnSpPr/>
      </xdr:nvCxnSpPr>
      <xdr:spPr>
        <a:xfrm flipV="1">
          <a:off x="7861300" y="9803705"/>
          <a:ext cx="889000" cy="1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142456</xdr:rowOff>
    </xdr:from>
    <xdr:to>
      <xdr:col>11</xdr:col>
      <xdr:colOff>307975</xdr:colOff>
      <xdr:row>58</xdr:row>
      <xdr:rowOff>5453</xdr:rowOff>
    </xdr:to>
    <xdr:cxnSp macro="">
      <xdr:nvCxnSpPr>
        <xdr:cNvPr id="352" name="直線コネクタ 351"/>
        <xdr:cNvCxnSpPr/>
      </xdr:nvCxnSpPr>
      <xdr:spPr>
        <a:xfrm>
          <a:off x="6972300" y="9915106"/>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74805</xdr:rowOff>
    </xdr:from>
    <xdr:to>
      <xdr:col>15</xdr:col>
      <xdr:colOff>231775</xdr:colOff>
      <xdr:row>58</xdr:row>
      <xdr:rowOff>4955</xdr:rowOff>
    </xdr:to>
    <xdr:sp macro="" textlink="">
      <xdr:nvSpPr>
        <xdr:cNvPr id="362" name="円/楕円 361"/>
        <xdr:cNvSpPr/>
      </xdr:nvSpPr>
      <xdr:spPr>
        <a:xfrm>
          <a:off x="10426700" y="98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161182</xdr:rowOff>
    </xdr:from>
    <xdr:ext cx="599010" cy="259045"/>
    <xdr:sp macro="" textlink="">
      <xdr:nvSpPr>
        <xdr:cNvPr id="363" name="普通建設事業費該当値テキスト"/>
        <xdr:cNvSpPr txBox="1"/>
      </xdr:nvSpPr>
      <xdr:spPr>
        <a:xfrm>
          <a:off x="10528300" y="976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56728</xdr:rowOff>
    </xdr:from>
    <xdr:to>
      <xdr:col>14</xdr:col>
      <xdr:colOff>79375</xdr:colOff>
      <xdr:row>57</xdr:row>
      <xdr:rowOff>158328</xdr:rowOff>
    </xdr:to>
    <xdr:sp macro="" textlink="">
      <xdr:nvSpPr>
        <xdr:cNvPr id="364" name="円/楕円 363"/>
        <xdr:cNvSpPr/>
      </xdr:nvSpPr>
      <xdr:spPr>
        <a:xfrm>
          <a:off x="9588500" y="98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149455</xdr:rowOff>
    </xdr:from>
    <xdr:ext cx="599010" cy="259045"/>
    <xdr:sp macro="" textlink="">
      <xdr:nvSpPr>
        <xdr:cNvPr id="365" name="テキスト ボックス 364"/>
        <xdr:cNvSpPr txBox="1"/>
      </xdr:nvSpPr>
      <xdr:spPr>
        <a:xfrm>
          <a:off x="9339794" y="992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151705</xdr:rowOff>
    </xdr:from>
    <xdr:to>
      <xdr:col>12</xdr:col>
      <xdr:colOff>561975</xdr:colOff>
      <xdr:row>57</xdr:row>
      <xdr:rowOff>81855</xdr:rowOff>
    </xdr:to>
    <xdr:sp macro="" textlink="">
      <xdr:nvSpPr>
        <xdr:cNvPr id="366" name="円/楕円 365"/>
        <xdr:cNvSpPr/>
      </xdr:nvSpPr>
      <xdr:spPr>
        <a:xfrm>
          <a:off x="8699500" y="97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98382</xdr:rowOff>
    </xdr:from>
    <xdr:ext cx="599010" cy="259045"/>
    <xdr:sp macro="" textlink="">
      <xdr:nvSpPr>
        <xdr:cNvPr id="367" name="テキスト ボックス 366"/>
        <xdr:cNvSpPr txBox="1"/>
      </xdr:nvSpPr>
      <xdr:spPr>
        <a:xfrm>
          <a:off x="8450794" y="952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126103</xdr:rowOff>
    </xdr:from>
    <xdr:to>
      <xdr:col>11</xdr:col>
      <xdr:colOff>358775</xdr:colOff>
      <xdr:row>58</xdr:row>
      <xdr:rowOff>56253</xdr:rowOff>
    </xdr:to>
    <xdr:sp macro="" textlink="">
      <xdr:nvSpPr>
        <xdr:cNvPr id="368" name="円/楕円 367"/>
        <xdr:cNvSpPr/>
      </xdr:nvSpPr>
      <xdr:spPr>
        <a:xfrm>
          <a:off x="7810500" y="98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47380</xdr:rowOff>
    </xdr:from>
    <xdr:ext cx="534377" cy="259045"/>
    <xdr:sp macro="" textlink="">
      <xdr:nvSpPr>
        <xdr:cNvPr id="369" name="テキスト ボックス 368"/>
        <xdr:cNvSpPr txBox="1"/>
      </xdr:nvSpPr>
      <xdr:spPr>
        <a:xfrm>
          <a:off x="7594111" y="9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91656</xdr:rowOff>
    </xdr:from>
    <xdr:to>
      <xdr:col>10</xdr:col>
      <xdr:colOff>155575</xdr:colOff>
      <xdr:row>58</xdr:row>
      <xdr:rowOff>21806</xdr:rowOff>
    </xdr:to>
    <xdr:sp macro="" textlink="">
      <xdr:nvSpPr>
        <xdr:cNvPr id="370" name="円/楕円 369"/>
        <xdr:cNvSpPr/>
      </xdr:nvSpPr>
      <xdr:spPr>
        <a:xfrm>
          <a:off x="6921500" y="9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12933</xdr:rowOff>
    </xdr:from>
    <xdr:ext cx="534377" cy="259045"/>
    <xdr:sp macro="" textlink="">
      <xdr:nvSpPr>
        <xdr:cNvPr id="371" name="テキスト ボックス 370"/>
        <xdr:cNvSpPr txBox="1"/>
      </xdr:nvSpPr>
      <xdr:spPr>
        <a:xfrm>
          <a:off x="6705111" y="99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57440</xdr:rowOff>
    </xdr:from>
    <xdr:to>
      <xdr:col>15</xdr:col>
      <xdr:colOff>180975</xdr:colOff>
      <xdr:row>78</xdr:row>
      <xdr:rowOff>95145</xdr:rowOff>
    </xdr:to>
    <xdr:cxnSp macro="">
      <xdr:nvCxnSpPr>
        <xdr:cNvPr id="400" name="直線コネクタ 399"/>
        <xdr:cNvCxnSpPr/>
      </xdr:nvCxnSpPr>
      <xdr:spPr>
        <a:xfrm>
          <a:off x="9639300" y="13430540"/>
          <a:ext cx="8382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44345</xdr:rowOff>
    </xdr:from>
    <xdr:to>
      <xdr:col>15</xdr:col>
      <xdr:colOff>231775</xdr:colOff>
      <xdr:row>78</xdr:row>
      <xdr:rowOff>145945</xdr:rowOff>
    </xdr:to>
    <xdr:sp macro="" textlink="">
      <xdr:nvSpPr>
        <xdr:cNvPr id="410" name="円/楕円 409"/>
        <xdr:cNvSpPr/>
      </xdr:nvSpPr>
      <xdr:spPr>
        <a:xfrm>
          <a:off x="10426700" y="134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158370</xdr:rowOff>
    </xdr:from>
    <xdr:ext cx="534377" cy="259045"/>
    <xdr:sp macro="" textlink="">
      <xdr:nvSpPr>
        <xdr:cNvPr id="411" name="普通建設事業費 （ うち新規整備　）該当値テキスト"/>
        <xdr:cNvSpPr txBox="1"/>
      </xdr:nvSpPr>
      <xdr:spPr>
        <a:xfrm>
          <a:off x="10528300"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6640</xdr:rowOff>
    </xdr:from>
    <xdr:to>
      <xdr:col>14</xdr:col>
      <xdr:colOff>79375</xdr:colOff>
      <xdr:row>78</xdr:row>
      <xdr:rowOff>108240</xdr:rowOff>
    </xdr:to>
    <xdr:sp macro="" textlink="">
      <xdr:nvSpPr>
        <xdr:cNvPr id="412" name="円/楕円 411"/>
        <xdr:cNvSpPr/>
      </xdr:nvSpPr>
      <xdr:spPr>
        <a:xfrm>
          <a:off x="9588500" y="1337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99367</xdr:rowOff>
    </xdr:from>
    <xdr:ext cx="599010" cy="259045"/>
    <xdr:sp macro="" textlink="">
      <xdr:nvSpPr>
        <xdr:cNvPr id="413" name="テキスト ボックス 412"/>
        <xdr:cNvSpPr txBox="1"/>
      </xdr:nvSpPr>
      <xdr:spPr>
        <a:xfrm>
          <a:off x="9339794" y="1347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127391</xdr:rowOff>
    </xdr:from>
    <xdr:to>
      <xdr:col>15</xdr:col>
      <xdr:colOff>180975</xdr:colOff>
      <xdr:row>98</xdr:row>
      <xdr:rowOff>129156</xdr:rowOff>
    </xdr:to>
    <xdr:cxnSp macro="">
      <xdr:nvCxnSpPr>
        <xdr:cNvPr id="440" name="直線コネクタ 439"/>
        <xdr:cNvCxnSpPr/>
      </xdr:nvCxnSpPr>
      <xdr:spPr>
        <a:xfrm flipV="1">
          <a:off x="9639300" y="16929491"/>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76591</xdr:rowOff>
    </xdr:from>
    <xdr:to>
      <xdr:col>15</xdr:col>
      <xdr:colOff>231775</xdr:colOff>
      <xdr:row>99</xdr:row>
      <xdr:rowOff>6741</xdr:rowOff>
    </xdr:to>
    <xdr:sp macro="" textlink="">
      <xdr:nvSpPr>
        <xdr:cNvPr id="450" name="円/楕円 449"/>
        <xdr:cNvSpPr/>
      </xdr:nvSpPr>
      <xdr:spPr>
        <a:xfrm>
          <a:off x="10426700" y="168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162968</xdr:rowOff>
    </xdr:from>
    <xdr:ext cx="534377" cy="259045"/>
    <xdr:sp macro="" textlink="">
      <xdr:nvSpPr>
        <xdr:cNvPr id="451" name="普通建設事業費 （ うち更新整備　）該当値テキスト"/>
        <xdr:cNvSpPr txBox="1"/>
      </xdr:nvSpPr>
      <xdr:spPr>
        <a:xfrm>
          <a:off x="10528300" y="1679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78356</xdr:rowOff>
    </xdr:from>
    <xdr:to>
      <xdr:col>14</xdr:col>
      <xdr:colOff>79375</xdr:colOff>
      <xdr:row>99</xdr:row>
      <xdr:rowOff>8506</xdr:rowOff>
    </xdr:to>
    <xdr:sp macro="" textlink="">
      <xdr:nvSpPr>
        <xdr:cNvPr id="452" name="円/楕円 451"/>
        <xdr:cNvSpPr/>
      </xdr:nvSpPr>
      <xdr:spPr>
        <a:xfrm>
          <a:off x="9588500" y="168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171083</xdr:rowOff>
    </xdr:from>
    <xdr:ext cx="534377" cy="259045"/>
    <xdr:sp macro="" textlink="">
      <xdr:nvSpPr>
        <xdr:cNvPr id="453" name="テキスト ボックス 452"/>
        <xdr:cNvSpPr txBox="1"/>
      </xdr:nvSpPr>
      <xdr:spPr>
        <a:xfrm>
          <a:off x="9372111" y="169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34448</xdr:rowOff>
    </xdr:from>
    <xdr:to>
      <xdr:col>23</xdr:col>
      <xdr:colOff>517525</xdr:colOff>
      <xdr:row>39</xdr:row>
      <xdr:rowOff>44450</xdr:rowOff>
    </xdr:to>
    <xdr:cxnSp macro="">
      <xdr:nvCxnSpPr>
        <xdr:cNvPr id="482" name="直線コネクタ 481"/>
        <xdr:cNvCxnSpPr/>
      </xdr:nvCxnSpPr>
      <xdr:spPr>
        <a:xfrm>
          <a:off x="15481300" y="6720998"/>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34292</xdr:rowOff>
    </xdr:from>
    <xdr:to>
      <xdr:col>22</xdr:col>
      <xdr:colOff>365125</xdr:colOff>
      <xdr:row>39</xdr:row>
      <xdr:rowOff>34448</xdr:rowOff>
    </xdr:to>
    <xdr:cxnSp macro="">
      <xdr:nvCxnSpPr>
        <xdr:cNvPr id="485" name="直線コネクタ 484"/>
        <xdr:cNvCxnSpPr/>
      </xdr:nvCxnSpPr>
      <xdr:spPr>
        <a:xfrm>
          <a:off x="14592300" y="6720842"/>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34292</xdr:rowOff>
    </xdr:from>
    <xdr:to>
      <xdr:col>21</xdr:col>
      <xdr:colOff>161925</xdr:colOff>
      <xdr:row>39</xdr:row>
      <xdr:rowOff>44227</xdr:rowOff>
    </xdr:to>
    <xdr:cxnSp macro="">
      <xdr:nvCxnSpPr>
        <xdr:cNvPr id="488" name="直線コネクタ 487"/>
        <xdr:cNvCxnSpPr/>
      </xdr:nvCxnSpPr>
      <xdr:spPr>
        <a:xfrm flipV="1">
          <a:off x="13703300" y="6720842"/>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44227</xdr:rowOff>
    </xdr:from>
    <xdr:to>
      <xdr:col>19</xdr:col>
      <xdr:colOff>644525</xdr:colOff>
      <xdr:row>39</xdr:row>
      <xdr:rowOff>44450</xdr:rowOff>
    </xdr:to>
    <xdr:cxnSp macro="">
      <xdr:nvCxnSpPr>
        <xdr:cNvPr id="491" name="直線コネクタ 490"/>
        <xdr:cNvCxnSpPr/>
      </xdr:nvCxnSpPr>
      <xdr:spPr>
        <a:xfrm flipV="1">
          <a:off x="12814300" y="6730777"/>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155098</xdr:rowOff>
    </xdr:from>
    <xdr:to>
      <xdr:col>22</xdr:col>
      <xdr:colOff>415925</xdr:colOff>
      <xdr:row>39</xdr:row>
      <xdr:rowOff>85248</xdr:rowOff>
    </xdr:to>
    <xdr:sp macro="" textlink="">
      <xdr:nvSpPr>
        <xdr:cNvPr id="503" name="円/楕円 502"/>
        <xdr:cNvSpPr/>
      </xdr:nvSpPr>
      <xdr:spPr>
        <a:xfrm>
          <a:off x="15430500" y="66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76375</xdr:rowOff>
    </xdr:from>
    <xdr:ext cx="469744" cy="259045"/>
    <xdr:sp macro="" textlink="">
      <xdr:nvSpPr>
        <xdr:cNvPr id="504" name="テキスト ボックス 503"/>
        <xdr:cNvSpPr txBox="1"/>
      </xdr:nvSpPr>
      <xdr:spPr>
        <a:xfrm>
          <a:off x="15246427" y="67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154942</xdr:rowOff>
    </xdr:from>
    <xdr:to>
      <xdr:col>21</xdr:col>
      <xdr:colOff>212725</xdr:colOff>
      <xdr:row>39</xdr:row>
      <xdr:rowOff>85092</xdr:rowOff>
    </xdr:to>
    <xdr:sp macro="" textlink="">
      <xdr:nvSpPr>
        <xdr:cNvPr id="505" name="円/楕円 504"/>
        <xdr:cNvSpPr/>
      </xdr:nvSpPr>
      <xdr:spPr>
        <a:xfrm>
          <a:off x="14541500" y="66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76219</xdr:rowOff>
    </xdr:from>
    <xdr:ext cx="469744" cy="259045"/>
    <xdr:sp macro="" textlink="">
      <xdr:nvSpPr>
        <xdr:cNvPr id="506" name="テキスト ボックス 505"/>
        <xdr:cNvSpPr txBox="1"/>
      </xdr:nvSpPr>
      <xdr:spPr>
        <a:xfrm>
          <a:off x="14357427" y="6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164877</xdr:rowOff>
    </xdr:from>
    <xdr:to>
      <xdr:col>20</xdr:col>
      <xdr:colOff>9525</xdr:colOff>
      <xdr:row>39</xdr:row>
      <xdr:rowOff>95027</xdr:rowOff>
    </xdr:to>
    <xdr:sp macro="" textlink="">
      <xdr:nvSpPr>
        <xdr:cNvPr id="507" name="円/楕円 506"/>
        <xdr:cNvSpPr/>
      </xdr:nvSpPr>
      <xdr:spPr>
        <a:xfrm>
          <a:off x="13652500" y="66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86154</xdr:rowOff>
    </xdr:from>
    <xdr:ext cx="378565" cy="259045"/>
    <xdr:sp macro="" textlink="">
      <xdr:nvSpPr>
        <xdr:cNvPr id="508" name="テキスト ボックス 507"/>
        <xdr:cNvSpPr txBox="1"/>
      </xdr:nvSpPr>
      <xdr:spPr>
        <a:xfrm>
          <a:off x="13514017" y="677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127287</xdr:rowOff>
    </xdr:from>
    <xdr:to>
      <xdr:col>23</xdr:col>
      <xdr:colOff>517525</xdr:colOff>
      <xdr:row>78</xdr:row>
      <xdr:rowOff>128102</xdr:rowOff>
    </xdr:to>
    <xdr:cxnSp macro="">
      <xdr:nvCxnSpPr>
        <xdr:cNvPr id="596" name="直線コネクタ 595"/>
        <xdr:cNvCxnSpPr/>
      </xdr:nvCxnSpPr>
      <xdr:spPr>
        <a:xfrm>
          <a:off x="15481300" y="13500387"/>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121602</xdr:rowOff>
    </xdr:from>
    <xdr:to>
      <xdr:col>22</xdr:col>
      <xdr:colOff>365125</xdr:colOff>
      <xdr:row>78</xdr:row>
      <xdr:rowOff>127287</xdr:rowOff>
    </xdr:to>
    <xdr:cxnSp macro="">
      <xdr:nvCxnSpPr>
        <xdr:cNvPr id="599" name="直線コネクタ 598"/>
        <xdr:cNvCxnSpPr/>
      </xdr:nvCxnSpPr>
      <xdr:spPr>
        <a:xfrm>
          <a:off x="14592300" y="13494702"/>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121602</xdr:rowOff>
    </xdr:from>
    <xdr:to>
      <xdr:col>21</xdr:col>
      <xdr:colOff>161925</xdr:colOff>
      <xdr:row>78</xdr:row>
      <xdr:rowOff>125614</xdr:rowOff>
    </xdr:to>
    <xdr:cxnSp macro="">
      <xdr:nvCxnSpPr>
        <xdr:cNvPr id="602" name="直線コネクタ 601"/>
        <xdr:cNvCxnSpPr/>
      </xdr:nvCxnSpPr>
      <xdr:spPr>
        <a:xfrm flipV="1">
          <a:off x="13703300" y="13494702"/>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121301</xdr:rowOff>
    </xdr:from>
    <xdr:to>
      <xdr:col>19</xdr:col>
      <xdr:colOff>644525</xdr:colOff>
      <xdr:row>78</xdr:row>
      <xdr:rowOff>125614</xdr:rowOff>
    </xdr:to>
    <xdr:cxnSp macro="">
      <xdr:nvCxnSpPr>
        <xdr:cNvPr id="605" name="直線コネクタ 604"/>
        <xdr:cNvCxnSpPr/>
      </xdr:nvCxnSpPr>
      <xdr:spPr>
        <a:xfrm>
          <a:off x="12814300" y="13494401"/>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77302</xdr:rowOff>
    </xdr:from>
    <xdr:to>
      <xdr:col>23</xdr:col>
      <xdr:colOff>568325</xdr:colOff>
      <xdr:row>79</xdr:row>
      <xdr:rowOff>7452</xdr:rowOff>
    </xdr:to>
    <xdr:sp macro="" textlink="">
      <xdr:nvSpPr>
        <xdr:cNvPr id="615" name="円/楕円 614"/>
        <xdr:cNvSpPr/>
      </xdr:nvSpPr>
      <xdr:spPr>
        <a:xfrm>
          <a:off x="16268700" y="13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163679</xdr:rowOff>
    </xdr:from>
    <xdr:ext cx="534377" cy="259045"/>
    <xdr:sp macro="" textlink="">
      <xdr:nvSpPr>
        <xdr:cNvPr id="616" name="公債費該当値テキスト"/>
        <xdr:cNvSpPr txBox="1"/>
      </xdr:nvSpPr>
      <xdr:spPr>
        <a:xfrm>
          <a:off x="16370300" y="1336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76487</xdr:rowOff>
    </xdr:from>
    <xdr:to>
      <xdr:col>22</xdr:col>
      <xdr:colOff>415925</xdr:colOff>
      <xdr:row>79</xdr:row>
      <xdr:rowOff>6637</xdr:rowOff>
    </xdr:to>
    <xdr:sp macro="" textlink="">
      <xdr:nvSpPr>
        <xdr:cNvPr id="617" name="円/楕円 616"/>
        <xdr:cNvSpPr/>
      </xdr:nvSpPr>
      <xdr:spPr>
        <a:xfrm>
          <a:off x="154305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169214</xdr:rowOff>
    </xdr:from>
    <xdr:ext cx="534377" cy="259045"/>
    <xdr:sp macro="" textlink="">
      <xdr:nvSpPr>
        <xdr:cNvPr id="618" name="テキスト ボックス 617"/>
        <xdr:cNvSpPr txBox="1"/>
      </xdr:nvSpPr>
      <xdr:spPr>
        <a:xfrm>
          <a:off x="15214111" y="135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70802</xdr:rowOff>
    </xdr:from>
    <xdr:to>
      <xdr:col>21</xdr:col>
      <xdr:colOff>212725</xdr:colOff>
      <xdr:row>79</xdr:row>
      <xdr:rowOff>952</xdr:rowOff>
    </xdr:to>
    <xdr:sp macro="" textlink="">
      <xdr:nvSpPr>
        <xdr:cNvPr id="619" name="円/楕円 618"/>
        <xdr:cNvSpPr/>
      </xdr:nvSpPr>
      <xdr:spPr>
        <a:xfrm>
          <a:off x="14541500" y="134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163529</xdr:rowOff>
    </xdr:from>
    <xdr:ext cx="534377" cy="259045"/>
    <xdr:sp macro="" textlink="">
      <xdr:nvSpPr>
        <xdr:cNvPr id="620" name="テキスト ボックス 619"/>
        <xdr:cNvSpPr txBox="1"/>
      </xdr:nvSpPr>
      <xdr:spPr>
        <a:xfrm>
          <a:off x="14325111" y="135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74814</xdr:rowOff>
    </xdr:from>
    <xdr:to>
      <xdr:col>20</xdr:col>
      <xdr:colOff>9525</xdr:colOff>
      <xdr:row>79</xdr:row>
      <xdr:rowOff>4964</xdr:rowOff>
    </xdr:to>
    <xdr:sp macro="" textlink="">
      <xdr:nvSpPr>
        <xdr:cNvPr id="621" name="円/楕円 620"/>
        <xdr:cNvSpPr/>
      </xdr:nvSpPr>
      <xdr:spPr>
        <a:xfrm>
          <a:off x="13652500" y="134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167541</xdr:rowOff>
    </xdr:from>
    <xdr:ext cx="534377" cy="259045"/>
    <xdr:sp macro="" textlink="">
      <xdr:nvSpPr>
        <xdr:cNvPr id="622" name="テキスト ボックス 621"/>
        <xdr:cNvSpPr txBox="1"/>
      </xdr:nvSpPr>
      <xdr:spPr>
        <a:xfrm>
          <a:off x="13436111" y="1354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70501</xdr:rowOff>
    </xdr:from>
    <xdr:to>
      <xdr:col>18</xdr:col>
      <xdr:colOff>492125</xdr:colOff>
      <xdr:row>79</xdr:row>
      <xdr:rowOff>651</xdr:rowOff>
    </xdr:to>
    <xdr:sp macro="" textlink="">
      <xdr:nvSpPr>
        <xdr:cNvPr id="623" name="円/楕円 622"/>
        <xdr:cNvSpPr/>
      </xdr:nvSpPr>
      <xdr:spPr>
        <a:xfrm>
          <a:off x="12763500" y="134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163228</xdr:rowOff>
    </xdr:from>
    <xdr:ext cx="534377" cy="259045"/>
    <xdr:sp macro="" textlink="">
      <xdr:nvSpPr>
        <xdr:cNvPr id="624" name="テキスト ボックス 623"/>
        <xdr:cNvSpPr txBox="1"/>
      </xdr:nvSpPr>
      <xdr:spPr>
        <a:xfrm>
          <a:off x="12547111" y="135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42235</xdr:rowOff>
    </xdr:from>
    <xdr:to>
      <xdr:col>23</xdr:col>
      <xdr:colOff>517525</xdr:colOff>
      <xdr:row>98</xdr:row>
      <xdr:rowOff>73306</xdr:rowOff>
    </xdr:to>
    <xdr:cxnSp macro="">
      <xdr:nvCxnSpPr>
        <xdr:cNvPr id="653" name="直線コネクタ 652"/>
        <xdr:cNvCxnSpPr/>
      </xdr:nvCxnSpPr>
      <xdr:spPr>
        <a:xfrm flipV="1">
          <a:off x="15481300" y="16844335"/>
          <a:ext cx="8382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66853</xdr:rowOff>
    </xdr:from>
    <xdr:to>
      <xdr:col>22</xdr:col>
      <xdr:colOff>365125</xdr:colOff>
      <xdr:row>98</xdr:row>
      <xdr:rowOff>73306</xdr:rowOff>
    </xdr:to>
    <xdr:cxnSp macro="">
      <xdr:nvCxnSpPr>
        <xdr:cNvPr id="656" name="直線コネクタ 655"/>
        <xdr:cNvCxnSpPr/>
      </xdr:nvCxnSpPr>
      <xdr:spPr>
        <a:xfrm>
          <a:off x="14592300" y="16868953"/>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66853</xdr:rowOff>
    </xdr:from>
    <xdr:to>
      <xdr:col>21</xdr:col>
      <xdr:colOff>161925</xdr:colOff>
      <xdr:row>98</xdr:row>
      <xdr:rowOff>98377</xdr:rowOff>
    </xdr:to>
    <xdr:cxnSp macro="">
      <xdr:nvCxnSpPr>
        <xdr:cNvPr id="659" name="直線コネクタ 658"/>
        <xdr:cNvCxnSpPr/>
      </xdr:nvCxnSpPr>
      <xdr:spPr>
        <a:xfrm flipV="1">
          <a:off x="13703300" y="1686895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92852</xdr:rowOff>
    </xdr:from>
    <xdr:to>
      <xdr:col>19</xdr:col>
      <xdr:colOff>644525</xdr:colOff>
      <xdr:row>98</xdr:row>
      <xdr:rowOff>98377</xdr:rowOff>
    </xdr:to>
    <xdr:cxnSp macro="">
      <xdr:nvCxnSpPr>
        <xdr:cNvPr id="662" name="直線コネクタ 661"/>
        <xdr:cNvCxnSpPr/>
      </xdr:nvCxnSpPr>
      <xdr:spPr>
        <a:xfrm>
          <a:off x="12814300" y="1689495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162885</xdr:rowOff>
    </xdr:from>
    <xdr:to>
      <xdr:col>23</xdr:col>
      <xdr:colOff>568325</xdr:colOff>
      <xdr:row>98</xdr:row>
      <xdr:rowOff>93035</xdr:rowOff>
    </xdr:to>
    <xdr:sp macro="" textlink="">
      <xdr:nvSpPr>
        <xdr:cNvPr id="672" name="円/楕円 671"/>
        <xdr:cNvSpPr/>
      </xdr:nvSpPr>
      <xdr:spPr>
        <a:xfrm>
          <a:off x="16268700" y="167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141312</xdr:rowOff>
    </xdr:from>
    <xdr:ext cx="534377" cy="259045"/>
    <xdr:sp macro="" textlink="">
      <xdr:nvSpPr>
        <xdr:cNvPr id="673" name="積立金該当値テキスト"/>
        <xdr:cNvSpPr txBox="1"/>
      </xdr:nvSpPr>
      <xdr:spPr>
        <a:xfrm>
          <a:off x="16370300" y="167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22506</xdr:rowOff>
    </xdr:from>
    <xdr:to>
      <xdr:col>22</xdr:col>
      <xdr:colOff>415925</xdr:colOff>
      <xdr:row>98</xdr:row>
      <xdr:rowOff>124106</xdr:rowOff>
    </xdr:to>
    <xdr:sp macro="" textlink="">
      <xdr:nvSpPr>
        <xdr:cNvPr id="674" name="円/楕円 673"/>
        <xdr:cNvSpPr/>
      </xdr:nvSpPr>
      <xdr:spPr>
        <a:xfrm>
          <a:off x="15430500" y="168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140633</xdr:rowOff>
    </xdr:from>
    <xdr:ext cx="534377" cy="259045"/>
    <xdr:sp macro="" textlink="">
      <xdr:nvSpPr>
        <xdr:cNvPr id="675" name="テキスト ボックス 674"/>
        <xdr:cNvSpPr txBox="1"/>
      </xdr:nvSpPr>
      <xdr:spPr>
        <a:xfrm>
          <a:off x="15214111" y="16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16053</xdr:rowOff>
    </xdr:from>
    <xdr:to>
      <xdr:col>21</xdr:col>
      <xdr:colOff>212725</xdr:colOff>
      <xdr:row>98</xdr:row>
      <xdr:rowOff>117653</xdr:rowOff>
    </xdr:to>
    <xdr:sp macro="" textlink="">
      <xdr:nvSpPr>
        <xdr:cNvPr id="676" name="円/楕円 675"/>
        <xdr:cNvSpPr/>
      </xdr:nvSpPr>
      <xdr:spPr>
        <a:xfrm>
          <a:off x="14541500" y="168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108780</xdr:rowOff>
    </xdr:from>
    <xdr:ext cx="534377" cy="259045"/>
    <xdr:sp macro="" textlink="">
      <xdr:nvSpPr>
        <xdr:cNvPr id="677" name="テキスト ボックス 676"/>
        <xdr:cNvSpPr txBox="1"/>
      </xdr:nvSpPr>
      <xdr:spPr>
        <a:xfrm>
          <a:off x="14325111" y="169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47577</xdr:rowOff>
    </xdr:from>
    <xdr:to>
      <xdr:col>20</xdr:col>
      <xdr:colOff>9525</xdr:colOff>
      <xdr:row>98</xdr:row>
      <xdr:rowOff>149177</xdr:rowOff>
    </xdr:to>
    <xdr:sp macro="" textlink="">
      <xdr:nvSpPr>
        <xdr:cNvPr id="678" name="円/楕円 677"/>
        <xdr:cNvSpPr/>
      </xdr:nvSpPr>
      <xdr:spPr>
        <a:xfrm>
          <a:off x="13652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140304</xdr:rowOff>
    </xdr:from>
    <xdr:ext cx="534377" cy="259045"/>
    <xdr:sp macro="" textlink="">
      <xdr:nvSpPr>
        <xdr:cNvPr id="679" name="テキスト ボックス 678"/>
        <xdr:cNvSpPr txBox="1"/>
      </xdr:nvSpPr>
      <xdr:spPr>
        <a:xfrm>
          <a:off x="13436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42052</xdr:rowOff>
    </xdr:from>
    <xdr:to>
      <xdr:col>18</xdr:col>
      <xdr:colOff>492125</xdr:colOff>
      <xdr:row>98</xdr:row>
      <xdr:rowOff>143652</xdr:rowOff>
    </xdr:to>
    <xdr:sp macro="" textlink="">
      <xdr:nvSpPr>
        <xdr:cNvPr id="680" name="円/楕円 679"/>
        <xdr:cNvSpPr/>
      </xdr:nvSpPr>
      <xdr:spPr>
        <a:xfrm>
          <a:off x="12763500" y="168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134779</xdr:rowOff>
    </xdr:from>
    <xdr:ext cx="534377" cy="259045"/>
    <xdr:sp macro="" textlink="">
      <xdr:nvSpPr>
        <xdr:cNvPr id="681" name="テキスト ボックス 680"/>
        <xdr:cNvSpPr txBox="1"/>
      </xdr:nvSpPr>
      <xdr:spPr>
        <a:xfrm>
          <a:off x="12547111" y="16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81685</xdr:rowOff>
    </xdr:from>
    <xdr:to>
      <xdr:col>32</xdr:col>
      <xdr:colOff>187325</xdr:colOff>
      <xdr:row>77</xdr:row>
      <xdr:rowOff>134339</xdr:rowOff>
    </xdr:to>
    <xdr:cxnSp macro="">
      <xdr:nvCxnSpPr>
        <xdr:cNvPr id="822" name="直線コネクタ 821"/>
        <xdr:cNvCxnSpPr/>
      </xdr:nvCxnSpPr>
      <xdr:spPr>
        <a:xfrm flipV="1">
          <a:off x="21323300" y="13283335"/>
          <a:ext cx="8382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43524</xdr:rowOff>
    </xdr:from>
    <xdr:to>
      <xdr:col>31</xdr:col>
      <xdr:colOff>34925</xdr:colOff>
      <xdr:row>77</xdr:row>
      <xdr:rowOff>134339</xdr:rowOff>
    </xdr:to>
    <xdr:cxnSp macro="">
      <xdr:nvCxnSpPr>
        <xdr:cNvPr id="825" name="直線コネクタ 824"/>
        <xdr:cNvCxnSpPr/>
      </xdr:nvCxnSpPr>
      <xdr:spPr>
        <a:xfrm>
          <a:off x="20434300" y="13245174"/>
          <a:ext cx="889000" cy="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43524</xdr:rowOff>
    </xdr:from>
    <xdr:to>
      <xdr:col>29</xdr:col>
      <xdr:colOff>517525</xdr:colOff>
      <xdr:row>77</xdr:row>
      <xdr:rowOff>125557</xdr:rowOff>
    </xdr:to>
    <xdr:cxnSp macro="">
      <xdr:nvCxnSpPr>
        <xdr:cNvPr id="828" name="直線コネクタ 827"/>
        <xdr:cNvCxnSpPr/>
      </xdr:nvCxnSpPr>
      <xdr:spPr>
        <a:xfrm flipV="1">
          <a:off x="19545300" y="13245174"/>
          <a:ext cx="889000" cy="8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115103</xdr:rowOff>
    </xdr:from>
    <xdr:to>
      <xdr:col>28</xdr:col>
      <xdr:colOff>314325</xdr:colOff>
      <xdr:row>77</xdr:row>
      <xdr:rowOff>125557</xdr:rowOff>
    </xdr:to>
    <xdr:cxnSp macro="">
      <xdr:nvCxnSpPr>
        <xdr:cNvPr id="831" name="直線コネクタ 830"/>
        <xdr:cNvCxnSpPr/>
      </xdr:nvCxnSpPr>
      <xdr:spPr>
        <a:xfrm>
          <a:off x="18656300" y="13316753"/>
          <a:ext cx="8890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30885</xdr:rowOff>
    </xdr:from>
    <xdr:to>
      <xdr:col>32</xdr:col>
      <xdr:colOff>238125</xdr:colOff>
      <xdr:row>77</xdr:row>
      <xdr:rowOff>132485</xdr:rowOff>
    </xdr:to>
    <xdr:sp macro="" textlink="">
      <xdr:nvSpPr>
        <xdr:cNvPr id="841" name="円/楕円 840"/>
        <xdr:cNvSpPr/>
      </xdr:nvSpPr>
      <xdr:spPr>
        <a:xfrm>
          <a:off x="22110700" y="132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117262</xdr:rowOff>
    </xdr:from>
    <xdr:ext cx="534377" cy="259045"/>
    <xdr:sp macro="" textlink="">
      <xdr:nvSpPr>
        <xdr:cNvPr id="842" name="繰出金該当値テキスト"/>
        <xdr:cNvSpPr txBox="1"/>
      </xdr:nvSpPr>
      <xdr:spPr>
        <a:xfrm>
          <a:off x="22212300" y="131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80,227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83539</xdr:rowOff>
    </xdr:from>
    <xdr:to>
      <xdr:col>31</xdr:col>
      <xdr:colOff>85725</xdr:colOff>
      <xdr:row>78</xdr:row>
      <xdr:rowOff>13689</xdr:rowOff>
    </xdr:to>
    <xdr:sp macro="" textlink="">
      <xdr:nvSpPr>
        <xdr:cNvPr id="843" name="円/楕円 842"/>
        <xdr:cNvSpPr/>
      </xdr:nvSpPr>
      <xdr:spPr>
        <a:xfrm>
          <a:off x="21272500" y="132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4816</xdr:rowOff>
    </xdr:from>
    <xdr:ext cx="534377" cy="259045"/>
    <xdr:sp macro="" textlink="">
      <xdr:nvSpPr>
        <xdr:cNvPr id="844" name="テキスト ボックス 843"/>
        <xdr:cNvSpPr txBox="1"/>
      </xdr:nvSpPr>
      <xdr:spPr>
        <a:xfrm>
          <a:off x="21056111" y="1337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164174</xdr:rowOff>
    </xdr:from>
    <xdr:to>
      <xdr:col>29</xdr:col>
      <xdr:colOff>568325</xdr:colOff>
      <xdr:row>77</xdr:row>
      <xdr:rowOff>94324</xdr:rowOff>
    </xdr:to>
    <xdr:sp macro="" textlink="">
      <xdr:nvSpPr>
        <xdr:cNvPr id="845" name="円/楕円 844"/>
        <xdr:cNvSpPr/>
      </xdr:nvSpPr>
      <xdr:spPr>
        <a:xfrm>
          <a:off x="20383500" y="131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85451</xdr:rowOff>
    </xdr:from>
    <xdr:ext cx="534377" cy="259045"/>
    <xdr:sp macro="" textlink="">
      <xdr:nvSpPr>
        <xdr:cNvPr id="846" name="テキスト ボックス 845"/>
        <xdr:cNvSpPr txBox="1"/>
      </xdr:nvSpPr>
      <xdr:spPr>
        <a:xfrm>
          <a:off x="20167111" y="132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74757</xdr:rowOff>
    </xdr:from>
    <xdr:to>
      <xdr:col>28</xdr:col>
      <xdr:colOff>365125</xdr:colOff>
      <xdr:row>78</xdr:row>
      <xdr:rowOff>4907</xdr:rowOff>
    </xdr:to>
    <xdr:sp macro="" textlink="">
      <xdr:nvSpPr>
        <xdr:cNvPr id="847" name="円/楕円 846"/>
        <xdr:cNvSpPr/>
      </xdr:nvSpPr>
      <xdr:spPr>
        <a:xfrm>
          <a:off x="19494500" y="132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167484</xdr:rowOff>
    </xdr:from>
    <xdr:ext cx="534377" cy="259045"/>
    <xdr:sp macro="" textlink="">
      <xdr:nvSpPr>
        <xdr:cNvPr id="848" name="テキスト ボックス 847"/>
        <xdr:cNvSpPr txBox="1"/>
      </xdr:nvSpPr>
      <xdr:spPr>
        <a:xfrm>
          <a:off x="19278111" y="1336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64303</xdr:rowOff>
    </xdr:from>
    <xdr:to>
      <xdr:col>27</xdr:col>
      <xdr:colOff>161925</xdr:colOff>
      <xdr:row>77</xdr:row>
      <xdr:rowOff>165903</xdr:rowOff>
    </xdr:to>
    <xdr:sp macro="" textlink="">
      <xdr:nvSpPr>
        <xdr:cNvPr id="849" name="円/楕円 848"/>
        <xdr:cNvSpPr/>
      </xdr:nvSpPr>
      <xdr:spPr>
        <a:xfrm>
          <a:off x="18605500" y="132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157030</xdr:rowOff>
    </xdr:from>
    <xdr:ext cx="534377" cy="259045"/>
    <xdr:sp macro="" textlink="">
      <xdr:nvSpPr>
        <xdr:cNvPr id="850" name="テキスト ボックス 849"/>
        <xdr:cNvSpPr txBox="1"/>
      </xdr:nvSpPr>
      <xdr:spPr>
        <a:xfrm>
          <a:off x="18389111" y="133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平成</a:t>
          </a:r>
          <a:r>
            <a:rPr kumimoji="1" lang="en-US" altLang="ja-JP" sz="1050">
              <a:latin typeface="ＭＳ Ｐゴシック"/>
            </a:rPr>
            <a:t>27</a:t>
          </a:r>
          <a:r>
            <a:rPr kumimoji="1" lang="ja-JP" altLang="en-US" sz="1050">
              <a:latin typeface="ＭＳ Ｐゴシック"/>
            </a:rPr>
            <a:t>年度歳出合計は</a:t>
          </a:r>
          <a:r>
            <a:rPr kumimoji="1" lang="en-US" altLang="ja-JP" sz="1050">
              <a:latin typeface="ＭＳ Ｐゴシック"/>
            </a:rPr>
            <a:t>2,469,460</a:t>
          </a:r>
          <a:r>
            <a:rPr kumimoji="1" lang="ja-JP" altLang="en-US" sz="1050">
              <a:latin typeface="ＭＳ Ｐゴシック"/>
            </a:rPr>
            <a:t>千円となり、平成</a:t>
          </a:r>
          <a:r>
            <a:rPr kumimoji="1" lang="en-US" altLang="ja-JP" sz="1050">
              <a:latin typeface="ＭＳ Ｐゴシック"/>
            </a:rPr>
            <a:t>26</a:t>
          </a:r>
          <a:r>
            <a:rPr kumimoji="1" lang="ja-JP" altLang="en-US" sz="1050">
              <a:latin typeface="ＭＳ Ｐゴシック"/>
            </a:rPr>
            <a:t>年度</a:t>
          </a:r>
          <a:r>
            <a:rPr kumimoji="1" lang="en-US" altLang="ja-JP" sz="1050">
              <a:latin typeface="ＭＳ Ｐゴシック"/>
            </a:rPr>
            <a:t>2,407,749</a:t>
          </a:r>
          <a:r>
            <a:rPr kumimoji="1" lang="ja-JP" altLang="en-US" sz="1050">
              <a:latin typeface="ＭＳ Ｐゴシック"/>
            </a:rPr>
            <a:t>千円と比して</a:t>
          </a:r>
          <a:r>
            <a:rPr kumimoji="1" lang="en-US" altLang="ja-JP" sz="1050">
              <a:latin typeface="ＭＳ Ｐゴシック"/>
            </a:rPr>
            <a:t>61,711</a:t>
          </a:r>
          <a:r>
            <a:rPr kumimoji="1" lang="ja-JP" altLang="en-US" sz="1050">
              <a:latin typeface="ＭＳ Ｐゴシック"/>
            </a:rPr>
            <a:t>千円の増額である。類似団体と比較した場合、全体的に低位にあるが、普通建設事業（うち新規整備）、積立金、投資及び出資金が半分より上位となっている。各主要費目における住民一人当たりのコストについては、扶助費、普通建設事業費（更新整備除く）、災害復旧事業費、公債費を除く費目で上昇している。投資的経費が大きく減少、義務的経費も減少したが、大きく増額した物件費、操出金等の経費により、全体としては昨年度の歳出合計を上回っている。</a:t>
          </a:r>
        </a:p>
        <a:p>
          <a:r>
            <a:rPr kumimoji="1" lang="ja-JP" altLang="en-US" sz="1050">
              <a:latin typeface="ＭＳ Ｐゴシック"/>
            </a:rPr>
            <a:t>　減少した費目としては、まず扶助費が平成</a:t>
          </a:r>
          <a:r>
            <a:rPr kumimoji="1" lang="en-US" altLang="ja-JP" sz="1050">
              <a:latin typeface="ＭＳ Ｐゴシック"/>
            </a:rPr>
            <a:t>27</a:t>
          </a:r>
          <a:r>
            <a:rPr kumimoji="1" lang="ja-JP" altLang="en-US" sz="1050">
              <a:latin typeface="ＭＳ Ｐゴシック"/>
            </a:rPr>
            <a:t>年度合計</a:t>
          </a:r>
          <a:r>
            <a:rPr kumimoji="1" lang="en-US" altLang="ja-JP" sz="1050">
              <a:latin typeface="ＭＳ Ｐゴシック"/>
            </a:rPr>
            <a:t>164,182</a:t>
          </a:r>
          <a:r>
            <a:rPr kumimoji="1" lang="ja-JP" altLang="en-US" sz="1050">
              <a:latin typeface="ＭＳ Ｐゴシック"/>
            </a:rPr>
            <a:t>千円となり、平成</a:t>
          </a:r>
          <a:r>
            <a:rPr kumimoji="1" lang="en-US" altLang="ja-JP" sz="1050">
              <a:latin typeface="ＭＳ Ｐゴシック"/>
            </a:rPr>
            <a:t>26</a:t>
          </a:r>
          <a:r>
            <a:rPr kumimoji="1" lang="ja-JP" altLang="en-US" sz="1050">
              <a:latin typeface="ＭＳ Ｐゴシック"/>
            </a:rPr>
            <a:t>年度</a:t>
          </a:r>
          <a:r>
            <a:rPr kumimoji="1" lang="en-US" altLang="ja-JP" sz="1050">
              <a:latin typeface="ＭＳ Ｐゴシック"/>
            </a:rPr>
            <a:t>169,804</a:t>
          </a:r>
          <a:r>
            <a:rPr kumimoji="1" lang="ja-JP" altLang="en-US" sz="1050">
              <a:latin typeface="ＭＳ Ｐゴシック"/>
            </a:rPr>
            <a:t>千円と比して</a:t>
          </a:r>
          <a:r>
            <a:rPr kumimoji="1" lang="en-US" altLang="ja-JP" sz="1050">
              <a:latin typeface="ＭＳ Ｐゴシック"/>
            </a:rPr>
            <a:t>5,622</a:t>
          </a:r>
          <a:r>
            <a:rPr kumimoji="1" lang="ja-JP" altLang="en-US" sz="1050">
              <a:latin typeface="ＭＳ Ｐゴシック"/>
            </a:rPr>
            <a:t>千円の減額となる。これは臨時給付金給付事業及び子育て世帯臨時給付金が減額となったためである。次に普通建設事業は平成</a:t>
          </a:r>
          <a:r>
            <a:rPr kumimoji="1" lang="en-US" altLang="ja-JP" sz="1050">
              <a:latin typeface="ＭＳ Ｐゴシック"/>
            </a:rPr>
            <a:t>27</a:t>
          </a:r>
          <a:r>
            <a:rPr kumimoji="1" lang="ja-JP" altLang="en-US" sz="1050">
              <a:latin typeface="ＭＳ Ｐゴシック"/>
            </a:rPr>
            <a:t>年度合計</a:t>
          </a:r>
          <a:r>
            <a:rPr kumimoji="1" lang="en-US" altLang="ja-JP" sz="1050">
              <a:latin typeface="ＭＳ Ｐゴシック"/>
            </a:rPr>
            <a:t>410,226</a:t>
          </a:r>
          <a:r>
            <a:rPr kumimoji="1" lang="ja-JP" altLang="en-US" sz="1050">
              <a:latin typeface="ＭＳ Ｐゴシック"/>
            </a:rPr>
            <a:t>千円となり、平成</a:t>
          </a:r>
          <a:r>
            <a:rPr kumimoji="1" lang="en-US" altLang="ja-JP" sz="1050">
              <a:latin typeface="ＭＳ Ｐゴシック"/>
            </a:rPr>
            <a:t>26</a:t>
          </a:r>
          <a:r>
            <a:rPr kumimoji="1" lang="ja-JP" altLang="en-US" sz="1050">
              <a:latin typeface="ＭＳ Ｐゴシック"/>
            </a:rPr>
            <a:t>年度</a:t>
          </a:r>
          <a:r>
            <a:rPr kumimoji="1" lang="en-US" altLang="ja-JP" sz="1050">
              <a:latin typeface="ＭＳ Ｐゴシック"/>
            </a:rPr>
            <a:t>522,020</a:t>
          </a:r>
          <a:r>
            <a:rPr kumimoji="1" lang="ja-JP" altLang="en-US" sz="1050">
              <a:latin typeface="ＭＳ Ｐゴシック"/>
            </a:rPr>
            <a:t>千円と比して</a:t>
          </a:r>
          <a:r>
            <a:rPr kumimoji="1" lang="en-US" altLang="ja-JP" sz="1050">
              <a:latin typeface="ＭＳ Ｐゴシック"/>
            </a:rPr>
            <a:t>111,754</a:t>
          </a:r>
          <a:r>
            <a:rPr kumimoji="1" lang="ja-JP" altLang="en-US" sz="1050">
              <a:latin typeface="ＭＳ Ｐゴシック"/>
            </a:rPr>
            <a:t>千円の減額である。普通建設事業のうち単独事業費は、公衆便所工事３箇所、公民館改修事業（エレベーター設置等）の実施により昨年度より</a:t>
          </a:r>
          <a:r>
            <a:rPr kumimoji="1" lang="en-US" altLang="ja-JP" sz="1050">
              <a:latin typeface="ＭＳ Ｐゴシック"/>
            </a:rPr>
            <a:t>68,438</a:t>
          </a:r>
          <a:r>
            <a:rPr kumimoji="1" lang="ja-JP" altLang="en-US" sz="1050">
              <a:latin typeface="ＭＳ Ｐゴシック"/>
            </a:rPr>
            <a:t>千円の増額となるが、補助事業費が昨年度より</a:t>
          </a:r>
          <a:r>
            <a:rPr kumimoji="1" lang="en-US" altLang="ja-JP" sz="1050">
              <a:latin typeface="ＭＳ Ｐゴシック"/>
            </a:rPr>
            <a:t>180,602</a:t>
          </a:r>
          <a:r>
            <a:rPr kumimoji="1" lang="ja-JP" altLang="en-US" sz="1050">
              <a:latin typeface="ＭＳ Ｐゴシック"/>
            </a:rPr>
            <a:t>千円と大きく減額したため、普通建設事業合計は減額となる。また、公債費においても過疎対策事業債の増額はあったが、一般廃棄物処理事業債の減額が影響し、元金、利子合わせて昨年度より</a:t>
          </a:r>
          <a:r>
            <a:rPr kumimoji="1" lang="en-US" altLang="ja-JP" sz="1050">
              <a:latin typeface="ＭＳ Ｐゴシック"/>
            </a:rPr>
            <a:t>3,688</a:t>
          </a:r>
          <a:r>
            <a:rPr kumimoji="1" lang="ja-JP" altLang="en-US" sz="1050">
              <a:latin typeface="ＭＳ Ｐゴシック"/>
            </a:rPr>
            <a:t>千円減額となっている。</a:t>
          </a:r>
        </a:p>
        <a:p>
          <a:r>
            <a:rPr kumimoji="1" lang="ja-JP" altLang="en-US" sz="1050">
              <a:latin typeface="ＭＳ Ｐゴシック"/>
            </a:rPr>
            <a:t>　増加となる費目としては、特に物件費が挙げられる。物件費は、地方創生関係交付金事業、漁港関係計画策定委託事業等により前年度より</a:t>
          </a:r>
          <a:r>
            <a:rPr kumimoji="1" lang="en-US" altLang="ja-JP" sz="1050">
              <a:latin typeface="ＭＳ Ｐゴシック"/>
            </a:rPr>
            <a:t>94,913</a:t>
          </a:r>
          <a:r>
            <a:rPr kumimoji="1" lang="ja-JP" altLang="en-US" sz="1050">
              <a:latin typeface="ＭＳ Ｐゴシック"/>
            </a:rPr>
            <a:t>千円と大幅に増額している。次に、増額幅の大きなものとして積立金があり、財調・減債基金の積立てが主なもので、昨年度より</a:t>
          </a:r>
          <a:r>
            <a:rPr kumimoji="1" lang="en-US" altLang="ja-JP" sz="1050">
              <a:latin typeface="ＭＳ Ｐゴシック"/>
            </a:rPr>
            <a:t>50,009</a:t>
          </a:r>
          <a:r>
            <a:rPr kumimoji="1" lang="ja-JP" altLang="en-US" sz="1050">
              <a:latin typeface="ＭＳ Ｐゴシック"/>
            </a:rPr>
            <a:t>千円の増額である。繰出金は、国民健康保険事業会計、公共下水道同事業会計繰出金等の増額により昨年度より</a:t>
          </a:r>
          <a:r>
            <a:rPr kumimoji="1" lang="en-US" altLang="ja-JP" sz="1050">
              <a:latin typeface="ＭＳ Ｐゴシック"/>
            </a:rPr>
            <a:t>42,229</a:t>
          </a:r>
          <a:r>
            <a:rPr kumimoji="1" lang="ja-JP" altLang="en-US" sz="1050">
              <a:latin typeface="ＭＳ Ｐゴシック"/>
            </a:rPr>
            <a:t>千円増額となっている。</a:t>
          </a:r>
        </a:p>
        <a:p>
          <a:endParaRPr kumimoji="1" lang="ja-JP" altLang="en-US" sz="105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3,291
3,282
5.81
2,642,395
2,469,460
113,274
1,331,827
2,489,808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125984</xdr:rowOff>
    </xdr:from>
    <xdr:to>
      <xdr:col>6</xdr:col>
      <xdr:colOff>511175</xdr:colOff>
      <xdr:row>37</xdr:row>
      <xdr:rowOff>142329</xdr:rowOff>
    </xdr:to>
    <xdr:cxnSp macro="">
      <xdr:nvCxnSpPr>
        <xdr:cNvPr id="62" name="直線コネクタ 61"/>
        <xdr:cNvCxnSpPr/>
      </xdr:nvCxnSpPr>
      <xdr:spPr>
        <a:xfrm flipV="1">
          <a:off x="3797300" y="6469634"/>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142329</xdr:rowOff>
    </xdr:from>
    <xdr:to>
      <xdr:col>5</xdr:col>
      <xdr:colOff>358775</xdr:colOff>
      <xdr:row>37</xdr:row>
      <xdr:rowOff>145268</xdr:rowOff>
    </xdr:to>
    <xdr:cxnSp macro="">
      <xdr:nvCxnSpPr>
        <xdr:cNvPr id="65" name="直線コネクタ 64"/>
        <xdr:cNvCxnSpPr/>
      </xdr:nvCxnSpPr>
      <xdr:spPr>
        <a:xfrm flipV="1">
          <a:off x="2908300" y="648597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137888</xdr:rowOff>
    </xdr:from>
    <xdr:to>
      <xdr:col>4</xdr:col>
      <xdr:colOff>155575</xdr:colOff>
      <xdr:row>37</xdr:row>
      <xdr:rowOff>145268</xdr:rowOff>
    </xdr:to>
    <xdr:cxnSp macro="">
      <xdr:nvCxnSpPr>
        <xdr:cNvPr id="68" name="直線コネクタ 67"/>
        <xdr:cNvCxnSpPr/>
      </xdr:nvCxnSpPr>
      <xdr:spPr>
        <a:xfrm>
          <a:off x="2019300" y="648153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102471</xdr:rowOff>
    </xdr:from>
    <xdr:to>
      <xdr:col>2</xdr:col>
      <xdr:colOff>638175</xdr:colOff>
      <xdr:row>37</xdr:row>
      <xdr:rowOff>137888</xdr:rowOff>
    </xdr:to>
    <xdr:cxnSp macro="">
      <xdr:nvCxnSpPr>
        <xdr:cNvPr id="71" name="直線コネクタ 70"/>
        <xdr:cNvCxnSpPr/>
      </xdr:nvCxnSpPr>
      <xdr:spPr>
        <a:xfrm>
          <a:off x="1130300" y="6446121"/>
          <a:ext cx="8890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75184</xdr:rowOff>
    </xdr:from>
    <xdr:to>
      <xdr:col>6</xdr:col>
      <xdr:colOff>561975</xdr:colOff>
      <xdr:row>38</xdr:row>
      <xdr:rowOff>5335</xdr:rowOff>
    </xdr:to>
    <xdr:sp macro="" textlink="">
      <xdr:nvSpPr>
        <xdr:cNvPr id="81" name="円/楕円 80"/>
        <xdr:cNvSpPr/>
      </xdr:nvSpPr>
      <xdr:spPr>
        <a:xfrm>
          <a:off x="4584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53611</xdr:rowOff>
    </xdr:from>
    <xdr:ext cx="534377" cy="259045"/>
    <xdr:sp macro="" textlink="">
      <xdr:nvSpPr>
        <xdr:cNvPr id="82" name="議会費該当値テキスト"/>
        <xdr:cNvSpPr txBox="1"/>
      </xdr:nvSpPr>
      <xdr:spPr>
        <a:xfrm>
          <a:off x="4686300" y="63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91529</xdr:rowOff>
    </xdr:from>
    <xdr:to>
      <xdr:col>5</xdr:col>
      <xdr:colOff>409575</xdr:colOff>
      <xdr:row>38</xdr:row>
      <xdr:rowOff>21679</xdr:rowOff>
    </xdr:to>
    <xdr:sp macro="" textlink="">
      <xdr:nvSpPr>
        <xdr:cNvPr id="83" name="円/楕円 82"/>
        <xdr:cNvSpPr/>
      </xdr:nvSpPr>
      <xdr:spPr>
        <a:xfrm>
          <a:off x="3746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12806</xdr:rowOff>
    </xdr:from>
    <xdr:ext cx="534377" cy="259045"/>
    <xdr:sp macro="" textlink="">
      <xdr:nvSpPr>
        <xdr:cNvPr id="84" name="テキスト ボックス 83"/>
        <xdr:cNvSpPr txBox="1"/>
      </xdr:nvSpPr>
      <xdr:spPr>
        <a:xfrm>
          <a:off x="3530111" y="65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94468</xdr:rowOff>
    </xdr:from>
    <xdr:to>
      <xdr:col>4</xdr:col>
      <xdr:colOff>206375</xdr:colOff>
      <xdr:row>38</xdr:row>
      <xdr:rowOff>24618</xdr:rowOff>
    </xdr:to>
    <xdr:sp macro="" textlink="">
      <xdr:nvSpPr>
        <xdr:cNvPr id="85" name="円/楕円 84"/>
        <xdr:cNvSpPr/>
      </xdr:nvSpPr>
      <xdr:spPr>
        <a:xfrm>
          <a:off x="2857500" y="64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15745</xdr:rowOff>
    </xdr:from>
    <xdr:ext cx="534377" cy="259045"/>
    <xdr:sp macro="" textlink="">
      <xdr:nvSpPr>
        <xdr:cNvPr id="86" name="テキスト ボックス 85"/>
        <xdr:cNvSpPr txBox="1"/>
      </xdr:nvSpPr>
      <xdr:spPr>
        <a:xfrm>
          <a:off x="2641111" y="65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87088</xdr:rowOff>
    </xdr:from>
    <xdr:to>
      <xdr:col>3</xdr:col>
      <xdr:colOff>3175</xdr:colOff>
      <xdr:row>38</xdr:row>
      <xdr:rowOff>17238</xdr:rowOff>
    </xdr:to>
    <xdr:sp macro="" textlink="">
      <xdr:nvSpPr>
        <xdr:cNvPr id="87" name="円/楕円 86"/>
        <xdr:cNvSpPr/>
      </xdr:nvSpPr>
      <xdr:spPr>
        <a:xfrm>
          <a:off x="1968500" y="64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8365</xdr:rowOff>
    </xdr:from>
    <xdr:ext cx="534377" cy="259045"/>
    <xdr:sp macro="" textlink="">
      <xdr:nvSpPr>
        <xdr:cNvPr id="88" name="テキスト ボックス 87"/>
        <xdr:cNvSpPr txBox="1"/>
      </xdr:nvSpPr>
      <xdr:spPr>
        <a:xfrm>
          <a:off x="1752111" y="65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51671</xdr:rowOff>
    </xdr:from>
    <xdr:to>
      <xdr:col>1</xdr:col>
      <xdr:colOff>485775</xdr:colOff>
      <xdr:row>37</xdr:row>
      <xdr:rowOff>153271</xdr:rowOff>
    </xdr:to>
    <xdr:sp macro="" textlink="">
      <xdr:nvSpPr>
        <xdr:cNvPr id="89" name="円/楕円 88"/>
        <xdr:cNvSpPr/>
      </xdr:nvSpPr>
      <xdr:spPr>
        <a:xfrm>
          <a:off x="1079500" y="63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144397</xdr:rowOff>
    </xdr:from>
    <xdr:ext cx="534377" cy="259045"/>
    <xdr:sp macro="" textlink="">
      <xdr:nvSpPr>
        <xdr:cNvPr id="90" name="テキスト ボックス 89"/>
        <xdr:cNvSpPr txBox="1"/>
      </xdr:nvSpPr>
      <xdr:spPr>
        <a:xfrm>
          <a:off x="863111" y="6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64785</xdr:rowOff>
    </xdr:from>
    <xdr:to>
      <xdr:col>6</xdr:col>
      <xdr:colOff>511175</xdr:colOff>
      <xdr:row>57</xdr:row>
      <xdr:rowOff>83203</xdr:rowOff>
    </xdr:to>
    <xdr:cxnSp macro="">
      <xdr:nvCxnSpPr>
        <xdr:cNvPr id="115" name="直線コネクタ 114"/>
        <xdr:cNvCxnSpPr/>
      </xdr:nvCxnSpPr>
      <xdr:spPr>
        <a:xfrm flipV="1">
          <a:off x="3797300" y="9837435"/>
          <a:ext cx="8382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70979</xdr:rowOff>
    </xdr:from>
    <xdr:to>
      <xdr:col>5</xdr:col>
      <xdr:colOff>358775</xdr:colOff>
      <xdr:row>57</xdr:row>
      <xdr:rowOff>83203</xdr:rowOff>
    </xdr:to>
    <xdr:cxnSp macro="">
      <xdr:nvCxnSpPr>
        <xdr:cNvPr id="118" name="直線コネクタ 117"/>
        <xdr:cNvCxnSpPr/>
      </xdr:nvCxnSpPr>
      <xdr:spPr>
        <a:xfrm>
          <a:off x="2908300" y="9843629"/>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70979</xdr:rowOff>
    </xdr:from>
    <xdr:to>
      <xdr:col>4</xdr:col>
      <xdr:colOff>155575</xdr:colOff>
      <xdr:row>57</xdr:row>
      <xdr:rowOff>104655</xdr:rowOff>
    </xdr:to>
    <xdr:cxnSp macro="">
      <xdr:nvCxnSpPr>
        <xdr:cNvPr id="121" name="直線コネクタ 120"/>
        <xdr:cNvCxnSpPr/>
      </xdr:nvCxnSpPr>
      <xdr:spPr>
        <a:xfrm flipV="1">
          <a:off x="2019300" y="9843629"/>
          <a:ext cx="889000" cy="3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78608</xdr:rowOff>
    </xdr:from>
    <xdr:to>
      <xdr:col>2</xdr:col>
      <xdr:colOff>638175</xdr:colOff>
      <xdr:row>57</xdr:row>
      <xdr:rowOff>104655</xdr:rowOff>
    </xdr:to>
    <xdr:cxnSp macro="">
      <xdr:nvCxnSpPr>
        <xdr:cNvPr id="124" name="直線コネクタ 123"/>
        <xdr:cNvCxnSpPr/>
      </xdr:nvCxnSpPr>
      <xdr:spPr>
        <a:xfrm>
          <a:off x="1130300" y="9851258"/>
          <a:ext cx="8890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13985</xdr:rowOff>
    </xdr:from>
    <xdr:to>
      <xdr:col>6</xdr:col>
      <xdr:colOff>561975</xdr:colOff>
      <xdr:row>57</xdr:row>
      <xdr:rowOff>115585</xdr:rowOff>
    </xdr:to>
    <xdr:sp macro="" textlink="">
      <xdr:nvSpPr>
        <xdr:cNvPr id="134" name="円/楕円 133"/>
        <xdr:cNvSpPr/>
      </xdr:nvSpPr>
      <xdr:spPr>
        <a:xfrm>
          <a:off x="4584700" y="97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100362</xdr:rowOff>
    </xdr:from>
    <xdr:ext cx="599010" cy="259045"/>
    <xdr:sp macro="" textlink="">
      <xdr:nvSpPr>
        <xdr:cNvPr id="135" name="総務費該当値テキスト"/>
        <xdr:cNvSpPr txBox="1"/>
      </xdr:nvSpPr>
      <xdr:spPr>
        <a:xfrm>
          <a:off x="4686300" y="970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32403</xdr:rowOff>
    </xdr:from>
    <xdr:to>
      <xdr:col>5</xdr:col>
      <xdr:colOff>409575</xdr:colOff>
      <xdr:row>57</xdr:row>
      <xdr:rowOff>134003</xdr:rowOff>
    </xdr:to>
    <xdr:sp macro="" textlink="">
      <xdr:nvSpPr>
        <xdr:cNvPr id="136" name="円/楕円 135"/>
        <xdr:cNvSpPr/>
      </xdr:nvSpPr>
      <xdr:spPr>
        <a:xfrm>
          <a:off x="3746500" y="98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125130</xdr:rowOff>
    </xdr:from>
    <xdr:ext cx="599010" cy="259045"/>
    <xdr:sp macro="" textlink="">
      <xdr:nvSpPr>
        <xdr:cNvPr id="137" name="テキスト ボックス 136"/>
        <xdr:cNvSpPr txBox="1"/>
      </xdr:nvSpPr>
      <xdr:spPr>
        <a:xfrm>
          <a:off x="3497794" y="98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20179</xdr:rowOff>
    </xdr:from>
    <xdr:to>
      <xdr:col>4</xdr:col>
      <xdr:colOff>206375</xdr:colOff>
      <xdr:row>57</xdr:row>
      <xdr:rowOff>121779</xdr:rowOff>
    </xdr:to>
    <xdr:sp macro="" textlink="">
      <xdr:nvSpPr>
        <xdr:cNvPr id="138" name="円/楕円 137"/>
        <xdr:cNvSpPr/>
      </xdr:nvSpPr>
      <xdr:spPr>
        <a:xfrm>
          <a:off x="2857500" y="97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112906</xdr:rowOff>
    </xdr:from>
    <xdr:ext cx="599010" cy="259045"/>
    <xdr:sp macro="" textlink="">
      <xdr:nvSpPr>
        <xdr:cNvPr id="139" name="テキスト ボックス 138"/>
        <xdr:cNvSpPr txBox="1"/>
      </xdr:nvSpPr>
      <xdr:spPr>
        <a:xfrm>
          <a:off x="2608794" y="98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53855</xdr:rowOff>
    </xdr:from>
    <xdr:to>
      <xdr:col>3</xdr:col>
      <xdr:colOff>3175</xdr:colOff>
      <xdr:row>57</xdr:row>
      <xdr:rowOff>155455</xdr:rowOff>
    </xdr:to>
    <xdr:sp macro="" textlink="">
      <xdr:nvSpPr>
        <xdr:cNvPr id="140" name="円/楕円 139"/>
        <xdr:cNvSpPr/>
      </xdr:nvSpPr>
      <xdr:spPr>
        <a:xfrm>
          <a:off x="1968500" y="98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146582</xdr:rowOff>
    </xdr:from>
    <xdr:ext cx="599010" cy="259045"/>
    <xdr:sp macro="" textlink="">
      <xdr:nvSpPr>
        <xdr:cNvPr id="141" name="テキスト ボックス 140"/>
        <xdr:cNvSpPr txBox="1"/>
      </xdr:nvSpPr>
      <xdr:spPr>
        <a:xfrm>
          <a:off x="1719794" y="991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27808</xdr:rowOff>
    </xdr:from>
    <xdr:to>
      <xdr:col>1</xdr:col>
      <xdr:colOff>485775</xdr:colOff>
      <xdr:row>57</xdr:row>
      <xdr:rowOff>129408</xdr:rowOff>
    </xdr:to>
    <xdr:sp macro="" textlink="">
      <xdr:nvSpPr>
        <xdr:cNvPr id="142" name="円/楕円 141"/>
        <xdr:cNvSpPr/>
      </xdr:nvSpPr>
      <xdr:spPr>
        <a:xfrm>
          <a:off x="1079500" y="98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120535</xdr:rowOff>
    </xdr:from>
    <xdr:ext cx="599010" cy="259045"/>
    <xdr:sp macro="" textlink="">
      <xdr:nvSpPr>
        <xdr:cNvPr id="143" name="テキスト ボックス 142"/>
        <xdr:cNvSpPr txBox="1"/>
      </xdr:nvSpPr>
      <xdr:spPr>
        <a:xfrm>
          <a:off x="830794" y="989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91491</xdr:rowOff>
    </xdr:from>
    <xdr:to>
      <xdr:col>6</xdr:col>
      <xdr:colOff>511175</xdr:colOff>
      <xdr:row>78</xdr:row>
      <xdr:rowOff>102533</xdr:rowOff>
    </xdr:to>
    <xdr:cxnSp macro="">
      <xdr:nvCxnSpPr>
        <xdr:cNvPr id="172" name="直線コネクタ 171"/>
        <xdr:cNvCxnSpPr/>
      </xdr:nvCxnSpPr>
      <xdr:spPr>
        <a:xfrm flipV="1">
          <a:off x="3797300" y="13464591"/>
          <a:ext cx="8382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73355</xdr:rowOff>
    </xdr:from>
    <xdr:to>
      <xdr:col>5</xdr:col>
      <xdr:colOff>358775</xdr:colOff>
      <xdr:row>78</xdr:row>
      <xdr:rowOff>102533</xdr:rowOff>
    </xdr:to>
    <xdr:cxnSp macro="">
      <xdr:nvCxnSpPr>
        <xdr:cNvPr id="175" name="直線コネクタ 174"/>
        <xdr:cNvCxnSpPr/>
      </xdr:nvCxnSpPr>
      <xdr:spPr>
        <a:xfrm>
          <a:off x="2908300" y="13446455"/>
          <a:ext cx="889000" cy="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73355</xdr:rowOff>
    </xdr:from>
    <xdr:to>
      <xdr:col>4</xdr:col>
      <xdr:colOff>155575</xdr:colOff>
      <xdr:row>78</xdr:row>
      <xdr:rowOff>108655</xdr:rowOff>
    </xdr:to>
    <xdr:cxnSp macro="">
      <xdr:nvCxnSpPr>
        <xdr:cNvPr id="178" name="直線コネクタ 177"/>
        <xdr:cNvCxnSpPr/>
      </xdr:nvCxnSpPr>
      <xdr:spPr>
        <a:xfrm flipV="1">
          <a:off x="2019300" y="13446455"/>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105066</xdr:rowOff>
    </xdr:from>
    <xdr:to>
      <xdr:col>2</xdr:col>
      <xdr:colOff>638175</xdr:colOff>
      <xdr:row>78</xdr:row>
      <xdr:rowOff>108655</xdr:rowOff>
    </xdr:to>
    <xdr:cxnSp macro="">
      <xdr:nvCxnSpPr>
        <xdr:cNvPr id="181" name="直線コネクタ 180"/>
        <xdr:cNvCxnSpPr/>
      </xdr:nvCxnSpPr>
      <xdr:spPr>
        <a:xfrm>
          <a:off x="1130300" y="1347816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40691</xdr:rowOff>
    </xdr:from>
    <xdr:to>
      <xdr:col>6</xdr:col>
      <xdr:colOff>561975</xdr:colOff>
      <xdr:row>78</xdr:row>
      <xdr:rowOff>142291</xdr:rowOff>
    </xdr:to>
    <xdr:sp macro="" textlink="">
      <xdr:nvSpPr>
        <xdr:cNvPr id="191" name="円/楕円 190"/>
        <xdr:cNvSpPr/>
      </xdr:nvSpPr>
      <xdr:spPr>
        <a:xfrm>
          <a:off x="4584700" y="134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127068</xdr:rowOff>
    </xdr:from>
    <xdr:ext cx="599010" cy="259045"/>
    <xdr:sp macro="" textlink="">
      <xdr:nvSpPr>
        <xdr:cNvPr id="192" name="民生費該当値テキスト"/>
        <xdr:cNvSpPr txBox="1"/>
      </xdr:nvSpPr>
      <xdr:spPr>
        <a:xfrm>
          <a:off x="4686300" y="1332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51733</xdr:rowOff>
    </xdr:from>
    <xdr:to>
      <xdr:col>5</xdr:col>
      <xdr:colOff>409575</xdr:colOff>
      <xdr:row>78</xdr:row>
      <xdr:rowOff>153333</xdr:rowOff>
    </xdr:to>
    <xdr:sp macro="" textlink="">
      <xdr:nvSpPr>
        <xdr:cNvPr id="193" name="円/楕円 192"/>
        <xdr:cNvSpPr/>
      </xdr:nvSpPr>
      <xdr:spPr>
        <a:xfrm>
          <a:off x="3746500" y="134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144460</xdr:rowOff>
    </xdr:from>
    <xdr:ext cx="599010" cy="259045"/>
    <xdr:sp macro="" textlink="">
      <xdr:nvSpPr>
        <xdr:cNvPr id="194" name="テキスト ボックス 193"/>
        <xdr:cNvSpPr txBox="1"/>
      </xdr:nvSpPr>
      <xdr:spPr>
        <a:xfrm>
          <a:off x="3497794" y="1351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22555</xdr:rowOff>
    </xdr:from>
    <xdr:to>
      <xdr:col>4</xdr:col>
      <xdr:colOff>206375</xdr:colOff>
      <xdr:row>78</xdr:row>
      <xdr:rowOff>124155</xdr:rowOff>
    </xdr:to>
    <xdr:sp macro="" textlink="">
      <xdr:nvSpPr>
        <xdr:cNvPr id="195" name="円/楕円 194"/>
        <xdr:cNvSpPr/>
      </xdr:nvSpPr>
      <xdr:spPr>
        <a:xfrm>
          <a:off x="2857500" y="13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115282</xdr:rowOff>
    </xdr:from>
    <xdr:ext cx="599010" cy="259045"/>
    <xdr:sp macro="" textlink="">
      <xdr:nvSpPr>
        <xdr:cNvPr id="196" name="テキスト ボックス 195"/>
        <xdr:cNvSpPr txBox="1"/>
      </xdr:nvSpPr>
      <xdr:spPr>
        <a:xfrm>
          <a:off x="2608794" y="1348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57855</xdr:rowOff>
    </xdr:from>
    <xdr:to>
      <xdr:col>3</xdr:col>
      <xdr:colOff>3175</xdr:colOff>
      <xdr:row>78</xdr:row>
      <xdr:rowOff>159455</xdr:rowOff>
    </xdr:to>
    <xdr:sp macro="" textlink="">
      <xdr:nvSpPr>
        <xdr:cNvPr id="197" name="円/楕円 196"/>
        <xdr:cNvSpPr/>
      </xdr:nvSpPr>
      <xdr:spPr>
        <a:xfrm>
          <a:off x="1968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150582</xdr:rowOff>
    </xdr:from>
    <xdr:ext cx="599010" cy="259045"/>
    <xdr:sp macro="" textlink="">
      <xdr:nvSpPr>
        <xdr:cNvPr id="198" name="テキスト ボックス 197"/>
        <xdr:cNvSpPr txBox="1"/>
      </xdr:nvSpPr>
      <xdr:spPr>
        <a:xfrm>
          <a:off x="1719794" y="1352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54266</xdr:rowOff>
    </xdr:from>
    <xdr:to>
      <xdr:col>1</xdr:col>
      <xdr:colOff>485775</xdr:colOff>
      <xdr:row>78</xdr:row>
      <xdr:rowOff>155866</xdr:rowOff>
    </xdr:to>
    <xdr:sp macro="" textlink="">
      <xdr:nvSpPr>
        <xdr:cNvPr id="199" name="円/楕円 198"/>
        <xdr:cNvSpPr/>
      </xdr:nvSpPr>
      <xdr:spPr>
        <a:xfrm>
          <a:off x="1079500" y="134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146993</xdr:rowOff>
    </xdr:from>
    <xdr:ext cx="599010" cy="259045"/>
    <xdr:sp macro="" textlink="">
      <xdr:nvSpPr>
        <xdr:cNvPr id="200" name="テキスト ボックス 199"/>
        <xdr:cNvSpPr txBox="1"/>
      </xdr:nvSpPr>
      <xdr:spPr>
        <a:xfrm>
          <a:off x="830794" y="1352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69523</xdr:rowOff>
    </xdr:from>
    <xdr:to>
      <xdr:col>6</xdr:col>
      <xdr:colOff>511175</xdr:colOff>
      <xdr:row>98</xdr:row>
      <xdr:rowOff>104428</xdr:rowOff>
    </xdr:to>
    <xdr:cxnSp macro="">
      <xdr:nvCxnSpPr>
        <xdr:cNvPr id="231" name="直線コネクタ 230"/>
        <xdr:cNvCxnSpPr/>
      </xdr:nvCxnSpPr>
      <xdr:spPr>
        <a:xfrm flipV="1">
          <a:off x="3797300" y="16871623"/>
          <a:ext cx="838200" cy="3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104428</xdr:rowOff>
    </xdr:from>
    <xdr:to>
      <xdr:col>5</xdr:col>
      <xdr:colOff>358775</xdr:colOff>
      <xdr:row>98</xdr:row>
      <xdr:rowOff>107604</xdr:rowOff>
    </xdr:to>
    <xdr:cxnSp macro="">
      <xdr:nvCxnSpPr>
        <xdr:cNvPr id="234" name="直線コネクタ 233"/>
        <xdr:cNvCxnSpPr/>
      </xdr:nvCxnSpPr>
      <xdr:spPr>
        <a:xfrm flipV="1">
          <a:off x="2908300" y="16906528"/>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107604</xdr:rowOff>
    </xdr:from>
    <xdr:to>
      <xdr:col>4</xdr:col>
      <xdr:colOff>155575</xdr:colOff>
      <xdr:row>98</xdr:row>
      <xdr:rowOff>116441</xdr:rowOff>
    </xdr:to>
    <xdr:cxnSp macro="">
      <xdr:nvCxnSpPr>
        <xdr:cNvPr id="237" name="直線コネクタ 236"/>
        <xdr:cNvCxnSpPr/>
      </xdr:nvCxnSpPr>
      <xdr:spPr>
        <a:xfrm flipV="1">
          <a:off x="2019300" y="16909704"/>
          <a:ext cx="8890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115224</xdr:rowOff>
    </xdr:from>
    <xdr:to>
      <xdr:col>2</xdr:col>
      <xdr:colOff>638175</xdr:colOff>
      <xdr:row>98</xdr:row>
      <xdr:rowOff>116441</xdr:rowOff>
    </xdr:to>
    <xdr:cxnSp macro="">
      <xdr:nvCxnSpPr>
        <xdr:cNvPr id="240" name="直線コネクタ 239"/>
        <xdr:cNvCxnSpPr/>
      </xdr:nvCxnSpPr>
      <xdr:spPr>
        <a:xfrm>
          <a:off x="1130300" y="16917324"/>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18723</xdr:rowOff>
    </xdr:from>
    <xdr:to>
      <xdr:col>6</xdr:col>
      <xdr:colOff>561975</xdr:colOff>
      <xdr:row>98</xdr:row>
      <xdr:rowOff>120323</xdr:rowOff>
    </xdr:to>
    <xdr:sp macro="" textlink="">
      <xdr:nvSpPr>
        <xdr:cNvPr id="250" name="円/楕円 249"/>
        <xdr:cNvSpPr/>
      </xdr:nvSpPr>
      <xdr:spPr>
        <a:xfrm>
          <a:off x="4584700" y="168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105100</xdr:rowOff>
    </xdr:from>
    <xdr:ext cx="534377" cy="259045"/>
    <xdr:sp macro="" textlink="">
      <xdr:nvSpPr>
        <xdr:cNvPr id="251" name="衛生費該当値テキスト"/>
        <xdr:cNvSpPr txBox="1"/>
      </xdr:nvSpPr>
      <xdr:spPr>
        <a:xfrm>
          <a:off x="4686300" y="167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53628</xdr:rowOff>
    </xdr:from>
    <xdr:to>
      <xdr:col>5</xdr:col>
      <xdr:colOff>409575</xdr:colOff>
      <xdr:row>98</xdr:row>
      <xdr:rowOff>155228</xdr:rowOff>
    </xdr:to>
    <xdr:sp macro="" textlink="">
      <xdr:nvSpPr>
        <xdr:cNvPr id="252" name="円/楕円 251"/>
        <xdr:cNvSpPr/>
      </xdr:nvSpPr>
      <xdr:spPr>
        <a:xfrm>
          <a:off x="3746500" y="168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146355</xdr:rowOff>
    </xdr:from>
    <xdr:ext cx="534377" cy="259045"/>
    <xdr:sp macro="" textlink="">
      <xdr:nvSpPr>
        <xdr:cNvPr id="253" name="テキスト ボックス 252"/>
        <xdr:cNvSpPr txBox="1"/>
      </xdr:nvSpPr>
      <xdr:spPr>
        <a:xfrm>
          <a:off x="3530111" y="169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56804</xdr:rowOff>
    </xdr:from>
    <xdr:to>
      <xdr:col>4</xdr:col>
      <xdr:colOff>206375</xdr:colOff>
      <xdr:row>98</xdr:row>
      <xdr:rowOff>158404</xdr:rowOff>
    </xdr:to>
    <xdr:sp macro="" textlink="">
      <xdr:nvSpPr>
        <xdr:cNvPr id="254" name="円/楕円 253"/>
        <xdr:cNvSpPr/>
      </xdr:nvSpPr>
      <xdr:spPr>
        <a:xfrm>
          <a:off x="2857500" y="16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149531</xdr:rowOff>
    </xdr:from>
    <xdr:ext cx="534377" cy="259045"/>
    <xdr:sp macro="" textlink="">
      <xdr:nvSpPr>
        <xdr:cNvPr id="255" name="テキスト ボックス 254"/>
        <xdr:cNvSpPr txBox="1"/>
      </xdr:nvSpPr>
      <xdr:spPr>
        <a:xfrm>
          <a:off x="2641111" y="169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65641</xdr:rowOff>
    </xdr:from>
    <xdr:to>
      <xdr:col>3</xdr:col>
      <xdr:colOff>3175</xdr:colOff>
      <xdr:row>98</xdr:row>
      <xdr:rowOff>167241</xdr:rowOff>
    </xdr:to>
    <xdr:sp macro="" textlink="">
      <xdr:nvSpPr>
        <xdr:cNvPr id="256" name="円/楕円 255"/>
        <xdr:cNvSpPr/>
      </xdr:nvSpPr>
      <xdr:spPr>
        <a:xfrm>
          <a:off x="1968500" y="168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158368</xdr:rowOff>
    </xdr:from>
    <xdr:ext cx="534377" cy="259045"/>
    <xdr:sp macro="" textlink="">
      <xdr:nvSpPr>
        <xdr:cNvPr id="257" name="テキスト ボックス 256"/>
        <xdr:cNvSpPr txBox="1"/>
      </xdr:nvSpPr>
      <xdr:spPr>
        <a:xfrm>
          <a:off x="1752111" y="169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64424</xdr:rowOff>
    </xdr:from>
    <xdr:to>
      <xdr:col>1</xdr:col>
      <xdr:colOff>485775</xdr:colOff>
      <xdr:row>98</xdr:row>
      <xdr:rowOff>166024</xdr:rowOff>
    </xdr:to>
    <xdr:sp macro="" textlink="">
      <xdr:nvSpPr>
        <xdr:cNvPr id="258" name="円/楕円 257"/>
        <xdr:cNvSpPr/>
      </xdr:nvSpPr>
      <xdr:spPr>
        <a:xfrm>
          <a:off x="1079500" y="168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157151</xdr:rowOff>
    </xdr:from>
    <xdr:ext cx="534377" cy="259045"/>
    <xdr:sp macro="" textlink="">
      <xdr:nvSpPr>
        <xdr:cNvPr id="259" name="テキスト ボックス 258"/>
        <xdr:cNvSpPr txBox="1"/>
      </xdr:nvSpPr>
      <xdr:spPr>
        <a:xfrm>
          <a:off x="863111" y="169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44107</xdr:rowOff>
    </xdr:from>
    <xdr:to>
      <xdr:col>15</xdr:col>
      <xdr:colOff>180975</xdr:colOff>
      <xdr:row>39</xdr:row>
      <xdr:rowOff>44107</xdr:rowOff>
    </xdr:to>
    <xdr:cxnSp macro="">
      <xdr:nvCxnSpPr>
        <xdr:cNvPr id="288" name="直線コネクタ 287"/>
        <xdr:cNvCxnSpPr/>
      </xdr:nvCxnSpPr>
      <xdr:spPr>
        <a:xfrm>
          <a:off x="9639300" y="673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11113</xdr:rowOff>
    </xdr:from>
    <xdr:to>
      <xdr:col>14</xdr:col>
      <xdr:colOff>28575</xdr:colOff>
      <xdr:row>39</xdr:row>
      <xdr:rowOff>44107</xdr:rowOff>
    </xdr:to>
    <xdr:cxnSp macro="">
      <xdr:nvCxnSpPr>
        <xdr:cNvPr id="291" name="直線コネクタ 290"/>
        <xdr:cNvCxnSpPr/>
      </xdr:nvCxnSpPr>
      <xdr:spPr>
        <a:xfrm>
          <a:off x="8750300" y="6697663"/>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93637</xdr:rowOff>
    </xdr:from>
    <xdr:to>
      <xdr:col>12</xdr:col>
      <xdr:colOff>511175</xdr:colOff>
      <xdr:row>39</xdr:row>
      <xdr:rowOff>11113</xdr:rowOff>
    </xdr:to>
    <xdr:cxnSp macro="">
      <xdr:nvCxnSpPr>
        <xdr:cNvPr id="294" name="直線コネクタ 293"/>
        <xdr:cNvCxnSpPr/>
      </xdr:nvCxnSpPr>
      <xdr:spPr>
        <a:xfrm>
          <a:off x="7861300" y="6608737"/>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15342</xdr:rowOff>
    </xdr:from>
    <xdr:to>
      <xdr:col>11</xdr:col>
      <xdr:colOff>307975</xdr:colOff>
      <xdr:row>38</xdr:row>
      <xdr:rowOff>93637</xdr:rowOff>
    </xdr:to>
    <xdr:cxnSp macro="">
      <xdr:nvCxnSpPr>
        <xdr:cNvPr id="297" name="直線コネクタ 296"/>
        <xdr:cNvCxnSpPr/>
      </xdr:nvCxnSpPr>
      <xdr:spPr>
        <a:xfrm>
          <a:off x="6972300" y="6530442"/>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164757</xdr:rowOff>
    </xdr:from>
    <xdr:to>
      <xdr:col>15</xdr:col>
      <xdr:colOff>231775</xdr:colOff>
      <xdr:row>39</xdr:row>
      <xdr:rowOff>94907</xdr:rowOff>
    </xdr:to>
    <xdr:sp macro="" textlink="">
      <xdr:nvSpPr>
        <xdr:cNvPr id="307" name="円/楕円 306"/>
        <xdr:cNvSpPr/>
      </xdr:nvSpPr>
      <xdr:spPr>
        <a:xfrm>
          <a:off x="10426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79684</xdr:rowOff>
    </xdr:from>
    <xdr:ext cx="249299" cy="259045"/>
    <xdr:sp macro="" textlink="">
      <xdr:nvSpPr>
        <xdr:cNvPr id="308" name="労働費該当値テキスト"/>
        <xdr:cNvSpPr txBox="1"/>
      </xdr:nvSpPr>
      <xdr:spPr>
        <a:xfrm>
          <a:off x="10528300" y="6594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164757</xdr:rowOff>
    </xdr:from>
    <xdr:to>
      <xdr:col>14</xdr:col>
      <xdr:colOff>79375</xdr:colOff>
      <xdr:row>39</xdr:row>
      <xdr:rowOff>94907</xdr:rowOff>
    </xdr:to>
    <xdr:sp macro="" textlink="">
      <xdr:nvSpPr>
        <xdr:cNvPr id="309" name="円/楕円 308"/>
        <xdr:cNvSpPr/>
      </xdr:nvSpPr>
      <xdr:spPr>
        <a:xfrm>
          <a:off x="9588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86034</xdr:rowOff>
    </xdr:from>
    <xdr:ext cx="249299" cy="259045"/>
    <xdr:sp macro="" textlink="">
      <xdr:nvSpPr>
        <xdr:cNvPr id="310" name="テキスト ボックス 309"/>
        <xdr:cNvSpPr txBox="1"/>
      </xdr:nvSpPr>
      <xdr:spPr>
        <a:xfrm>
          <a:off x="9514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131763</xdr:rowOff>
    </xdr:from>
    <xdr:to>
      <xdr:col>12</xdr:col>
      <xdr:colOff>561975</xdr:colOff>
      <xdr:row>39</xdr:row>
      <xdr:rowOff>61913</xdr:rowOff>
    </xdr:to>
    <xdr:sp macro="" textlink="">
      <xdr:nvSpPr>
        <xdr:cNvPr id="311" name="円/楕円 310"/>
        <xdr:cNvSpPr/>
      </xdr:nvSpPr>
      <xdr:spPr>
        <a:xfrm>
          <a:off x="8699500" y="66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53040</xdr:rowOff>
    </xdr:from>
    <xdr:ext cx="378565" cy="259045"/>
    <xdr:sp macro="" textlink="">
      <xdr:nvSpPr>
        <xdr:cNvPr id="312" name="テキスト ボックス 311"/>
        <xdr:cNvSpPr txBox="1"/>
      </xdr:nvSpPr>
      <xdr:spPr>
        <a:xfrm>
          <a:off x="8561017" y="6739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42837</xdr:rowOff>
    </xdr:from>
    <xdr:to>
      <xdr:col>11</xdr:col>
      <xdr:colOff>358775</xdr:colOff>
      <xdr:row>38</xdr:row>
      <xdr:rowOff>144437</xdr:rowOff>
    </xdr:to>
    <xdr:sp macro="" textlink="">
      <xdr:nvSpPr>
        <xdr:cNvPr id="313" name="円/楕円 312"/>
        <xdr:cNvSpPr/>
      </xdr:nvSpPr>
      <xdr:spPr>
        <a:xfrm>
          <a:off x="7810500" y="65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135564</xdr:rowOff>
    </xdr:from>
    <xdr:ext cx="469744" cy="259045"/>
    <xdr:sp macro="" textlink="">
      <xdr:nvSpPr>
        <xdr:cNvPr id="314" name="テキスト ボックス 313"/>
        <xdr:cNvSpPr txBox="1"/>
      </xdr:nvSpPr>
      <xdr:spPr>
        <a:xfrm>
          <a:off x="7626427" y="665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135992</xdr:rowOff>
    </xdr:from>
    <xdr:to>
      <xdr:col>10</xdr:col>
      <xdr:colOff>155575</xdr:colOff>
      <xdr:row>38</xdr:row>
      <xdr:rowOff>66142</xdr:rowOff>
    </xdr:to>
    <xdr:sp macro="" textlink="">
      <xdr:nvSpPr>
        <xdr:cNvPr id="315" name="円/楕円 314"/>
        <xdr:cNvSpPr/>
      </xdr:nvSpPr>
      <xdr:spPr>
        <a:xfrm>
          <a:off x="6921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57269</xdr:rowOff>
    </xdr:from>
    <xdr:ext cx="469744" cy="259045"/>
    <xdr:sp macro="" textlink="">
      <xdr:nvSpPr>
        <xdr:cNvPr id="316" name="テキスト ボックス 315"/>
        <xdr:cNvSpPr txBox="1"/>
      </xdr:nvSpPr>
      <xdr:spPr>
        <a:xfrm>
          <a:off x="6737427" y="657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120408</xdr:rowOff>
    </xdr:from>
    <xdr:to>
      <xdr:col>15</xdr:col>
      <xdr:colOff>180975</xdr:colOff>
      <xdr:row>58</xdr:row>
      <xdr:rowOff>127262</xdr:rowOff>
    </xdr:to>
    <xdr:cxnSp macro="">
      <xdr:nvCxnSpPr>
        <xdr:cNvPr id="343" name="直線コネクタ 342"/>
        <xdr:cNvCxnSpPr/>
      </xdr:nvCxnSpPr>
      <xdr:spPr>
        <a:xfrm flipV="1">
          <a:off x="9639300" y="10064508"/>
          <a:ext cx="8382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127262</xdr:rowOff>
    </xdr:from>
    <xdr:to>
      <xdr:col>14</xdr:col>
      <xdr:colOff>28575</xdr:colOff>
      <xdr:row>58</xdr:row>
      <xdr:rowOff>133257</xdr:rowOff>
    </xdr:to>
    <xdr:cxnSp macro="">
      <xdr:nvCxnSpPr>
        <xdr:cNvPr id="346" name="直線コネクタ 345"/>
        <xdr:cNvCxnSpPr/>
      </xdr:nvCxnSpPr>
      <xdr:spPr>
        <a:xfrm flipV="1">
          <a:off x="8750300" y="10071362"/>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130549</xdr:rowOff>
    </xdr:from>
    <xdr:to>
      <xdr:col>12</xdr:col>
      <xdr:colOff>511175</xdr:colOff>
      <xdr:row>58</xdr:row>
      <xdr:rowOff>133257</xdr:rowOff>
    </xdr:to>
    <xdr:cxnSp macro="">
      <xdr:nvCxnSpPr>
        <xdr:cNvPr id="349" name="直線コネクタ 348"/>
        <xdr:cNvCxnSpPr/>
      </xdr:nvCxnSpPr>
      <xdr:spPr>
        <a:xfrm>
          <a:off x="7861300" y="10074649"/>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127676</xdr:rowOff>
    </xdr:from>
    <xdr:to>
      <xdr:col>11</xdr:col>
      <xdr:colOff>307975</xdr:colOff>
      <xdr:row>58</xdr:row>
      <xdr:rowOff>130549</xdr:rowOff>
    </xdr:to>
    <xdr:cxnSp macro="">
      <xdr:nvCxnSpPr>
        <xdr:cNvPr id="352" name="直線コネクタ 351"/>
        <xdr:cNvCxnSpPr/>
      </xdr:nvCxnSpPr>
      <xdr:spPr>
        <a:xfrm>
          <a:off x="6972300" y="10071776"/>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69608</xdr:rowOff>
    </xdr:from>
    <xdr:to>
      <xdr:col>15</xdr:col>
      <xdr:colOff>231775</xdr:colOff>
      <xdr:row>58</xdr:row>
      <xdr:rowOff>171208</xdr:rowOff>
    </xdr:to>
    <xdr:sp macro="" textlink="">
      <xdr:nvSpPr>
        <xdr:cNvPr id="362" name="円/楕円 361"/>
        <xdr:cNvSpPr/>
      </xdr:nvSpPr>
      <xdr:spPr>
        <a:xfrm>
          <a:off x="10426700" y="100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155985</xdr:rowOff>
    </xdr:from>
    <xdr:ext cx="534377" cy="259045"/>
    <xdr:sp macro="" textlink="">
      <xdr:nvSpPr>
        <xdr:cNvPr id="363" name="農林水産業費該当値テキスト"/>
        <xdr:cNvSpPr txBox="1"/>
      </xdr:nvSpPr>
      <xdr:spPr>
        <a:xfrm>
          <a:off x="10528300" y="99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76462</xdr:rowOff>
    </xdr:from>
    <xdr:to>
      <xdr:col>14</xdr:col>
      <xdr:colOff>79375</xdr:colOff>
      <xdr:row>59</xdr:row>
      <xdr:rowOff>6612</xdr:rowOff>
    </xdr:to>
    <xdr:sp macro="" textlink="">
      <xdr:nvSpPr>
        <xdr:cNvPr id="364" name="円/楕円 363"/>
        <xdr:cNvSpPr/>
      </xdr:nvSpPr>
      <xdr:spPr>
        <a:xfrm>
          <a:off x="9588500" y="10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169189</xdr:rowOff>
    </xdr:from>
    <xdr:ext cx="534377" cy="259045"/>
    <xdr:sp macro="" textlink="">
      <xdr:nvSpPr>
        <xdr:cNvPr id="365" name="テキスト ボックス 364"/>
        <xdr:cNvSpPr txBox="1"/>
      </xdr:nvSpPr>
      <xdr:spPr>
        <a:xfrm>
          <a:off x="9372111" y="101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82457</xdr:rowOff>
    </xdr:from>
    <xdr:to>
      <xdr:col>12</xdr:col>
      <xdr:colOff>561975</xdr:colOff>
      <xdr:row>59</xdr:row>
      <xdr:rowOff>12607</xdr:rowOff>
    </xdr:to>
    <xdr:sp macro="" textlink="">
      <xdr:nvSpPr>
        <xdr:cNvPr id="366" name="円/楕円 365"/>
        <xdr:cNvSpPr/>
      </xdr:nvSpPr>
      <xdr:spPr>
        <a:xfrm>
          <a:off x="8699500" y="10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3734</xdr:rowOff>
    </xdr:from>
    <xdr:ext cx="469744" cy="259045"/>
    <xdr:sp macro="" textlink="">
      <xdr:nvSpPr>
        <xdr:cNvPr id="367" name="テキスト ボックス 366"/>
        <xdr:cNvSpPr txBox="1"/>
      </xdr:nvSpPr>
      <xdr:spPr>
        <a:xfrm>
          <a:off x="8515427" y="10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79749</xdr:rowOff>
    </xdr:from>
    <xdr:to>
      <xdr:col>11</xdr:col>
      <xdr:colOff>358775</xdr:colOff>
      <xdr:row>59</xdr:row>
      <xdr:rowOff>9899</xdr:rowOff>
    </xdr:to>
    <xdr:sp macro="" textlink="">
      <xdr:nvSpPr>
        <xdr:cNvPr id="368" name="円/楕円 367"/>
        <xdr:cNvSpPr/>
      </xdr:nvSpPr>
      <xdr:spPr>
        <a:xfrm>
          <a:off x="7810500" y="100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1026</xdr:rowOff>
    </xdr:from>
    <xdr:ext cx="534377" cy="259045"/>
    <xdr:sp macro="" textlink="">
      <xdr:nvSpPr>
        <xdr:cNvPr id="369" name="テキスト ボックス 368"/>
        <xdr:cNvSpPr txBox="1"/>
      </xdr:nvSpPr>
      <xdr:spPr>
        <a:xfrm>
          <a:off x="7594111" y="101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76876</xdr:rowOff>
    </xdr:from>
    <xdr:to>
      <xdr:col>10</xdr:col>
      <xdr:colOff>155575</xdr:colOff>
      <xdr:row>59</xdr:row>
      <xdr:rowOff>7026</xdr:rowOff>
    </xdr:to>
    <xdr:sp macro="" textlink="">
      <xdr:nvSpPr>
        <xdr:cNvPr id="370" name="円/楕円 369"/>
        <xdr:cNvSpPr/>
      </xdr:nvSpPr>
      <xdr:spPr>
        <a:xfrm>
          <a:off x="6921500" y="100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169603</xdr:rowOff>
    </xdr:from>
    <xdr:ext cx="534377" cy="259045"/>
    <xdr:sp macro="" textlink="">
      <xdr:nvSpPr>
        <xdr:cNvPr id="371" name="テキスト ボックス 370"/>
        <xdr:cNvSpPr txBox="1"/>
      </xdr:nvSpPr>
      <xdr:spPr>
        <a:xfrm>
          <a:off x="6705111" y="101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17239</xdr:rowOff>
    </xdr:from>
    <xdr:to>
      <xdr:col>15</xdr:col>
      <xdr:colOff>180975</xdr:colOff>
      <xdr:row>79</xdr:row>
      <xdr:rowOff>42244</xdr:rowOff>
    </xdr:to>
    <xdr:cxnSp macro="">
      <xdr:nvCxnSpPr>
        <xdr:cNvPr id="402" name="直線コネクタ 401"/>
        <xdr:cNvCxnSpPr/>
      </xdr:nvCxnSpPr>
      <xdr:spPr>
        <a:xfrm flipV="1">
          <a:off x="9639300" y="13561789"/>
          <a:ext cx="8382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19656</xdr:rowOff>
    </xdr:from>
    <xdr:to>
      <xdr:col>14</xdr:col>
      <xdr:colOff>28575</xdr:colOff>
      <xdr:row>79</xdr:row>
      <xdr:rowOff>42244</xdr:rowOff>
    </xdr:to>
    <xdr:cxnSp macro="">
      <xdr:nvCxnSpPr>
        <xdr:cNvPr id="405" name="直線コネクタ 404"/>
        <xdr:cNvCxnSpPr/>
      </xdr:nvCxnSpPr>
      <xdr:spPr>
        <a:xfrm>
          <a:off x="8750300" y="13564206"/>
          <a:ext cx="88900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19656</xdr:rowOff>
    </xdr:from>
    <xdr:to>
      <xdr:col>12</xdr:col>
      <xdr:colOff>511175</xdr:colOff>
      <xdr:row>79</xdr:row>
      <xdr:rowOff>35308</xdr:rowOff>
    </xdr:to>
    <xdr:cxnSp macro="">
      <xdr:nvCxnSpPr>
        <xdr:cNvPr id="408" name="直線コネクタ 407"/>
        <xdr:cNvCxnSpPr/>
      </xdr:nvCxnSpPr>
      <xdr:spPr>
        <a:xfrm flipV="1">
          <a:off x="7861300" y="13564206"/>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35308</xdr:rowOff>
    </xdr:from>
    <xdr:to>
      <xdr:col>11</xdr:col>
      <xdr:colOff>307975</xdr:colOff>
      <xdr:row>79</xdr:row>
      <xdr:rowOff>38874</xdr:rowOff>
    </xdr:to>
    <xdr:cxnSp macro="">
      <xdr:nvCxnSpPr>
        <xdr:cNvPr id="411" name="直線コネクタ 410"/>
        <xdr:cNvCxnSpPr/>
      </xdr:nvCxnSpPr>
      <xdr:spPr>
        <a:xfrm flipV="1">
          <a:off x="6972300" y="13579858"/>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137889</xdr:rowOff>
    </xdr:from>
    <xdr:to>
      <xdr:col>15</xdr:col>
      <xdr:colOff>231775</xdr:colOff>
      <xdr:row>79</xdr:row>
      <xdr:rowOff>68039</xdr:rowOff>
    </xdr:to>
    <xdr:sp macro="" textlink="">
      <xdr:nvSpPr>
        <xdr:cNvPr id="421" name="円/楕円 420"/>
        <xdr:cNvSpPr/>
      </xdr:nvSpPr>
      <xdr:spPr>
        <a:xfrm>
          <a:off x="10426700" y="135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52816</xdr:rowOff>
    </xdr:from>
    <xdr:ext cx="534377" cy="259045"/>
    <xdr:sp macro="" textlink="">
      <xdr:nvSpPr>
        <xdr:cNvPr id="422" name="商工費該当値テキスト"/>
        <xdr:cNvSpPr txBox="1"/>
      </xdr:nvSpPr>
      <xdr:spPr>
        <a:xfrm>
          <a:off x="10528300" y="134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162894</xdr:rowOff>
    </xdr:from>
    <xdr:to>
      <xdr:col>14</xdr:col>
      <xdr:colOff>79375</xdr:colOff>
      <xdr:row>79</xdr:row>
      <xdr:rowOff>93044</xdr:rowOff>
    </xdr:to>
    <xdr:sp macro="" textlink="">
      <xdr:nvSpPr>
        <xdr:cNvPr id="423" name="円/楕円 422"/>
        <xdr:cNvSpPr/>
      </xdr:nvSpPr>
      <xdr:spPr>
        <a:xfrm>
          <a:off x="9588500" y="135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84171</xdr:rowOff>
    </xdr:from>
    <xdr:ext cx="534377" cy="259045"/>
    <xdr:sp macro="" textlink="">
      <xdr:nvSpPr>
        <xdr:cNvPr id="424" name="テキスト ボックス 423"/>
        <xdr:cNvSpPr txBox="1"/>
      </xdr:nvSpPr>
      <xdr:spPr>
        <a:xfrm>
          <a:off x="9372111" y="136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140306</xdr:rowOff>
    </xdr:from>
    <xdr:to>
      <xdr:col>12</xdr:col>
      <xdr:colOff>561975</xdr:colOff>
      <xdr:row>79</xdr:row>
      <xdr:rowOff>70456</xdr:rowOff>
    </xdr:to>
    <xdr:sp macro="" textlink="">
      <xdr:nvSpPr>
        <xdr:cNvPr id="425" name="円/楕円 424"/>
        <xdr:cNvSpPr/>
      </xdr:nvSpPr>
      <xdr:spPr>
        <a:xfrm>
          <a:off x="8699500" y="135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61583</xdr:rowOff>
    </xdr:from>
    <xdr:ext cx="534377" cy="259045"/>
    <xdr:sp macro="" textlink="">
      <xdr:nvSpPr>
        <xdr:cNvPr id="426" name="テキスト ボックス 425"/>
        <xdr:cNvSpPr txBox="1"/>
      </xdr:nvSpPr>
      <xdr:spPr>
        <a:xfrm>
          <a:off x="8483111" y="1360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155958</xdr:rowOff>
    </xdr:from>
    <xdr:to>
      <xdr:col>11</xdr:col>
      <xdr:colOff>358775</xdr:colOff>
      <xdr:row>79</xdr:row>
      <xdr:rowOff>86108</xdr:rowOff>
    </xdr:to>
    <xdr:sp macro="" textlink="">
      <xdr:nvSpPr>
        <xdr:cNvPr id="427" name="円/楕円 426"/>
        <xdr:cNvSpPr/>
      </xdr:nvSpPr>
      <xdr:spPr>
        <a:xfrm>
          <a:off x="7810500" y="135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77235</xdr:rowOff>
    </xdr:from>
    <xdr:ext cx="534377" cy="259045"/>
    <xdr:sp macro="" textlink="">
      <xdr:nvSpPr>
        <xdr:cNvPr id="428" name="テキスト ボックス 427"/>
        <xdr:cNvSpPr txBox="1"/>
      </xdr:nvSpPr>
      <xdr:spPr>
        <a:xfrm>
          <a:off x="7594111" y="136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159524</xdr:rowOff>
    </xdr:from>
    <xdr:to>
      <xdr:col>10</xdr:col>
      <xdr:colOff>155575</xdr:colOff>
      <xdr:row>79</xdr:row>
      <xdr:rowOff>89674</xdr:rowOff>
    </xdr:to>
    <xdr:sp macro="" textlink="">
      <xdr:nvSpPr>
        <xdr:cNvPr id="429" name="円/楕円 428"/>
        <xdr:cNvSpPr/>
      </xdr:nvSpPr>
      <xdr:spPr>
        <a:xfrm>
          <a:off x="6921500" y="13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80801</xdr:rowOff>
    </xdr:from>
    <xdr:ext cx="534377" cy="259045"/>
    <xdr:sp macro="" textlink="">
      <xdr:nvSpPr>
        <xdr:cNvPr id="430" name="テキスト ボックス 429"/>
        <xdr:cNvSpPr txBox="1"/>
      </xdr:nvSpPr>
      <xdr:spPr>
        <a:xfrm>
          <a:off x="6705111" y="13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37768</xdr:rowOff>
    </xdr:from>
    <xdr:to>
      <xdr:col>15</xdr:col>
      <xdr:colOff>180975</xdr:colOff>
      <xdr:row>98</xdr:row>
      <xdr:rowOff>126462</xdr:rowOff>
    </xdr:to>
    <xdr:cxnSp macro="">
      <xdr:nvCxnSpPr>
        <xdr:cNvPr id="461" name="直線コネクタ 460"/>
        <xdr:cNvCxnSpPr/>
      </xdr:nvCxnSpPr>
      <xdr:spPr>
        <a:xfrm>
          <a:off x="9639300" y="16839868"/>
          <a:ext cx="838200" cy="8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92446</xdr:rowOff>
    </xdr:from>
    <xdr:to>
      <xdr:col>14</xdr:col>
      <xdr:colOff>28575</xdr:colOff>
      <xdr:row>98</xdr:row>
      <xdr:rowOff>37768</xdr:rowOff>
    </xdr:to>
    <xdr:cxnSp macro="">
      <xdr:nvCxnSpPr>
        <xdr:cNvPr id="464" name="直線コネクタ 463"/>
        <xdr:cNvCxnSpPr/>
      </xdr:nvCxnSpPr>
      <xdr:spPr>
        <a:xfrm>
          <a:off x="8750300" y="16723096"/>
          <a:ext cx="889000" cy="11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92446</xdr:rowOff>
    </xdr:from>
    <xdr:to>
      <xdr:col>12</xdr:col>
      <xdr:colOff>511175</xdr:colOff>
      <xdr:row>99</xdr:row>
      <xdr:rowOff>25718</xdr:rowOff>
    </xdr:to>
    <xdr:cxnSp macro="">
      <xdr:nvCxnSpPr>
        <xdr:cNvPr id="467" name="直線コネクタ 466"/>
        <xdr:cNvCxnSpPr/>
      </xdr:nvCxnSpPr>
      <xdr:spPr>
        <a:xfrm flipV="1">
          <a:off x="7861300" y="16723096"/>
          <a:ext cx="889000" cy="27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9576</xdr:rowOff>
    </xdr:from>
    <xdr:to>
      <xdr:col>11</xdr:col>
      <xdr:colOff>307975</xdr:colOff>
      <xdr:row>99</xdr:row>
      <xdr:rowOff>25718</xdr:rowOff>
    </xdr:to>
    <xdr:cxnSp macro="">
      <xdr:nvCxnSpPr>
        <xdr:cNvPr id="470" name="直線コネクタ 469"/>
        <xdr:cNvCxnSpPr/>
      </xdr:nvCxnSpPr>
      <xdr:spPr>
        <a:xfrm>
          <a:off x="6972300" y="16983126"/>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75662</xdr:rowOff>
    </xdr:from>
    <xdr:to>
      <xdr:col>15</xdr:col>
      <xdr:colOff>231775</xdr:colOff>
      <xdr:row>99</xdr:row>
      <xdr:rowOff>5812</xdr:rowOff>
    </xdr:to>
    <xdr:sp macro="" textlink="">
      <xdr:nvSpPr>
        <xdr:cNvPr id="480" name="円/楕円 479"/>
        <xdr:cNvSpPr/>
      </xdr:nvSpPr>
      <xdr:spPr>
        <a:xfrm>
          <a:off x="10426700" y="168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162039</xdr:rowOff>
    </xdr:from>
    <xdr:ext cx="534377" cy="259045"/>
    <xdr:sp macro="" textlink="">
      <xdr:nvSpPr>
        <xdr:cNvPr id="481" name="土木費該当値テキスト"/>
        <xdr:cNvSpPr txBox="1"/>
      </xdr:nvSpPr>
      <xdr:spPr>
        <a:xfrm>
          <a:off x="10528300" y="167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158418</xdr:rowOff>
    </xdr:from>
    <xdr:to>
      <xdr:col>14</xdr:col>
      <xdr:colOff>79375</xdr:colOff>
      <xdr:row>98</xdr:row>
      <xdr:rowOff>88568</xdr:rowOff>
    </xdr:to>
    <xdr:sp macro="" textlink="">
      <xdr:nvSpPr>
        <xdr:cNvPr id="482" name="円/楕円 481"/>
        <xdr:cNvSpPr/>
      </xdr:nvSpPr>
      <xdr:spPr>
        <a:xfrm>
          <a:off x="9588500" y="167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79695</xdr:rowOff>
    </xdr:from>
    <xdr:ext cx="599010" cy="259045"/>
    <xdr:sp macro="" textlink="">
      <xdr:nvSpPr>
        <xdr:cNvPr id="483" name="テキスト ボックス 482"/>
        <xdr:cNvSpPr txBox="1"/>
      </xdr:nvSpPr>
      <xdr:spPr>
        <a:xfrm>
          <a:off x="9339794" y="1688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142,425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41646</xdr:rowOff>
    </xdr:from>
    <xdr:to>
      <xdr:col>12</xdr:col>
      <xdr:colOff>561975</xdr:colOff>
      <xdr:row>97</xdr:row>
      <xdr:rowOff>143246</xdr:rowOff>
    </xdr:to>
    <xdr:sp macro="" textlink="">
      <xdr:nvSpPr>
        <xdr:cNvPr id="484" name="円/楕円 483"/>
        <xdr:cNvSpPr/>
      </xdr:nvSpPr>
      <xdr:spPr>
        <a:xfrm>
          <a:off x="8699500" y="166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159773</xdr:rowOff>
    </xdr:from>
    <xdr:ext cx="599010" cy="259045"/>
    <xdr:sp macro="" textlink="">
      <xdr:nvSpPr>
        <xdr:cNvPr id="485" name="テキスト ボックス 484"/>
        <xdr:cNvSpPr txBox="1"/>
      </xdr:nvSpPr>
      <xdr:spPr>
        <a:xfrm>
          <a:off x="8450794" y="1644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146368</xdr:rowOff>
    </xdr:from>
    <xdr:to>
      <xdr:col>11</xdr:col>
      <xdr:colOff>358775</xdr:colOff>
      <xdr:row>99</xdr:row>
      <xdr:rowOff>76518</xdr:rowOff>
    </xdr:to>
    <xdr:sp macro="" textlink="">
      <xdr:nvSpPr>
        <xdr:cNvPr id="486" name="円/楕円 485"/>
        <xdr:cNvSpPr/>
      </xdr:nvSpPr>
      <xdr:spPr>
        <a:xfrm>
          <a:off x="7810500" y="169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67645</xdr:rowOff>
    </xdr:from>
    <xdr:ext cx="534377" cy="259045"/>
    <xdr:sp macro="" textlink="">
      <xdr:nvSpPr>
        <xdr:cNvPr id="487" name="テキスト ボックス 486"/>
        <xdr:cNvSpPr txBox="1"/>
      </xdr:nvSpPr>
      <xdr:spPr>
        <a:xfrm>
          <a:off x="7594111" y="1704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130226</xdr:rowOff>
    </xdr:from>
    <xdr:to>
      <xdr:col>10</xdr:col>
      <xdr:colOff>155575</xdr:colOff>
      <xdr:row>99</xdr:row>
      <xdr:rowOff>60376</xdr:rowOff>
    </xdr:to>
    <xdr:sp macro="" textlink="">
      <xdr:nvSpPr>
        <xdr:cNvPr id="488" name="円/楕円 487"/>
        <xdr:cNvSpPr/>
      </xdr:nvSpPr>
      <xdr:spPr>
        <a:xfrm>
          <a:off x="6921500" y="169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51503</xdr:rowOff>
    </xdr:from>
    <xdr:ext cx="534377" cy="259045"/>
    <xdr:sp macro="" textlink="">
      <xdr:nvSpPr>
        <xdr:cNvPr id="489" name="テキスト ボックス 488"/>
        <xdr:cNvSpPr txBox="1"/>
      </xdr:nvSpPr>
      <xdr:spPr>
        <a:xfrm>
          <a:off x="6705111" y="170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15619</xdr:rowOff>
    </xdr:from>
    <xdr:to>
      <xdr:col>23</xdr:col>
      <xdr:colOff>517525</xdr:colOff>
      <xdr:row>39</xdr:row>
      <xdr:rowOff>28649</xdr:rowOff>
    </xdr:to>
    <xdr:cxnSp macro="">
      <xdr:nvCxnSpPr>
        <xdr:cNvPr id="520" name="直線コネクタ 519"/>
        <xdr:cNvCxnSpPr/>
      </xdr:nvCxnSpPr>
      <xdr:spPr>
        <a:xfrm flipV="1">
          <a:off x="15481300" y="670216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3380</xdr:rowOff>
    </xdr:from>
    <xdr:to>
      <xdr:col>22</xdr:col>
      <xdr:colOff>365125</xdr:colOff>
      <xdr:row>39</xdr:row>
      <xdr:rowOff>28649</xdr:rowOff>
    </xdr:to>
    <xdr:cxnSp macro="">
      <xdr:nvCxnSpPr>
        <xdr:cNvPr id="523" name="直線コネクタ 522"/>
        <xdr:cNvCxnSpPr/>
      </xdr:nvCxnSpPr>
      <xdr:spPr>
        <a:xfrm>
          <a:off x="14592300" y="6689930"/>
          <a:ext cx="889000" cy="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3380</xdr:rowOff>
    </xdr:from>
    <xdr:to>
      <xdr:col>21</xdr:col>
      <xdr:colOff>161925</xdr:colOff>
      <xdr:row>39</xdr:row>
      <xdr:rowOff>57721</xdr:rowOff>
    </xdr:to>
    <xdr:cxnSp macro="">
      <xdr:nvCxnSpPr>
        <xdr:cNvPr id="526" name="直線コネクタ 525"/>
        <xdr:cNvCxnSpPr/>
      </xdr:nvCxnSpPr>
      <xdr:spPr>
        <a:xfrm flipV="1">
          <a:off x="13703300" y="668993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26997</xdr:rowOff>
    </xdr:from>
    <xdr:to>
      <xdr:col>19</xdr:col>
      <xdr:colOff>644525</xdr:colOff>
      <xdr:row>39</xdr:row>
      <xdr:rowOff>57721</xdr:rowOff>
    </xdr:to>
    <xdr:cxnSp macro="">
      <xdr:nvCxnSpPr>
        <xdr:cNvPr id="529" name="直線コネクタ 528"/>
        <xdr:cNvCxnSpPr/>
      </xdr:nvCxnSpPr>
      <xdr:spPr>
        <a:xfrm>
          <a:off x="12814300" y="6713547"/>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136269</xdr:rowOff>
    </xdr:from>
    <xdr:to>
      <xdr:col>23</xdr:col>
      <xdr:colOff>568325</xdr:colOff>
      <xdr:row>39</xdr:row>
      <xdr:rowOff>66419</xdr:rowOff>
    </xdr:to>
    <xdr:sp macro="" textlink="">
      <xdr:nvSpPr>
        <xdr:cNvPr id="539" name="円/楕円 538"/>
        <xdr:cNvSpPr/>
      </xdr:nvSpPr>
      <xdr:spPr>
        <a:xfrm>
          <a:off x="16268700" y="66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51196</xdr:rowOff>
    </xdr:from>
    <xdr:ext cx="534377" cy="259045"/>
    <xdr:sp macro="" textlink="">
      <xdr:nvSpPr>
        <xdr:cNvPr id="540" name="消防費該当値テキスト"/>
        <xdr:cNvSpPr txBox="1"/>
      </xdr:nvSpPr>
      <xdr:spPr>
        <a:xfrm>
          <a:off x="16370300" y="65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149299</xdr:rowOff>
    </xdr:from>
    <xdr:to>
      <xdr:col>22</xdr:col>
      <xdr:colOff>415925</xdr:colOff>
      <xdr:row>39</xdr:row>
      <xdr:rowOff>79449</xdr:rowOff>
    </xdr:to>
    <xdr:sp macro="" textlink="">
      <xdr:nvSpPr>
        <xdr:cNvPr id="541" name="円/楕円 540"/>
        <xdr:cNvSpPr/>
      </xdr:nvSpPr>
      <xdr:spPr>
        <a:xfrm>
          <a:off x="15430500" y="66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70576</xdr:rowOff>
    </xdr:from>
    <xdr:ext cx="534377" cy="259045"/>
    <xdr:sp macro="" textlink="">
      <xdr:nvSpPr>
        <xdr:cNvPr id="542" name="テキスト ボックス 541"/>
        <xdr:cNvSpPr txBox="1"/>
      </xdr:nvSpPr>
      <xdr:spPr>
        <a:xfrm>
          <a:off x="15214111" y="675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124030</xdr:rowOff>
    </xdr:from>
    <xdr:to>
      <xdr:col>21</xdr:col>
      <xdr:colOff>212725</xdr:colOff>
      <xdr:row>39</xdr:row>
      <xdr:rowOff>54180</xdr:rowOff>
    </xdr:to>
    <xdr:sp macro="" textlink="">
      <xdr:nvSpPr>
        <xdr:cNvPr id="543" name="円/楕円 542"/>
        <xdr:cNvSpPr/>
      </xdr:nvSpPr>
      <xdr:spPr>
        <a:xfrm>
          <a:off x="14541500" y="66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45307</xdr:rowOff>
    </xdr:from>
    <xdr:ext cx="534377" cy="259045"/>
    <xdr:sp macro="" textlink="">
      <xdr:nvSpPr>
        <xdr:cNvPr id="544" name="テキスト ボックス 543"/>
        <xdr:cNvSpPr txBox="1"/>
      </xdr:nvSpPr>
      <xdr:spPr>
        <a:xfrm>
          <a:off x="14325111" y="67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6921</xdr:rowOff>
    </xdr:from>
    <xdr:to>
      <xdr:col>20</xdr:col>
      <xdr:colOff>9525</xdr:colOff>
      <xdr:row>39</xdr:row>
      <xdr:rowOff>108521</xdr:rowOff>
    </xdr:to>
    <xdr:sp macro="" textlink="">
      <xdr:nvSpPr>
        <xdr:cNvPr id="545" name="円/楕円 544"/>
        <xdr:cNvSpPr/>
      </xdr:nvSpPr>
      <xdr:spPr>
        <a:xfrm>
          <a:off x="13652500" y="66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99648</xdr:rowOff>
    </xdr:from>
    <xdr:ext cx="534377" cy="259045"/>
    <xdr:sp macro="" textlink="">
      <xdr:nvSpPr>
        <xdr:cNvPr id="546" name="テキスト ボックス 545"/>
        <xdr:cNvSpPr txBox="1"/>
      </xdr:nvSpPr>
      <xdr:spPr>
        <a:xfrm>
          <a:off x="13436111" y="67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147647</xdr:rowOff>
    </xdr:from>
    <xdr:to>
      <xdr:col>18</xdr:col>
      <xdr:colOff>492125</xdr:colOff>
      <xdr:row>39</xdr:row>
      <xdr:rowOff>77797</xdr:rowOff>
    </xdr:to>
    <xdr:sp macro="" textlink="">
      <xdr:nvSpPr>
        <xdr:cNvPr id="547" name="円/楕円 546"/>
        <xdr:cNvSpPr/>
      </xdr:nvSpPr>
      <xdr:spPr>
        <a:xfrm>
          <a:off x="12763500" y="66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68924</xdr:rowOff>
    </xdr:from>
    <xdr:ext cx="534377" cy="259045"/>
    <xdr:sp macro="" textlink="">
      <xdr:nvSpPr>
        <xdr:cNvPr id="548" name="テキスト ボックス 547"/>
        <xdr:cNvSpPr txBox="1"/>
      </xdr:nvSpPr>
      <xdr:spPr>
        <a:xfrm>
          <a:off x="12547111" y="67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157194</xdr:rowOff>
    </xdr:from>
    <xdr:to>
      <xdr:col>23</xdr:col>
      <xdr:colOff>517525</xdr:colOff>
      <xdr:row>57</xdr:row>
      <xdr:rowOff>165513</xdr:rowOff>
    </xdr:to>
    <xdr:cxnSp macro="">
      <xdr:nvCxnSpPr>
        <xdr:cNvPr id="573" name="直線コネクタ 572"/>
        <xdr:cNvCxnSpPr/>
      </xdr:nvCxnSpPr>
      <xdr:spPr>
        <a:xfrm flipV="1">
          <a:off x="15481300" y="9929844"/>
          <a:ext cx="8382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143785</xdr:rowOff>
    </xdr:from>
    <xdr:to>
      <xdr:col>22</xdr:col>
      <xdr:colOff>365125</xdr:colOff>
      <xdr:row>57</xdr:row>
      <xdr:rowOff>165513</xdr:rowOff>
    </xdr:to>
    <xdr:cxnSp macro="">
      <xdr:nvCxnSpPr>
        <xdr:cNvPr id="576" name="直線コネクタ 575"/>
        <xdr:cNvCxnSpPr/>
      </xdr:nvCxnSpPr>
      <xdr:spPr>
        <a:xfrm>
          <a:off x="14592300" y="9916435"/>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143785</xdr:rowOff>
    </xdr:from>
    <xdr:to>
      <xdr:col>21</xdr:col>
      <xdr:colOff>161925</xdr:colOff>
      <xdr:row>57</xdr:row>
      <xdr:rowOff>164736</xdr:rowOff>
    </xdr:to>
    <xdr:cxnSp macro="">
      <xdr:nvCxnSpPr>
        <xdr:cNvPr id="579" name="直線コネクタ 578"/>
        <xdr:cNvCxnSpPr/>
      </xdr:nvCxnSpPr>
      <xdr:spPr>
        <a:xfrm flipV="1">
          <a:off x="13703300" y="9916435"/>
          <a:ext cx="8890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164736</xdr:rowOff>
    </xdr:from>
    <xdr:to>
      <xdr:col>19</xdr:col>
      <xdr:colOff>644525</xdr:colOff>
      <xdr:row>57</xdr:row>
      <xdr:rowOff>165693</xdr:rowOff>
    </xdr:to>
    <xdr:cxnSp macro="">
      <xdr:nvCxnSpPr>
        <xdr:cNvPr id="582" name="直線コネクタ 581"/>
        <xdr:cNvCxnSpPr/>
      </xdr:nvCxnSpPr>
      <xdr:spPr>
        <a:xfrm flipV="1">
          <a:off x="12814300" y="9937386"/>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106394</xdr:rowOff>
    </xdr:from>
    <xdr:to>
      <xdr:col>23</xdr:col>
      <xdr:colOff>568325</xdr:colOff>
      <xdr:row>58</xdr:row>
      <xdr:rowOff>36544</xdr:rowOff>
    </xdr:to>
    <xdr:sp macro="" textlink="">
      <xdr:nvSpPr>
        <xdr:cNvPr id="592" name="円/楕円 591"/>
        <xdr:cNvSpPr/>
      </xdr:nvSpPr>
      <xdr:spPr>
        <a:xfrm>
          <a:off x="16268700" y="98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114713</xdr:rowOff>
    </xdr:from>
    <xdr:to>
      <xdr:col>22</xdr:col>
      <xdr:colOff>415925</xdr:colOff>
      <xdr:row>58</xdr:row>
      <xdr:rowOff>44863</xdr:rowOff>
    </xdr:to>
    <xdr:sp macro="" textlink="">
      <xdr:nvSpPr>
        <xdr:cNvPr id="594" name="円/楕円 593"/>
        <xdr:cNvSpPr/>
      </xdr:nvSpPr>
      <xdr:spPr>
        <a:xfrm>
          <a:off x="15430500" y="98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35990</xdr:rowOff>
    </xdr:from>
    <xdr:ext cx="534377" cy="259045"/>
    <xdr:sp macro="" textlink="">
      <xdr:nvSpPr>
        <xdr:cNvPr id="595" name="テキスト ボックス 594"/>
        <xdr:cNvSpPr txBox="1"/>
      </xdr:nvSpPr>
      <xdr:spPr>
        <a:xfrm>
          <a:off x="15214111" y="99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92985</xdr:rowOff>
    </xdr:from>
    <xdr:to>
      <xdr:col>21</xdr:col>
      <xdr:colOff>212725</xdr:colOff>
      <xdr:row>58</xdr:row>
      <xdr:rowOff>23135</xdr:rowOff>
    </xdr:to>
    <xdr:sp macro="" textlink="">
      <xdr:nvSpPr>
        <xdr:cNvPr id="596" name="円/楕円 595"/>
        <xdr:cNvSpPr/>
      </xdr:nvSpPr>
      <xdr:spPr>
        <a:xfrm>
          <a:off x="14541500" y="98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14262</xdr:rowOff>
    </xdr:from>
    <xdr:ext cx="534377" cy="259045"/>
    <xdr:sp macro="" textlink="">
      <xdr:nvSpPr>
        <xdr:cNvPr id="597" name="テキスト ボックス 596"/>
        <xdr:cNvSpPr txBox="1"/>
      </xdr:nvSpPr>
      <xdr:spPr>
        <a:xfrm>
          <a:off x="14325111" y="99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113936</xdr:rowOff>
    </xdr:from>
    <xdr:to>
      <xdr:col>20</xdr:col>
      <xdr:colOff>9525</xdr:colOff>
      <xdr:row>58</xdr:row>
      <xdr:rowOff>44086</xdr:rowOff>
    </xdr:to>
    <xdr:sp macro="" textlink="">
      <xdr:nvSpPr>
        <xdr:cNvPr id="598" name="円/楕円 597"/>
        <xdr:cNvSpPr/>
      </xdr:nvSpPr>
      <xdr:spPr>
        <a:xfrm>
          <a:off x="13652500" y="98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35213</xdr:rowOff>
    </xdr:from>
    <xdr:ext cx="534377" cy="259045"/>
    <xdr:sp macro="" textlink="">
      <xdr:nvSpPr>
        <xdr:cNvPr id="599" name="テキスト ボックス 598"/>
        <xdr:cNvSpPr txBox="1"/>
      </xdr:nvSpPr>
      <xdr:spPr>
        <a:xfrm>
          <a:off x="13436111" y="99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114893</xdr:rowOff>
    </xdr:from>
    <xdr:to>
      <xdr:col>18</xdr:col>
      <xdr:colOff>492125</xdr:colOff>
      <xdr:row>58</xdr:row>
      <xdr:rowOff>45043</xdr:rowOff>
    </xdr:to>
    <xdr:sp macro="" textlink="">
      <xdr:nvSpPr>
        <xdr:cNvPr id="600" name="円/楕円 599"/>
        <xdr:cNvSpPr/>
      </xdr:nvSpPr>
      <xdr:spPr>
        <a:xfrm>
          <a:off x="12763500" y="98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36170</xdr:rowOff>
    </xdr:from>
    <xdr:ext cx="534377" cy="259045"/>
    <xdr:sp macro="" textlink="">
      <xdr:nvSpPr>
        <xdr:cNvPr id="601" name="テキスト ボックス 600"/>
        <xdr:cNvSpPr txBox="1"/>
      </xdr:nvSpPr>
      <xdr:spPr>
        <a:xfrm>
          <a:off x="12547111" y="99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34448</xdr:rowOff>
    </xdr:from>
    <xdr:to>
      <xdr:col>23</xdr:col>
      <xdr:colOff>517525</xdr:colOff>
      <xdr:row>79</xdr:row>
      <xdr:rowOff>44450</xdr:rowOff>
    </xdr:to>
    <xdr:cxnSp macro="">
      <xdr:nvCxnSpPr>
        <xdr:cNvPr id="630" name="直線コネクタ 629"/>
        <xdr:cNvCxnSpPr/>
      </xdr:nvCxnSpPr>
      <xdr:spPr>
        <a:xfrm>
          <a:off x="15481300" y="13578998"/>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34292</xdr:rowOff>
    </xdr:from>
    <xdr:to>
      <xdr:col>22</xdr:col>
      <xdr:colOff>365125</xdr:colOff>
      <xdr:row>79</xdr:row>
      <xdr:rowOff>34448</xdr:rowOff>
    </xdr:to>
    <xdr:cxnSp macro="">
      <xdr:nvCxnSpPr>
        <xdr:cNvPr id="633" name="直線コネクタ 632"/>
        <xdr:cNvCxnSpPr/>
      </xdr:nvCxnSpPr>
      <xdr:spPr>
        <a:xfrm>
          <a:off x="14592300" y="13578842"/>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34292</xdr:rowOff>
    </xdr:from>
    <xdr:to>
      <xdr:col>21</xdr:col>
      <xdr:colOff>161925</xdr:colOff>
      <xdr:row>79</xdr:row>
      <xdr:rowOff>44227</xdr:rowOff>
    </xdr:to>
    <xdr:cxnSp macro="">
      <xdr:nvCxnSpPr>
        <xdr:cNvPr id="636" name="直線コネクタ 635"/>
        <xdr:cNvCxnSpPr/>
      </xdr:nvCxnSpPr>
      <xdr:spPr>
        <a:xfrm flipV="1">
          <a:off x="13703300" y="13578842"/>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44227</xdr:rowOff>
    </xdr:from>
    <xdr:to>
      <xdr:col>19</xdr:col>
      <xdr:colOff>644525</xdr:colOff>
      <xdr:row>79</xdr:row>
      <xdr:rowOff>44450</xdr:rowOff>
    </xdr:to>
    <xdr:cxnSp macro="">
      <xdr:nvCxnSpPr>
        <xdr:cNvPr id="639" name="直線コネクタ 638"/>
        <xdr:cNvCxnSpPr/>
      </xdr:nvCxnSpPr>
      <xdr:spPr>
        <a:xfrm flipV="1">
          <a:off x="12814300" y="13588777"/>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155098</xdr:rowOff>
    </xdr:from>
    <xdr:to>
      <xdr:col>22</xdr:col>
      <xdr:colOff>415925</xdr:colOff>
      <xdr:row>79</xdr:row>
      <xdr:rowOff>85248</xdr:rowOff>
    </xdr:to>
    <xdr:sp macro="" textlink="">
      <xdr:nvSpPr>
        <xdr:cNvPr id="651" name="円/楕円 650"/>
        <xdr:cNvSpPr/>
      </xdr:nvSpPr>
      <xdr:spPr>
        <a:xfrm>
          <a:off x="15430500" y="135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76375</xdr:rowOff>
    </xdr:from>
    <xdr:ext cx="469744" cy="259045"/>
    <xdr:sp macro="" textlink="">
      <xdr:nvSpPr>
        <xdr:cNvPr id="652" name="テキスト ボックス 651"/>
        <xdr:cNvSpPr txBox="1"/>
      </xdr:nvSpPr>
      <xdr:spPr>
        <a:xfrm>
          <a:off x="15246427" y="136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154942</xdr:rowOff>
    </xdr:from>
    <xdr:to>
      <xdr:col>21</xdr:col>
      <xdr:colOff>212725</xdr:colOff>
      <xdr:row>79</xdr:row>
      <xdr:rowOff>85092</xdr:rowOff>
    </xdr:to>
    <xdr:sp macro="" textlink="">
      <xdr:nvSpPr>
        <xdr:cNvPr id="653" name="円/楕円 652"/>
        <xdr:cNvSpPr/>
      </xdr:nvSpPr>
      <xdr:spPr>
        <a:xfrm>
          <a:off x="14541500" y="135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76219</xdr:rowOff>
    </xdr:from>
    <xdr:ext cx="469744" cy="259045"/>
    <xdr:sp macro="" textlink="">
      <xdr:nvSpPr>
        <xdr:cNvPr id="654" name="テキスト ボックス 653"/>
        <xdr:cNvSpPr txBox="1"/>
      </xdr:nvSpPr>
      <xdr:spPr>
        <a:xfrm>
          <a:off x="14357427" y="1362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164877</xdr:rowOff>
    </xdr:from>
    <xdr:to>
      <xdr:col>20</xdr:col>
      <xdr:colOff>9525</xdr:colOff>
      <xdr:row>79</xdr:row>
      <xdr:rowOff>95027</xdr:rowOff>
    </xdr:to>
    <xdr:sp macro="" textlink="">
      <xdr:nvSpPr>
        <xdr:cNvPr id="655" name="円/楕円 654"/>
        <xdr:cNvSpPr/>
      </xdr:nvSpPr>
      <xdr:spPr>
        <a:xfrm>
          <a:off x="13652500" y="135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86154</xdr:rowOff>
    </xdr:from>
    <xdr:ext cx="378565" cy="259045"/>
    <xdr:sp macro="" textlink="">
      <xdr:nvSpPr>
        <xdr:cNvPr id="656" name="テキスト ボックス 655"/>
        <xdr:cNvSpPr txBox="1"/>
      </xdr:nvSpPr>
      <xdr:spPr>
        <a:xfrm>
          <a:off x="13514017" y="1363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127284</xdr:rowOff>
    </xdr:from>
    <xdr:to>
      <xdr:col>23</xdr:col>
      <xdr:colOff>517525</xdr:colOff>
      <xdr:row>98</xdr:row>
      <xdr:rowOff>128099</xdr:rowOff>
    </xdr:to>
    <xdr:cxnSp macro="">
      <xdr:nvCxnSpPr>
        <xdr:cNvPr id="687" name="直線コネクタ 686"/>
        <xdr:cNvCxnSpPr/>
      </xdr:nvCxnSpPr>
      <xdr:spPr>
        <a:xfrm>
          <a:off x="15481300" y="16929384"/>
          <a:ext cx="8382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121588</xdr:rowOff>
    </xdr:from>
    <xdr:to>
      <xdr:col>22</xdr:col>
      <xdr:colOff>365125</xdr:colOff>
      <xdr:row>98</xdr:row>
      <xdr:rowOff>127284</xdr:rowOff>
    </xdr:to>
    <xdr:cxnSp macro="">
      <xdr:nvCxnSpPr>
        <xdr:cNvPr id="690" name="直線コネクタ 689"/>
        <xdr:cNvCxnSpPr/>
      </xdr:nvCxnSpPr>
      <xdr:spPr>
        <a:xfrm>
          <a:off x="14592300" y="16923688"/>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121588</xdr:rowOff>
    </xdr:from>
    <xdr:to>
      <xdr:col>21</xdr:col>
      <xdr:colOff>161925</xdr:colOff>
      <xdr:row>98</xdr:row>
      <xdr:rowOff>125605</xdr:rowOff>
    </xdr:to>
    <xdr:cxnSp macro="">
      <xdr:nvCxnSpPr>
        <xdr:cNvPr id="693" name="直線コネクタ 692"/>
        <xdr:cNvCxnSpPr/>
      </xdr:nvCxnSpPr>
      <xdr:spPr>
        <a:xfrm flipV="1">
          <a:off x="13703300" y="16923688"/>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121296</xdr:rowOff>
    </xdr:from>
    <xdr:to>
      <xdr:col>19</xdr:col>
      <xdr:colOff>644525</xdr:colOff>
      <xdr:row>98</xdr:row>
      <xdr:rowOff>125605</xdr:rowOff>
    </xdr:to>
    <xdr:cxnSp macro="">
      <xdr:nvCxnSpPr>
        <xdr:cNvPr id="696" name="直線コネクタ 695"/>
        <xdr:cNvCxnSpPr/>
      </xdr:nvCxnSpPr>
      <xdr:spPr>
        <a:xfrm>
          <a:off x="12814300" y="16923396"/>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77299</xdr:rowOff>
    </xdr:from>
    <xdr:to>
      <xdr:col>23</xdr:col>
      <xdr:colOff>568325</xdr:colOff>
      <xdr:row>99</xdr:row>
      <xdr:rowOff>7449</xdr:rowOff>
    </xdr:to>
    <xdr:sp macro="" textlink="">
      <xdr:nvSpPr>
        <xdr:cNvPr id="706" name="円/楕円 705"/>
        <xdr:cNvSpPr/>
      </xdr:nvSpPr>
      <xdr:spPr>
        <a:xfrm>
          <a:off x="162687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163676</xdr:rowOff>
    </xdr:from>
    <xdr:ext cx="534377" cy="259045"/>
    <xdr:sp macro="" textlink="">
      <xdr:nvSpPr>
        <xdr:cNvPr id="707" name="公債費該当値テキスト"/>
        <xdr:cNvSpPr txBox="1"/>
      </xdr:nvSpPr>
      <xdr:spPr>
        <a:xfrm>
          <a:off x="16370300" y="167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76484</xdr:rowOff>
    </xdr:from>
    <xdr:to>
      <xdr:col>22</xdr:col>
      <xdr:colOff>415925</xdr:colOff>
      <xdr:row>99</xdr:row>
      <xdr:rowOff>6634</xdr:rowOff>
    </xdr:to>
    <xdr:sp macro="" textlink="">
      <xdr:nvSpPr>
        <xdr:cNvPr id="708" name="円/楕円 707"/>
        <xdr:cNvSpPr/>
      </xdr:nvSpPr>
      <xdr:spPr>
        <a:xfrm>
          <a:off x="15430500" y="168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169211</xdr:rowOff>
    </xdr:from>
    <xdr:ext cx="534377" cy="259045"/>
    <xdr:sp macro="" textlink="">
      <xdr:nvSpPr>
        <xdr:cNvPr id="709" name="テキスト ボックス 708"/>
        <xdr:cNvSpPr txBox="1"/>
      </xdr:nvSpPr>
      <xdr:spPr>
        <a:xfrm>
          <a:off x="15214111" y="169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70788</xdr:rowOff>
    </xdr:from>
    <xdr:to>
      <xdr:col>21</xdr:col>
      <xdr:colOff>212725</xdr:colOff>
      <xdr:row>99</xdr:row>
      <xdr:rowOff>938</xdr:rowOff>
    </xdr:to>
    <xdr:sp macro="" textlink="">
      <xdr:nvSpPr>
        <xdr:cNvPr id="710" name="円/楕円 709"/>
        <xdr:cNvSpPr/>
      </xdr:nvSpPr>
      <xdr:spPr>
        <a:xfrm>
          <a:off x="14541500" y="168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163515</xdr:rowOff>
    </xdr:from>
    <xdr:ext cx="534377" cy="259045"/>
    <xdr:sp macro="" textlink="">
      <xdr:nvSpPr>
        <xdr:cNvPr id="711" name="テキスト ボックス 710"/>
        <xdr:cNvSpPr txBox="1"/>
      </xdr:nvSpPr>
      <xdr:spPr>
        <a:xfrm>
          <a:off x="14325111" y="1696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74805</xdr:rowOff>
    </xdr:from>
    <xdr:to>
      <xdr:col>20</xdr:col>
      <xdr:colOff>9525</xdr:colOff>
      <xdr:row>99</xdr:row>
      <xdr:rowOff>4955</xdr:rowOff>
    </xdr:to>
    <xdr:sp macro="" textlink="">
      <xdr:nvSpPr>
        <xdr:cNvPr id="712" name="円/楕円 711"/>
        <xdr:cNvSpPr/>
      </xdr:nvSpPr>
      <xdr:spPr>
        <a:xfrm>
          <a:off x="13652500" y="168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167532</xdr:rowOff>
    </xdr:from>
    <xdr:ext cx="534377" cy="259045"/>
    <xdr:sp macro="" textlink="">
      <xdr:nvSpPr>
        <xdr:cNvPr id="713" name="テキスト ボックス 712"/>
        <xdr:cNvSpPr txBox="1"/>
      </xdr:nvSpPr>
      <xdr:spPr>
        <a:xfrm>
          <a:off x="13436111" y="169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70496</xdr:rowOff>
    </xdr:from>
    <xdr:to>
      <xdr:col>18</xdr:col>
      <xdr:colOff>492125</xdr:colOff>
      <xdr:row>99</xdr:row>
      <xdr:rowOff>646</xdr:rowOff>
    </xdr:to>
    <xdr:sp macro="" textlink="">
      <xdr:nvSpPr>
        <xdr:cNvPr id="714" name="円/楕円 713"/>
        <xdr:cNvSpPr/>
      </xdr:nvSpPr>
      <xdr:spPr>
        <a:xfrm>
          <a:off x="12763500" y="168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163223</xdr:rowOff>
    </xdr:from>
    <xdr:ext cx="534377" cy="259045"/>
    <xdr:sp macro="" textlink="">
      <xdr:nvSpPr>
        <xdr:cNvPr id="715" name="テキスト ボックス 714"/>
        <xdr:cNvSpPr txBox="1"/>
      </xdr:nvSpPr>
      <xdr:spPr>
        <a:xfrm>
          <a:off x="12547111" y="169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年度歳出合計は</a:t>
          </a:r>
          <a:r>
            <a:rPr kumimoji="1" lang="en-US" altLang="ja-JP" sz="1100">
              <a:latin typeface="ＭＳ Ｐゴシック"/>
            </a:rPr>
            <a:t>2,469,460</a:t>
          </a:r>
          <a:r>
            <a:rPr kumimoji="1" lang="ja-JP" altLang="en-US" sz="1100">
              <a:latin typeface="ＭＳ Ｐゴシック"/>
            </a:rPr>
            <a:t>千円となり、平成</a:t>
          </a:r>
          <a:r>
            <a:rPr kumimoji="1" lang="en-US" altLang="ja-JP" sz="1100">
              <a:latin typeface="ＭＳ Ｐゴシック"/>
            </a:rPr>
            <a:t>26</a:t>
          </a:r>
          <a:r>
            <a:rPr kumimoji="1" lang="ja-JP" altLang="en-US" sz="1100">
              <a:latin typeface="ＭＳ Ｐゴシック"/>
            </a:rPr>
            <a:t>年度</a:t>
          </a:r>
          <a:r>
            <a:rPr kumimoji="1" lang="en-US" altLang="ja-JP" sz="1100">
              <a:latin typeface="ＭＳ Ｐゴシック"/>
            </a:rPr>
            <a:t>2,407,749</a:t>
          </a:r>
          <a:r>
            <a:rPr kumimoji="1" lang="ja-JP" altLang="en-US" sz="1100">
              <a:latin typeface="ＭＳ Ｐゴシック"/>
            </a:rPr>
            <a:t>千円と比して</a:t>
          </a:r>
          <a:r>
            <a:rPr kumimoji="1" lang="en-US" altLang="ja-JP" sz="1100">
              <a:latin typeface="ＭＳ Ｐゴシック"/>
            </a:rPr>
            <a:t>61,711</a:t>
          </a:r>
          <a:r>
            <a:rPr kumimoji="1" lang="ja-JP" altLang="en-US" sz="1100">
              <a:latin typeface="ＭＳ Ｐゴシック"/>
            </a:rPr>
            <a:t>千円の増額である。類似団体と比較した場合、諸支出金を除いて多くの費目で低位となっている。各主要費目における住民一人当たりのコストについては、労働費、土木費、災害復旧費、公債費を除く費目で上昇している。</a:t>
          </a:r>
        </a:p>
        <a:p>
          <a:r>
            <a:rPr kumimoji="1" lang="ja-JP" altLang="en-US" sz="1100">
              <a:latin typeface="ＭＳ Ｐゴシック"/>
            </a:rPr>
            <a:t>　減額となる費目については、土木費において実施した国庫補助事業である山中２号線道路新設工事で昨年度より</a:t>
          </a:r>
          <a:r>
            <a:rPr kumimoji="1" lang="en-US" altLang="ja-JP" sz="1100">
              <a:latin typeface="ＭＳ Ｐゴシック"/>
            </a:rPr>
            <a:t>194,826</a:t>
          </a:r>
          <a:r>
            <a:rPr kumimoji="1" lang="ja-JP" altLang="en-US" sz="1100">
              <a:latin typeface="ＭＳ Ｐゴシック"/>
            </a:rPr>
            <a:t>千円と大きく減少し、災害復旧工事においても平成</a:t>
          </a:r>
          <a:r>
            <a:rPr kumimoji="1" lang="en-US" altLang="ja-JP" sz="1100">
              <a:latin typeface="ＭＳ Ｐゴシック"/>
            </a:rPr>
            <a:t>27</a:t>
          </a:r>
          <a:r>
            <a:rPr kumimoji="1" lang="ja-JP" altLang="en-US" sz="1100">
              <a:latin typeface="ＭＳ Ｐゴシック"/>
            </a:rPr>
            <a:t>年度は実績がなく、</a:t>
          </a:r>
          <a:r>
            <a:rPr kumimoji="1" lang="en-US" altLang="ja-JP" sz="1100">
              <a:latin typeface="ＭＳ Ｐゴシック"/>
            </a:rPr>
            <a:t>26,306</a:t>
          </a:r>
          <a:r>
            <a:rPr kumimoji="1" lang="ja-JP" altLang="en-US" sz="1100">
              <a:latin typeface="ＭＳ Ｐゴシック"/>
            </a:rPr>
            <a:t>千円皆減となっている。また、公債費については大型事業の償還が徐々に始まる中にありながら、償還終了となった事業のため減少している。</a:t>
          </a:r>
        </a:p>
        <a:p>
          <a:r>
            <a:rPr kumimoji="1" lang="ja-JP" altLang="en-US" sz="1100">
              <a:latin typeface="ＭＳ Ｐゴシック"/>
            </a:rPr>
            <a:t>　増額となる事業としては、総務費の積立金（財調・減債）で</a:t>
          </a:r>
          <a:r>
            <a:rPr kumimoji="1" lang="en-US" altLang="ja-JP" sz="1100">
              <a:latin typeface="ＭＳ Ｐゴシック"/>
            </a:rPr>
            <a:t>50,000</a:t>
          </a:r>
          <a:r>
            <a:rPr kumimoji="1" lang="ja-JP" altLang="en-US" sz="1100">
              <a:latin typeface="ＭＳ Ｐゴシック"/>
            </a:rPr>
            <a:t>千円、地方創生先行型交付金事業</a:t>
          </a:r>
          <a:r>
            <a:rPr kumimoji="1" lang="en-US" altLang="ja-JP" sz="1100">
              <a:latin typeface="ＭＳ Ｐゴシック"/>
            </a:rPr>
            <a:t>18,272</a:t>
          </a:r>
          <a:r>
            <a:rPr kumimoji="1" lang="ja-JP" altLang="en-US" sz="1100">
              <a:latin typeface="ＭＳ Ｐゴシック"/>
            </a:rPr>
            <a:t>千円など、民生費の国保会計繰出金</a:t>
          </a:r>
          <a:r>
            <a:rPr kumimoji="1" lang="en-US" altLang="ja-JP" sz="1100">
              <a:latin typeface="ＭＳ Ｐゴシック"/>
            </a:rPr>
            <a:t>37,220</a:t>
          </a:r>
          <a:r>
            <a:rPr kumimoji="1" lang="ja-JP" altLang="en-US" sz="1100">
              <a:latin typeface="ＭＳ Ｐゴシック"/>
            </a:rPr>
            <a:t>千円、衛生費の塵芥処理施設の破砕機工事及びパッカー車購入</a:t>
          </a:r>
          <a:r>
            <a:rPr kumimoji="1" lang="en-US" altLang="ja-JP" sz="1100">
              <a:latin typeface="ＭＳ Ｐゴシック"/>
            </a:rPr>
            <a:t>18,758</a:t>
          </a:r>
          <a:r>
            <a:rPr kumimoji="1" lang="ja-JP" altLang="en-US" sz="1100">
              <a:latin typeface="ＭＳ Ｐゴシック"/>
            </a:rPr>
            <a:t>千円、教育費の公民館整備事業</a:t>
          </a:r>
          <a:r>
            <a:rPr kumimoji="1" lang="en-US" altLang="ja-JP" sz="1100">
              <a:latin typeface="ＭＳ Ｐゴシック"/>
            </a:rPr>
            <a:t>36,218</a:t>
          </a:r>
          <a:r>
            <a:rPr kumimoji="1" lang="ja-JP" altLang="en-US" sz="1100">
              <a:latin typeface="ＭＳ Ｐゴシック"/>
            </a:rPr>
            <a:t>千円及び町民グラウンド公衆便所整備工事</a:t>
          </a:r>
          <a:r>
            <a:rPr kumimoji="1" lang="en-US" altLang="ja-JP" sz="1100">
              <a:latin typeface="ＭＳ Ｐゴシック"/>
            </a:rPr>
            <a:t>17,273</a:t>
          </a:r>
          <a:r>
            <a:rPr kumimoji="1" lang="ja-JP" altLang="en-US" sz="1100">
              <a:latin typeface="ＭＳ Ｐゴシック"/>
            </a:rPr>
            <a:t>千円が昨年度より増額となったことに加えて、その他各費目の計画策定等に係る物件費も大きく影響している。</a:t>
          </a:r>
        </a:p>
        <a:p>
          <a:r>
            <a:rPr kumimoji="1" lang="ja-JP" altLang="en-US" sz="1100">
              <a:latin typeface="ＭＳ Ｐゴシック"/>
            </a:rPr>
            <a:t>　決算額としては、総務費</a:t>
          </a:r>
          <a:r>
            <a:rPr kumimoji="1" lang="en-US" altLang="ja-JP" sz="1100">
              <a:latin typeface="ＭＳ Ｐゴシック"/>
            </a:rPr>
            <a:t>96,318</a:t>
          </a:r>
          <a:r>
            <a:rPr kumimoji="1" lang="ja-JP" altLang="en-US" sz="1100">
              <a:latin typeface="ＭＳ Ｐゴシック"/>
            </a:rPr>
            <a:t>千円、民生費</a:t>
          </a:r>
          <a:r>
            <a:rPr kumimoji="1" lang="en-US" altLang="ja-JP" sz="1100">
              <a:latin typeface="ＭＳ Ｐゴシック"/>
            </a:rPr>
            <a:t>40,407</a:t>
          </a:r>
          <a:r>
            <a:rPr kumimoji="1" lang="ja-JP" altLang="en-US" sz="1100">
              <a:latin typeface="ＭＳ Ｐゴシック"/>
            </a:rPr>
            <a:t>千円、衛生費</a:t>
          </a:r>
          <a:r>
            <a:rPr kumimoji="1" lang="en-US" altLang="ja-JP" sz="1100">
              <a:latin typeface="ＭＳ Ｐゴシック"/>
            </a:rPr>
            <a:t>32,684</a:t>
          </a:r>
          <a:r>
            <a:rPr kumimoji="1" lang="ja-JP" altLang="en-US" sz="1100">
              <a:latin typeface="ＭＳ Ｐゴシック"/>
            </a:rPr>
            <a:t>千円、農林水産費</a:t>
          </a:r>
          <a:r>
            <a:rPr kumimoji="1" lang="en-US" altLang="ja-JP" sz="1100">
              <a:latin typeface="ＭＳ Ｐゴシック"/>
            </a:rPr>
            <a:t>24,002</a:t>
          </a:r>
          <a:r>
            <a:rPr kumimoji="1" lang="ja-JP" altLang="en-US" sz="1100">
              <a:latin typeface="ＭＳ Ｐゴシック"/>
            </a:rPr>
            <a:t>千円及び教育費</a:t>
          </a:r>
          <a:r>
            <a:rPr kumimoji="1" lang="en-US" altLang="ja-JP" sz="1100">
              <a:latin typeface="ＭＳ Ｐゴシック"/>
            </a:rPr>
            <a:t>45,215</a:t>
          </a:r>
          <a:r>
            <a:rPr kumimoji="1" lang="ja-JP" altLang="en-US" sz="1100">
              <a:latin typeface="ＭＳ Ｐゴシック"/>
            </a:rPr>
            <a:t>千円などがそれぞれ昨年度に比べ増額となっている。歳出全体として、平成</a:t>
          </a:r>
          <a:r>
            <a:rPr kumimoji="1" lang="en-US" altLang="ja-JP" sz="1100">
              <a:latin typeface="ＭＳ Ｐゴシック"/>
            </a:rPr>
            <a:t>27</a:t>
          </a:r>
          <a:r>
            <a:rPr kumimoji="1" lang="ja-JP" altLang="en-US" sz="1100">
              <a:latin typeface="ＭＳ Ｐゴシック"/>
            </a:rPr>
            <a:t>年度は土木費において大型の補助事業が大きく減少するも、総務費を始めとする各費目で事業費が増額となったため昨年度実績を上回る結果となっている。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標準財政規模に対する財政調整基金残高は、平成18年度より減少傾向にあったが、平成23年度上昇に転じ</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以降</a:t>
          </a:r>
          <a:r>
            <a:rPr lang="ja-JP" altLang="en-US" sz="1100" b="0" i="0" baseline="0">
              <a:solidFill>
                <a:sysClr val="windowText" lastClr="000000"/>
              </a:solidFill>
              <a:effectLst/>
              <a:latin typeface="+mn-lt"/>
              <a:ea typeface="+mn-ea"/>
              <a:cs typeface="+mn-cs"/>
            </a:rPr>
            <a:t>は僅かな減少傾向を示している</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年度まで基金残高（</a:t>
          </a:r>
          <a:r>
            <a:rPr lang="en-US" altLang="ja-JP" sz="1100" b="0" i="0" baseline="0">
              <a:solidFill>
                <a:sysClr val="windowText" lastClr="000000"/>
              </a:solidFill>
              <a:effectLst/>
              <a:latin typeface="+mn-lt"/>
              <a:ea typeface="+mn-ea"/>
              <a:cs typeface="+mn-cs"/>
            </a:rPr>
            <a:t>622,457</a:t>
          </a:r>
          <a:r>
            <a:rPr lang="ja-JP" altLang="ja-JP" sz="1100" b="0" i="0" baseline="0">
              <a:solidFill>
                <a:sysClr val="windowText" lastClr="000000"/>
              </a:solidFill>
              <a:effectLst/>
              <a:latin typeface="+mn-lt"/>
              <a:ea typeface="+mn-ea"/>
              <a:cs typeface="+mn-cs"/>
            </a:rPr>
            <a:t>千円）に変わりないため、標準財政規模が影響した数値となっている。</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627,457</a:t>
          </a:r>
          <a:r>
            <a:rPr lang="ja-JP" altLang="ja-JP" sz="1100" b="0" i="0" baseline="0">
              <a:solidFill>
                <a:sysClr val="windowText" lastClr="000000"/>
              </a:solidFill>
              <a:effectLst/>
              <a:latin typeface="+mn-lt"/>
              <a:ea typeface="+mn-ea"/>
              <a:cs typeface="+mn-cs"/>
            </a:rPr>
            <a:t>千円）は当該基金が増加しているが、標準財政規模</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にともない</a:t>
          </a:r>
          <a:r>
            <a:rPr lang="ja-JP" altLang="ja-JP" sz="1100" b="0" i="0" baseline="0">
              <a:solidFill>
                <a:sysClr val="windowText" lastClr="000000"/>
              </a:solidFill>
              <a:effectLst/>
              <a:latin typeface="+mn-lt"/>
              <a:ea typeface="+mn-ea"/>
              <a:cs typeface="+mn-cs"/>
            </a:rPr>
            <a:t>減少となっている。実質収支額は、平成20～23年度は10～13％台で推移</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平成24</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年度への繰越事業において一般財源を計上したため減少</a:t>
          </a:r>
          <a:r>
            <a:rPr lang="ja-JP" altLang="en-US" sz="1100" b="0" i="0" baseline="0">
              <a:solidFill>
                <a:sysClr val="windowText" lastClr="000000"/>
              </a:solidFill>
              <a:effectLst/>
              <a:latin typeface="+mn-lt"/>
              <a:ea typeface="+mn-ea"/>
              <a:cs typeface="+mn-cs"/>
            </a:rPr>
            <a:t>となる。また、平成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年度は繰越事業にかかる一般財源の計上に加え、基金の積み戻しにより減少する。</a:t>
          </a:r>
          <a:r>
            <a:rPr kumimoji="1" lang="ja-JP" altLang="ja-JP" sz="1100" b="0" i="0" baseline="0">
              <a:solidFill>
                <a:sysClr val="windowText" lastClr="000000"/>
              </a:solidFill>
              <a:effectLst/>
              <a:latin typeface="+mn-lt"/>
              <a:ea typeface="+mn-ea"/>
              <a:cs typeface="+mn-cs"/>
            </a:rPr>
            <a:t>実質単年度収支について</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実質収支額同様</a:t>
          </a:r>
          <a:r>
            <a:rPr kumimoji="1" lang="ja-JP" altLang="en-US" sz="1100" b="0" i="0" baseline="0">
              <a:solidFill>
                <a:sysClr val="windowText" lastClr="000000"/>
              </a:solidFill>
              <a:effectLst/>
              <a:latin typeface="+mn-lt"/>
              <a:ea typeface="+mn-ea"/>
              <a:cs typeface="+mn-cs"/>
            </a:rPr>
            <a:t>の傾向で数値として表れている。</a:t>
          </a:r>
          <a:r>
            <a:rPr kumimoji="1" lang="ja-JP" altLang="ja-JP" sz="1100" b="0" i="0" baseline="0">
              <a:solidFill>
                <a:sysClr val="windowText" lastClr="000000"/>
              </a:solidFill>
              <a:effectLst/>
              <a:latin typeface="+mn-lt"/>
              <a:ea typeface="+mn-ea"/>
              <a:cs typeface="+mn-cs"/>
            </a:rPr>
            <a:t>今後は、基金の活用も視野に入れた各種事業の推進もある中で、財政バランスを考えた運営を推進していく。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一般会計は</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23年度まで増加となっていたが、</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24年度は</a:t>
          </a:r>
          <a:r>
            <a:rPr lang="ja-JP" altLang="en-US" sz="1100" b="0" i="0" baseline="0">
              <a:solidFill>
                <a:sysClr val="windowText" lastClr="000000"/>
              </a:solidFill>
              <a:effectLst/>
              <a:latin typeface="+mn-lt"/>
              <a:ea typeface="+mn-ea"/>
              <a:cs typeface="+mn-cs"/>
            </a:rPr>
            <a:t>繰越事業にかかる</a:t>
          </a:r>
          <a:r>
            <a:rPr lang="ja-JP" altLang="ja-JP" sz="1100" b="0" i="0" baseline="0">
              <a:solidFill>
                <a:sysClr val="windowText" lastClr="000000"/>
              </a:solidFill>
              <a:effectLst/>
              <a:latin typeface="+mn-lt"/>
              <a:ea typeface="+mn-ea"/>
              <a:cs typeface="+mn-cs"/>
            </a:rPr>
            <a:t>一般財源を確保したため減少、</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繰越事業にかかる一般財源</a:t>
          </a:r>
          <a:r>
            <a:rPr lang="ja-JP" altLang="en-US" sz="1100" b="0" i="0" baseline="0">
              <a:solidFill>
                <a:sysClr val="windowText" lastClr="000000"/>
              </a:solidFill>
              <a:effectLst/>
              <a:latin typeface="+mn-lt"/>
              <a:ea typeface="+mn-ea"/>
              <a:cs typeface="+mn-cs"/>
            </a:rPr>
            <a:t>の確保に加えて基金積立を実施したため減少している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水道事業会計は、</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は標財規模比が</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％台</a:t>
          </a:r>
          <a:r>
            <a:rPr lang="ja-JP" altLang="en-US" sz="1100" b="0" i="0" baseline="0">
              <a:solidFill>
                <a:sysClr val="windowText" lastClr="000000"/>
              </a:solidFill>
              <a:effectLst/>
              <a:latin typeface="+mn-lt"/>
              <a:ea typeface="+mn-ea"/>
              <a:cs typeface="+mn-cs"/>
            </a:rPr>
            <a:t>となるも平成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以降上昇に転じている。</a:t>
          </a:r>
          <a:r>
            <a:rPr lang="ja-JP" altLang="ja-JP" sz="1100" b="0" i="0" baseline="0">
              <a:solidFill>
                <a:sysClr val="windowText" lastClr="000000"/>
              </a:solidFill>
              <a:effectLst/>
              <a:latin typeface="+mn-lt"/>
              <a:ea typeface="+mn-ea"/>
              <a:cs typeface="+mn-cs"/>
            </a:rPr>
            <a:t>近年は、人員配置等による人件費抑制等歳出削減に努め、一般会計からの繰入なしで運営している。</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くじらの博物館事業は、独立採算の事業形態をとって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。平成22年度において財産売払収入</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による一時的な上昇があ</a:t>
          </a:r>
          <a:r>
            <a:rPr lang="ja-JP" altLang="en-US" sz="1100" b="0" i="0" baseline="0">
              <a:solidFill>
                <a:sysClr val="windowText" lastClr="000000"/>
              </a:solidFill>
              <a:effectLst/>
              <a:latin typeface="+mn-lt"/>
              <a:ea typeface="+mn-ea"/>
              <a:cs typeface="+mn-cs"/>
            </a:rPr>
            <a:t>ったが、平成</a:t>
          </a:r>
          <a:r>
            <a:rPr lang="ja-JP" altLang="ja-JP" sz="1100" b="0" i="0" baseline="0">
              <a:solidFill>
                <a:sysClr val="windowText" lastClr="000000"/>
              </a:solidFill>
              <a:effectLst/>
              <a:latin typeface="+mn-lt"/>
              <a:ea typeface="+mn-ea"/>
              <a:cs typeface="+mn-cs"/>
            </a:rPr>
            <a:t>23年度以降は</a:t>
          </a:r>
          <a:r>
            <a:rPr lang="ja-JP" altLang="en-US" sz="1100" b="0" i="0" baseline="0">
              <a:solidFill>
                <a:sysClr val="windowText" lastClr="000000"/>
              </a:solidFill>
              <a:effectLst/>
              <a:latin typeface="+mn-lt"/>
              <a:ea typeface="+mn-ea"/>
              <a:cs typeface="+mn-cs"/>
            </a:rPr>
            <a:t>基金を取り崩すなど標財規模比は</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台で推移している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介護保険事業は、一般会計からの繰入により財政運営を行って</a:t>
          </a:r>
          <a:r>
            <a:rPr lang="ja-JP" altLang="en-US" sz="1100" b="0" i="0" baseline="0">
              <a:solidFill>
                <a:sysClr val="windowText" lastClr="000000"/>
              </a:solidFill>
              <a:effectLst/>
              <a:latin typeface="+mn-lt"/>
              <a:ea typeface="+mn-ea"/>
              <a:cs typeface="+mn-cs"/>
            </a:rPr>
            <a:t>いる中で平成</a:t>
          </a:r>
          <a:r>
            <a:rPr lang="ja-JP" altLang="ja-JP" sz="1100" b="0" i="0" baseline="0">
              <a:solidFill>
                <a:sysClr val="windowText" lastClr="000000"/>
              </a:solidFill>
              <a:effectLst/>
              <a:latin typeface="+mn-lt"/>
              <a:ea typeface="+mn-ea"/>
              <a:cs typeface="+mn-cs"/>
            </a:rPr>
            <a:t>23年度においてマイナス</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計上、</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24年度プラスに転じるも低調な状況</a:t>
          </a:r>
          <a:r>
            <a:rPr lang="ja-JP" altLang="en-US" sz="1100" b="0" i="0" baseline="0">
              <a:solidFill>
                <a:sysClr val="windowText" lastClr="000000"/>
              </a:solidFill>
              <a:effectLst/>
              <a:latin typeface="+mn-lt"/>
              <a:ea typeface="+mn-ea"/>
              <a:cs typeface="+mn-cs"/>
            </a:rPr>
            <a:t>が続き平成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年度は保険料の値上げで上昇している。</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国民健康保険事業は、一般会計からの繰入により財政運営を行っており、医療費の増減見通しにより約2％以内の範囲に留まっている。また、</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24年度については、翌年度精算還付等を見越した会計内の留保金等により僅かながら上昇、また、</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年度は保険給付費等の歳出が減少したため増</a:t>
          </a:r>
          <a:r>
            <a:rPr lang="ja-JP" altLang="en-US" sz="1100" b="0" i="0" baseline="0">
              <a:solidFill>
                <a:sysClr val="windowText" lastClr="000000"/>
              </a:solidFill>
              <a:effectLst/>
              <a:latin typeface="+mn-lt"/>
              <a:ea typeface="+mn-ea"/>
              <a:cs typeface="+mn-cs"/>
            </a:rPr>
            <a:t>加</a:t>
          </a:r>
          <a:r>
            <a:rPr lang="ja-JP" altLang="ja-JP" sz="1100" b="0" i="0" baseline="0">
              <a:solidFill>
                <a:sysClr val="windowText" lastClr="000000"/>
              </a:solidFill>
              <a:effectLst/>
              <a:latin typeface="+mn-lt"/>
              <a:ea typeface="+mn-ea"/>
              <a:cs typeface="+mn-cs"/>
            </a:rPr>
            <a:t>しているが、</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以降は</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以内で低調に推移している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後期高齢者医療事業は、一般会計からの繰入で財政運営を行っており0.</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％未満での推移となっている。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都市計画公共下水道事業は、一般会計からの繰入で財政運営を行っている。</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以降は</a:t>
          </a:r>
          <a:r>
            <a:rPr lang="en-US" altLang="ja-JP" sz="1100" b="0" i="0" baseline="0">
              <a:solidFill>
                <a:sysClr val="windowText" lastClr="000000"/>
              </a:solidFill>
              <a:effectLst/>
              <a:latin typeface="+mn-lt"/>
              <a:ea typeface="+mn-ea"/>
              <a:cs typeface="+mn-cs"/>
            </a:rPr>
            <a:t>0</a:t>
          </a:r>
          <a:r>
            <a:rPr lang="ja-JP" altLang="en-US" sz="1100" b="0" i="0" baseline="0">
              <a:solidFill>
                <a:sysClr val="windowText" lastClr="000000"/>
              </a:solidFill>
              <a:effectLst/>
              <a:latin typeface="+mn-lt"/>
              <a:ea typeface="+mn-ea"/>
              <a:cs typeface="+mn-cs"/>
            </a:rPr>
            <a:t>％となっており、</a:t>
          </a:r>
          <a:r>
            <a:rPr lang="ja-JP" altLang="ja-JP" sz="1100" b="0" i="0" baseline="0">
              <a:solidFill>
                <a:sysClr val="windowText" lastClr="000000"/>
              </a:solidFill>
              <a:effectLst/>
              <a:latin typeface="+mn-lt"/>
              <a:ea typeface="+mn-ea"/>
              <a:cs typeface="+mn-cs"/>
            </a:rPr>
            <a:t>人員配置、修繕費及び</a:t>
          </a:r>
          <a:r>
            <a:rPr lang="ja-JP" altLang="en-US" sz="1100" b="0" i="0" baseline="0">
              <a:solidFill>
                <a:sysClr val="windowText" lastClr="000000"/>
              </a:solidFill>
              <a:effectLst/>
              <a:latin typeface="+mn-lt"/>
              <a:ea typeface="+mn-ea"/>
              <a:cs typeface="+mn-cs"/>
            </a:rPr>
            <a:t>新規処理設備を導入するなど経費の節減及び</a:t>
          </a:r>
          <a:r>
            <a:rPr lang="ja-JP" altLang="ja-JP" sz="1100" b="0" i="0" baseline="0">
              <a:solidFill>
                <a:sysClr val="windowText" lastClr="000000"/>
              </a:solidFill>
              <a:effectLst/>
              <a:latin typeface="+mn-lt"/>
              <a:ea typeface="+mn-ea"/>
              <a:cs typeface="+mn-cs"/>
            </a:rPr>
            <a:t>抑制に</a:t>
          </a:r>
          <a:r>
            <a:rPr lang="ja-JP" altLang="en-US" sz="1100" b="0" i="0" baseline="0">
              <a:solidFill>
                <a:sysClr val="windowText" lastClr="000000"/>
              </a:solidFill>
              <a:effectLst/>
              <a:latin typeface="+mn-lt"/>
              <a:ea typeface="+mn-ea"/>
              <a:cs typeface="+mn-cs"/>
            </a:rPr>
            <a:t>努めている。これらにより近年は</a:t>
          </a:r>
          <a:r>
            <a:rPr lang="ja-JP" altLang="ja-JP" sz="1100" b="0" i="0" baseline="0">
              <a:solidFill>
                <a:sysClr val="windowText" lastClr="000000"/>
              </a:solidFill>
              <a:effectLst/>
              <a:latin typeface="+mn-lt"/>
              <a:ea typeface="+mn-ea"/>
              <a:cs typeface="+mn-cs"/>
            </a:rPr>
            <a:t>繰出金においても減少傾向を示すが依然厳しい状況である。</a:t>
          </a:r>
          <a:endParaRPr lang="ja-JP" altLang="ja-JP" sz="1400">
            <a:solidFill>
              <a:sysClr val="windowText" lastClr="000000"/>
            </a:solidFill>
            <a:effectLst/>
          </a:endParaRPr>
        </a:p>
        <a:p>
          <a:pPr rtl="0"/>
          <a:r>
            <a:rPr kumimoji="1" lang="ja-JP" altLang="ja-JP" sz="1100" b="0" i="0" baseline="0">
              <a:solidFill>
                <a:sysClr val="windowText" lastClr="000000"/>
              </a:solidFill>
              <a:effectLst/>
              <a:latin typeface="+mn-lt"/>
              <a:ea typeface="+mn-ea"/>
              <a:cs typeface="+mn-cs"/>
            </a:rPr>
            <a:t>　今後も、一般会計を始めとする各会計の収支状況を把握し、健全な財政運営に努める。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2642395</v>
      </c>
      <c r="BO4" s="409"/>
      <c r="BP4" s="409"/>
      <c r="BQ4" s="409"/>
      <c r="BR4" s="409"/>
      <c r="BS4" s="409"/>
      <c r="BT4" s="409"/>
      <c r="BU4" s="410"/>
      <c r="BV4" s="408">
        <v>2616015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8.5</v>
      </c>
      <c r="CU4" s="586"/>
      <c r="CV4" s="586"/>
      <c r="CW4" s="586"/>
      <c r="CX4" s="586"/>
      <c r="CY4" s="586"/>
      <c r="CZ4" s="586"/>
      <c r="DA4" s="587"/>
      <c r="DB4" s="585">
        <v>12.2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2469460</v>
      </c>
      <c r="BO5" s="414"/>
      <c r="BP5" s="414"/>
      <c r="BQ5" s="414"/>
      <c r="BR5" s="414"/>
      <c r="BS5" s="414"/>
      <c r="BT5" s="414"/>
      <c r="BU5" s="415"/>
      <c r="BV5" s="413">
        <v>2407749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86.3</v>
      </c>
      <c r="CU5" s="384"/>
      <c r="CV5" s="384"/>
      <c r="CW5" s="384"/>
      <c r="CX5" s="384"/>
      <c r="CY5" s="384"/>
      <c r="CZ5" s="384"/>
      <c r="DA5" s="385"/>
      <c r="DB5" s="383">
        <v>86.4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172935</v>
      </c>
      <c r="BO6" s="414"/>
      <c r="BP6" s="414"/>
      <c r="BQ6" s="414"/>
      <c r="BR6" s="414"/>
      <c r="BS6" s="414"/>
      <c r="BT6" s="414"/>
      <c r="BU6" s="415"/>
      <c r="BV6" s="413">
        <v>208266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90.9</v>
      </c>
      <c r="CU6" s="560"/>
      <c r="CV6" s="560"/>
      <c r="CW6" s="560"/>
      <c r="CX6" s="560"/>
      <c r="CY6" s="560"/>
      <c r="CZ6" s="560"/>
      <c r="DA6" s="561"/>
      <c r="DB6" s="559">
        <v>91.2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59661</v>
      </c>
      <c r="BO7" s="414"/>
      <c r="BP7" s="414"/>
      <c r="BQ7" s="414"/>
      <c r="BR7" s="414"/>
      <c r="BS7" s="414"/>
      <c r="BT7" s="414"/>
      <c r="BU7" s="415"/>
      <c r="BV7" s="413">
        <v>54853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1331827</v>
      </c>
      <c r="CU7" s="414"/>
      <c r="CV7" s="414"/>
      <c r="CW7" s="414"/>
      <c r="CX7" s="414"/>
      <c r="CY7" s="414"/>
      <c r="CZ7" s="414"/>
      <c r="DA7" s="415"/>
      <c r="DB7" s="413">
        <v>1262541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113274</v>
      </c>
      <c r="BO8" s="414"/>
      <c r="BP8" s="414"/>
      <c r="BQ8" s="414"/>
      <c r="BR8" s="414"/>
      <c r="BS8" s="414"/>
      <c r="BT8" s="414"/>
      <c r="BU8" s="415"/>
      <c r="BV8" s="413">
        <v>153413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v>
      </c>
      <c r="CU8" s="523"/>
      <c r="CV8" s="523"/>
      <c r="CW8" s="523"/>
      <c r="CX8" s="523"/>
      <c r="CY8" s="523"/>
      <c r="CZ8" s="523"/>
      <c r="DA8" s="524"/>
      <c r="DB8" s="522">
        <v>0.2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3087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-40139</v>
      </c>
      <c r="BO9" s="414"/>
      <c r="BP9" s="414"/>
      <c r="BQ9" s="414"/>
      <c r="BR9" s="414"/>
      <c r="BS9" s="414"/>
      <c r="BT9" s="414"/>
      <c r="BU9" s="415"/>
      <c r="BV9" s="413">
        <v>15389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7.7</v>
      </c>
      <c r="CU9" s="384"/>
      <c r="CV9" s="384"/>
      <c r="CW9" s="384"/>
      <c r="CX9" s="384"/>
      <c r="CY9" s="384"/>
      <c r="CZ9" s="384"/>
      <c r="DA9" s="385"/>
      <c r="DB9" s="383">
        <v>8.3000000000000007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3250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200000</v>
      </c>
      <c r="BO10" s="414"/>
      <c r="BP10" s="414"/>
      <c r="BQ10" s="414"/>
      <c r="BR10" s="414"/>
      <c r="BS10" s="414"/>
      <c r="BT10" s="414"/>
      <c r="BU10" s="415"/>
      <c r="BV10" s="413">
        <v>160000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3291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200000</v>
      </c>
      <c r="BO12" s="414"/>
      <c r="BP12" s="414"/>
      <c r="BQ12" s="414"/>
      <c r="BR12" s="414"/>
      <c r="BS12" s="414"/>
      <c r="BT12" s="414"/>
      <c r="BU12" s="415"/>
      <c r="BV12" s="413">
        <v>160000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3282</v>
      </c>
      <c r="S13" s="515"/>
      <c r="T13" s="515"/>
      <c r="U13" s="515"/>
      <c r="V13" s="516"/>
      <c r="W13" s="502" t="s">
        <v>120</v>
      </c>
      <c r="X13" s="426"/>
      <c r="Y13" s="426"/>
      <c r="Z13" s="426"/>
      <c r="AA13" s="426"/>
      <c r="AB13" s="427"/>
      <c r="AC13" s="389">
        <v>99</v>
      </c>
      <c r="AD13" s="390"/>
      <c r="AE13" s="390"/>
      <c r="AF13" s="390"/>
      <c r="AG13" s="391"/>
      <c r="AH13" s="389">
        <v>136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-40139</v>
      </c>
      <c r="BO13" s="414"/>
      <c r="BP13" s="414"/>
      <c r="BQ13" s="414"/>
      <c r="BR13" s="414"/>
      <c r="BS13" s="414"/>
      <c r="BT13" s="414"/>
      <c r="BU13" s="415"/>
      <c r="BV13" s="413">
        <v>15389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3.9</v>
      </c>
      <c r="CU13" s="384"/>
      <c r="CV13" s="384"/>
      <c r="CW13" s="384"/>
      <c r="CX13" s="384"/>
      <c r="CY13" s="384"/>
      <c r="CZ13" s="384"/>
      <c r="DA13" s="385"/>
      <c r="DB13" s="383">
        <v>4.5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3340</v>
      </c>
      <c r="S14" s="515"/>
      <c r="T14" s="515"/>
      <c r="U14" s="515"/>
      <c r="V14" s="516"/>
      <c r="W14" s="517"/>
      <c r="X14" s="429"/>
      <c r="Y14" s="429"/>
      <c r="Z14" s="429"/>
      <c r="AA14" s="429"/>
      <c r="AB14" s="430"/>
      <c r="AC14" s="507">
        <v>7.3</v>
      </c>
      <c r="AD14" s="508"/>
      <c r="AE14" s="508"/>
      <c r="AF14" s="508"/>
      <c r="AG14" s="509"/>
      <c r="AH14" s="507">
        <v>9.5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3332</v>
      </c>
      <c r="S15" s="515"/>
      <c r="T15" s="515"/>
      <c r="U15" s="515"/>
      <c r="V15" s="516"/>
      <c r="W15" s="502" t="s">
        <v>126</v>
      </c>
      <c r="X15" s="426"/>
      <c r="Y15" s="426"/>
      <c r="Z15" s="426"/>
      <c r="AA15" s="426"/>
      <c r="AB15" s="427"/>
      <c r="AC15" s="389">
        <v>183</v>
      </c>
      <c r="AD15" s="390"/>
      <c r="AE15" s="390"/>
      <c r="AF15" s="390"/>
      <c r="AG15" s="391"/>
      <c r="AH15" s="389">
        <v>232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243987</v>
      </c>
      <c r="BO15" s="409"/>
      <c r="BP15" s="409"/>
      <c r="BQ15" s="409"/>
      <c r="BR15" s="409"/>
      <c r="BS15" s="409"/>
      <c r="BT15" s="409"/>
      <c r="BU15" s="410"/>
      <c r="BV15" s="408">
        <v>232503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13.5</v>
      </c>
      <c r="AD16" s="508"/>
      <c r="AE16" s="508"/>
      <c r="AF16" s="508"/>
      <c r="AG16" s="509"/>
      <c r="AH16" s="507">
        <v>16.2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1201202</v>
      </c>
      <c r="BO16" s="414"/>
      <c r="BP16" s="414"/>
      <c r="BQ16" s="414"/>
      <c r="BR16" s="414"/>
      <c r="BS16" s="414"/>
      <c r="BT16" s="414"/>
      <c r="BU16" s="415"/>
      <c r="BV16" s="413">
        <v>1131357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1072</v>
      </c>
      <c r="AD17" s="390"/>
      <c r="AE17" s="390"/>
      <c r="AF17" s="390"/>
      <c r="AG17" s="391"/>
      <c r="AH17" s="389">
        <v>1060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306998</v>
      </c>
      <c r="BO17" s="414"/>
      <c r="BP17" s="414"/>
      <c r="BQ17" s="414"/>
      <c r="BR17" s="414"/>
      <c r="BS17" s="414"/>
      <c r="BT17" s="414"/>
      <c r="BU17" s="415"/>
      <c r="BV17" s="413">
        <v>295606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5.81</v>
      </c>
      <c r="M18" s="478"/>
      <c r="N18" s="478"/>
      <c r="O18" s="478"/>
      <c r="P18" s="478"/>
      <c r="Q18" s="478"/>
      <c r="R18" s="479"/>
      <c r="S18" s="479"/>
      <c r="T18" s="479"/>
      <c r="U18" s="479"/>
      <c r="V18" s="480"/>
      <c r="W18" s="494"/>
      <c r="X18" s="495"/>
      <c r="Y18" s="495"/>
      <c r="Z18" s="495"/>
      <c r="AA18" s="495"/>
      <c r="AB18" s="503"/>
      <c r="AC18" s="377">
        <v>79.2</v>
      </c>
      <c r="AD18" s="378"/>
      <c r="AE18" s="378"/>
      <c r="AF18" s="378"/>
      <c r="AG18" s="481"/>
      <c r="AH18" s="377">
        <v>74.2</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1150484</v>
      </c>
      <c r="BO18" s="414"/>
      <c r="BP18" s="414"/>
      <c r="BQ18" s="414"/>
      <c r="BR18" s="414"/>
      <c r="BS18" s="414"/>
      <c r="BT18" s="414"/>
      <c r="BU18" s="415"/>
      <c r="BV18" s="413">
        <v>1098967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531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1973964</v>
      </c>
      <c r="BO19" s="414"/>
      <c r="BP19" s="414"/>
      <c r="BQ19" s="414"/>
      <c r="BR19" s="414"/>
      <c r="BS19" s="414"/>
      <c r="BT19" s="414"/>
      <c r="BU19" s="415"/>
      <c r="BV19" s="413">
        <v>1864169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1384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2489808</v>
      </c>
      <c r="BO23" s="414"/>
      <c r="BP23" s="414"/>
      <c r="BQ23" s="414"/>
      <c r="BR23" s="414"/>
      <c r="BS23" s="414"/>
      <c r="BT23" s="414"/>
      <c r="BU23" s="415"/>
      <c r="BV23" s="413">
        <v>2338476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4575</v>
      </c>
      <c r="R24" s="390"/>
      <c r="S24" s="390"/>
      <c r="T24" s="390"/>
      <c r="U24" s="390"/>
      <c r="V24" s="391"/>
      <c r="W24" s="455"/>
      <c r="X24" s="446"/>
      <c r="Y24" s="447"/>
      <c r="Z24" s="386" t="s">
        <v>149</v>
      </c>
      <c r="AA24" s="387"/>
      <c r="AB24" s="387"/>
      <c r="AC24" s="387"/>
      <c r="AD24" s="387"/>
      <c r="AE24" s="387"/>
      <c r="AF24" s="387"/>
      <c r="AG24" s="388"/>
      <c r="AH24" s="389">
        <v>45</v>
      </c>
      <c r="AI24" s="390"/>
      <c r="AJ24" s="390"/>
      <c r="AK24" s="390"/>
      <c r="AL24" s="391"/>
      <c r="AM24" s="389">
        <v>128250</v>
      </c>
      <c r="AN24" s="390"/>
      <c r="AO24" s="390"/>
      <c r="AP24" s="390"/>
      <c r="AQ24" s="390"/>
      <c r="AR24" s="391"/>
      <c r="AS24" s="389">
        <v>2850</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2429778</v>
      </c>
      <c r="BO24" s="414"/>
      <c r="BP24" s="414"/>
      <c r="BQ24" s="414"/>
      <c r="BR24" s="414"/>
      <c r="BS24" s="414"/>
      <c r="BT24" s="414"/>
      <c r="BU24" s="415"/>
      <c r="BV24" s="413">
        <v>2253406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3918</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127403</v>
      </c>
      <c r="BO25" s="409"/>
      <c r="BP25" s="409"/>
      <c r="BQ25" s="409"/>
      <c r="BR25" s="409"/>
      <c r="BS25" s="409"/>
      <c r="BT25" s="409"/>
      <c r="BU25" s="410"/>
      <c r="BV25" s="408">
        <v>858839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3457</v>
      </c>
      <c r="R26" s="390"/>
      <c r="S26" s="390"/>
      <c r="T26" s="390"/>
      <c r="U26" s="390"/>
      <c r="V26" s="391"/>
      <c r="W26" s="455"/>
      <c r="X26" s="446"/>
      <c r="Y26" s="447"/>
      <c r="Z26" s="386" t="s">
        <v>155</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2850</v>
      </c>
      <c r="R27" s="390"/>
      <c r="S27" s="390"/>
      <c r="T27" s="390"/>
      <c r="U27" s="390"/>
      <c r="V27" s="391"/>
      <c r="W27" s="455"/>
      <c r="X27" s="446"/>
      <c r="Y27" s="447"/>
      <c r="Z27" s="386" t="s">
        <v>158</v>
      </c>
      <c r="AA27" s="387"/>
      <c r="AB27" s="387"/>
      <c r="AC27" s="387"/>
      <c r="AD27" s="387"/>
      <c r="AE27" s="387"/>
      <c r="AF27" s="387"/>
      <c r="AG27" s="388"/>
      <c r="AH27" s="389">
        <v>3</v>
      </c>
      <c r="AI27" s="390"/>
      <c r="AJ27" s="390"/>
      <c r="AK27" s="390"/>
      <c r="AL27" s="391"/>
      <c r="AM27" s="389">
        <v>6972</v>
      </c>
      <c r="AN27" s="390"/>
      <c r="AO27" s="390"/>
      <c r="AP27" s="390"/>
      <c r="AQ27" s="390"/>
      <c r="AR27" s="391"/>
      <c r="AS27" s="389">
        <v>2324</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84571</v>
      </c>
      <c r="BO27" s="417"/>
      <c r="BP27" s="417"/>
      <c r="BQ27" s="417"/>
      <c r="BR27" s="417"/>
      <c r="BS27" s="417"/>
      <c r="BT27" s="417"/>
      <c r="BU27" s="418"/>
      <c r="BV27" s="416">
        <v>84571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2280</v>
      </c>
      <c r="R28" s="390"/>
      <c r="S28" s="390"/>
      <c r="T28" s="390"/>
      <c r="U28" s="390"/>
      <c r="V28" s="391"/>
      <c r="W28" s="455"/>
      <c r="X28" s="446"/>
      <c r="Y28" s="447"/>
      <c r="Z28" s="386" t="s">
        <v>161</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627457</v>
      </c>
      <c r="BO28" s="409"/>
      <c r="BP28" s="409"/>
      <c r="BQ28" s="409"/>
      <c r="BR28" s="409"/>
      <c r="BS28" s="409"/>
      <c r="BT28" s="409"/>
      <c r="BU28" s="410"/>
      <c r="BV28" s="408">
        <v>627457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8</v>
      </c>
      <c r="M29" s="390"/>
      <c r="N29" s="390"/>
      <c r="O29" s="390"/>
      <c r="P29" s="391"/>
      <c r="Q29" s="389">
        <v>2050</v>
      </c>
      <c r="R29" s="390"/>
      <c r="S29" s="390"/>
      <c r="T29" s="390"/>
      <c r="U29" s="390"/>
      <c r="V29" s="391"/>
      <c r="W29" s="456"/>
      <c r="X29" s="457"/>
      <c r="Y29" s="458"/>
      <c r="Z29" s="386" t="s">
        <v>165</v>
      </c>
      <c r="AA29" s="387"/>
      <c r="AB29" s="387"/>
      <c r="AC29" s="387"/>
      <c r="AD29" s="387"/>
      <c r="AE29" s="387"/>
      <c r="AF29" s="387"/>
      <c r="AG29" s="388"/>
      <c r="AH29" s="389">
        <v>48</v>
      </c>
      <c r="AI29" s="390"/>
      <c r="AJ29" s="390"/>
      <c r="AK29" s="390"/>
      <c r="AL29" s="391"/>
      <c r="AM29" s="389">
        <v>135222</v>
      </c>
      <c r="AN29" s="390"/>
      <c r="AO29" s="390"/>
      <c r="AP29" s="390"/>
      <c r="AQ29" s="390"/>
      <c r="AR29" s="391"/>
      <c r="AS29" s="389">
        <v>2817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341071</v>
      </c>
      <c r="BO29" s="414"/>
      <c r="BP29" s="414"/>
      <c r="BQ29" s="414"/>
      <c r="BR29" s="414"/>
      <c r="BS29" s="414"/>
      <c r="BT29" s="414"/>
      <c r="BU29" s="415"/>
      <c r="BV29" s="413">
        <v>331431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668909</v>
      </c>
      <c r="BO30" s="417"/>
      <c r="BP30" s="417"/>
      <c r="BQ30" s="417"/>
      <c r="BR30" s="417"/>
      <c r="BS30" s="417"/>
      <c r="BT30" s="417"/>
      <c r="BU30" s="418"/>
      <c r="BV30" s="416">
        <v>708874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都市計画公共下水道事業</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太地町開発公社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くじらの博物館事業</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紀南学園事務組合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東牟婁郡町村新宮市老人福祉施設事務組合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東牟婁郡町村新宮市老人福祉施設事務組合（公営企業会計）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那智勝浦町太地町環境衛生施設一部事務組合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新宮周辺広域市町村圏事務組合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新宮周辺広域市町村圏事務組合（公営企業会計）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和歌山地方税回収機構</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和歌山県後期高齢者医療広域連合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3" t="s">
        <v>532</v>
      </c>
      <c r="D34" s="1183"/>
      <c r="E34" s="1184"/>
      <c r="F34" s="32">
        <v>13.58</v>
      </c>
      <c r="G34" s="33">
        <v>9.94</v>
      </c>
      <c r="H34" s="33">
        <v>10.95</v>
      </c>
      <c r="I34" s="33">
        <v>12.14</v>
      </c>
      <c r="J34" s="34">
        <v>8.5</v>
      </c>
      <c r="K34" s="22"/>
      <c r="L34" s="22"/>
      <c r="M34" s="22"/>
      <c r="N34" s="22"/>
      <c r="O34" s="22"/>
      <c r="P34" s="22"/>
    </row>
    <row r="35" spans="1:16" ht="39" customHeight="1" x14ac:dyDescent="0.15">
      <c r="A35" s="22"/>
      <c r="B35" s="35"/>
      <c r="C35" s="1177" t="s">
        <v>533</v>
      </c>
      <c r="D35" s="1178"/>
      <c r="E35" s="1179"/>
      <c r="F35" s="36">
        <v>7.73</v>
      </c>
      <c r="G35" s="37">
        <v>5.76</v>
      </c>
      <c r="H35" s="37">
        <v>5.15</v>
      </c>
      <c r="I35" s="37">
        <v>6.51</v>
      </c>
      <c r="J35" s="38">
        <v>7.32</v>
      </c>
      <c r="K35" s="22"/>
      <c r="L35" s="22"/>
      <c r="M35" s="22"/>
      <c r="N35" s="22"/>
      <c r="O35" s="22"/>
      <c r="P35" s="22"/>
    </row>
    <row r="36" spans="1:16" ht="39" customHeight="1" x14ac:dyDescent="0.15">
      <c r="A36" s="22"/>
      <c r="B36" s="35"/>
      <c r="C36" s="1177" t="s">
        <v>534</v>
      </c>
      <c r="D36" s="1178"/>
      <c r="E36" s="1179"/>
      <c r="F36" s="36">
        <v>4.84</v>
      </c>
      <c r="G36" s="37">
        <v>4.9000000000000004</v>
      </c>
      <c r="H36" s="37">
        <v>4.4000000000000004</v>
      </c>
      <c r="I36" s="37">
        <v>4.8899999999999997</v>
      </c>
      <c r="J36" s="38">
        <v>4.6100000000000003</v>
      </c>
      <c r="K36" s="22"/>
      <c r="L36" s="22"/>
      <c r="M36" s="22"/>
      <c r="N36" s="22"/>
      <c r="O36" s="22"/>
      <c r="P36" s="22"/>
    </row>
    <row r="37" spans="1:16" ht="39" customHeight="1" x14ac:dyDescent="0.15">
      <c r="A37" s="22"/>
      <c r="B37" s="35"/>
      <c r="C37" s="1177" t="s">
        <v>535</v>
      </c>
      <c r="D37" s="1178"/>
      <c r="E37" s="1179"/>
      <c r="F37" s="36" t="s">
        <v>536</v>
      </c>
      <c r="G37" s="37">
        <v>0</v>
      </c>
      <c r="H37" s="37">
        <v>0.23</v>
      </c>
      <c r="I37" s="37">
        <v>0.33</v>
      </c>
      <c r="J37" s="38">
        <v>1.68</v>
      </c>
      <c r="K37" s="22"/>
      <c r="L37" s="22"/>
      <c r="M37" s="22"/>
      <c r="N37" s="22"/>
      <c r="O37" s="22"/>
      <c r="P37" s="22"/>
    </row>
    <row r="38" spans="1:16" ht="39" customHeight="1" x14ac:dyDescent="0.15">
      <c r="A38" s="22"/>
      <c r="B38" s="35"/>
      <c r="C38" s="1177" t="s">
        <v>537</v>
      </c>
      <c r="D38" s="1178"/>
      <c r="E38" s="1179"/>
      <c r="F38" s="36">
        <v>2.0099999999999998</v>
      </c>
      <c r="G38" s="37">
        <v>1.1100000000000001</v>
      </c>
      <c r="H38" s="37">
        <v>1.94</v>
      </c>
      <c r="I38" s="37">
        <v>0.39</v>
      </c>
      <c r="J38" s="38">
        <v>0.92</v>
      </c>
      <c r="K38" s="22"/>
      <c r="L38" s="22"/>
      <c r="M38" s="22"/>
      <c r="N38" s="22"/>
      <c r="O38" s="22"/>
      <c r="P38" s="22"/>
    </row>
    <row r="39" spans="1:16" ht="39" customHeight="1" x14ac:dyDescent="0.15">
      <c r="A39" s="22"/>
      <c r="B39" s="35"/>
      <c r="C39" s="1177" t="s">
        <v>538</v>
      </c>
      <c r="D39" s="1178"/>
      <c r="E39" s="1179"/>
      <c r="F39" s="36">
        <v>0.15</v>
      </c>
      <c r="G39" s="37">
        <v>0.19</v>
      </c>
      <c r="H39" s="37">
        <v>0.28000000000000003</v>
      </c>
      <c r="I39" s="37">
        <v>0.43</v>
      </c>
      <c r="J39" s="38">
        <v>0.01</v>
      </c>
      <c r="K39" s="22"/>
      <c r="L39" s="22"/>
      <c r="M39" s="22"/>
      <c r="N39" s="22"/>
      <c r="O39" s="22"/>
      <c r="P39" s="22"/>
    </row>
    <row r="40" spans="1:16" ht="39" customHeight="1" x14ac:dyDescent="0.15">
      <c r="A40" s="22"/>
      <c r="B40" s="35"/>
      <c r="C40" s="1177" t="s">
        <v>539</v>
      </c>
      <c r="D40" s="1178"/>
      <c r="E40" s="1179"/>
      <c r="F40" s="36">
        <v>0.23</v>
      </c>
      <c r="G40" s="37">
        <v>0.08</v>
      </c>
      <c r="H40" s="37">
        <v>0.12</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540</v>
      </c>
      <c r="D42" s="1178"/>
      <c r="E42" s="1179"/>
      <c r="F42" s="36" t="s">
        <v>485</v>
      </c>
      <c r="G42" s="37" t="s">
        <v>541</v>
      </c>
      <c r="H42" s="37" t="s">
        <v>485</v>
      </c>
      <c r="I42" s="37" t="s">
        <v>542</v>
      </c>
      <c r="J42" s="38" t="s">
        <v>485</v>
      </c>
      <c r="K42" s="22"/>
      <c r="L42" s="22"/>
      <c r="M42" s="22"/>
      <c r="N42" s="22"/>
      <c r="O42" s="22"/>
      <c r="P42" s="22"/>
    </row>
    <row r="43" spans="1:16" ht="39" customHeight="1" thickBot="1" x14ac:dyDescent="0.2">
      <c r="A43" s="22"/>
      <c r="B43" s="40"/>
      <c r="C43" s="1180" t="s">
        <v>543</v>
      </c>
      <c r="D43" s="1181"/>
      <c r="E43" s="1182"/>
      <c r="F43" s="41">
        <v>0.05</v>
      </c>
      <c r="G43" s="42" t="s">
        <v>485</v>
      </c>
      <c r="H43" s="42">
        <v>0.08</v>
      </c>
      <c r="I43" s="42" t="s">
        <v>485</v>
      </c>
      <c r="J43" s="43" t="s">
        <v>485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130" zoomScaleNormal="13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169</v>
      </c>
      <c r="L45" s="60">
        <v>161</v>
      </c>
      <c r="M45" s="60">
        <v>168</v>
      </c>
      <c r="N45" s="60">
        <v>155</v>
      </c>
      <c r="O45" s="61">
        <v>159</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485</v>
      </c>
      <c r="L46" s="64" t="s">
        <v>485</v>
      </c>
      <c r="M46" s="64" t="s">
        <v>485</v>
      </c>
      <c r="N46" s="64" t="s">
        <v>485</v>
      </c>
      <c r="O46" s="65" t="s">
        <v>485</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485</v>
      </c>
      <c r="L47" s="64" t="s">
        <v>485</v>
      </c>
      <c r="M47" s="64" t="s">
        <v>485</v>
      </c>
      <c r="N47" s="64" t="s">
        <v>485</v>
      </c>
      <c r="O47" s="65" t="s">
        <v>485</v>
      </c>
      <c r="P47" s="48"/>
      <c r="Q47" s="48"/>
      <c r="R47" s="48"/>
      <c r="S47" s="48"/>
      <c r="T47" s="48"/>
      <c r="U47" s="48"/>
    </row>
    <row r="48" spans="1:21" ht="30.75" customHeight="1" x14ac:dyDescent="0.15">
      <c r="A48" s="48"/>
      <c r="B48" s="1195"/>
      <c r="C48" s="1196"/>
      <c r="D48" s="62"/>
      <c r="E48" s="1187" t="s">
        <v>14</v>
      </c>
      <c r="F48" s="1187"/>
      <c r="G48" s="1187"/>
      <c r="H48" s="1187"/>
      <c r="I48" s="1187"/>
      <c r="J48" s="1188"/>
      <c r="K48" s="63">
        <v>20</v>
      </c>
      <c r="L48" s="64">
        <v>25</v>
      </c>
      <c r="M48" s="64">
        <v>26</v>
      </c>
      <c r="N48" s="64">
        <v>25</v>
      </c>
      <c r="O48" s="65">
        <v>21</v>
      </c>
      <c r="P48" s="48"/>
      <c r="Q48" s="48"/>
      <c r="R48" s="48"/>
      <c r="S48" s="48"/>
      <c r="T48" s="48"/>
      <c r="U48" s="48"/>
    </row>
    <row r="49" spans="1:21" ht="30.75" customHeight="1" x14ac:dyDescent="0.15">
      <c r="A49" s="48"/>
      <c r="B49" s="1195"/>
      <c r="C49" s="1196"/>
      <c r="D49" s="62"/>
      <c r="E49" s="1187" t="s">
        <v>15</v>
      </c>
      <c r="F49" s="1187"/>
      <c r="G49" s="1187"/>
      <c r="H49" s="1187"/>
      <c r="I49" s="1187"/>
      <c r="J49" s="1188"/>
      <c r="K49" s="63" t="s">
        <v>485</v>
      </c>
      <c r="L49" s="64" t="s">
        <v>485</v>
      </c>
      <c r="M49" s="64" t="s">
        <v>485</v>
      </c>
      <c r="N49" s="64" t="s">
        <v>485</v>
      </c>
      <c r="O49" s="65" t="s">
        <v>485</v>
      </c>
      <c r="P49" s="48"/>
      <c r="Q49" s="48"/>
      <c r="R49" s="48"/>
      <c r="S49" s="48"/>
      <c r="T49" s="48"/>
      <c r="U49" s="48"/>
    </row>
    <row r="50" spans="1:21" ht="30.75" customHeight="1" x14ac:dyDescent="0.15">
      <c r="A50" s="48"/>
      <c r="B50" s="1195"/>
      <c r="C50" s="1196"/>
      <c r="D50" s="62"/>
      <c r="E50" s="1187" t="s">
        <v>16</v>
      </c>
      <c r="F50" s="1187"/>
      <c r="G50" s="1187"/>
      <c r="H50" s="1187"/>
      <c r="I50" s="1187"/>
      <c r="J50" s="1188"/>
      <c r="K50" s="63" t="s">
        <v>485</v>
      </c>
      <c r="L50" s="64" t="s">
        <v>485</v>
      </c>
      <c r="M50" s="64" t="s">
        <v>485</v>
      </c>
      <c r="N50" s="64" t="s">
        <v>485</v>
      </c>
      <c r="O50" s="65" t="s">
        <v>485</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485</v>
      </c>
      <c r="L51" s="64" t="s">
        <v>485</v>
      </c>
      <c r="M51" s="64" t="s">
        <v>485</v>
      </c>
      <c r="N51" s="64" t="s">
        <v>485</v>
      </c>
      <c r="O51" s="65" t="s">
        <v>485</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133</v>
      </c>
      <c r="L52" s="64">
        <v>131</v>
      </c>
      <c r="M52" s="64">
        <v>139</v>
      </c>
      <c r="N52" s="64">
        <v>139</v>
      </c>
      <c r="O52" s="65">
        <v>139</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56</v>
      </c>
      <c r="L53" s="69">
        <v>55</v>
      </c>
      <c r="M53" s="69">
        <v>55</v>
      </c>
      <c r="N53" s="69">
        <v>41</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4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3" t="s">
        <v>23</v>
      </c>
      <c r="C41" s="1214"/>
      <c r="D41" s="81"/>
      <c r="E41" s="1215" t="s">
        <v>24</v>
      </c>
      <c r="F41" s="1215"/>
      <c r="G41" s="1215"/>
      <c r="H41" s="1216"/>
      <c r="I41" s="82">
        <v>1691</v>
      </c>
      <c r="J41" s="83">
        <v>1715</v>
      </c>
      <c r="K41" s="83">
        <v>2173</v>
      </c>
      <c r="L41" s="83">
        <v>2338</v>
      </c>
      <c r="M41" s="84">
        <v>2490</v>
      </c>
    </row>
    <row r="42" spans="2:13" ht="27.75" customHeight="1" x14ac:dyDescent="0.15">
      <c r="B42" s="1203"/>
      <c r="C42" s="1204"/>
      <c r="D42" s="85"/>
      <c r="E42" s="1207" t="s">
        <v>25</v>
      </c>
      <c r="F42" s="1207"/>
      <c r="G42" s="1207"/>
      <c r="H42" s="1208"/>
      <c r="I42" s="86" t="s">
        <v>485</v>
      </c>
      <c r="J42" s="87" t="s">
        <v>485</v>
      </c>
      <c r="K42" s="87" t="s">
        <v>485</v>
      </c>
      <c r="L42" s="87" t="s">
        <v>485</v>
      </c>
      <c r="M42" s="88" t="s">
        <v>485</v>
      </c>
    </row>
    <row r="43" spans="2:13" ht="27.75" customHeight="1" x14ac:dyDescent="0.15">
      <c r="B43" s="1203"/>
      <c r="C43" s="1204"/>
      <c r="D43" s="85"/>
      <c r="E43" s="1207" t="s">
        <v>26</v>
      </c>
      <c r="F43" s="1207"/>
      <c r="G43" s="1207"/>
      <c r="H43" s="1208"/>
      <c r="I43" s="86">
        <v>244</v>
      </c>
      <c r="J43" s="87">
        <v>211</v>
      </c>
      <c r="K43" s="87">
        <v>180</v>
      </c>
      <c r="L43" s="87">
        <v>158</v>
      </c>
      <c r="M43" s="88">
        <v>186</v>
      </c>
    </row>
    <row r="44" spans="2:13" ht="27.75" customHeight="1" x14ac:dyDescent="0.15">
      <c r="B44" s="1203"/>
      <c r="C44" s="1204"/>
      <c r="D44" s="85"/>
      <c r="E44" s="1207" t="s">
        <v>27</v>
      </c>
      <c r="F44" s="1207"/>
      <c r="G44" s="1207"/>
      <c r="H44" s="1208"/>
      <c r="I44" s="86" t="s">
        <v>485</v>
      </c>
      <c r="J44" s="87" t="s">
        <v>485</v>
      </c>
      <c r="K44" s="87">
        <v>102</v>
      </c>
      <c r="L44" s="87">
        <v>102</v>
      </c>
      <c r="M44" s="88">
        <v>102</v>
      </c>
    </row>
    <row r="45" spans="2:13" ht="27.75" customHeight="1" x14ac:dyDescent="0.15">
      <c r="B45" s="1203"/>
      <c r="C45" s="1204"/>
      <c r="D45" s="85"/>
      <c r="E45" s="1207" t="s">
        <v>28</v>
      </c>
      <c r="F45" s="1207"/>
      <c r="G45" s="1207"/>
      <c r="H45" s="1208"/>
      <c r="I45" s="86">
        <v>693</v>
      </c>
      <c r="J45" s="87">
        <v>675</v>
      </c>
      <c r="K45" s="87">
        <v>672</v>
      </c>
      <c r="L45" s="87">
        <v>620</v>
      </c>
      <c r="M45" s="88">
        <v>647</v>
      </c>
    </row>
    <row r="46" spans="2:13" ht="27.75" customHeight="1" x14ac:dyDescent="0.15">
      <c r="B46" s="1203"/>
      <c r="C46" s="1204"/>
      <c r="D46" s="85"/>
      <c r="E46" s="1207" t="s">
        <v>29</v>
      </c>
      <c r="F46" s="1207"/>
      <c r="G46" s="1207"/>
      <c r="H46" s="1208"/>
      <c r="I46" s="86" t="s">
        <v>485</v>
      </c>
      <c r="J46" s="87" t="s">
        <v>485</v>
      </c>
      <c r="K46" s="87" t="s">
        <v>485</v>
      </c>
      <c r="L46" s="87" t="s">
        <v>485</v>
      </c>
      <c r="M46" s="88" t="s">
        <v>485</v>
      </c>
    </row>
    <row r="47" spans="2:13" ht="27.75" customHeight="1" x14ac:dyDescent="0.15">
      <c r="B47" s="1203"/>
      <c r="C47" s="1204"/>
      <c r="D47" s="85"/>
      <c r="E47" s="1207" t="s">
        <v>30</v>
      </c>
      <c r="F47" s="1207"/>
      <c r="G47" s="1207"/>
      <c r="H47" s="1208"/>
      <c r="I47" s="86" t="s">
        <v>485</v>
      </c>
      <c r="J47" s="87" t="s">
        <v>485</v>
      </c>
      <c r="K47" s="87" t="s">
        <v>485</v>
      </c>
      <c r="L47" s="87" t="s">
        <v>485</v>
      </c>
      <c r="M47" s="88" t="s">
        <v>485</v>
      </c>
    </row>
    <row r="48" spans="2:13" ht="27.75" customHeight="1" x14ac:dyDescent="0.15">
      <c r="B48" s="1205"/>
      <c r="C48" s="1206"/>
      <c r="D48" s="85"/>
      <c r="E48" s="1207" t="s">
        <v>31</v>
      </c>
      <c r="F48" s="1207"/>
      <c r="G48" s="1207"/>
      <c r="H48" s="1208"/>
      <c r="I48" s="86" t="s">
        <v>485</v>
      </c>
      <c r="J48" s="87" t="s">
        <v>485</v>
      </c>
      <c r="K48" s="87" t="s">
        <v>485</v>
      </c>
      <c r="L48" s="87" t="s">
        <v>485</v>
      </c>
      <c r="M48" s="88" t="s">
        <v>485</v>
      </c>
    </row>
    <row r="49" spans="2:13" ht="27.75" customHeight="1" x14ac:dyDescent="0.15">
      <c r="B49" s="1201" t="s">
        <v>32</v>
      </c>
      <c r="C49" s="1202"/>
      <c r="D49" s="89"/>
      <c r="E49" s="1207" t="s">
        <v>33</v>
      </c>
      <c r="F49" s="1207"/>
      <c r="G49" s="1207"/>
      <c r="H49" s="1208"/>
      <c r="I49" s="86">
        <v>1771</v>
      </c>
      <c r="J49" s="87">
        <v>1765</v>
      </c>
      <c r="K49" s="87">
        <v>1775</v>
      </c>
      <c r="L49" s="87">
        <v>1726</v>
      </c>
      <c r="M49" s="88">
        <v>1695</v>
      </c>
    </row>
    <row r="50" spans="2:13" ht="27.75" customHeight="1" x14ac:dyDescent="0.15">
      <c r="B50" s="1203"/>
      <c r="C50" s="1204"/>
      <c r="D50" s="85"/>
      <c r="E50" s="1207" t="s">
        <v>34</v>
      </c>
      <c r="F50" s="1207"/>
      <c r="G50" s="1207"/>
      <c r="H50" s="1208"/>
      <c r="I50" s="86" t="s">
        <v>485</v>
      </c>
      <c r="J50" s="87" t="s">
        <v>485</v>
      </c>
      <c r="K50" s="87" t="s">
        <v>485</v>
      </c>
      <c r="L50" s="87" t="s">
        <v>485</v>
      </c>
      <c r="M50" s="88" t="s">
        <v>485</v>
      </c>
    </row>
    <row r="51" spans="2:13" ht="27.75" customHeight="1" x14ac:dyDescent="0.15">
      <c r="B51" s="1205"/>
      <c r="C51" s="1206"/>
      <c r="D51" s="85"/>
      <c r="E51" s="1207" t="s">
        <v>35</v>
      </c>
      <c r="F51" s="1207"/>
      <c r="G51" s="1207"/>
      <c r="H51" s="1208"/>
      <c r="I51" s="86">
        <v>1613</v>
      </c>
      <c r="J51" s="87">
        <v>1643</v>
      </c>
      <c r="K51" s="87">
        <v>1961</v>
      </c>
      <c r="L51" s="87">
        <v>2078</v>
      </c>
      <c r="M51" s="88">
        <v>2180</v>
      </c>
    </row>
    <row r="52" spans="2:13" ht="27.75" customHeight="1" thickBot="1" x14ac:dyDescent="0.2">
      <c r="B52" s="1209" t="s">
        <v>36</v>
      </c>
      <c r="C52" s="1210"/>
      <c r="D52" s="90"/>
      <c r="E52" s="1211" t="s">
        <v>37</v>
      </c>
      <c r="F52" s="1211"/>
      <c r="G52" s="1211"/>
      <c r="H52" s="1212"/>
      <c r="I52" s="91">
        <v>-756</v>
      </c>
      <c r="J52" s="92">
        <v>-806</v>
      </c>
      <c r="K52" s="92">
        <v>-608</v>
      </c>
      <c r="L52" s="92">
        <v>-586</v>
      </c>
      <c r="M52" s="93">
        <v>-450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49" zoomScale="85" zoomScaleNormal="85"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3"/>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38"/>
      <c r="H50" s="1239"/>
      <c r="I50" s="1239"/>
      <c r="J50" s="1240"/>
      <c r="K50" s="354" t="s">
        <v>525</v>
      </c>
      <c r="L50" s="354" t="s">
        <v>526</v>
      </c>
      <c r="M50" s="354" t="s">
        <v>527</v>
      </c>
      <c r="N50" s="354" t="s">
        <v>528</v>
      </c>
      <c r="O50" s="354" t="s">
        <v>529</v>
      </c>
    </row>
    <row r="51" spans="1:17" x14ac:dyDescent="0.15">
      <c r="B51" s="248"/>
      <c r="C51" s="244"/>
      <c r="D51" s="244"/>
      <c r="E51" s="244"/>
      <c r="F51" s="244"/>
      <c r="G51" s="1241" t="s">
        <v>561</v>
      </c>
      <c r="H51" s="1242"/>
      <c r="I51" s="1247" t="s">
        <v>562</v>
      </c>
      <c r="J51" s="1247"/>
      <c r="K51" s="1251"/>
      <c r="L51" s="1251"/>
      <c r="M51" s="1251"/>
      <c r="N51" s="1251"/>
      <c r="O51" s="1251"/>
    </row>
    <row r="52" spans="1:17" x14ac:dyDescent="0.15">
      <c r="B52" s="248"/>
      <c r="C52" s="244"/>
      <c r="D52" s="244"/>
      <c r="E52" s="244"/>
      <c r="F52" s="244"/>
      <c r="G52" s="1243"/>
      <c r="H52" s="1244"/>
      <c r="I52" s="1248"/>
      <c r="J52" s="1248"/>
      <c r="K52" s="1217"/>
      <c r="L52" s="1217"/>
      <c r="M52" s="1217"/>
      <c r="N52" s="1217"/>
      <c r="O52" s="1217"/>
    </row>
    <row r="53" spans="1:17" x14ac:dyDescent="0.15">
      <c r="A53" s="355"/>
      <c r="B53" s="248"/>
      <c r="C53" s="244"/>
      <c r="D53" s="244"/>
      <c r="E53" s="244"/>
      <c r="F53" s="244"/>
      <c r="G53" s="1243"/>
      <c r="H53" s="1244"/>
      <c r="I53" s="1227" t="s">
        <v>563</v>
      </c>
      <c r="J53" s="1227"/>
      <c r="K53" s="1252"/>
      <c r="L53" s="1252"/>
      <c r="M53" s="1252"/>
      <c r="N53" s="1252"/>
      <c r="O53" s="1252"/>
    </row>
    <row r="54" spans="1:17" x14ac:dyDescent="0.15">
      <c r="A54" s="355"/>
      <c r="B54" s="248"/>
      <c r="C54" s="244"/>
      <c r="D54" s="244"/>
      <c r="E54" s="244"/>
      <c r="F54" s="244"/>
      <c r="G54" s="1245"/>
      <c r="H54" s="1246"/>
      <c r="I54" s="1227"/>
      <c r="J54" s="1227"/>
      <c r="K54" s="1250"/>
      <c r="L54" s="1250"/>
      <c r="M54" s="1250"/>
      <c r="N54" s="1250"/>
      <c r="O54" s="1250"/>
    </row>
    <row r="55" spans="1:17" x14ac:dyDescent="0.15">
      <c r="A55" s="355"/>
      <c r="B55" s="248"/>
      <c r="C55" s="244"/>
      <c r="D55" s="244"/>
      <c r="E55" s="244"/>
      <c r="F55" s="244"/>
      <c r="G55" s="1221" t="s">
        <v>564</v>
      </c>
      <c r="H55" s="1222"/>
      <c r="I55" s="1227" t="s">
        <v>562</v>
      </c>
      <c r="J55" s="1227"/>
      <c r="K55" s="1251"/>
      <c r="L55" s="1251"/>
      <c r="M55" s="1251"/>
      <c r="N55" s="1251"/>
      <c r="O55" s="1251"/>
    </row>
    <row r="56" spans="1:17" x14ac:dyDescent="0.15">
      <c r="A56" s="355"/>
      <c r="B56" s="248"/>
      <c r="C56" s="244"/>
      <c r="D56" s="244"/>
      <c r="E56" s="244"/>
      <c r="F56" s="244"/>
      <c r="G56" s="1223"/>
      <c r="H56" s="1224"/>
      <c r="I56" s="1227"/>
      <c r="J56" s="1227"/>
      <c r="K56" s="1217"/>
      <c r="L56" s="1217"/>
      <c r="M56" s="1217"/>
      <c r="N56" s="1217"/>
      <c r="O56" s="1217"/>
    </row>
    <row r="57" spans="1:17" s="355" customFormat="1" x14ac:dyDescent="0.15">
      <c r="B57" s="356"/>
      <c r="C57" s="352"/>
      <c r="D57" s="352"/>
      <c r="E57" s="352"/>
      <c r="F57" s="352"/>
      <c r="G57" s="1223"/>
      <c r="H57" s="1224"/>
      <c r="I57" s="1219" t="s">
        <v>563</v>
      </c>
      <c r="J57" s="1219"/>
      <c r="K57" s="1252"/>
      <c r="L57" s="1252"/>
      <c r="M57" s="1252"/>
      <c r="N57" s="1252"/>
      <c r="O57" s="1252"/>
      <c r="P57" s="357"/>
      <c r="Q57" s="356"/>
    </row>
    <row r="58" spans="1:17" s="355" customFormat="1" x14ac:dyDescent="0.15">
      <c r="A58" s="243"/>
      <c r="B58" s="356"/>
      <c r="C58" s="352"/>
      <c r="D58" s="352"/>
      <c r="E58" s="352"/>
      <c r="F58" s="352"/>
      <c r="G58" s="1225"/>
      <c r="H58" s="1226"/>
      <c r="I58" s="1219"/>
      <c r="J58" s="1219"/>
      <c r="K58" s="1250"/>
      <c r="L58" s="1250"/>
      <c r="M58" s="1250"/>
      <c r="N58" s="1250"/>
      <c r="O58" s="125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29" t="s">
        <v>568</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38"/>
      <c r="H72" s="1239"/>
      <c r="I72" s="1239"/>
      <c r="J72" s="1240"/>
      <c r="K72" s="354" t="s">
        <v>525</v>
      </c>
      <c r="L72" s="354" t="s">
        <v>526</v>
      </c>
      <c r="M72" s="354" t="s">
        <v>527</v>
      </c>
      <c r="N72" s="354" t="s">
        <v>528</v>
      </c>
      <c r="O72" s="354" t="s">
        <v>529</v>
      </c>
    </row>
    <row r="73" spans="2:30" x14ac:dyDescent="0.15">
      <c r="B73" s="248"/>
      <c r="C73" s="244"/>
      <c r="D73" s="244"/>
      <c r="E73" s="244"/>
      <c r="F73" s="244"/>
      <c r="G73" s="1241" t="s">
        <v>561</v>
      </c>
      <c r="H73" s="1242"/>
      <c r="I73" s="1247" t="s">
        <v>562</v>
      </c>
      <c r="J73" s="1247"/>
      <c r="K73" s="1228"/>
      <c r="L73" s="1228"/>
      <c r="M73" s="1217"/>
      <c r="N73" s="1217"/>
      <c r="O73" s="1217"/>
      <c r="S73" s="243">
        <v>9.9</v>
      </c>
    </row>
    <row r="74" spans="2:30" x14ac:dyDescent="0.15">
      <c r="B74" s="248"/>
      <c r="C74" s="244"/>
      <c r="D74" s="244"/>
      <c r="E74" s="244"/>
      <c r="F74" s="244"/>
      <c r="G74" s="1243"/>
      <c r="H74" s="1244"/>
      <c r="I74" s="1248"/>
      <c r="J74" s="1248"/>
      <c r="K74" s="1228"/>
      <c r="L74" s="1228"/>
      <c r="M74" s="1217"/>
      <c r="N74" s="1217"/>
      <c r="O74" s="1217"/>
    </row>
    <row r="75" spans="2:30" x14ac:dyDescent="0.15">
      <c r="B75" s="248"/>
      <c r="C75" s="244"/>
      <c r="D75" s="244"/>
      <c r="E75" s="244"/>
      <c r="F75" s="244"/>
      <c r="G75" s="1243"/>
      <c r="H75" s="1244"/>
      <c r="I75" s="1227" t="s">
        <v>567</v>
      </c>
      <c r="J75" s="1227"/>
      <c r="K75" s="1249">
        <v>5.6</v>
      </c>
      <c r="L75" s="1249">
        <v>5.2</v>
      </c>
      <c r="M75" s="1249">
        <v>4.9000000000000004</v>
      </c>
      <c r="N75" s="1249">
        <v>4.5</v>
      </c>
      <c r="O75" s="1249">
        <v>3.9</v>
      </c>
      <c r="U75" s="243">
        <v>81.2</v>
      </c>
      <c r="W75" s="243">
        <v>87.2</v>
      </c>
      <c r="Y75" s="243">
        <v>99.8</v>
      </c>
      <c r="AA75" s="243">
        <v>109.5</v>
      </c>
      <c r="AC75" s="243">
        <v>115.2</v>
      </c>
    </row>
    <row r="76" spans="2:30" x14ac:dyDescent="0.15">
      <c r="B76" s="248"/>
      <c r="C76" s="244"/>
      <c r="D76" s="244"/>
      <c r="E76" s="244"/>
      <c r="F76" s="244"/>
      <c r="G76" s="1245"/>
      <c r="H76" s="1246"/>
      <c r="I76" s="1227"/>
      <c r="J76" s="1227"/>
      <c r="K76" s="1250"/>
      <c r="L76" s="1250"/>
      <c r="M76" s="1250"/>
      <c r="N76" s="1250"/>
      <c r="O76" s="1250"/>
    </row>
    <row r="77" spans="2:30" x14ac:dyDescent="0.15">
      <c r="B77" s="248"/>
      <c r="C77" s="244"/>
      <c r="D77" s="244"/>
      <c r="E77" s="244"/>
      <c r="F77" s="244"/>
      <c r="G77" s="1221" t="s">
        <v>564</v>
      </c>
      <c r="H77" s="1222"/>
      <c r="I77" s="1227" t="s">
        <v>562</v>
      </c>
      <c r="J77" s="1227"/>
      <c r="K77" s="1228">
        <v>0</v>
      </c>
      <c r="L77" s="1228">
        <v>0</v>
      </c>
      <c r="M77" s="1217">
        <v>0</v>
      </c>
      <c r="N77" s="1217">
        <v>0</v>
      </c>
      <c r="O77" s="1217">
        <v>0</v>
      </c>
      <c r="R77" s="243">
        <v>12.3</v>
      </c>
      <c r="T77" s="243">
        <v>11.1</v>
      </c>
    </row>
    <row r="78" spans="2:30" x14ac:dyDescent="0.15">
      <c r="B78" s="248"/>
      <c r="C78" s="244"/>
      <c r="D78" s="244"/>
      <c r="E78" s="244"/>
      <c r="F78" s="244"/>
      <c r="G78" s="1223"/>
      <c r="H78" s="1224"/>
      <c r="I78" s="1227"/>
      <c r="J78" s="1227"/>
      <c r="K78" s="1228"/>
      <c r="L78" s="1228"/>
      <c r="M78" s="1217"/>
      <c r="N78" s="1217"/>
      <c r="O78" s="1217"/>
    </row>
    <row r="79" spans="2:30" x14ac:dyDescent="0.15">
      <c r="B79" s="248"/>
      <c r="C79" s="244"/>
      <c r="D79" s="244"/>
      <c r="E79" s="244"/>
      <c r="F79" s="244"/>
      <c r="G79" s="1223"/>
      <c r="H79" s="1224"/>
      <c r="I79" s="1218" t="s">
        <v>567</v>
      </c>
      <c r="J79" s="1219"/>
      <c r="K79" s="1220">
        <v>10.8</v>
      </c>
      <c r="L79" s="1220">
        <v>9.6999999999999993</v>
      </c>
      <c r="M79" s="1220">
        <v>8.6</v>
      </c>
      <c r="N79" s="1220">
        <v>7.7</v>
      </c>
      <c r="O79" s="1220">
        <v>6.4</v>
      </c>
      <c r="V79" s="243">
        <v>53.5</v>
      </c>
      <c r="X79" s="243">
        <v>48.2</v>
      </c>
      <c r="Z79" s="243">
        <v>34.200000000000003</v>
      </c>
      <c r="AB79" s="243">
        <v>30.3</v>
      </c>
      <c r="AD79" s="243">
        <v>28.9</v>
      </c>
    </row>
    <row r="80" spans="2:30" x14ac:dyDescent="0.15">
      <c r="B80" s="248"/>
      <c r="C80" s="244"/>
      <c r="D80" s="244"/>
      <c r="E80" s="244"/>
      <c r="F80" s="244"/>
      <c r="G80" s="1225"/>
      <c r="H80" s="1226"/>
      <c r="I80" s="1219"/>
      <c r="J80" s="1219"/>
      <c r="K80" s="1220"/>
      <c r="L80" s="1220"/>
      <c r="M80" s="1220"/>
      <c r="N80" s="1220"/>
      <c r="O80" s="122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5" zoomScaleNormal="75" zoomScaleSheetLayoutView="70" workbookViewId="0">
      <selection activeCell="A107" sqref="A10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3" zoomScaleNormal="100" zoomScaleSheetLayoutView="55" workbookViewId="0">
      <selection activeCell="F113" sqref="E113:F1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95177</v>
      </c>
      <c r="E3" s="116"/>
      <c r="F3" s="117">
        <v>203567</v>
      </c>
      <c r="G3" s="118"/>
      <c r="H3" s="119"/>
    </row>
    <row r="4" spans="1:8" x14ac:dyDescent="0.15">
      <c r="A4" s="120"/>
      <c r="B4" s="121"/>
      <c r="C4" s="122"/>
      <c r="D4" s="123">
        <v>67553</v>
      </c>
      <c r="E4" s="124"/>
      <c r="F4" s="125">
        <v>121137</v>
      </c>
      <c r="G4" s="126"/>
      <c r="H4" s="127"/>
    </row>
    <row r="5" spans="1:8" x14ac:dyDescent="0.15">
      <c r="A5" s="108" t="s">
        <v>519</v>
      </c>
      <c r="B5" s="113"/>
      <c r="C5" s="114"/>
      <c r="D5" s="115">
        <v>34903</v>
      </c>
      <c r="E5" s="116"/>
      <c r="F5" s="117">
        <v>185018</v>
      </c>
      <c r="G5" s="118"/>
      <c r="H5" s="119"/>
    </row>
    <row r="6" spans="1:8" x14ac:dyDescent="0.15">
      <c r="A6" s="120"/>
      <c r="B6" s="121"/>
      <c r="C6" s="122"/>
      <c r="D6" s="123">
        <v>26057</v>
      </c>
      <c r="E6" s="124"/>
      <c r="F6" s="125">
        <v>95064</v>
      </c>
      <c r="G6" s="126"/>
      <c r="H6" s="127"/>
    </row>
    <row r="7" spans="1:8" x14ac:dyDescent="0.15">
      <c r="A7" s="108" t="s">
        <v>520</v>
      </c>
      <c r="B7" s="113"/>
      <c r="C7" s="114"/>
      <c r="D7" s="115">
        <v>290104</v>
      </c>
      <c r="E7" s="116"/>
      <c r="F7" s="117">
        <v>238802</v>
      </c>
      <c r="G7" s="118"/>
      <c r="H7" s="119"/>
    </row>
    <row r="8" spans="1:8" x14ac:dyDescent="0.15">
      <c r="A8" s="120"/>
      <c r="B8" s="121"/>
      <c r="C8" s="122"/>
      <c r="D8" s="123">
        <v>49674</v>
      </c>
      <c r="E8" s="124"/>
      <c r="F8" s="125">
        <v>128562</v>
      </c>
      <c r="G8" s="126"/>
      <c r="H8" s="127"/>
    </row>
    <row r="9" spans="1:8" x14ac:dyDescent="0.15">
      <c r="A9" s="108" t="s">
        <v>521</v>
      </c>
      <c r="B9" s="113"/>
      <c r="C9" s="114"/>
      <c r="D9" s="115">
        <v>156293</v>
      </c>
      <c r="E9" s="116"/>
      <c r="F9" s="117">
        <v>288550</v>
      </c>
      <c r="G9" s="118"/>
      <c r="H9" s="119"/>
    </row>
    <row r="10" spans="1:8" x14ac:dyDescent="0.15">
      <c r="A10" s="120"/>
      <c r="B10" s="121"/>
      <c r="C10" s="122"/>
      <c r="D10" s="123">
        <v>32726</v>
      </c>
      <c r="E10" s="124"/>
      <c r="F10" s="125">
        <v>141525</v>
      </c>
      <c r="G10" s="126"/>
      <c r="H10" s="127"/>
    </row>
    <row r="11" spans="1:8" x14ac:dyDescent="0.15">
      <c r="A11" s="108" t="s">
        <v>522</v>
      </c>
      <c r="B11" s="113"/>
      <c r="C11" s="114"/>
      <c r="D11" s="115">
        <v>124663</v>
      </c>
      <c r="E11" s="116"/>
      <c r="F11" s="117">
        <v>287914</v>
      </c>
      <c r="G11" s="118"/>
      <c r="H11" s="119"/>
    </row>
    <row r="12" spans="1:8" x14ac:dyDescent="0.15">
      <c r="A12" s="120"/>
      <c r="B12" s="121"/>
      <c r="C12" s="128"/>
      <c r="D12" s="123">
        <v>54009</v>
      </c>
      <c r="E12" s="124"/>
      <c r="F12" s="125">
        <v>146531</v>
      </c>
      <c r="G12" s="126"/>
      <c r="H12" s="127"/>
    </row>
    <row r="13" spans="1:8" x14ac:dyDescent="0.15">
      <c r="A13" s="108"/>
      <c r="B13" s="113"/>
      <c r="C13" s="129"/>
      <c r="D13" s="130">
        <v>140228</v>
      </c>
      <c r="E13" s="131"/>
      <c r="F13" s="132">
        <v>240770</v>
      </c>
      <c r="G13" s="133"/>
      <c r="H13" s="119"/>
    </row>
    <row r="14" spans="1:8" x14ac:dyDescent="0.15">
      <c r="A14" s="120"/>
      <c r="B14" s="121"/>
      <c r="C14" s="122"/>
      <c r="D14" s="123">
        <v>46004</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13.59</v>
      </c>
      <c r="C19" s="134">
        <f>ROUND(VALUE(SUBSTITUTE(実質収支比率等に係る経年分析!G$48,"▲","-")),2)</f>
        <v>9.94</v>
      </c>
      <c r="D19" s="134">
        <f>ROUND(VALUE(SUBSTITUTE(実質収支比率等に係る経年分析!H$48,"▲","-")),2)</f>
        <v>10.95</v>
      </c>
      <c r="E19" s="134">
        <f>ROUND(VALUE(SUBSTITUTE(実質収支比率等に係る経年分析!I$48,"▲","-")),2)</f>
        <v>12.15</v>
      </c>
      <c r="F19" s="134">
        <f>ROUND(VALUE(SUBSTITUTE(実質収支比率等に係る経年分析!J$48,"▲","-")),2)</f>
        <v>8.51</v>
      </c>
    </row>
    <row r="20" spans="1:11" x14ac:dyDescent="0.15">
      <c r="A20" s="134" t="s">
        <v>42</v>
      </c>
      <c r="B20" s="134">
        <f>ROUND(VALUE(SUBSTITUTE(実質収支比率等に係る経年分析!F$47,"▲","-")),2)</f>
        <v>48.65</v>
      </c>
      <c r="C20" s="134">
        <f>ROUND(VALUE(SUBSTITUTE(実質収支比率等に係る経年分析!G$47,"▲","-")),2)</f>
        <v>50.3</v>
      </c>
      <c r="D20" s="134">
        <f>ROUND(VALUE(SUBSTITUTE(実質収支比率等に係る経年分析!H$47,"▲","-")),2)</f>
        <v>49.79</v>
      </c>
      <c r="E20" s="134">
        <f>ROUND(VALUE(SUBSTITUTE(実質収支比率等に係る経年分析!I$47,"▲","-")),2)</f>
        <v>49.7</v>
      </c>
      <c r="F20" s="134">
        <f>ROUND(VALUE(SUBSTITUTE(実質収支比率等に係る経年分析!J$47,"▲","-")),2)</f>
        <v>47.11</v>
      </c>
    </row>
    <row r="21" spans="1:11" x14ac:dyDescent="0.15">
      <c r="A21" s="134" t="s">
        <v>43</v>
      </c>
      <c r="B21" s="134">
        <f>IF(ISNUMBER(VALUE(SUBSTITUTE(実質収支比率等に係る経年分析!F$49,"▲","-"))),ROUND(VALUE(SUBSTITUTE(実質収支比率等に係る経年分析!F$49,"▲","-")),2),NA())</f>
        <v>0.28999999999999998</v>
      </c>
      <c r="C21" s="134">
        <f>IF(ISNUMBER(VALUE(SUBSTITUTE(実質収支比率等に係る経年分析!G$49,"▲","-"))),ROUND(VALUE(SUBSTITUTE(実質収支比率等に係る経年分析!G$49,"▲","-")),2),NA())</f>
        <v>-4.1100000000000003</v>
      </c>
      <c r="D21" s="134">
        <f>IF(ISNUMBER(VALUE(SUBSTITUTE(実質収支比率等に係る経年分析!H$49,"▲","-"))),ROUND(VALUE(SUBSTITUTE(実質収支比率等に係る経年分析!H$49,"▲","-")),2),NA())</f>
        <v>1.59</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-3.01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0.04</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0.18</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都市計画公共下水道事業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2.0099999999999998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1.1100000000000001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x14ac:dyDescent="0.15">
      <c r="A33" s="135" t="str">
        <f>IF(連結実質赤字比率に係る赤字・黒字の構成分析!C$37="",NA(),連結実質赤字比率に係る赤字・黒字の構成分析!C$37)</f>
        <v>介護保険事業</v>
      </c>
      <c r="B33" s="135">
        <f>IF(ROUND(VALUE(SUBSTITUTE(連結実質赤字比率に係る赤字・黒字の構成分析!F$37,"▲", "-")), 2) &lt; 0, ABS(ROUND(VALUE(SUBSTITUTE(連結実質赤字比率に係る赤字・黒字の構成分析!F$37,"▲", "-")), 2)), NA())</f>
        <v>1.04</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1.68</v>
      </c>
    </row>
    <row r="34" spans="1:16" x14ac:dyDescent="0.15">
      <c r="A34" s="135" t="str">
        <f>IF(連結実質赤字比率に係る赤字・黒字の構成分析!C$36="",NA(),連結実質赤字比率に係る赤字・黒字の構成分析!C$36)</f>
        <v>くじらの博物館事業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4.8899999999999997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4.6100000000000003</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133</v>
      </c>
      <c r="E42" s="136"/>
      <c r="F42" s="136"/>
      <c r="G42" s="136">
        <f>'実質公債費比率（分子）の構造'!L$52</f>
        <v>131</v>
      </c>
      <c r="H42" s="136"/>
      <c r="I42" s="136"/>
      <c r="J42" s="136">
        <f>'実質公債費比率（分子）の構造'!M$52</f>
        <v>139</v>
      </c>
      <c r="K42" s="136"/>
      <c r="L42" s="136"/>
      <c r="M42" s="136">
        <f>'実質公債費比率（分子）の構造'!N$52</f>
        <v>139</v>
      </c>
      <c r="N42" s="136"/>
      <c r="O42" s="136"/>
      <c r="P42" s="136">
        <f>'実質公債費比率（分子）の構造'!O$52</f>
        <v>139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20</v>
      </c>
      <c r="C46" s="136"/>
      <c r="D46" s="136"/>
      <c r="E46" s="136">
        <f>'実質公債費比率（分子）の構造'!L$48</f>
        <v>25</v>
      </c>
      <c r="F46" s="136"/>
      <c r="G46" s="136"/>
      <c r="H46" s="136">
        <f>'実質公債費比率（分子）の構造'!M$48</f>
        <v>26</v>
      </c>
      <c r="I46" s="136"/>
      <c r="J46" s="136"/>
      <c r="K46" s="136">
        <f>'実質公債費比率（分子）の構造'!N$48</f>
        <v>25</v>
      </c>
      <c r="L46" s="136"/>
      <c r="M46" s="136"/>
      <c r="N46" s="136">
        <f>'実質公債費比率（分子）の構造'!O$48</f>
        <v>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169</v>
      </c>
      <c r="C49" s="136"/>
      <c r="D49" s="136"/>
      <c r="E49" s="136">
        <f>'実質公債費比率（分子）の構造'!L$45</f>
        <v>161</v>
      </c>
      <c r="F49" s="136"/>
      <c r="G49" s="136"/>
      <c r="H49" s="136">
        <f>'実質公債費比率（分子）の構造'!M$45</f>
        <v>168</v>
      </c>
      <c r="I49" s="136"/>
      <c r="J49" s="136"/>
      <c r="K49" s="136">
        <f>'実質公債費比率（分子）の構造'!N$45</f>
        <v>155</v>
      </c>
      <c r="L49" s="136"/>
      <c r="M49" s="136"/>
      <c r="N49" s="136">
        <f>'実質公債費比率（分子）の構造'!O$45</f>
        <v>159</v>
      </c>
      <c r="O49" s="136"/>
      <c r="P49" s="136"/>
    </row>
    <row r="50" spans="1:16" x14ac:dyDescent="0.15">
      <c r="A50" s="136" t="s">
        <v>58</v>
      </c>
      <c r="B50" s="136" t="e">
        <f>NA()</f>
        <v>#N/A</v>
      </c>
      <c r="C50" s="136">
        <f>IF(ISNUMBER('実質公債費比率（分子）の構造'!K$53),'実質公債費比率（分子）の構造'!K$53,NA())</f>
        <v>56</v>
      </c>
      <c r="D50" s="136" t="e">
        <f>NA()</f>
        <v>#N/A</v>
      </c>
      <c r="E50" s="136" t="e">
        <f>NA()</f>
        <v>#N/A</v>
      </c>
      <c r="F50" s="136">
        <f>IF(ISNUMBER('実質公債費比率（分子）の構造'!L$53),'実質公債費比率（分子）の構造'!L$53,NA())</f>
        <v>55</v>
      </c>
      <c r="G50" s="136" t="e">
        <f>NA()</f>
        <v>#N/A</v>
      </c>
      <c r="H50" s="136" t="e">
        <f>NA()</f>
        <v>#N/A</v>
      </c>
      <c r="I50" s="136">
        <f>IF(ISNUMBER('実質公債費比率（分子）の構造'!M$53),'実質公債費比率（分子）の構造'!M$53,NA())</f>
        <v>55</v>
      </c>
      <c r="J50" s="136" t="e">
        <f>NA()</f>
        <v>#N/A</v>
      </c>
      <c r="K50" s="136" t="e">
        <f>NA()</f>
        <v>#N/A</v>
      </c>
      <c r="L50" s="136">
        <f>IF(ISNUMBER('実質公債費比率（分子）の構造'!N$53),'実質公債費比率（分子）の構造'!N$53,NA())</f>
        <v>41</v>
      </c>
      <c r="M50" s="136" t="e">
        <f>NA()</f>
        <v>#N/A</v>
      </c>
      <c r="N50" s="136" t="e">
        <f>NA()</f>
        <v>#N/A</v>
      </c>
      <c r="O50" s="136">
        <f>IF(ISNUMBER('実質公債費比率（分子）の構造'!O$53),'実質公債費比率（分子）の構造'!O$53,NA())</f>
        <v>41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1613</v>
      </c>
      <c r="E56" s="135"/>
      <c r="F56" s="135"/>
      <c r="G56" s="135">
        <f>'将来負担比率（分子）の構造'!J$51</f>
        <v>1643</v>
      </c>
      <c r="H56" s="135"/>
      <c r="I56" s="135"/>
      <c r="J56" s="135">
        <f>'将来負担比率（分子）の構造'!K$51</f>
        <v>1961</v>
      </c>
      <c r="K56" s="135"/>
      <c r="L56" s="135"/>
      <c r="M56" s="135">
        <f>'将来負担比率（分子）の構造'!L$51</f>
        <v>2078</v>
      </c>
      <c r="N56" s="135"/>
      <c r="O56" s="135"/>
      <c r="P56" s="135">
        <f>'将来負担比率（分子）の構造'!M$51</f>
        <v>2180</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1771</v>
      </c>
      <c r="E58" s="135"/>
      <c r="F58" s="135"/>
      <c r="G58" s="135">
        <f>'将来負担比率（分子）の構造'!J$49</f>
        <v>1765</v>
      </c>
      <c r="H58" s="135"/>
      <c r="I58" s="135"/>
      <c r="J58" s="135">
        <f>'将来負担比率（分子）の構造'!K$49</f>
        <v>1775</v>
      </c>
      <c r="K58" s="135"/>
      <c r="L58" s="135"/>
      <c r="M58" s="135">
        <f>'将来負担比率（分子）の構造'!L$49</f>
        <v>1726</v>
      </c>
      <c r="N58" s="135"/>
      <c r="O58" s="135"/>
      <c r="P58" s="135">
        <f>'将来負担比率（分子）の構造'!M$49</f>
        <v>1695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693</v>
      </c>
      <c r="C62" s="135"/>
      <c r="D62" s="135"/>
      <c r="E62" s="135">
        <f>'将来負担比率（分子）の構造'!J$45</f>
        <v>675</v>
      </c>
      <c r="F62" s="135"/>
      <c r="G62" s="135"/>
      <c r="H62" s="135">
        <f>'将来負担比率（分子）の構造'!K$45</f>
        <v>672</v>
      </c>
      <c r="I62" s="135"/>
      <c r="J62" s="135"/>
      <c r="K62" s="135">
        <f>'将来負担比率（分子）の構造'!L$45</f>
        <v>620</v>
      </c>
      <c r="L62" s="135"/>
      <c r="M62" s="135"/>
      <c r="N62" s="135">
        <f>'将来負担比率（分子）の構造'!M$45</f>
        <v>647</v>
      </c>
      <c r="O62" s="135"/>
      <c r="P62" s="135"/>
    </row>
    <row r="63" spans="1:16" x14ac:dyDescent="0.15">
      <c r="A63" s="135" t="s">
        <v>27</v>
      </c>
      <c r="B63" s="135" t="str">
        <f>'将来負担比率（分子）の構造'!I$44</f>
        <v>-</v>
      </c>
      <c r="C63" s="135"/>
      <c r="D63" s="135"/>
      <c r="E63" s="135" t="str">
        <f>'将来負担比率（分子）の構造'!J$44</f>
        <v>-</v>
      </c>
      <c r="F63" s="135"/>
      <c r="G63" s="135"/>
      <c r="H63" s="135">
        <f>'将来負担比率（分子）の構造'!K$44</f>
        <v>102</v>
      </c>
      <c r="I63" s="135"/>
      <c r="J63" s="135"/>
      <c r="K63" s="135">
        <f>'将来負担比率（分子）の構造'!L$44</f>
        <v>102</v>
      </c>
      <c r="L63" s="135"/>
      <c r="M63" s="135"/>
      <c r="N63" s="135">
        <f>'将来負担比率（分子）の構造'!M$44</f>
        <v>102</v>
      </c>
      <c r="O63" s="135"/>
      <c r="P63" s="135"/>
    </row>
    <row r="64" spans="1:16" x14ac:dyDescent="0.15">
      <c r="A64" s="135" t="s">
        <v>26</v>
      </c>
      <c r="B64" s="135">
        <f>'将来負担比率（分子）の構造'!I$43</f>
        <v>244</v>
      </c>
      <c r="C64" s="135"/>
      <c r="D64" s="135"/>
      <c r="E64" s="135">
        <f>'将来負担比率（分子）の構造'!J$43</f>
        <v>211</v>
      </c>
      <c r="F64" s="135"/>
      <c r="G64" s="135"/>
      <c r="H64" s="135">
        <f>'将来負担比率（分子）の構造'!K$43</f>
        <v>180</v>
      </c>
      <c r="I64" s="135"/>
      <c r="J64" s="135"/>
      <c r="K64" s="135">
        <f>'将来負担比率（分子）の構造'!L$43</f>
        <v>158</v>
      </c>
      <c r="L64" s="135"/>
      <c r="M64" s="135"/>
      <c r="N64" s="135">
        <f>'将来負担比率（分子）の構造'!M$43</f>
        <v>186</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1691</v>
      </c>
      <c r="C66" s="135"/>
      <c r="D66" s="135"/>
      <c r="E66" s="135">
        <f>'将来負担比率（分子）の構造'!J$41</f>
        <v>1715</v>
      </c>
      <c r="F66" s="135"/>
      <c r="G66" s="135"/>
      <c r="H66" s="135">
        <f>'将来負担比率（分子）の構造'!K$41</f>
        <v>2173</v>
      </c>
      <c r="I66" s="135"/>
      <c r="J66" s="135"/>
      <c r="K66" s="135">
        <f>'将来負担比率（分子）の構造'!L$41</f>
        <v>2338</v>
      </c>
      <c r="L66" s="135"/>
      <c r="M66" s="135"/>
      <c r="N66" s="135">
        <f>'将来負担比率（分子）の構造'!M$41</f>
        <v>2490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236392</v>
      </c>
      <c r="S5" s="669"/>
      <c r="T5" s="669"/>
      <c r="U5" s="669"/>
      <c r="V5" s="669"/>
      <c r="W5" s="669"/>
      <c r="X5" s="669"/>
      <c r="Y5" s="716"/>
      <c r="Z5" s="729">
        <v>8.9</v>
      </c>
      <c r="AA5" s="729"/>
      <c r="AB5" s="729"/>
      <c r="AC5" s="729"/>
      <c r="AD5" s="730">
        <v>236392</v>
      </c>
      <c r="AE5" s="730"/>
      <c r="AF5" s="730"/>
      <c r="AG5" s="730"/>
      <c r="AH5" s="730"/>
      <c r="AI5" s="730"/>
      <c r="AJ5" s="730"/>
      <c r="AK5" s="730"/>
      <c r="AL5" s="717">
        <v>18.7</v>
      </c>
      <c r="AM5" s="686"/>
      <c r="AN5" s="686"/>
      <c r="AO5" s="718"/>
      <c r="AP5" s="705" t="s">
        <v>204</v>
      </c>
      <c r="AQ5" s="706"/>
      <c r="AR5" s="706"/>
      <c r="AS5" s="706"/>
      <c r="AT5" s="706"/>
      <c r="AU5" s="706"/>
      <c r="AV5" s="706"/>
      <c r="AW5" s="706"/>
      <c r="AX5" s="706"/>
      <c r="AY5" s="706"/>
      <c r="AZ5" s="706"/>
      <c r="BA5" s="706"/>
      <c r="BB5" s="706"/>
      <c r="BC5" s="706"/>
      <c r="BD5" s="706"/>
      <c r="BE5" s="706"/>
      <c r="BF5" s="707"/>
      <c r="BG5" s="618">
        <v>233673</v>
      </c>
      <c r="BH5" s="619"/>
      <c r="BI5" s="619"/>
      <c r="BJ5" s="619"/>
      <c r="BK5" s="619"/>
      <c r="BL5" s="619"/>
      <c r="BM5" s="619"/>
      <c r="BN5" s="620"/>
      <c r="BO5" s="671">
        <v>98.8</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10377</v>
      </c>
      <c r="S6" s="619"/>
      <c r="T6" s="619"/>
      <c r="U6" s="619"/>
      <c r="V6" s="619"/>
      <c r="W6" s="619"/>
      <c r="X6" s="619"/>
      <c r="Y6" s="620"/>
      <c r="Z6" s="671">
        <v>0.4</v>
      </c>
      <c r="AA6" s="671"/>
      <c r="AB6" s="671"/>
      <c r="AC6" s="671"/>
      <c r="AD6" s="672">
        <v>10377</v>
      </c>
      <c r="AE6" s="672"/>
      <c r="AF6" s="672"/>
      <c r="AG6" s="672"/>
      <c r="AH6" s="672"/>
      <c r="AI6" s="672"/>
      <c r="AJ6" s="672"/>
      <c r="AK6" s="672"/>
      <c r="AL6" s="641">
        <v>0.8</v>
      </c>
      <c r="AM6" s="673"/>
      <c r="AN6" s="673"/>
      <c r="AO6" s="674"/>
      <c r="AP6" s="615" t="s">
        <v>210</v>
      </c>
      <c r="AQ6" s="616"/>
      <c r="AR6" s="616"/>
      <c r="AS6" s="616"/>
      <c r="AT6" s="616"/>
      <c r="AU6" s="616"/>
      <c r="AV6" s="616"/>
      <c r="AW6" s="616"/>
      <c r="AX6" s="616"/>
      <c r="AY6" s="616"/>
      <c r="AZ6" s="616"/>
      <c r="BA6" s="616"/>
      <c r="BB6" s="616"/>
      <c r="BC6" s="616"/>
      <c r="BD6" s="616"/>
      <c r="BE6" s="616"/>
      <c r="BF6" s="617"/>
      <c r="BG6" s="618">
        <v>233673</v>
      </c>
      <c r="BH6" s="619"/>
      <c r="BI6" s="619"/>
      <c r="BJ6" s="619"/>
      <c r="BK6" s="619"/>
      <c r="BL6" s="619"/>
      <c r="BM6" s="619"/>
      <c r="BN6" s="620"/>
      <c r="BO6" s="671">
        <v>98.8</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63649</v>
      </c>
      <c r="CS6" s="619"/>
      <c r="CT6" s="619"/>
      <c r="CU6" s="619"/>
      <c r="CV6" s="619"/>
      <c r="CW6" s="619"/>
      <c r="CX6" s="619"/>
      <c r="CY6" s="620"/>
      <c r="CZ6" s="671">
        <v>2.6</v>
      </c>
      <c r="DA6" s="671"/>
      <c r="DB6" s="671"/>
      <c r="DC6" s="671"/>
      <c r="DD6" s="624" t="s">
        <v>205</v>
      </c>
      <c r="DE6" s="619"/>
      <c r="DF6" s="619"/>
      <c r="DG6" s="619"/>
      <c r="DH6" s="619"/>
      <c r="DI6" s="619"/>
      <c r="DJ6" s="619"/>
      <c r="DK6" s="619"/>
      <c r="DL6" s="619"/>
      <c r="DM6" s="619"/>
      <c r="DN6" s="619"/>
      <c r="DO6" s="619"/>
      <c r="DP6" s="620"/>
      <c r="DQ6" s="624">
        <v>63649</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845</v>
      </c>
      <c r="S7" s="619"/>
      <c r="T7" s="619"/>
      <c r="U7" s="619"/>
      <c r="V7" s="619"/>
      <c r="W7" s="619"/>
      <c r="X7" s="619"/>
      <c r="Y7" s="620"/>
      <c r="Z7" s="671">
        <v>0</v>
      </c>
      <c r="AA7" s="671"/>
      <c r="AB7" s="671"/>
      <c r="AC7" s="671"/>
      <c r="AD7" s="672">
        <v>845</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108284</v>
      </c>
      <c r="BH7" s="619"/>
      <c r="BI7" s="619"/>
      <c r="BJ7" s="619"/>
      <c r="BK7" s="619"/>
      <c r="BL7" s="619"/>
      <c r="BM7" s="619"/>
      <c r="BN7" s="620"/>
      <c r="BO7" s="671">
        <v>45.8</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760501</v>
      </c>
      <c r="CS7" s="619"/>
      <c r="CT7" s="619"/>
      <c r="CU7" s="619"/>
      <c r="CV7" s="619"/>
      <c r="CW7" s="619"/>
      <c r="CX7" s="619"/>
      <c r="CY7" s="620"/>
      <c r="CZ7" s="671">
        <v>30.8</v>
      </c>
      <c r="DA7" s="671"/>
      <c r="DB7" s="671"/>
      <c r="DC7" s="671"/>
      <c r="DD7" s="624">
        <v>53322</v>
      </c>
      <c r="DE7" s="619"/>
      <c r="DF7" s="619"/>
      <c r="DG7" s="619"/>
      <c r="DH7" s="619"/>
      <c r="DI7" s="619"/>
      <c r="DJ7" s="619"/>
      <c r="DK7" s="619"/>
      <c r="DL7" s="619"/>
      <c r="DM7" s="619"/>
      <c r="DN7" s="619"/>
      <c r="DO7" s="619"/>
      <c r="DP7" s="620"/>
      <c r="DQ7" s="624">
        <v>635793</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2551</v>
      </c>
      <c r="S8" s="619"/>
      <c r="T8" s="619"/>
      <c r="U8" s="619"/>
      <c r="V8" s="619"/>
      <c r="W8" s="619"/>
      <c r="X8" s="619"/>
      <c r="Y8" s="620"/>
      <c r="Z8" s="671">
        <v>0.1</v>
      </c>
      <c r="AA8" s="671"/>
      <c r="AB8" s="671"/>
      <c r="AC8" s="671"/>
      <c r="AD8" s="672">
        <v>2551</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4987</v>
      </c>
      <c r="BH8" s="619"/>
      <c r="BI8" s="619"/>
      <c r="BJ8" s="619"/>
      <c r="BK8" s="619"/>
      <c r="BL8" s="619"/>
      <c r="BM8" s="619"/>
      <c r="BN8" s="620"/>
      <c r="BO8" s="671">
        <v>2.1</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537315</v>
      </c>
      <c r="CS8" s="619"/>
      <c r="CT8" s="619"/>
      <c r="CU8" s="619"/>
      <c r="CV8" s="619"/>
      <c r="CW8" s="619"/>
      <c r="CX8" s="619"/>
      <c r="CY8" s="620"/>
      <c r="CZ8" s="671">
        <v>21.8</v>
      </c>
      <c r="DA8" s="671"/>
      <c r="DB8" s="671"/>
      <c r="DC8" s="671"/>
      <c r="DD8" s="624">
        <v>1512</v>
      </c>
      <c r="DE8" s="619"/>
      <c r="DF8" s="619"/>
      <c r="DG8" s="619"/>
      <c r="DH8" s="619"/>
      <c r="DI8" s="619"/>
      <c r="DJ8" s="619"/>
      <c r="DK8" s="619"/>
      <c r="DL8" s="619"/>
      <c r="DM8" s="619"/>
      <c r="DN8" s="619"/>
      <c r="DO8" s="619"/>
      <c r="DP8" s="620"/>
      <c r="DQ8" s="624">
        <v>375993</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2078</v>
      </c>
      <c r="S9" s="619"/>
      <c r="T9" s="619"/>
      <c r="U9" s="619"/>
      <c r="V9" s="619"/>
      <c r="W9" s="619"/>
      <c r="X9" s="619"/>
      <c r="Y9" s="620"/>
      <c r="Z9" s="671">
        <v>0.1</v>
      </c>
      <c r="AA9" s="671"/>
      <c r="AB9" s="671"/>
      <c r="AC9" s="671"/>
      <c r="AD9" s="672">
        <v>2078</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97479</v>
      </c>
      <c r="BH9" s="619"/>
      <c r="BI9" s="619"/>
      <c r="BJ9" s="619"/>
      <c r="BK9" s="619"/>
      <c r="BL9" s="619"/>
      <c r="BM9" s="619"/>
      <c r="BN9" s="620"/>
      <c r="BO9" s="671">
        <v>41.2</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202359</v>
      </c>
      <c r="CS9" s="619"/>
      <c r="CT9" s="619"/>
      <c r="CU9" s="619"/>
      <c r="CV9" s="619"/>
      <c r="CW9" s="619"/>
      <c r="CX9" s="619"/>
      <c r="CY9" s="620"/>
      <c r="CZ9" s="671">
        <v>8.1999999999999993</v>
      </c>
      <c r="DA9" s="671"/>
      <c r="DB9" s="671"/>
      <c r="DC9" s="671"/>
      <c r="DD9" s="624">
        <v>35733</v>
      </c>
      <c r="DE9" s="619"/>
      <c r="DF9" s="619"/>
      <c r="DG9" s="619"/>
      <c r="DH9" s="619"/>
      <c r="DI9" s="619"/>
      <c r="DJ9" s="619"/>
      <c r="DK9" s="619"/>
      <c r="DL9" s="619"/>
      <c r="DM9" s="619"/>
      <c r="DN9" s="619"/>
      <c r="DO9" s="619"/>
      <c r="DP9" s="620"/>
      <c r="DQ9" s="624">
        <v>176279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51693</v>
      </c>
      <c r="S10" s="619"/>
      <c r="T10" s="619"/>
      <c r="U10" s="619"/>
      <c r="V10" s="619"/>
      <c r="W10" s="619"/>
      <c r="X10" s="619"/>
      <c r="Y10" s="620"/>
      <c r="Z10" s="671">
        <v>2</v>
      </c>
      <c r="AA10" s="671"/>
      <c r="AB10" s="671"/>
      <c r="AC10" s="671"/>
      <c r="AD10" s="672">
        <v>51693</v>
      </c>
      <c r="AE10" s="672"/>
      <c r="AF10" s="672"/>
      <c r="AG10" s="672"/>
      <c r="AH10" s="672"/>
      <c r="AI10" s="672"/>
      <c r="AJ10" s="672"/>
      <c r="AK10" s="672"/>
      <c r="AL10" s="641">
        <v>4.0999999999999996</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3249</v>
      </c>
      <c r="BH10" s="619"/>
      <c r="BI10" s="619"/>
      <c r="BJ10" s="619"/>
      <c r="BK10" s="619"/>
      <c r="BL10" s="619"/>
      <c r="BM10" s="619"/>
      <c r="BN10" s="620"/>
      <c r="BO10" s="671">
        <v>1.4</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30</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30</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2569</v>
      </c>
      <c r="BH11" s="619"/>
      <c r="BI11" s="619"/>
      <c r="BJ11" s="619"/>
      <c r="BK11" s="619"/>
      <c r="BL11" s="619"/>
      <c r="BM11" s="619"/>
      <c r="BN11" s="620"/>
      <c r="BO11" s="671">
        <v>1.1000000000000001</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69432</v>
      </c>
      <c r="CS11" s="619"/>
      <c r="CT11" s="619"/>
      <c r="CU11" s="619"/>
      <c r="CV11" s="619"/>
      <c r="CW11" s="619"/>
      <c r="CX11" s="619"/>
      <c r="CY11" s="620"/>
      <c r="CZ11" s="671">
        <v>2.8</v>
      </c>
      <c r="DA11" s="671"/>
      <c r="DB11" s="671"/>
      <c r="DC11" s="671"/>
      <c r="DD11" s="624">
        <v>10900</v>
      </c>
      <c r="DE11" s="619"/>
      <c r="DF11" s="619"/>
      <c r="DG11" s="619"/>
      <c r="DH11" s="619"/>
      <c r="DI11" s="619"/>
      <c r="DJ11" s="619"/>
      <c r="DK11" s="619"/>
      <c r="DL11" s="619"/>
      <c r="DM11" s="619"/>
      <c r="DN11" s="619"/>
      <c r="DO11" s="619"/>
      <c r="DP11" s="620"/>
      <c r="DQ11" s="624">
        <v>38859</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102107</v>
      </c>
      <c r="BH12" s="619"/>
      <c r="BI12" s="619"/>
      <c r="BJ12" s="619"/>
      <c r="BK12" s="619"/>
      <c r="BL12" s="619"/>
      <c r="BM12" s="619"/>
      <c r="BN12" s="620"/>
      <c r="BO12" s="671">
        <v>43.2</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82271</v>
      </c>
      <c r="CS12" s="619"/>
      <c r="CT12" s="619"/>
      <c r="CU12" s="619"/>
      <c r="CV12" s="619"/>
      <c r="CW12" s="619"/>
      <c r="CX12" s="619"/>
      <c r="CY12" s="620"/>
      <c r="CZ12" s="671">
        <v>3.3</v>
      </c>
      <c r="DA12" s="671"/>
      <c r="DB12" s="671"/>
      <c r="DC12" s="671"/>
      <c r="DD12" s="624">
        <v>4375</v>
      </c>
      <c r="DE12" s="619"/>
      <c r="DF12" s="619"/>
      <c r="DG12" s="619"/>
      <c r="DH12" s="619"/>
      <c r="DI12" s="619"/>
      <c r="DJ12" s="619"/>
      <c r="DK12" s="619"/>
      <c r="DL12" s="619"/>
      <c r="DM12" s="619"/>
      <c r="DN12" s="619"/>
      <c r="DO12" s="619"/>
      <c r="DP12" s="620"/>
      <c r="DQ12" s="624">
        <v>56382</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2293</v>
      </c>
      <c r="S13" s="619"/>
      <c r="T13" s="619"/>
      <c r="U13" s="619"/>
      <c r="V13" s="619"/>
      <c r="W13" s="619"/>
      <c r="X13" s="619"/>
      <c r="Y13" s="620"/>
      <c r="Z13" s="671">
        <v>0.1</v>
      </c>
      <c r="AA13" s="671"/>
      <c r="AB13" s="671"/>
      <c r="AC13" s="671"/>
      <c r="AD13" s="672">
        <v>2293</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100910</v>
      </c>
      <c r="BH13" s="619"/>
      <c r="BI13" s="619"/>
      <c r="BJ13" s="619"/>
      <c r="BK13" s="619"/>
      <c r="BL13" s="619"/>
      <c r="BM13" s="619"/>
      <c r="BN13" s="620"/>
      <c r="BO13" s="671">
        <v>42.7</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289959</v>
      </c>
      <c r="CS13" s="619"/>
      <c r="CT13" s="619"/>
      <c r="CU13" s="619"/>
      <c r="CV13" s="619"/>
      <c r="CW13" s="619"/>
      <c r="CX13" s="619"/>
      <c r="CY13" s="620"/>
      <c r="CZ13" s="671">
        <v>11.7</v>
      </c>
      <c r="DA13" s="671"/>
      <c r="DB13" s="671"/>
      <c r="DC13" s="671"/>
      <c r="DD13" s="624">
        <v>190328</v>
      </c>
      <c r="DE13" s="619"/>
      <c r="DF13" s="619"/>
      <c r="DG13" s="619"/>
      <c r="DH13" s="619"/>
      <c r="DI13" s="619"/>
      <c r="DJ13" s="619"/>
      <c r="DK13" s="619"/>
      <c r="DL13" s="619"/>
      <c r="DM13" s="619"/>
      <c r="DN13" s="619"/>
      <c r="DO13" s="619"/>
      <c r="DP13" s="620"/>
      <c r="DQ13" s="624">
        <v>106021</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8426</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83905</v>
      </c>
      <c r="CS14" s="619"/>
      <c r="CT14" s="619"/>
      <c r="CU14" s="619"/>
      <c r="CV14" s="619"/>
      <c r="CW14" s="619"/>
      <c r="CX14" s="619"/>
      <c r="CY14" s="620"/>
      <c r="CZ14" s="671">
        <v>3.4</v>
      </c>
      <c r="DA14" s="671"/>
      <c r="DB14" s="671"/>
      <c r="DC14" s="671"/>
      <c r="DD14" s="624">
        <v>38552</v>
      </c>
      <c r="DE14" s="619"/>
      <c r="DF14" s="619"/>
      <c r="DG14" s="619"/>
      <c r="DH14" s="619"/>
      <c r="DI14" s="619"/>
      <c r="DJ14" s="619"/>
      <c r="DK14" s="619"/>
      <c r="DL14" s="619"/>
      <c r="DM14" s="619"/>
      <c r="DN14" s="619"/>
      <c r="DO14" s="619"/>
      <c r="DP14" s="620"/>
      <c r="DQ14" s="624">
        <v>42766</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911</v>
      </c>
      <c r="S15" s="619"/>
      <c r="T15" s="619"/>
      <c r="U15" s="619"/>
      <c r="V15" s="619"/>
      <c r="W15" s="619"/>
      <c r="X15" s="619"/>
      <c r="Y15" s="620"/>
      <c r="Z15" s="671">
        <v>0</v>
      </c>
      <c r="AA15" s="671"/>
      <c r="AB15" s="671"/>
      <c r="AC15" s="671"/>
      <c r="AD15" s="672">
        <v>911</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14856</v>
      </c>
      <c r="BH15" s="619"/>
      <c r="BI15" s="619"/>
      <c r="BJ15" s="619"/>
      <c r="BK15" s="619"/>
      <c r="BL15" s="619"/>
      <c r="BM15" s="619"/>
      <c r="BN15" s="620"/>
      <c r="BO15" s="671">
        <v>6.3</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228358</v>
      </c>
      <c r="CS15" s="619"/>
      <c r="CT15" s="619"/>
      <c r="CU15" s="619"/>
      <c r="CV15" s="619"/>
      <c r="CW15" s="619"/>
      <c r="CX15" s="619"/>
      <c r="CY15" s="620"/>
      <c r="CZ15" s="671">
        <v>9.1999999999999993</v>
      </c>
      <c r="DA15" s="671"/>
      <c r="DB15" s="671"/>
      <c r="DC15" s="671"/>
      <c r="DD15" s="624">
        <v>75544</v>
      </c>
      <c r="DE15" s="619"/>
      <c r="DF15" s="619"/>
      <c r="DG15" s="619"/>
      <c r="DH15" s="619"/>
      <c r="DI15" s="619"/>
      <c r="DJ15" s="619"/>
      <c r="DK15" s="619"/>
      <c r="DL15" s="619"/>
      <c r="DM15" s="619"/>
      <c r="DN15" s="619"/>
      <c r="DO15" s="619"/>
      <c r="DP15" s="620"/>
      <c r="DQ15" s="624">
        <v>153576</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1086970</v>
      </c>
      <c r="S16" s="619"/>
      <c r="T16" s="619"/>
      <c r="U16" s="619"/>
      <c r="V16" s="619"/>
      <c r="W16" s="619"/>
      <c r="X16" s="619"/>
      <c r="Y16" s="620"/>
      <c r="Z16" s="671">
        <v>41.1</v>
      </c>
      <c r="AA16" s="671"/>
      <c r="AB16" s="671"/>
      <c r="AC16" s="671"/>
      <c r="AD16" s="672">
        <v>957215</v>
      </c>
      <c r="AE16" s="672"/>
      <c r="AF16" s="672"/>
      <c r="AG16" s="672"/>
      <c r="AH16" s="672"/>
      <c r="AI16" s="672"/>
      <c r="AJ16" s="672"/>
      <c r="AK16" s="672"/>
      <c r="AL16" s="641">
        <v>75.599999999999994</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957215</v>
      </c>
      <c r="S17" s="619"/>
      <c r="T17" s="619"/>
      <c r="U17" s="619"/>
      <c r="V17" s="619"/>
      <c r="W17" s="619"/>
      <c r="X17" s="619"/>
      <c r="Y17" s="620"/>
      <c r="Z17" s="671">
        <v>36.200000000000003</v>
      </c>
      <c r="AA17" s="671"/>
      <c r="AB17" s="671"/>
      <c r="AC17" s="671"/>
      <c r="AD17" s="672">
        <v>957215</v>
      </c>
      <c r="AE17" s="672"/>
      <c r="AF17" s="672"/>
      <c r="AG17" s="672"/>
      <c r="AH17" s="672"/>
      <c r="AI17" s="672"/>
      <c r="AJ17" s="672"/>
      <c r="AK17" s="672"/>
      <c r="AL17" s="641">
        <v>75.599999999999994</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151681</v>
      </c>
      <c r="CS17" s="619"/>
      <c r="CT17" s="619"/>
      <c r="CU17" s="619"/>
      <c r="CV17" s="619"/>
      <c r="CW17" s="619"/>
      <c r="CX17" s="619"/>
      <c r="CY17" s="620"/>
      <c r="CZ17" s="671">
        <v>6.1</v>
      </c>
      <c r="DA17" s="671"/>
      <c r="DB17" s="671"/>
      <c r="DC17" s="671"/>
      <c r="DD17" s="624" t="s">
        <v>108</v>
      </c>
      <c r="DE17" s="619"/>
      <c r="DF17" s="619"/>
      <c r="DG17" s="619"/>
      <c r="DH17" s="619"/>
      <c r="DI17" s="619"/>
      <c r="DJ17" s="619"/>
      <c r="DK17" s="619"/>
      <c r="DL17" s="619"/>
      <c r="DM17" s="619"/>
      <c r="DN17" s="619"/>
      <c r="DO17" s="619"/>
      <c r="DP17" s="620"/>
      <c r="DQ17" s="624">
        <v>151681</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129755</v>
      </c>
      <c r="S18" s="619"/>
      <c r="T18" s="619"/>
      <c r="U18" s="619"/>
      <c r="V18" s="619"/>
      <c r="W18" s="619"/>
      <c r="X18" s="619"/>
      <c r="Y18" s="620"/>
      <c r="Z18" s="671">
        <v>4.9000000000000004</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2719</v>
      </c>
      <c r="BH19" s="619"/>
      <c r="BI19" s="619"/>
      <c r="BJ19" s="619"/>
      <c r="BK19" s="619"/>
      <c r="BL19" s="619"/>
      <c r="BM19" s="619"/>
      <c r="BN19" s="620"/>
      <c r="BO19" s="671">
        <v>1.2</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1394110</v>
      </c>
      <c r="S20" s="619"/>
      <c r="T20" s="619"/>
      <c r="U20" s="619"/>
      <c r="V20" s="619"/>
      <c r="W20" s="619"/>
      <c r="X20" s="619"/>
      <c r="Y20" s="620"/>
      <c r="Z20" s="671">
        <v>52.8</v>
      </c>
      <c r="AA20" s="671"/>
      <c r="AB20" s="671"/>
      <c r="AC20" s="671"/>
      <c r="AD20" s="672">
        <v>1264355</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2719</v>
      </c>
      <c r="BH20" s="619"/>
      <c r="BI20" s="619"/>
      <c r="BJ20" s="619"/>
      <c r="BK20" s="619"/>
      <c r="BL20" s="619"/>
      <c r="BM20" s="619"/>
      <c r="BN20" s="620"/>
      <c r="BO20" s="671">
        <v>1.2</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2469460</v>
      </c>
      <c r="CS20" s="619"/>
      <c r="CT20" s="619"/>
      <c r="CU20" s="619"/>
      <c r="CV20" s="619"/>
      <c r="CW20" s="619"/>
      <c r="CX20" s="619"/>
      <c r="CY20" s="620"/>
      <c r="CZ20" s="671">
        <v>100</v>
      </c>
      <c r="DA20" s="671"/>
      <c r="DB20" s="671"/>
      <c r="DC20" s="671"/>
      <c r="DD20" s="624">
        <v>410266</v>
      </c>
      <c r="DE20" s="619"/>
      <c r="DF20" s="619"/>
      <c r="DG20" s="619"/>
      <c r="DH20" s="619"/>
      <c r="DI20" s="619"/>
      <c r="DJ20" s="619"/>
      <c r="DK20" s="619"/>
      <c r="DL20" s="619"/>
      <c r="DM20" s="619"/>
      <c r="DN20" s="619"/>
      <c r="DO20" s="619"/>
      <c r="DP20" s="620"/>
      <c r="DQ20" s="624">
        <v>1801029</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2719</v>
      </c>
      <c r="BH21" s="619"/>
      <c r="BI21" s="619"/>
      <c r="BJ21" s="619"/>
      <c r="BK21" s="619"/>
      <c r="BL21" s="619"/>
      <c r="BM21" s="619"/>
      <c r="BN21" s="620"/>
      <c r="BO21" s="671">
        <v>1.2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5650</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11571</v>
      </c>
      <c r="S23" s="619"/>
      <c r="T23" s="619"/>
      <c r="U23" s="619"/>
      <c r="V23" s="619"/>
      <c r="W23" s="619"/>
      <c r="X23" s="619"/>
      <c r="Y23" s="620"/>
      <c r="Z23" s="671">
        <v>0.4</v>
      </c>
      <c r="AA23" s="671"/>
      <c r="AB23" s="671"/>
      <c r="AC23" s="671"/>
      <c r="AD23" s="672">
        <v>474</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2927</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762147</v>
      </c>
      <c r="CS24" s="669"/>
      <c r="CT24" s="669"/>
      <c r="CU24" s="669"/>
      <c r="CV24" s="669"/>
      <c r="CW24" s="669"/>
      <c r="CX24" s="669"/>
      <c r="CY24" s="716"/>
      <c r="CZ24" s="720">
        <v>30.9</v>
      </c>
      <c r="DA24" s="721"/>
      <c r="DB24" s="721"/>
      <c r="DC24" s="722"/>
      <c r="DD24" s="715">
        <v>631836</v>
      </c>
      <c r="DE24" s="669"/>
      <c r="DF24" s="669"/>
      <c r="DG24" s="669"/>
      <c r="DH24" s="669"/>
      <c r="DI24" s="669"/>
      <c r="DJ24" s="669"/>
      <c r="DK24" s="716"/>
      <c r="DL24" s="715">
        <v>630969</v>
      </c>
      <c r="DM24" s="669"/>
      <c r="DN24" s="669"/>
      <c r="DO24" s="669"/>
      <c r="DP24" s="669"/>
      <c r="DQ24" s="669"/>
      <c r="DR24" s="669"/>
      <c r="DS24" s="669"/>
      <c r="DT24" s="669"/>
      <c r="DU24" s="669"/>
      <c r="DV24" s="716"/>
      <c r="DW24" s="717">
        <v>47.3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227493</v>
      </c>
      <c r="S25" s="619"/>
      <c r="T25" s="619"/>
      <c r="U25" s="619"/>
      <c r="V25" s="619"/>
      <c r="W25" s="619"/>
      <c r="X25" s="619"/>
      <c r="Y25" s="620"/>
      <c r="Z25" s="671">
        <v>8.6</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446291</v>
      </c>
      <c r="CS25" s="637"/>
      <c r="CT25" s="637"/>
      <c r="CU25" s="637"/>
      <c r="CV25" s="637"/>
      <c r="CW25" s="637"/>
      <c r="CX25" s="637"/>
      <c r="CY25" s="638"/>
      <c r="CZ25" s="621">
        <v>18.100000000000001</v>
      </c>
      <c r="DA25" s="639"/>
      <c r="DB25" s="639"/>
      <c r="DC25" s="640"/>
      <c r="DD25" s="624">
        <v>422459</v>
      </c>
      <c r="DE25" s="637"/>
      <c r="DF25" s="637"/>
      <c r="DG25" s="637"/>
      <c r="DH25" s="637"/>
      <c r="DI25" s="637"/>
      <c r="DJ25" s="637"/>
      <c r="DK25" s="638"/>
      <c r="DL25" s="624">
        <v>422331</v>
      </c>
      <c r="DM25" s="637"/>
      <c r="DN25" s="637"/>
      <c r="DO25" s="637"/>
      <c r="DP25" s="637"/>
      <c r="DQ25" s="637"/>
      <c r="DR25" s="637"/>
      <c r="DS25" s="637"/>
      <c r="DT25" s="637"/>
      <c r="DU25" s="637"/>
      <c r="DV25" s="638"/>
      <c r="DW25" s="641">
        <v>31.7</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251624</v>
      </c>
      <c r="CS26" s="619"/>
      <c r="CT26" s="619"/>
      <c r="CU26" s="619"/>
      <c r="CV26" s="619"/>
      <c r="CW26" s="619"/>
      <c r="CX26" s="619"/>
      <c r="CY26" s="620"/>
      <c r="CZ26" s="621">
        <v>10.199999999999999</v>
      </c>
      <c r="DA26" s="639"/>
      <c r="DB26" s="639"/>
      <c r="DC26" s="640"/>
      <c r="DD26" s="624">
        <v>232834</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124879</v>
      </c>
      <c r="S27" s="619"/>
      <c r="T27" s="619"/>
      <c r="U27" s="619"/>
      <c r="V27" s="619"/>
      <c r="W27" s="619"/>
      <c r="X27" s="619"/>
      <c r="Y27" s="620"/>
      <c r="Z27" s="671">
        <v>4.7</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236392</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164182</v>
      </c>
      <c r="CS27" s="637"/>
      <c r="CT27" s="637"/>
      <c r="CU27" s="637"/>
      <c r="CV27" s="637"/>
      <c r="CW27" s="637"/>
      <c r="CX27" s="637"/>
      <c r="CY27" s="638"/>
      <c r="CZ27" s="621">
        <v>6.6</v>
      </c>
      <c r="DA27" s="639"/>
      <c r="DB27" s="639"/>
      <c r="DC27" s="640"/>
      <c r="DD27" s="624">
        <v>57703</v>
      </c>
      <c r="DE27" s="637"/>
      <c r="DF27" s="637"/>
      <c r="DG27" s="637"/>
      <c r="DH27" s="637"/>
      <c r="DI27" s="637"/>
      <c r="DJ27" s="637"/>
      <c r="DK27" s="638"/>
      <c r="DL27" s="624">
        <v>56964</v>
      </c>
      <c r="DM27" s="637"/>
      <c r="DN27" s="637"/>
      <c r="DO27" s="637"/>
      <c r="DP27" s="637"/>
      <c r="DQ27" s="637"/>
      <c r="DR27" s="637"/>
      <c r="DS27" s="637"/>
      <c r="DT27" s="637"/>
      <c r="DU27" s="637"/>
      <c r="DV27" s="638"/>
      <c r="DW27" s="641">
        <v>4.3</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3355</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151674</v>
      </c>
      <c r="CS28" s="619"/>
      <c r="CT28" s="619"/>
      <c r="CU28" s="619"/>
      <c r="CV28" s="619"/>
      <c r="CW28" s="619"/>
      <c r="CX28" s="619"/>
      <c r="CY28" s="620"/>
      <c r="CZ28" s="621">
        <v>6.1</v>
      </c>
      <c r="DA28" s="639"/>
      <c r="DB28" s="639"/>
      <c r="DC28" s="640"/>
      <c r="DD28" s="624">
        <v>151674</v>
      </c>
      <c r="DE28" s="619"/>
      <c r="DF28" s="619"/>
      <c r="DG28" s="619"/>
      <c r="DH28" s="619"/>
      <c r="DI28" s="619"/>
      <c r="DJ28" s="619"/>
      <c r="DK28" s="620"/>
      <c r="DL28" s="624">
        <v>151674</v>
      </c>
      <c r="DM28" s="619"/>
      <c r="DN28" s="619"/>
      <c r="DO28" s="619"/>
      <c r="DP28" s="619"/>
      <c r="DQ28" s="619"/>
      <c r="DR28" s="619"/>
      <c r="DS28" s="619"/>
      <c r="DT28" s="619"/>
      <c r="DU28" s="619"/>
      <c r="DV28" s="620"/>
      <c r="DW28" s="641">
        <v>11.4</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3294</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151674</v>
      </c>
      <c r="CS29" s="637"/>
      <c r="CT29" s="637"/>
      <c r="CU29" s="637"/>
      <c r="CV29" s="637"/>
      <c r="CW29" s="637"/>
      <c r="CX29" s="637"/>
      <c r="CY29" s="638"/>
      <c r="CZ29" s="621">
        <v>6.1</v>
      </c>
      <c r="DA29" s="639"/>
      <c r="DB29" s="639"/>
      <c r="DC29" s="640"/>
      <c r="DD29" s="624">
        <v>151674</v>
      </c>
      <c r="DE29" s="637"/>
      <c r="DF29" s="637"/>
      <c r="DG29" s="637"/>
      <c r="DH29" s="637"/>
      <c r="DI29" s="637"/>
      <c r="DJ29" s="637"/>
      <c r="DK29" s="638"/>
      <c r="DL29" s="624">
        <v>151674</v>
      </c>
      <c r="DM29" s="637"/>
      <c r="DN29" s="637"/>
      <c r="DO29" s="637"/>
      <c r="DP29" s="637"/>
      <c r="DQ29" s="637"/>
      <c r="DR29" s="637"/>
      <c r="DS29" s="637"/>
      <c r="DT29" s="637"/>
      <c r="DU29" s="637"/>
      <c r="DV29" s="638"/>
      <c r="DW29" s="641">
        <v>11.4</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330342</v>
      </c>
      <c r="S30" s="619"/>
      <c r="T30" s="619"/>
      <c r="U30" s="619"/>
      <c r="V30" s="619"/>
      <c r="W30" s="619"/>
      <c r="X30" s="619"/>
      <c r="Y30" s="620"/>
      <c r="Z30" s="671">
        <v>12.5</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96.6</v>
      </c>
      <c r="BH30" s="685"/>
      <c r="BI30" s="685"/>
      <c r="BJ30" s="685"/>
      <c r="BK30" s="685"/>
      <c r="BL30" s="685"/>
      <c r="BM30" s="686">
        <v>77.7</v>
      </c>
      <c r="BN30" s="685"/>
      <c r="BO30" s="685"/>
      <c r="BP30" s="685"/>
      <c r="BQ30" s="687"/>
      <c r="BR30" s="684">
        <v>97</v>
      </c>
      <c r="BS30" s="685"/>
      <c r="BT30" s="685"/>
      <c r="BU30" s="685"/>
      <c r="BV30" s="685"/>
      <c r="BW30" s="685"/>
      <c r="BX30" s="686">
        <v>80.099999999999994</v>
      </c>
      <c r="BY30" s="685"/>
      <c r="BZ30" s="685"/>
      <c r="CA30" s="685"/>
      <c r="CB30" s="687"/>
      <c r="CD30" s="690"/>
      <c r="CE30" s="691"/>
      <c r="CF30" s="655" t="s">
        <v>288</v>
      </c>
      <c r="CG30" s="652"/>
      <c r="CH30" s="652"/>
      <c r="CI30" s="652"/>
      <c r="CJ30" s="652"/>
      <c r="CK30" s="652"/>
      <c r="CL30" s="652"/>
      <c r="CM30" s="652"/>
      <c r="CN30" s="652"/>
      <c r="CO30" s="652"/>
      <c r="CP30" s="652"/>
      <c r="CQ30" s="653"/>
      <c r="CR30" s="618">
        <v>132268</v>
      </c>
      <c r="CS30" s="619"/>
      <c r="CT30" s="619"/>
      <c r="CU30" s="619"/>
      <c r="CV30" s="619"/>
      <c r="CW30" s="619"/>
      <c r="CX30" s="619"/>
      <c r="CY30" s="620"/>
      <c r="CZ30" s="621">
        <v>5.4</v>
      </c>
      <c r="DA30" s="639"/>
      <c r="DB30" s="639"/>
      <c r="DC30" s="640"/>
      <c r="DD30" s="624">
        <v>132268</v>
      </c>
      <c r="DE30" s="619"/>
      <c r="DF30" s="619"/>
      <c r="DG30" s="619"/>
      <c r="DH30" s="619"/>
      <c r="DI30" s="619"/>
      <c r="DJ30" s="619"/>
      <c r="DK30" s="620"/>
      <c r="DL30" s="624">
        <v>132268</v>
      </c>
      <c r="DM30" s="619"/>
      <c r="DN30" s="619"/>
      <c r="DO30" s="619"/>
      <c r="DP30" s="619"/>
      <c r="DQ30" s="619"/>
      <c r="DR30" s="619"/>
      <c r="DS30" s="619"/>
      <c r="DT30" s="619"/>
      <c r="DU30" s="619"/>
      <c r="DV30" s="620"/>
      <c r="DW30" s="641">
        <v>9.9</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208151</v>
      </c>
      <c r="S31" s="619"/>
      <c r="T31" s="619"/>
      <c r="U31" s="619"/>
      <c r="V31" s="619"/>
      <c r="W31" s="619"/>
      <c r="X31" s="619"/>
      <c r="Y31" s="620"/>
      <c r="Z31" s="671">
        <v>7.9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96.8</v>
      </c>
      <c r="BH31" s="637"/>
      <c r="BI31" s="637"/>
      <c r="BJ31" s="637"/>
      <c r="BK31" s="637"/>
      <c r="BL31" s="637"/>
      <c r="BM31" s="673">
        <v>94.2</v>
      </c>
      <c r="BN31" s="683"/>
      <c r="BO31" s="683"/>
      <c r="BP31" s="683"/>
      <c r="BQ31" s="647"/>
      <c r="BR31" s="682">
        <v>98.4</v>
      </c>
      <c r="BS31" s="637"/>
      <c r="BT31" s="637"/>
      <c r="BU31" s="637"/>
      <c r="BV31" s="637"/>
      <c r="BW31" s="637"/>
      <c r="BX31" s="673">
        <v>95.8</v>
      </c>
      <c r="BY31" s="683"/>
      <c r="BZ31" s="683"/>
      <c r="CA31" s="683"/>
      <c r="CB31" s="647"/>
      <c r="CD31" s="690"/>
      <c r="CE31" s="691"/>
      <c r="CF31" s="655" t="s">
        <v>292</v>
      </c>
      <c r="CG31" s="652"/>
      <c r="CH31" s="652"/>
      <c r="CI31" s="652"/>
      <c r="CJ31" s="652"/>
      <c r="CK31" s="652"/>
      <c r="CL31" s="652"/>
      <c r="CM31" s="652"/>
      <c r="CN31" s="652"/>
      <c r="CO31" s="652"/>
      <c r="CP31" s="652"/>
      <c r="CQ31" s="653"/>
      <c r="CR31" s="618">
        <v>19406</v>
      </c>
      <c r="CS31" s="637"/>
      <c r="CT31" s="637"/>
      <c r="CU31" s="637"/>
      <c r="CV31" s="637"/>
      <c r="CW31" s="637"/>
      <c r="CX31" s="637"/>
      <c r="CY31" s="638"/>
      <c r="CZ31" s="621">
        <v>0.8</v>
      </c>
      <c r="DA31" s="639"/>
      <c r="DB31" s="639"/>
      <c r="DC31" s="640"/>
      <c r="DD31" s="624">
        <v>19406</v>
      </c>
      <c r="DE31" s="637"/>
      <c r="DF31" s="637"/>
      <c r="DG31" s="637"/>
      <c r="DH31" s="637"/>
      <c r="DI31" s="637"/>
      <c r="DJ31" s="637"/>
      <c r="DK31" s="638"/>
      <c r="DL31" s="624">
        <v>19406</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47023</v>
      </c>
      <c r="S32" s="619"/>
      <c r="T32" s="619"/>
      <c r="U32" s="619"/>
      <c r="V32" s="619"/>
      <c r="W32" s="619"/>
      <c r="X32" s="619"/>
      <c r="Y32" s="620"/>
      <c r="Z32" s="671">
        <v>1.8</v>
      </c>
      <c r="AA32" s="671"/>
      <c r="AB32" s="671"/>
      <c r="AC32" s="671"/>
      <c r="AD32" s="672">
        <v>1441</v>
      </c>
      <c r="AE32" s="672"/>
      <c r="AF32" s="672"/>
      <c r="AG32" s="672"/>
      <c r="AH32" s="672"/>
      <c r="AI32" s="672"/>
      <c r="AJ32" s="672"/>
      <c r="AK32" s="672"/>
      <c r="AL32" s="641">
        <v>0.1</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95.6</v>
      </c>
      <c r="BH32" s="603"/>
      <c r="BI32" s="603"/>
      <c r="BJ32" s="603"/>
      <c r="BK32" s="603"/>
      <c r="BL32" s="603"/>
      <c r="BM32" s="666">
        <v>62.3</v>
      </c>
      <c r="BN32" s="603"/>
      <c r="BO32" s="603"/>
      <c r="BP32" s="603"/>
      <c r="BQ32" s="660"/>
      <c r="BR32" s="681">
        <v>94.8</v>
      </c>
      <c r="BS32" s="603"/>
      <c r="BT32" s="603"/>
      <c r="BU32" s="603"/>
      <c r="BV32" s="603"/>
      <c r="BW32" s="603"/>
      <c r="BX32" s="666">
        <v>64.599999999999994</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283600</v>
      </c>
      <c r="S33" s="619"/>
      <c r="T33" s="619"/>
      <c r="U33" s="619"/>
      <c r="V33" s="619"/>
      <c r="W33" s="619"/>
      <c r="X33" s="619"/>
      <c r="Y33" s="620"/>
      <c r="Z33" s="671">
        <v>10.7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1297047</v>
      </c>
      <c r="CS33" s="637"/>
      <c r="CT33" s="637"/>
      <c r="CU33" s="637"/>
      <c r="CV33" s="637"/>
      <c r="CW33" s="637"/>
      <c r="CX33" s="637"/>
      <c r="CY33" s="638"/>
      <c r="CZ33" s="621">
        <v>52.5</v>
      </c>
      <c r="DA33" s="639"/>
      <c r="DB33" s="639"/>
      <c r="DC33" s="640"/>
      <c r="DD33" s="624">
        <v>1110825</v>
      </c>
      <c r="DE33" s="637"/>
      <c r="DF33" s="637"/>
      <c r="DG33" s="637"/>
      <c r="DH33" s="637"/>
      <c r="DI33" s="637"/>
      <c r="DJ33" s="637"/>
      <c r="DK33" s="638"/>
      <c r="DL33" s="624">
        <v>519515</v>
      </c>
      <c r="DM33" s="637"/>
      <c r="DN33" s="637"/>
      <c r="DO33" s="637"/>
      <c r="DP33" s="637"/>
      <c r="DQ33" s="637"/>
      <c r="DR33" s="637"/>
      <c r="DS33" s="637"/>
      <c r="DT33" s="637"/>
      <c r="DU33" s="637"/>
      <c r="DV33" s="638"/>
      <c r="DW33" s="641">
        <v>38.9</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576978</v>
      </c>
      <c r="CS34" s="619"/>
      <c r="CT34" s="619"/>
      <c r="CU34" s="619"/>
      <c r="CV34" s="619"/>
      <c r="CW34" s="619"/>
      <c r="CX34" s="619"/>
      <c r="CY34" s="620"/>
      <c r="CZ34" s="621">
        <v>23.4</v>
      </c>
      <c r="DA34" s="639"/>
      <c r="DB34" s="639"/>
      <c r="DC34" s="640"/>
      <c r="DD34" s="624">
        <v>428383</v>
      </c>
      <c r="DE34" s="619"/>
      <c r="DF34" s="619"/>
      <c r="DG34" s="619"/>
      <c r="DH34" s="619"/>
      <c r="DI34" s="619"/>
      <c r="DJ34" s="619"/>
      <c r="DK34" s="620"/>
      <c r="DL34" s="624">
        <v>241587</v>
      </c>
      <c r="DM34" s="619"/>
      <c r="DN34" s="619"/>
      <c r="DO34" s="619"/>
      <c r="DP34" s="619"/>
      <c r="DQ34" s="619"/>
      <c r="DR34" s="619"/>
      <c r="DS34" s="619"/>
      <c r="DT34" s="619"/>
      <c r="DU34" s="619"/>
      <c r="DV34" s="620"/>
      <c r="DW34" s="641">
        <v>18.100000000000001</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67600</v>
      </c>
      <c r="S35" s="619"/>
      <c r="T35" s="619"/>
      <c r="U35" s="619"/>
      <c r="V35" s="619"/>
      <c r="W35" s="619"/>
      <c r="X35" s="619"/>
      <c r="Y35" s="620"/>
      <c r="Z35" s="671">
        <v>2.6</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273849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12282</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30356</v>
      </c>
      <c r="CS35" s="637"/>
      <c r="CT35" s="637"/>
      <c r="CU35" s="637"/>
      <c r="CV35" s="637"/>
      <c r="CW35" s="637"/>
      <c r="CX35" s="637"/>
      <c r="CY35" s="638"/>
      <c r="CZ35" s="621">
        <v>1.2</v>
      </c>
      <c r="DA35" s="639"/>
      <c r="DB35" s="639"/>
      <c r="DC35" s="640"/>
      <c r="DD35" s="624">
        <v>30200</v>
      </c>
      <c r="DE35" s="637"/>
      <c r="DF35" s="637"/>
      <c r="DG35" s="637"/>
      <c r="DH35" s="637"/>
      <c r="DI35" s="637"/>
      <c r="DJ35" s="637"/>
      <c r="DK35" s="638"/>
      <c r="DL35" s="624">
        <v>30070</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2642395</v>
      </c>
      <c r="S36" s="659"/>
      <c r="T36" s="659"/>
      <c r="U36" s="659"/>
      <c r="V36" s="659"/>
      <c r="W36" s="659"/>
      <c r="X36" s="659"/>
      <c r="Y36" s="662"/>
      <c r="Z36" s="663">
        <v>100</v>
      </c>
      <c r="AA36" s="663"/>
      <c r="AB36" s="663"/>
      <c r="AC36" s="663"/>
      <c r="AD36" s="664">
        <v>1266270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36651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3346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125668</v>
      </c>
      <c r="CS36" s="619"/>
      <c r="CT36" s="619"/>
      <c r="CU36" s="619"/>
      <c r="CV36" s="619"/>
      <c r="CW36" s="619"/>
      <c r="CX36" s="619"/>
      <c r="CY36" s="620"/>
      <c r="CZ36" s="621">
        <v>5.0999999999999996</v>
      </c>
      <c r="DA36" s="639"/>
      <c r="DB36" s="639"/>
      <c r="DC36" s="640"/>
      <c r="DD36" s="624">
        <v>116988</v>
      </c>
      <c r="DE36" s="619"/>
      <c r="DF36" s="619"/>
      <c r="DG36" s="619"/>
      <c r="DH36" s="619"/>
      <c r="DI36" s="619"/>
      <c r="DJ36" s="619"/>
      <c r="DK36" s="620"/>
      <c r="DL36" s="624">
        <v>95738</v>
      </c>
      <c r="DM36" s="619"/>
      <c r="DN36" s="619"/>
      <c r="DO36" s="619"/>
      <c r="DP36" s="619"/>
      <c r="DQ36" s="619"/>
      <c r="DR36" s="619"/>
      <c r="DS36" s="619"/>
      <c r="DT36" s="619"/>
      <c r="DU36" s="619"/>
      <c r="DV36" s="620"/>
      <c r="DW36" s="641">
        <v>7.2</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9821</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681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28634</v>
      </c>
      <c r="CS37" s="637"/>
      <c r="CT37" s="637"/>
      <c r="CU37" s="637"/>
      <c r="CV37" s="637"/>
      <c r="CW37" s="637"/>
      <c r="CX37" s="637"/>
      <c r="CY37" s="638"/>
      <c r="CZ37" s="621">
        <v>1.2</v>
      </c>
      <c r="DA37" s="639"/>
      <c r="DB37" s="639"/>
      <c r="DC37" s="640"/>
      <c r="DD37" s="624">
        <v>28634</v>
      </c>
      <c r="DE37" s="637"/>
      <c r="DF37" s="637"/>
      <c r="DG37" s="637"/>
      <c r="DH37" s="637"/>
      <c r="DI37" s="637"/>
      <c r="DJ37" s="637"/>
      <c r="DK37" s="638"/>
      <c r="DL37" s="624">
        <v>28634</v>
      </c>
      <c r="DM37" s="637"/>
      <c r="DN37" s="637"/>
      <c r="DO37" s="637"/>
      <c r="DP37" s="637"/>
      <c r="DQ37" s="637"/>
      <c r="DR37" s="637"/>
      <c r="DS37" s="637"/>
      <c r="DT37" s="637"/>
      <c r="DU37" s="637"/>
      <c r="DV37" s="638"/>
      <c r="DW37" s="641">
        <v>2.1</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284</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1109</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264028</v>
      </c>
      <c r="CS38" s="619"/>
      <c r="CT38" s="619"/>
      <c r="CU38" s="619"/>
      <c r="CV38" s="619"/>
      <c r="CW38" s="619"/>
      <c r="CX38" s="619"/>
      <c r="CY38" s="620"/>
      <c r="CZ38" s="621">
        <v>10.7</v>
      </c>
      <c r="DA38" s="639"/>
      <c r="DB38" s="639"/>
      <c r="DC38" s="640"/>
      <c r="DD38" s="624">
        <v>235254</v>
      </c>
      <c r="DE38" s="619"/>
      <c r="DF38" s="619"/>
      <c r="DG38" s="619"/>
      <c r="DH38" s="619"/>
      <c r="DI38" s="619"/>
      <c r="DJ38" s="619"/>
      <c r="DK38" s="620"/>
      <c r="DL38" s="624">
        <v>152120</v>
      </c>
      <c r="DM38" s="619"/>
      <c r="DN38" s="619"/>
      <c r="DO38" s="619"/>
      <c r="DP38" s="619"/>
      <c r="DQ38" s="619"/>
      <c r="DR38" s="619"/>
      <c r="DS38" s="619"/>
      <c r="DT38" s="619"/>
      <c r="DU38" s="619"/>
      <c r="DV38" s="620"/>
      <c r="DW38" s="641">
        <v>11.4</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76</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300017</v>
      </c>
      <c r="CS39" s="637"/>
      <c r="CT39" s="637"/>
      <c r="CU39" s="637"/>
      <c r="CV39" s="637"/>
      <c r="CW39" s="637"/>
      <c r="CX39" s="637"/>
      <c r="CY39" s="638"/>
      <c r="CZ39" s="621">
        <v>12.1</v>
      </c>
      <c r="DA39" s="639"/>
      <c r="DB39" s="639"/>
      <c r="DC39" s="640"/>
      <c r="DD39" s="624">
        <v>300000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89662</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137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137431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345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410266</v>
      </c>
      <c r="CS42" s="619"/>
      <c r="CT42" s="619"/>
      <c r="CU42" s="619"/>
      <c r="CV42" s="619"/>
      <c r="CW42" s="619"/>
      <c r="CX42" s="619"/>
      <c r="CY42" s="620"/>
      <c r="CZ42" s="621">
        <v>16.600000000000001</v>
      </c>
      <c r="DA42" s="622"/>
      <c r="DB42" s="622"/>
      <c r="DC42" s="623"/>
      <c r="DD42" s="624">
        <v>58368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410266</v>
      </c>
      <c r="CS44" s="619"/>
      <c r="CT44" s="619"/>
      <c r="CU44" s="619"/>
      <c r="CV44" s="619"/>
      <c r="CW44" s="619"/>
      <c r="CX44" s="619"/>
      <c r="CY44" s="620"/>
      <c r="CZ44" s="621">
        <v>16.600000000000001</v>
      </c>
      <c r="DA44" s="622"/>
      <c r="DB44" s="622"/>
      <c r="DC44" s="623"/>
      <c r="DD44" s="624">
        <v>58368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194532</v>
      </c>
      <c r="CS45" s="637"/>
      <c r="CT45" s="637"/>
      <c r="CU45" s="637"/>
      <c r="CV45" s="637"/>
      <c r="CW45" s="637"/>
      <c r="CX45" s="637"/>
      <c r="CY45" s="638"/>
      <c r="CZ45" s="621">
        <v>7.9</v>
      </c>
      <c r="DA45" s="639"/>
      <c r="DB45" s="639"/>
      <c r="DC45" s="640"/>
      <c r="DD45" s="624">
        <v>1134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177743</v>
      </c>
      <c r="CS46" s="619"/>
      <c r="CT46" s="619"/>
      <c r="CU46" s="619"/>
      <c r="CV46" s="619"/>
      <c r="CW46" s="619"/>
      <c r="CX46" s="619"/>
      <c r="CY46" s="620"/>
      <c r="CZ46" s="621">
        <v>7.2</v>
      </c>
      <c r="DA46" s="622"/>
      <c r="DB46" s="622"/>
      <c r="DC46" s="623"/>
      <c r="DD46" s="624">
        <v>56257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2469460</v>
      </c>
      <c r="CS49" s="603"/>
      <c r="CT49" s="603"/>
      <c r="CU49" s="603"/>
      <c r="CV49" s="603"/>
      <c r="CW49" s="603"/>
      <c r="CX49" s="603"/>
      <c r="CY49" s="604"/>
      <c r="CZ49" s="605">
        <v>100</v>
      </c>
      <c r="DA49" s="606"/>
      <c r="DB49" s="606"/>
      <c r="DC49" s="607"/>
      <c r="DD49" s="608">
        <v>1801029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338</v>
      </c>
      <c r="DK2" s="1139"/>
      <c r="DL2" s="1139"/>
      <c r="DM2" s="1139"/>
      <c r="DN2" s="1139"/>
      <c r="DO2" s="1140"/>
      <c r="DP2" s="200"/>
      <c r="DQ2" s="1138" t="s">
        <v>339</v>
      </c>
      <c r="DR2" s="1139"/>
      <c r="DS2" s="1139"/>
      <c r="DT2" s="1139"/>
      <c r="DU2" s="1139"/>
      <c r="DV2" s="1139"/>
      <c r="DW2" s="1139"/>
      <c r="DX2" s="1139"/>
      <c r="DY2" s="1139"/>
      <c r="DZ2" s="114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1" t="s">
        <v>340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342</v>
      </c>
      <c r="B5" s="1025"/>
      <c r="C5" s="1025"/>
      <c r="D5" s="1025"/>
      <c r="E5" s="1025"/>
      <c r="F5" s="1025"/>
      <c r="G5" s="1025"/>
      <c r="H5" s="1025"/>
      <c r="I5" s="1025"/>
      <c r="J5" s="1025"/>
      <c r="K5" s="1025"/>
      <c r="L5" s="1025"/>
      <c r="M5" s="1025"/>
      <c r="N5" s="1025"/>
      <c r="O5" s="1025"/>
      <c r="P5" s="1026"/>
      <c r="Q5" s="1030" t="s">
        <v>343</v>
      </c>
      <c r="R5" s="1031"/>
      <c r="S5" s="1031"/>
      <c r="T5" s="1031"/>
      <c r="U5" s="1032"/>
      <c r="V5" s="1030" t="s">
        <v>344</v>
      </c>
      <c r="W5" s="1031"/>
      <c r="X5" s="1031"/>
      <c r="Y5" s="1031"/>
      <c r="Z5" s="1032"/>
      <c r="AA5" s="1030" t="s">
        <v>345</v>
      </c>
      <c r="AB5" s="1031"/>
      <c r="AC5" s="1031"/>
      <c r="AD5" s="1031"/>
      <c r="AE5" s="1031"/>
      <c r="AF5" s="1141" t="s">
        <v>346</v>
      </c>
      <c r="AG5" s="1031"/>
      <c r="AH5" s="1031"/>
      <c r="AI5" s="1031"/>
      <c r="AJ5" s="1046"/>
      <c r="AK5" s="1031" t="s">
        <v>347</v>
      </c>
      <c r="AL5" s="1031"/>
      <c r="AM5" s="1031"/>
      <c r="AN5" s="1031"/>
      <c r="AO5" s="1032"/>
      <c r="AP5" s="1030" t="s">
        <v>348</v>
      </c>
      <c r="AQ5" s="1031"/>
      <c r="AR5" s="1031"/>
      <c r="AS5" s="1031"/>
      <c r="AT5" s="1032"/>
      <c r="AU5" s="1030" t="s">
        <v>349</v>
      </c>
      <c r="AV5" s="1031"/>
      <c r="AW5" s="1031"/>
      <c r="AX5" s="1031"/>
      <c r="AY5" s="1046"/>
      <c r="AZ5" s="207"/>
      <c r="BA5" s="207"/>
      <c r="BB5" s="207"/>
      <c r="BC5" s="207"/>
      <c r="BD5" s="207"/>
      <c r="BE5" s="208"/>
      <c r="BF5" s="208"/>
      <c r="BG5" s="208"/>
      <c r="BH5" s="208"/>
      <c r="BI5" s="208"/>
      <c r="BJ5" s="208"/>
      <c r="BK5" s="208"/>
      <c r="BL5" s="208"/>
      <c r="BM5" s="208"/>
      <c r="BN5" s="208"/>
      <c r="BO5" s="208"/>
      <c r="BP5" s="208"/>
      <c r="BQ5" s="1024" t="s">
        <v>350</v>
      </c>
      <c r="BR5" s="1025"/>
      <c r="BS5" s="1025"/>
      <c r="BT5" s="1025"/>
      <c r="BU5" s="1025"/>
      <c r="BV5" s="1025"/>
      <c r="BW5" s="1025"/>
      <c r="BX5" s="1025"/>
      <c r="BY5" s="1025"/>
      <c r="BZ5" s="1025"/>
      <c r="CA5" s="1025"/>
      <c r="CB5" s="1025"/>
      <c r="CC5" s="1025"/>
      <c r="CD5" s="1025"/>
      <c r="CE5" s="1025"/>
      <c r="CF5" s="1025"/>
      <c r="CG5" s="1026"/>
      <c r="CH5" s="1030" t="s">
        <v>351</v>
      </c>
      <c r="CI5" s="1031"/>
      <c r="CJ5" s="1031"/>
      <c r="CK5" s="1031"/>
      <c r="CL5" s="1032"/>
      <c r="CM5" s="1030" t="s">
        <v>352</v>
      </c>
      <c r="CN5" s="1031"/>
      <c r="CO5" s="1031"/>
      <c r="CP5" s="1031"/>
      <c r="CQ5" s="1032"/>
      <c r="CR5" s="1030" t="s">
        <v>353</v>
      </c>
      <c r="CS5" s="1031"/>
      <c r="CT5" s="1031"/>
      <c r="CU5" s="1031"/>
      <c r="CV5" s="1032"/>
      <c r="CW5" s="1030" t="s">
        <v>354</v>
      </c>
      <c r="CX5" s="1031"/>
      <c r="CY5" s="1031"/>
      <c r="CZ5" s="1031"/>
      <c r="DA5" s="1032"/>
      <c r="DB5" s="1030" t="s">
        <v>355</v>
      </c>
      <c r="DC5" s="1031"/>
      <c r="DD5" s="1031"/>
      <c r="DE5" s="1031"/>
      <c r="DF5" s="1032"/>
      <c r="DG5" s="1126" t="s">
        <v>356</v>
      </c>
      <c r="DH5" s="1127"/>
      <c r="DI5" s="1127"/>
      <c r="DJ5" s="1127"/>
      <c r="DK5" s="1128"/>
      <c r="DL5" s="1126" t="s">
        <v>357</v>
      </c>
      <c r="DM5" s="1127"/>
      <c r="DN5" s="1127"/>
      <c r="DO5" s="1127"/>
      <c r="DP5" s="1128"/>
      <c r="DQ5" s="1030" t="s">
        <v>358</v>
      </c>
      <c r="DR5" s="1031"/>
      <c r="DS5" s="1031"/>
      <c r="DT5" s="1031"/>
      <c r="DU5" s="1032"/>
      <c r="DV5" s="1030" t="s">
        <v>349</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5"/>
    </row>
    <row r="7" spans="1:131" s="206" customFormat="1" ht="26.25" customHeight="1" thickTop="1" x14ac:dyDescent="0.15">
      <c r="A7" s="209">
        <v>1</v>
      </c>
      <c r="B7" s="1078" t="s">
        <v>359</v>
      </c>
      <c r="C7" s="1079"/>
      <c r="D7" s="1079"/>
      <c r="E7" s="1079"/>
      <c r="F7" s="1079"/>
      <c r="G7" s="1079"/>
      <c r="H7" s="1079"/>
      <c r="I7" s="1079"/>
      <c r="J7" s="1079"/>
      <c r="K7" s="1079"/>
      <c r="L7" s="1079"/>
      <c r="M7" s="1079"/>
      <c r="N7" s="1079"/>
      <c r="O7" s="1079"/>
      <c r="P7" s="1080"/>
      <c r="Q7" s="1132">
        <v>2642</v>
      </c>
      <c r="R7" s="1133"/>
      <c r="S7" s="1133"/>
      <c r="T7" s="1133"/>
      <c r="U7" s="1133"/>
      <c r="V7" s="1133">
        <v>2469</v>
      </c>
      <c r="W7" s="1133"/>
      <c r="X7" s="1133"/>
      <c r="Y7" s="1133"/>
      <c r="Z7" s="1133"/>
      <c r="AA7" s="1133">
        <v>173</v>
      </c>
      <c r="AB7" s="1133"/>
      <c r="AC7" s="1133"/>
      <c r="AD7" s="1133"/>
      <c r="AE7" s="1134"/>
      <c r="AF7" s="1135">
        <v>113</v>
      </c>
      <c r="AG7" s="1136"/>
      <c r="AH7" s="1136"/>
      <c r="AI7" s="1136"/>
      <c r="AJ7" s="1137"/>
      <c r="AK7" s="1119" t="s">
        <v>556</v>
      </c>
      <c r="AL7" s="1120"/>
      <c r="AM7" s="1120"/>
      <c r="AN7" s="1120"/>
      <c r="AO7" s="1120"/>
      <c r="AP7" s="1120">
        <v>2490</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t="s">
        <v>555</v>
      </c>
      <c r="BT7" s="1124"/>
      <c r="BU7" s="1124"/>
      <c r="BV7" s="1124"/>
      <c r="BW7" s="1124"/>
      <c r="BX7" s="1124"/>
      <c r="BY7" s="1124"/>
      <c r="BZ7" s="1124"/>
      <c r="CA7" s="1124"/>
      <c r="CB7" s="1124"/>
      <c r="CC7" s="1124"/>
      <c r="CD7" s="1124"/>
      <c r="CE7" s="1124"/>
      <c r="CF7" s="1124"/>
      <c r="CG7" s="1125"/>
      <c r="CH7" s="1116">
        <v>7</v>
      </c>
      <c r="CI7" s="1117"/>
      <c r="CJ7" s="1117"/>
      <c r="CK7" s="1117"/>
      <c r="CL7" s="1118"/>
      <c r="CM7" s="1116">
        <v>80</v>
      </c>
      <c r="CN7" s="1117"/>
      <c r="CO7" s="1117"/>
      <c r="CP7" s="1117"/>
      <c r="CQ7" s="1118"/>
      <c r="CR7" s="1116">
        <v>0</v>
      </c>
      <c r="CS7" s="1117"/>
      <c r="CT7" s="1117"/>
      <c r="CU7" s="1117"/>
      <c r="CV7" s="1118"/>
      <c r="CW7" s="1116" t="s">
        <v>556</v>
      </c>
      <c r="CX7" s="1117"/>
      <c r="CY7" s="1117"/>
      <c r="CZ7" s="1117"/>
      <c r="DA7" s="1118"/>
      <c r="DB7" s="1116" t="s">
        <v>556</v>
      </c>
      <c r="DC7" s="1117"/>
      <c r="DD7" s="1117"/>
      <c r="DE7" s="1117"/>
      <c r="DF7" s="1118"/>
      <c r="DG7" s="1116" t="s">
        <v>556</v>
      </c>
      <c r="DH7" s="1117"/>
      <c r="DI7" s="1117"/>
      <c r="DJ7" s="1117"/>
      <c r="DK7" s="1118"/>
      <c r="DL7" s="1116" t="s">
        <v>556</v>
      </c>
      <c r="DM7" s="1117"/>
      <c r="DN7" s="1117"/>
      <c r="DO7" s="1117"/>
      <c r="DP7" s="1118"/>
      <c r="DQ7" s="1116" t="s">
        <v>556</v>
      </c>
      <c r="DR7" s="1117"/>
      <c r="DS7" s="1117"/>
      <c r="DT7" s="1117"/>
      <c r="DU7" s="1118"/>
      <c r="DV7" s="1143"/>
      <c r="DW7" s="1144"/>
      <c r="DX7" s="1144"/>
      <c r="DY7" s="1144"/>
      <c r="DZ7" s="1145"/>
      <c r="EA7" s="205"/>
    </row>
    <row r="8" spans="1:131" s="206" customFormat="1" ht="26.25" customHeight="1" x14ac:dyDescent="0.15">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360</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6"/>
      <c r="R23" s="1097"/>
      <c r="S23" s="1097"/>
      <c r="T23" s="1097"/>
      <c r="U23" s="1097"/>
      <c r="V23" s="1097"/>
      <c r="W23" s="1097"/>
      <c r="X23" s="1097"/>
      <c r="Y23" s="1097"/>
      <c r="Z23" s="1097"/>
      <c r="AA23" s="1097"/>
      <c r="AB23" s="1097"/>
      <c r="AC23" s="1097"/>
      <c r="AD23" s="1097"/>
      <c r="AE23" s="1098"/>
      <c r="AF23" s="1099">
        <v>113</v>
      </c>
      <c r="AG23" s="1097"/>
      <c r="AH23" s="1097"/>
      <c r="AI23" s="1097"/>
      <c r="AJ23" s="1100"/>
      <c r="AK23" s="1101"/>
      <c r="AL23" s="1102"/>
      <c r="AM23" s="1102"/>
      <c r="AN23" s="1102"/>
      <c r="AO23" s="1102"/>
      <c r="AP23" s="1097"/>
      <c r="AQ23" s="1097"/>
      <c r="AR23" s="1097"/>
      <c r="AS23" s="1097"/>
      <c r="AT23" s="1097"/>
      <c r="AU23" s="1103"/>
      <c r="AV23" s="1103"/>
      <c r="AW23" s="1103"/>
      <c r="AX23" s="1103"/>
      <c r="AY23" s="1104"/>
      <c r="AZ23" s="1093" t="s">
        <v>363</v>
      </c>
      <c r="BA23" s="1094"/>
      <c r="BB23" s="1094"/>
      <c r="BC23" s="1094"/>
      <c r="BD23" s="1095"/>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2" t="s">
        <v>364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1" t="s">
        <v>365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342</v>
      </c>
      <c r="B26" s="1025"/>
      <c r="C26" s="1025"/>
      <c r="D26" s="1025"/>
      <c r="E26" s="1025"/>
      <c r="F26" s="1025"/>
      <c r="G26" s="1025"/>
      <c r="H26" s="1025"/>
      <c r="I26" s="1025"/>
      <c r="J26" s="1025"/>
      <c r="K26" s="1025"/>
      <c r="L26" s="1025"/>
      <c r="M26" s="1025"/>
      <c r="N26" s="1025"/>
      <c r="O26" s="1025"/>
      <c r="P26" s="1026"/>
      <c r="Q26" s="1030" t="s">
        <v>366</v>
      </c>
      <c r="R26" s="1031"/>
      <c r="S26" s="1031"/>
      <c r="T26" s="1031"/>
      <c r="U26" s="1032"/>
      <c r="V26" s="1030" t="s">
        <v>367</v>
      </c>
      <c r="W26" s="1031"/>
      <c r="X26" s="1031"/>
      <c r="Y26" s="1031"/>
      <c r="Z26" s="1032"/>
      <c r="AA26" s="1030" t="s">
        <v>368</v>
      </c>
      <c r="AB26" s="1031"/>
      <c r="AC26" s="1031"/>
      <c r="AD26" s="1031"/>
      <c r="AE26" s="1031"/>
      <c r="AF26" s="1087" t="s">
        <v>369</v>
      </c>
      <c r="AG26" s="1037"/>
      <c r="AH26" s="1037"/>
      <c r="AI26" s="1037"/>
      <c r="AJ26" s="1088"/>
      <c r="AK26" s="1031" t="s">
        <v>370</v>
      </c>
      <c r="AL26" s="1031"/>
      <c r="AM26" s="1031"/>
      <c r="AN26" s="1031"/>
      <c r="AO26" s="1032"/>
      <c r="AP26" s="1030" t="s">
        <v>371</v>
      </c>
      <c r="AQ26" s="1031"/>
      <c r="AR26" s="1031"/>
      <c r="AS26" s="1031"/>
      <c r="AT26" s="1032"/>
      <c r="AU26" s="1030" t="s">
        <v>372</v>
      </c>
      <c r="AV26" s="1031"/>
      <c r="AW26" s="1031"/>
      <c r="AX26" s="1031"/>
      <c r="AY26" s="1032"/>
      <c r="AZ26" s="1030" t="s">
        <v>373</v>
      </c>
      <c r="BA26" s="1031"/>
      <c r="BB26" s="1031"/>
      <c r="BC26" s="1031"/>
      <c r="BD26" s="1032"/>
      <c r="BE26" s="1030" t="s">
        <v>349</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8" t="s">
        <v>374</v>
      </c>
      <c r="C28" s="1079"/>
      <c r="D28" s="1079"/>
      <c r="E28" s="1079"/>
      <c r="F28" s="1079"/>
      <c r="G28" s="1079"/>
      <c r="H28" s="1079"/>
      <c r="I28" s="1079"/>
      <c r="J28" s="1079"/>
      <c r="K28" s="1079"/>
      <c r="L28" s="1079"/>
      <c r="M28" s="1079"/>
      <c r="N28" s="1079"/>
      <c r="O28" s="1079"/>
      <c r="P28" s="1080"/>
      <c r="Q28" s="1081">
        <v>615</v>
      </c>
      <c r="R28" s="1082"/>
      <c r="S28" s="1082"/>
      <c r="T28" s="1082"/>
      <c r="U28" s="1082"/>
      <c r="V28" s="1082">
        <v>603</v>
      </c>
      <c r="W28" s="1082"/>
      <c r="X28" s="1082"/>
      <c r="Y28" s="1082"/>
      <c r="Z28" s="1082"/>
      <c r="AA28" s="1082">
        <v>12</v>
      </c>
      <c r="AB28" s="1082"/>
      <c r="AC28" s="1082"/>
      <c r="AD28" s="1082"/>
      <c r="AE28" s="1083"/>
      <c r="AF28" s="1084">
        <v>12</v>
      </c>
      <c r="AG28" s="1082"/>
      <c r="AH28" s="1082"/>
      <c r="AI28" s="1082"/>
      <c r="AJ28" s="1085"/>
      <c r="AK28" s="1086">
        <v>90</v>
      </c>
      <c r="AL28" s="1075"/>
      <c r="AM28" s="1075"/>
      <c r="AN28" s="1075"/>
      <c r="AO28" s="1075"/>
      <c r="AP28" s="1075" t="s">
        <v>556</v>
      </c>
      <c r="AQ28" s="1075"/>
      <c r="AR28" s="1075"/>
      <c r="AS28" s="1075"/>
      <c r="AT28" s="1075"/>
      <c r="AU28" s="1075" t="s">
        <v>556</v>
      </c>
      <c r="AV28" s="1075"/>
      <c r="AW28" s="1075"/>
      <c r="AX28" s="1075"/>
      <c r="AY28" s="1075"/>
      <c r="AZ28" s="1075" t="s">
        <v>556</v>
      </c>
      <c r="BA28" s="1075"/>
      <c r="BB28" s="1075"/>
      <c r="BC28" s="1075"/>
      <c r="BD28" s="1075"/>
      <c r="BE28" s="1076"/>
      <c r="BF28" s="1076"/>
      <c r="BG28" s="1076"/>
      <c r="BH28" s="1076"/>
      <c r="BI28" s="1077"/>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375</v>
      </c>
      <c r="C29" s="1067"/>
      <c r="D29" s="1067"/>
      <c r="E29" s="1067"/>
      <c r="F29" s="1067"/>
      <c r="G29" s="1067"/>
      <c r="H29" s="1067"/>
      <c r="I29" s="1067"/>
      <c r="J29" s="1067"/>
      <c r="K29" s="1067"/>
      <c r="L29" s="1067"/>
      <c r="M29" s="1067"/>
      <c r="N29" s="1067"/>
      <c r="O29" s="1067"/>
      <c r="P29" s="1068"/>
      <c r="Q29" s="1072">
        <v>396</v>
      </c>
      <c r="R29" s="1073"/>
      <c r="S29" s="1073"/>
      <c r="T29" s="1073"/>
      <c r="U29" s="1073"/>
      <c r="V29" s="1073">
        <v>373</v>
      </c>
      <c r="W29" s="1073"/>
      <c r="X29" s="1073"/>
      <c r="Y29" s="1073"/>
      <c r="Z29" s="1073"/>
      <c r="AA29" s="1073">
        <v>22</v>
      </c>
      <c r="AB29" s="1073"/>
      <c r="AC29" s="1073"/>
      <c r="AD29" s="1073"/>
      <c r="AE29" s="1074"/>
      <c r="AF29" s="1048">
        <v>22</v>
      </c>
      <c r="AG29" s="1049"/>
      <c r="AH29" s="1049"/>
      <c r="AI29" s="1049"/>
      <c r="AJ29" s="1050"/>
      <c r="AK29" s="1009">
        <v>63</v>
      </c>
      <c r="AL29" s="997"/>
      <c r="AM29" s="997"/>
      <c r="AN29" s="997"/>
      <c r="AO29" s="997"/>
      <c r="AP29" s="997" t="s">
        <v>556</v>
      </c>
      <c r="AQ29" s="997"/>
      <c r="AR29" s="997"/>
      <c r="AS29" s="997"/>
      <c r="AT29" s="997"/>
      <c r="AU29" s="997" t="s">
        <v>556</v>
      </c>
      <c r="AV29" s="997"/>
      <c r="AW29" s="997"/>
      <c r="AX29" s="997"/>
      <c r="AY29" s="997"/>
      <c r="AZ29" s="997" t="s">
        <v>556</v>
      </c>
      <c r="BA29" s="997"/>
      <c r="BB29" s="997"/>
      <c r="BC29" s="997"/>
      <c r="BD29" s="997"/>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376</v>
      </c>
      <c r="C30" s="1067"/>
      <c r="D30" s="1067"/>
      <c r="E30" s="1067"/>
      <c r="F30" s="1067"/>
      <c r="G30" s="1067"/>
      <c r="H30" s="1067"/>
      <c r="I30" s="1067"/>
      <c r="J30" s="1067"/>
      <c r="K30" s="1067"/>
      <c r="L30" s="1067"/>
      <c r="M30" s="1067"/>
      <c r="N30" s="1067"/>
      <c r="O30" s="1067"/>
      <c r="P30" s="1068"/>
      <c r="Q30" s="1072">
        <v>117</v>
      </c>
      <c r="R30" s="1073"/>
      <c r="S30" s="1073"/>
      <c r="T30" s="1073"/>
      <c r="U30" s="1073"/>
      <c r="V30" s="1073">
        <v>117</v>
      </c>
      <c r="W30" s="1073"/>
      <c r="X30" s="1073"/>
      <c r="Y30" s="1073"/>
      <c r="Z30" s="1073"/>
      <c r="AA30" s="1073">
        <v>0</v>
      </c>
      <c r="AB30" s="1073"/>
      <c r="AC30" s="1073"/>
      <c r="AD30" s="1073"/>
      <c r="AE30" s="1074"/>
      <c r="AF30" s="1048">
        <v>0</v>
      </c>
      <c r="AG30" s="1049"/>
      <c r="AH30" s="1049"/>
      <c r="AI30" s="1049"/>
      <c r="AJ30" s="1050"/>
      <c r="AK30" s="1009">
        <v>20</v>
      </c>
      <c r="AL30" s="997"/>
      <c r="AM30" s="997"/>
      <c r="AN30" s="997"/>
      <c r="AO30" s="997"/>
      <c r="AP30" s="997" t="s">
        <v>556</v>
      </c>
      <c r="AQ30" s="997"/>
      <c r="AR30" s="997"/>
      <c r="AS30" s="997"/>
      <c r="AT30" s="997"/>
      <c r="AU30" s="997" t="s">
        <v>556</v>
      </c>
      <c r="AV30" s="997"/>
      <c r="AW30" s="997"/>
      <c r="AX30" s="997"/>
      <c r="AY30" s="997"/>
      <c r="AZ30" s="997" t="s">
        <v>556</v>
      </c>
      <c r="BA30" s="997"/>
      <c r="BB30" s="997"/>
      <c r="BC30" s="997"/>
      <c r="BD30" s="997"/>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377</v>
      </c>
      <c r="C31" s="1067"/>
      <c r="D31" s="1067"/>
      <c r="E31" s="1067"/>
      <c r="F31" s="1067"/>
      <c r="G31" s="1067"/>
      <c r="H31" s="1067"/>
      <c r="I31" s="1067"/>
      <c r="J31" s="1067"/>
      <c r="K31" s="1067"/>
      <c r="L31" s="1067"/>
      <c r="M31" s="1067"/>
      <c r="N31" s="1067"/>
      <c r="O31" s="1067"/>
      <c r="P31" s="1068"/>
      <c r="Q31" s="1072">
        <v>79</v>
      </c>
      <c r="R31" s="1073"/>
      <c r="S31" s="1073"/>
      <c r="T31" s="1073"/>
      <c r="U31" s="1073"/>
      <c r="V31" s="1073">
        <v>69</v>
      </c>
      <c r="W31" s="1073"/>
      <c r="X31" s="1073"/>
      <c r="Y31" s="1073"/>
      <c r="Z31" s="1073"/>
      <c r="AA31" s="1073">
        <v>10</v>
      </c>
      <c r="AB31" s="1073"/>
      <c r="AC31" s="1073"/>
      <c r="AD31" s="1073"/>
      <c r="AE31" s="1074"/>
      <c r="AF31" s="1048">
        <v>98</v>
      </c>
      <c r="AG31" s="1049"/>
      <c r="AH31" s="1049"/>
      <c r="AI31" s="1049"/>
      <c r="AJ31" s="1050"/>
      <c r="AK31" s="1009" t="s">
        <v>556</v>
      </c>
      <c r="AL31" s="997"/>
      <c r="AM31" s="997"/>
      <c r="AN31" s="997"/>
      <c r="AO31" s="997"/>
      <c r="AP31" s="997">
        <v>405</v>
      </c>
      <c r="AQ31" s="997"/>
      <c r="AR31" s="997"/>
      <c r="AS31" s="997"/>
      <c r="AT31" s="997"/>
      <c r="AU31" s="997" t="s">
        <v>556</v>
      </c>
      <c r="AV31" s="997"/>
      <c r="AW31" s="997"/>
      <c r="AX31" s="997"/>
      <c r="AY31" s="997"/>
      <c r="AZ31" s="997" t="s">
        <v>556</v>
      </c>
      <c r="BA31" s="997"/>
      <c r="BB31" s="997"/>
      <c r="BC31" s="997"/>
      <c r="BD31" s="997"/>
      <c r="BE31" s="1061" t="s">
        <v>378</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379</v>
      </c>
      <c r="C32" s="1067"/>
      <c r="D32" s="1067"/>
      <c r="E32" s="1067"/>
      <c r="F32" s="1067"/>
      <c r="G32" s="1067"/>
      <c r="H32" s="1067"/>
      <c r="I32" s="1067"/>
      <c r="J32" s="1067"/>
      <c r="K32" s="1067"/>
      <c r="L32" s="1067"/>
      <c r="M32" s="1067"/>
      <c r="N32" s="1067"/>
      <c r="O32" s="1067"/>
      <c r="P32" s="1068"/>
      <c r="Q32" s="1072">
        <v>63</v>
      </c>
      <c r="R32" s="1073"/>
      <c r="S32" s="1073"/>
      <c r="T32" s="1073"/>
      <c r="U32" s="1073"/>
      <c r="V32" s="1073">
        <v>63</v>
      </c>
      <c r="W32" s="1073"/>
      <c r="X32" s="1073"/>
      <c r="Y32" s="1073"/>
      <c r="Z32" s="1073"/>
      <c r="AA32" s="1073">
        <v>0</v>
      </c>
      <c r="AB32" s="1073"/>
      <c r="AC32" s="1073"/>
      <c r="AD32" s="1073"/>
      <c r="AE32" s="1074"/>
      <c r="AF32" s="1048">
        <v>0</v>
      </c>
      <c r="AG32" s="1049"/>
      <c r="AH32" s="1049"/>
      <c r="AI32" s="1049"/>
      <c r="AJ32" s="1050"/>
      <c r="AK32" s="1009">
        <v>37</v>
      </c>
      <c r="AL32" s="997"/>
      <c r="AM32" s="997"/>
      <c r="AN32" s="997"/>
      <c r="AO32" s="997"/>
      <c r="AP32" s="997">
        <v>190</v>
      </c>
      <c r="AQ32" s="997"/>
      <c r="AR32" s="997"/>
      <c r="AS32" s="997"/>
      <c r="AT32" s="997"/>
      <c r="AU32" s="997" t="s">
        <v>556</v>
      </c>
      <c r="AV32" s="997"/>
      <c r="AW32" s="997"/>
      <c r="AX32" s="997"/>
      <c r="AY32" s="997"/>
      <c r="AZ32" s="997" t="s">
        <v>556</v>
      </c>
      <c r="BA32" s="997"/>
      <c r="BB32" s="997"/>
      <c r="BC32" s="997"/>
      <c r="BD32" s="997"/>
      <c r="BE32" s="1061" t="s">
        <v>380</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381</v>
      </c>
      <c r="C33" s="1067"/>
      <c r="D33" s="1067"/>
      <c r="E33" s="1067"/>
      <c r="F33" s="1067"/>
      <c r="G33" s="1067"/>
      <c r="H33" s="1067"/>
      <c r="I33" s="1067"/>
      <c r="J33" s="1067"/>
      <c r="K33" s="1067"/>
      <c r="L33" s="1067"/>
      <c r="M33" s="1067"/>
      <c r="N33" s="1067"/>
      <c r="O33" s="1067"/>
      <c r="P33" s="1068"/>
      <c r="Q33" s="1072">
        <v>334</v>
      </c>
      <c r="R33" s="1073"/>
      <c r="S33" s="1073"/>
      <c r="T33" s="1073"/>
      <c r="U33" s="1073"/>
      <c r="V33" s="1073">
        <v>272</v>
      </c>
      <c r="W33" s="1073"/>
      <c r="X33" s="1073"/>
      <c r="Y33" s="1073"/>
      <c r="Z33" s="1073"/>
      <c r="AA33" s="1073">
        <v>61</v>
      </c>
      <c r="AB33" s="1073"/>
      <c r="AC33" s="1073"/>
      <c r="AD33" s="1073"/>
      <c r="AE33" s="1074"/>
      <c r="AF33" s="1048">
        <v>61</v>
      </c>
      <c r="AG33" s="1049"/>
      <c r="AH33" s="1049"/>
      <c r="AI33" s="1049"/>
      <c r="AJ33" s="1050"/>
      <c r="AK33" s="1009" t="s">
        <v>556</v>
      </c>
      <c r="AL33" s="997"/>
      <c r="AM33" s="997"/>
      <c r="AN33" s="997"/>
      <c r="AO33" s="997"/>
      <c r="AP33" s="997" t="s">
        <v>556</v>
      </c>
      <c r="AQ33" s="997"/>
      <c r="AR33" s="997"/>
      <c r="AS33" s="997"/>
      <c r="AT33" s="997"/>
      <c r="AU33" s="997" t="s">
        <v>556</v>
      </c>
      <c r="AV33" s="997"/>
      <c r="AW33" s="997"/>
      <c r="AX33" s="997"/>
      <c r="AY33" s="997"/>
      <c r="AZ33" s="997" t="s">
        <v>556</v>
      </c>
      <c r="BA33" s="997"/>
      <c r="BB33" s="997"/>
      <c r="BC33" s="997"/>
      <c r="BD33" s="997"/>
      <c r="BE33" s="1061" t="s">
        <v>380</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382</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361</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194</v>
      </c>
      <c r="AG63" s="985"/>
      <c r="AH63" s="985"/>
      <c r="AI63" s="985"/>
      <c r="AJ63" s="1059"/>
      <c r="AK63" s="1060"/>
      <c r="AL63" s="989"/>
      <c r="AM63" s="989"/>
      <c r="AN63" s="989"/>
      <c r="AO63" s="989"/>
      <c r="AP63" s="985"/>
      <c r="AQ63" s="985"/>
      <c r="AR63" s="985"/>
      <c r="AS63" s="985"/>
      <c r="AT63" s="985"/>
      <c r="AU63" s="985"/>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385</v>
      </c>
      <c r="B66" s="1025"/>
      <c r="C66" s="1025"/>
      <c r="D66" s="1025"/>
      <c r="E66" s="1025"/>
      <c r="F66" s="1025"/>
      <c r="G66" s="1025"/>
      <c r="H66" s="1025"/>
      <c r="I66" s="1025"/>
      <c r="J66" s="1025"/>
      <c r="K66" s="1025"/>
      <c r="L66" s="1025"/>
      <c r="M66" s="1025"/>
      <c r="N66" s="1025"/>
      <c r="O66" s="1025"/>
      <c r="P66" s="1026"/>
      <c r="Q66" s="1030" t="s">
        <v>386</v>
      </c>
      <c r="R66" s="1031"/>
      <c r="S66" s="1031"/>
      <c r="T66" s="1031"/>
      <c r="U66" s="1032"/>
      <c r="V66" s="1030" t="s">
        <v>387</v>
      </c>
      <c r="W66" s="1031"/>
      <c r="X66" s="1031"/>
      <c r="Y66" s="1031"/>
      <c r="Z66" s="1032"/>
      <c r="AA66" s="1030" t="s">
        <v>388</v>
      </c>
      <c r="AB66" s="1031"/>
      <c r="AC66" s="1031"/>
      <c r="AD66" s="1031"/>
      <c r="AE66" s="1032"/>
      <c r="AF66" s="1036" t="s">
        <v>389</v>
      </c>
      <c r="AG66" s="1037"/>
      <c r="AH66" s="1037"/>
      <c r="AI66" s="1037"/>
      <c r="AJ66" s="1038"/>
      <c r="AK66" s="1030" t="s">
        <v>390</v>
      </c>
      <c r="AL66" s="1025"/>
      <c r="AM66" s="1025"/>
      <c r="AN66" s="1025"/>
      <c r="AO66" s="1026"/>
      <c r="AP66" s="1030" t="s">
        <v>391</v>
      </c>
      <c r="AQ66" s="1031"/>
      <c r="AR66" s="1031"/>
      <c r="AS66" s="1031"/>
      <c r="AT66" s="1032"/>
      <c r="AU66" s="1030" t="s">
        <v>392</v>
      </c>
      <c r="AV66" s="1031"/>
      <c r="AW66" s="1031"/>
      <c r="AX66" s="1031"/>
      <c r="AY66" s="1032"/>
      <c r="AZ66" s="1030" t="s">
        <v>349</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544</v>
      </c>
      <c r="C68" s="1015"/>
      <c r="D68" s="1015"/>
      <c r="E68" s="1015"/>
      <c r="F68" s="1015"/>
      <c r="G68" s="1015"/>
      <c r="H68" s="1015"/>
      <c r="I68" s="1015"/>
      <c r="J68" s="1015"/>
      <c r="K68" s="1015"/>
      <c r="L68" s="1015"/>
      <c r="M68" s="1015"/>
      <c r="N68" s="1015"/>
      <c r="O68" s="1015"/>
      <c r="P68" s="1016"/>
      <c r="Q68" s="1017">
        <v>9885</v>
      </c>
      <c r="R68" s="1011"/>
      <c r="S68" s="1011"/>
      <c r="T68" s="1011"/>
      <c r="U68" s="1011"/>
      <c r="V68" s="1011">
        <v>8418</v>
      </c>
      <c r="W68" s="1011"/>
      <c r="X68" s="1011"/>
      <c r="Y68" s="1011"/>
      <c r="Z68" s="1011"/>
      <c r="AA68" s="1011">
        <v>1467</v>
      </c>
      <c r="AB68" s="1011"/>
      <c r="AC68" s="1011"/>
      <c r="AD68" s="1011"/>
      <c r="AE68" s="1011"/>
      <c r="AF68" s="1011">
        <v>1467</v>
      </c>
      <c r="AG68" s="1011"/>
      <c r="AH68" s="1011"/>
      <c r="AI68" s="1011"/>
      <c r="AJ68" s="1011"/>
      <c r="AK68" s="1011" t="s">
        <v>556</v>
      </c>
      <c r="AL68" s="1011"/>
      <c r="AM68" s="1011"/>
      <c r="AN68" s="1011"/>
      <c r="AO68" s="1011"/>
      <c r="AP68" s="1011" t="s">
        <v>556</v>
      </c>
      <c r="AQ68" s="1011"/>
      <c r="AR68" s="1011"/>
      <c r="AS68" s="1011"/>
      <c r="AT68" s="1011"/>
      <c r="AU68" s="1011" t="s">
        <v>556</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4" t="s">
        <v>545</v>
      </c>
      <c r="C69" s="1005"/>
      <c r="D69" s="1005"/>
      <c r="E69" s="1005"/>
      <c r="F69" s="1005"/>
      <c r="G69" s="1005"/>
      <c r="H69" s="1005"/>
      <c r="I69" s="1005"/>
      <c r="J69" s="1005"/>
      <c r="K69" s="1005"/>
      <c r="L69" s="1005"/>
      <c r="M69" s="1005"/>
      <c r="N69" s="1005"/>
      <c r="O69" s="1005"/>
      <c r="P69" s="1006"/>
      <c r="Q69" s="1003">
        <v>138</v>
      </c>
      <c r="R69" s="997"/>
      <c r="S69" s="997"/>
      <c r="T69" s="997"/>
      <c r="U69" s="997"/>
      <c r="V69" s="997">
        <v>133</v>
      </c>
      <c r="W69" s="997"/>
      <c r="X69" s="997"/>
      <c r="Y69" s="997"/>
      <c r="Z69" s="997"/>
      <c r="AA69" s="997">
        <v>4</v>
      </c>
      <c r="AB69" s="997"/>
      <c r="AC69" s="997"/>
      <c r="AD69" s="997"/>
      <c r="AE69" s="997"/>
      <c r="AF69" s="997">
        <v>4</v>
      </c>
      <c r="AG69" s="997"/>
      <c r="AH69" s="997"/>
      <c r="AI69" s="997"/>
      <c r="AJ69" s="997"/>
      <c r="AK69" s="997" t="s">
        <v>556</v>
      </c>
      <c r="AL69" s="997"/>
      <c r="AM69" s="997"/>
      <c r="AN69" s="997"/>
      <c r="AO69" s="997"/>
      <c r="AP69" s="997" t="s">
        <v>556</v>
      </c>
      <c r="AQ69" s="997"/>
      <c r="AR69" s="997"/>
      <c r="AS69" s="997"/>
      <c r="AT69" s="997"/>
      <c r="AU69" s="997" t="s">
        <v>556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4" t="s">
        <v>546</v>
      </c>
      <c r="C70" s="1005"/>
      <c r="D70" s="1005"/>
      <c r="E70" s="1005"/>
      <c r="F70" s="1005"/>
      <c r="G70" s="1005"/>
      <c r="H70" s="1005"/>
      <c r="I70" s="1005"/>
      <c r="J70" s="1005"/>
      <c r="K70" s="1005"/>
      <c r="L70" s="1005"/>
      <c r="M70" s="1005"/>
      <c r="N70" s="1005"/>
      <c r="O70" s="1005"/>
      <c r="P70" s="1006"/>
      <c r="Q70" s="1003">
        <v>165</v>
      </c>
      <c r="R70" s="997"/>
      <c r="S70" s="997"/>
      <c r="T70" s="997"/>
      <c r="U70" s="997"/>
      <c r="V70" s="997">
        <v>154</v>
      </c>
      <c r="W70" s="997"/>
      <c r="X70" s="997"/>
      <c r="Y70" s="997"/>
      <c r="Z70" s="997"/>
      <c r="AA70" s="997">
        <v>11</v>
      </c>
      <c r="AB70" s="997"/>
      <c r="AC70" s="997"/>
      <c r="AD70" s="997"/>
      <c r="AE70" s="997"/>
      <c r="AF70" s="997">
        <v>11</v>
      </c>
      <c r="AG70" s="997"/>
      <c r="AH70" s="997"/>
      <c r="AI70" s="997"/>
      <c r="AJ70" s="997"/>
      <c r="AK70" s="997">
        <v>35</v>
      </c>
      <c r="AL70" s="997"/>
      <c r="AM70" s="997"/>
      <c r="AN70" s="997"/>
      <c r="AO70" s="997"/>
      <c r="AP70" s="997" t="s">
        <v>556</v>
      </c>
      <c r="AQ70" s="997"/>
      <c r="AR70" s="997"/>
      <c r="AS70" s="997"/>
      <c r="AT70" s="997"/>
      <c r="AU70" s="997" t="s">
        <v>556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4" t="s">
        <v>547</v>
      </c>
      <c r="C71" s="1005"/>
      <c r="D71" s="1005"/>
      <c r="E71" s="1005"/>
      <c r="F71" s="1005"/>
      <c r="G71" s="1005"/>
      <c r="H71" s="1005"/>
      <c r="I71" s="1005"/>
      <c r="J71" s="1005"/>
      <c r="K71" s="1005"/>
      <c r="L71" s="1005"/>
      <c r="M71" s="1005"/>
      <c r="N71" s="1005"/>
      <c r="O71" s="1005"/>
      <c r="P71" s="1006"/>
      <c r="Q71" s="1003">
        <v>456</v>
      </c>
      <c r="R71" s="997"/>
      <c r="S71" s="997"/>
      <c r="T71" s="997"/>
      <c r="U71" s="997"/>
      <c r="V71" s="997">
        <v>447</v>
      </c>
      <c r="W71" s="997"/>
      <c r="X71" s="997"/>
      <c r="Y71" s="997"/>
      <c r="Z71" s="997"/>
      <c r="AA71" s="997">
        <v>28</v>
      </c>
      <c r="AB71" s="997"/>
      <c r="AC71" s="997"/>
      <c r="AD71" s="997"/>
      <c r="AE71" s="997"/>
      <c r="AF71" s="997">
        <v>28</v>
      </c>
      <c r="AG71" s="997"/>
      <c r="AH71" s="997"/>
      <c r="AI71" s="997"/>
      <c r="AJ71" s="997"/>
      <c r="AK71" s="997" t="s">
        <v>556</v>
      </c>
      <c r="AL71" s="997"/>
      <c r="AM71" s="997"/>
      <c r="AN71" s="997"/>
      <c r="AO71" s="997"/>
      <c r="AP71" s="997">
        <v>649</v>
      </c>
      <c r="AQ71" s="997"/>
      <c r="AR71" s="997"/>
      <c r="AS71" s="997"/>
      <c r="AT71" s="997"/>
      <c r="AU71" s="997">
        <v>102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4" t="s">
        <v>548</v>
      </c>
      <c r="C72" s="1005"/>
      <c r="D72" s="1005"/>
      <c r="E72" s="1005"/>
      <c r="F72" s="1005"/>
      <c r="G72" s="1005"/>
      <c r="H72" s="1005"/>
      <c r="I72" s="1005"/>
      <c r="J72" s="1005"/>
      <c r="K72" s="1005"/>
      <c r="L72" s="1005"/>
      <c r="M72" s="1005"/>
      <c r="N72" s="1005"/>
      <c r="O72" s="1005"/>
      <c r="P72" s="1006"/>
      <c r="Q72" s="1003">
        <v>127</v>
      </c>
      <c r="R72" s="997"/>
      <c r="S72" s="997"/>
      <c r="T72" s="997"/>
      <c r="U72" s="997"/>
      <c r="V72" s="997">
        <v>127</v>
      </c>
      <c r="W72" s="997"/>
      <c r="X72" s="997"/>
      <c r="Y72" s="997"/>
      <c r="Z72" s="997"/>
      <c r="AA72" s="997">
        <v>0</v>
      </c>
      <c r="AB72" s="997"/>
      <c r="AC72" s="997"/>
      <c r="AD72" s="997"/>
      <c r="AE72" s="997"/>
      <c r="AF72" s="997">
        <v>0</v>
      </c>
      <c r="AG72" s="997"/>
      <c r="AH72" s="997"/>
      <c r="AI72" s="997"/>
      <c r="AJ72" s="997"/>
      <c r="AK72" s="997" t="s">
        <v>556</v>
      </c>
      <c r="AL72" s="997"/>
      <c r="AM72" s="997"/>
      <c r="AN72" s="997"/>
      <c r="AO72" s="997"/>
      <c r="AP72" s="997" t="s">
        <v>556</v>
      </c>
      <c r="AQ72" s="997"/>
      <c r="AR72" s="997"/>
      <c r="AS72" s="997"/>
      <c r="AT72" s="997"/>
      <c r="AU72" s="997" t="s">
        <v>556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4" t="s">
        <v>549</v>
      </c>
      <c r="C73" s="1005"/>
      <c r="D73" s="1005"/>
      <c r="E73" s="1005"/>
      <c r="F73" s="1005"/>
      <c r="G73" s="1005"/>
      <c r="H73" s="1005"/>
      <c r="I73" s="1005"/>
      <c r="J73" s="1005"/>
      <c r="K73" s="1005"/>
      <c r="L73" s="1005"/>
      <c r="M73" s="1005"/>
      <c r="N73" s="1005"/>
      <c r="O73" s="1005"/>
      <c r="P73" s="1006"/>
      <c r="Q73" s="1003">
        <v>5</v>
      </c>
      <c r="R73" s="997"/>
      <c r="S73" s="997"/>
      <c r="T73" s="997"/>
      <c r="U73" s="997"/>
      <c r="V73" s="997">
        <v>5</v>
      </c>
      <c r="W73" s="997"/>
      <c r="X73" s="997"/>
      <c r="Y73" s="997"/>
      <c r="Z73" s="997"/>
      <c r="AA73" s="997">
        <v>1</v>
      </c>
      <c r="AB73" s="997"/>
      <c r="AC73" s="997"/>
      <c r="AD73" s="997"/>
      <c r="AE73" s="997"/>
      <c r="AF73" s="997">
        <v>1</v>
      </c>
      <c r="AG73" s="997"/>
      <c r="AH73" s="997"/>
      <c r="AI73" s="997"/>
      <c r="AJ73" s="997"/>
      <c r="AK73" s="997" t="s">
        <v>556</v>
      </c>
      <c r="AL73" s="997"/>
      <c r="AM73" s="997"/>
      <c r="AN73" s="997"/>
      <c r="AO73" s="997"/>
      <c r="AP73" s="997" t="s">
        <v>556</v>
      </c>
      <c r="AQ73" s="997"/>
      <c r="AR73" s="997"/>
      <c r="AS73" s="997"/>
      <c r="AT73" s="997"/>
      <c r="AU73" s="997" t="s">
        <v>556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4" t="s">
        <v>550</v>
      </c>
      <c r="C74" s="1005"/>
      <c r="D74" s="1005"/>
      <c r="E74" s="1005"/>
      <c r="F74" s="1005"/>
      <c r="G74" s="1005"/>
      <c r="H74" s="1005"/>
      <c r="I74" s="1005"/>
      <c r="J74" s="1005"/>
      <c r="K74" s="1005"/>
      <c r="L74" s="1005"/>
      <c r="M74" s="1005"/>
      <c r="N74" s="1005"/>
      <c r="O74" s="1005"/>
      <c r="P74" s="1006"/>
      <c r="Q74" s="1003">
        <v>62</v>
      </c>
      <c r="R74" s="997"/>
      <c r="S74" s="997"/>
      <c r="T74" s="997"/>
      <c r="U74" s="997"/>
      <c r="V74" s="997">
        <v>57</v>
      </c>
      <c r="W74" s="997"/>
      <c r="X74" s="997"/>
      <c r="Y74" s="997"/>
      <c r="Z74" s="997"/>
      <c r="AA74" s="997">
        <v>12</v>
      </c>
      <c r="AB74" s="997"/>
      <c r="AC74" s="997"/>
      <c r="AD74" s="997"/>
      <c r="AE74" s="997"/>
      <c r="AF74" s="997">
        <v>12</v>
      </c>
      <c r="AG74" s="997"/>
      <c r="AH74" s="997"/>
      <c r="AI74" s="997"/>
      <c r="AJ74" s="997"/>
      <c r="AK74" s="997" t="s">
        <v>556</v>
      </c>
      <c r="AL74" s="997"/>
      <c r="AM74" s="997"/>
      <c r="AN74" s="997"/>
      <c r="AO74" s="997"/>
      <c r="AP74" s="997" t="s">
        <v>556</v>
      </c>
      <c r="AQ74" s="997"/>
      <c r="AR74" s="997"/>
      <c r="AS74" s="997"/>
      <c r="AT74" s="997"/>
      <c r="AU74" s="997" t="s">
        <v>556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4" t="s">
        <v>551</v>
      </c>
      <c r="C75" s="1005"/>
      <c r="D75" s="1005"/>
      <c r="E75" s="1005"/>
      <c r="F75" s="1005"/>
      <c r="G75" s="1005"/>
      <c r="H75" s="1005"/>
      <c r="I75" s="1005"/>
      <c r="J75" s="1005"/>
      <c r="K75" s="1005"/>
      <c r="L75" s="1005"/>
      <c r="M75" s="1005"/>
      <c r="N75" s="1005"/>
      <c r="O75" s="1005"/>
      <c r="P75" s="1006"/>
      <c r="Q75" s="1007">
        <v>146</v>
      </c>
      <c r="R75" s="1008"/>
      <c r="S75" s="1008"/>
      <c r="T75" s="1008"/>
      <c r="U75" s="1009"/>
      <c r="V75" s="1010">
        <v>129</v>
      </c>
      <c r="W75" s="1008"/>
      <c r="X75" s="1008"/>
      <c r="Y75" s="1008"/>
      <c r="Z75" s="1009"/>
      <c r="AA75" s="1010">
        <v>17</v>
      </c>
      <c r="AB75" s="1008"/>
      <c r="AC75" s="1008"/>
      <c r="AD75" s="1008"/>
      <c r="AE75" s="1009"/>
      <c r="AF75" s="1010">
        <v>17</v>
      </c>
      <c r="AG75" s="1008"/>
      <c r="AH75" s="1008"/>
      <c r="AI75" s="1008"/>
      <c r="AJ75" s="1009"/>
      <c r="AK75" s="997" t="s">
        <v>556</v>
      </c>
      <c r="AL75" s="997"/>
      <c r="AM75" s="997"/>
      <c r="AN75" s="997"/>
      <c r="AO75" s="997"/>
      <c r="AP75" s="997" t="s">
        <v>556</v>
      </c>
      <c r="AQ75" s="997"/>
      <c r="AR75" s="997"/>
      <c r="AS75" s="997"/>
      <c r="AT75" s="997"/>
      <c r="AU75" s="997" t="s">
        <v>556</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4" t="s">
        <v>552</v>
      </c>
      <c r="C76" s="1005"/>
      <c r="D76" s="1005"/>
      <c r="E76" s="1005"/>
      <c r="F76" s="1005"/>
      <c r="G76" s="1005"/>
      <c r="H76" s="1005"/>
      <c r="I76" s="1005"/>
      <c r="J76" s="1005"/>
      <c r="K76" s="1005"/>
      <c r="L76" s="1005"/>
      <c r="M76" s="1005"/>
      <c r="N76" s="1005"/>
      <c r="O76" s="1005"/>
      <c r="P76" s="1006"/>
      <c r="Q76" s="1007">
        <v>97</v>
      </c>
      <c r="R76" s="1008"/>
      <c r="S76" s="1008"/>
      <c r="T76" s="1008"/>
      <c r="U76" s="1009"/>
      <c r="V76" s="1010">
        <v>95</v>
      </c>
      <c r="W76" s="1008"/>
      <c r="X76" s="1008"/>
      <c r="Y76" s="1008"/>
      <c r="Z76" s="1009"/>
      <c r="AA76" s="1010">
        <v>3</v>
      </c>
      <c r="AB76" s="1008"/>
      <c r="AC76" s="1008"/>
      <c r="AD76" s="1008"/>
      <c r="AE76" s="1009"/>
      <c r="AF76" s="1010">
        <v>3</v>
      </c>
      <c r="AG76" s="1008"/>
      <c r="AH76" s="1008"/>
      <c r="AI76" s="1008"/>
      <c r="AJ76" s="1009"/>
      <c r="AK76" s="997">
        <v>2</v>
      </c>
      <c r="AL76" s="997"/>
      <c r="AM76" s="997"/>
      <c r="AN76" s="997"/>
      <c r="AO76" s="997"/>
      <c r="AP76" s="997" t="s">
        <v>556</v>
      </c>
      <c r="AQ76" s="997"/>
      <c r="AR76" s="997"/>
      <c r="AS76" s="997"/>
      <c r="AT76" s="997"/>
      <c r="AU76" s="997" t="s">
        <v>556</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4" t="s">
        <v>553</v>
      </c>
      <c r="C77" s="1005"/>
      <c r="D77" s="1005"/>
      <c r="E77" s="1005"/>
      <c r="F77" s="1005"/>
      <c r="G77" s="1005"/>
      <c r="H77" s="1005"/>
      <c r="I77" s="1005"/>
      <c r="J77" s="1005"/>
      <c r="K77" s="1005"/>
      <c r="L77" s="1005"/>
      <c r="M77" s="1005"/>
      <c r="N77" s="1005"/>
      <c r="O77" s="1005"/>
      <c r="P77" s="1006"/>
      <c r="Q77" s="1007">
        <v>140783</v>
      </c>
      <c r="R77" s="1008"/>
      <c r="S77" s="1008"/>
      <c r="T77" s="1008"/>
      <c r="U77" s="1009"/>
      <c r="V77" s="1010">
        <v>138611</v>
      </c>
      <c r="W77" s="1008"/>
      <c r="X77" s="1008"/>
      <c r="Y77" s="1008"/>
      <c r="Z77" s="1009"/>
      <c r="AA77" s="1010">
        <v>2172</v>
      </c>
      <c r="AB77" s="1008"/>
      <c r="AC77" s="1008"/>
      <c r="AD77" s="1008"/>
      <c r="AE77" s="1009"/>
      <c r="AF77" s="1010">
        <v>2172</v>
      </c>
      <c r="AG77" s="1008"/>
      <c r="AH77" s="1008"/>
      <c r="AI77" s="1008"/>
      <c r="AJ77" s="1009"/>
      <c r="AK77" s="1010">
        <v>97</v>
      </c>
      <c r="AL77" s="1008"/>
      <c r="AM77" s="1008"/>
      <c r="AN77" s="1008"/>
      <c r="AO77" s="1009"/>
      <c r="AP77" s="997" t="s">
        <v>556</v>
      </c>
      <c r="AQ77" s="997"/>
      <c r="AR77" s="997"/>
      <c r="AS77" s="997"/>
      <c r="AT77" s="997"/>
      <c r="AU77" s="997" t="s">
        <v>556</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4" t="s">
        <v>554</v>
      </c>
      <c r="C78" s="1005"/>
      <c r="D78" s="1005"/>
      <c r="E78" s="1005"/>
      <c r="F78" s="1005"/>
      <c r="G78" s="1005"/>
      <c r="H78" s="1005"/>
      <c r="I78" s="1005"/>
      <c r="J78" s="1005"/>
      <c r="K78" s="1005"/>
      <c r="L78" s="1005"/>
      <c r="M78" s="1005"/>
      <c r="N78" s="1005"/>
      <c r="O78" s="1005"/>
      <c r="P78" s="1006"/>
      <c r="Q78" s="1003">
        <v>725</v>
      </c>
      <c r="R78" s="997"/>
      <c r="S78" s="997"/>
      <c r="T78" s="997"/>
      <c r="U78" s="997"/>
      <c r="V78" s="997">
        <v>725</v>
      </c>
      <c r="W78" s="997"/>
      <c r="X78" s="997"/>
      <c r="Y78" s="997"/>
      <c r="Z78" s="997"/>
      <c r="AA78" s="997">
        <v>0</v>
      </c>
      <c r="AB78" s="997"/>
      <c r="AC78" s="997"/>
      <c r="AD78" s="997"/>
      <c r="AE78" s="997"/>
      <c r="AF78" s="997">
        <v>0</v>
      </c>
      <c r="AG78" s="997"/>
      <c r="AH78" s="997"/>
      <c r="AI78" s="997"/>
      <c r="AJ78" s="997"/>
      <c r="AK78" s="997">
        <v>13</v>
      </c>
      <c r="AL78" s="997"/>
      <c r="AM78" s="997"/>
      <c r="AN78" s="997"/>
      <c r="AO78" s="997"/>
      <c r="AP78" s="997" t="s">
        <v>556</v>
      </c>
      <c r="AQ78" s="997"/>
      <c r="AR78" s="997"/>
      <c r="AS78" s="997"/>
      <c r="AT78" s="997"/>
      <c r="AU78" s="997" t="s">
        <v>556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282</v>
      </c>
      <c r="AG109" s="918"/>
      <c r="AH109" s="918"/>
      <c r="AI109" s="918"/>
      <c r="AJ109" s="919"/>
      <c r="AK109" s="920" t="s">
        <v>281</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282</v>
      </c>
      <c r="BW109" s="918"/>
      <c r="BX109" s="918"/>
      <c r="BY109" s="918"/>
      <c r="BZ109" s="919"/>
      <c r="CA109" s="920" t="s">
        <v>281</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282</v>
      </c>
      <c r="DM109" s="918"/>
      <c r="DN109" s="918"/>
      <c r="DO109" s="918"/>
      <c r="DP109" s="919"/>
      <c r="DQ109" s="920" t="s">
        <v>281</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167657</v>
      </c>
      <c r="AB110" s="903"/>
      <c r="AC110" s="903"/>
      <c r="AD110" s="903"/>
      <c r="AE110" s="904"/>
      <c r="AF110" s="905">
        <v>155362</v>
      </c>
      <c r="AG110" s="903"/>
      <c r="AH110" s="903"/>
      <c r="AI110" s="903"/>
      <c r="AJ110" s="904"/>
      <c r="AK110" s="905">
        <v>158858</v>
      </c>
      <c r="AL110" s="903"/>
      <c r="AM110" s="903"/>
      <c r="AN110" s="903"/>
      <c r="AO110" s="904"/>
      <c r="AP110" s="906">
        <v>13.3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2172621</v>
      </c>
      <c r="BR110" s="830"/>
      <c r="BS110" s="830"/>
      <c r="BT110" s="830"/>
      <c r="BU110" s="830"/>
      <c r="BV110" s="830">
        <v>2338476</v>
      </c>
      <c r="BW110" s="830"/>
      <c r="BX110" s="830"/>
      <c r="BY110" s="830"/>
      <c r="BZ110" s="830"/>
      <c r="CA110" s="830">
        <v>2489808</v>
      </c>
      <c r="CB110" s="830"/>
      <c r="CC110" s="830"/>
      <c r="CD110" s="830"/>
      <c r="CE110" s="830"/>
      <c r="CF110" s="891">
        <v>208.8</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180470</v>
      </c>
      <c r="BR112" s="801"/>
      <c r="BS112" s="801"/>
      <c r="BT112" s="801"/>
      <c r="BU112" s="801"/>
      <c r="BV112" s="801">
        <v>157564</v>
      </c>
      <c r="BW112" s="801"/>
      <c r="BX112" s="801"/>
      <c r="BY112" s="801"/>
      <c r="BZ112" s="801"/>
      <c r="CA112" s="801">
        <v>186142</v>
      </c>
      <c r="CB112" s="801"/>
      <c r="CC112" s="801"/>
      <c r="CD112" s="801"/>
      <c r="CE112" s="801"/>
      <c r="CF112" s="878">
        <v>15.6</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26037</v>
      </c>
      <c r="AB113" s="939"/>
      <c r="AC113" s="939"/>
      <c r="AD113" s="939"/>
      <c r="AE113" s="940"/>
      <c r="AF113" s="941">
        <v>24824</v>
      </c>
      <c r="AG113" s="939"/>
      <c r="AH113" s="939"/>
      <c r="AI113" s="939"/>
      <c r="AJ113" s="940"/>
      <c r="AK113" s="941">
        <v>21135</v>
      </c>
      <c r="AL113" s="939"/>
      <c r="AM113" s="939"/>
      <c r="AN113" s="939"/>
      <c r="AO113" s="940"/>
      <c r="AP113" s="942">
        <v>1.8</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101803</v>
      </c>
      <c r="BR113" s="801"/>
      <c r="BS113" s="801"/>
      <c r="BT113" s="801"/>
      <c r="BU113" s="801"/>
      <c r="BV113" s="801">
        <v>101803</v>
      </c>
      <c r="BW113" s="801"/>
      <c r="BX113" s="801"/>
      <c r="BY113" s="801"/>
      <c r="BZ113" s="801"/>
      <c r="CA113" s="801">
        <v>101803</v>
      </c>
      <c r="CB113" s="801"/>
      <c r="CC113" s="801"/>
      <c r="CD113" s="801"/>
      <c r="CE113" s="801"/>
      <c r="CF113" s="878">
        <v>8.5</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672410</v>
      </c>
      <c r="BR114" s="801"/>
      <c r="BS114" s="801"/>
      <c r="BT114" s="801"/>
      <c r="BU114" s="801"/>
      <c r="BV114" s="801">
        <v>619912</v>
      </c>
      <c r="BW114" s="801"/>
      <c r="BX114" s="801"/>
      <c r="BY114" s="801"/>
      <c r="BZ114" s="801"/>
      <c r="CA114" s="801">
        <v>646922</v>
      </c>
      <c r="CB114" s="801"/>
      <c r="CC114" s="801"/>
      <c r="CD114" s="801"/>
      <c r="CE114" s="801"/>
      <c r="CF114" s="878">
        <v>54.2</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193694</v>
      </c>
      <c r="AB117" s="925"/>
      <c r="AC117" s="925"/>
      <c r="AD117" s="925"/>
      <c r="AE117" s="926"/>
      <c r="AF117" s="928">
        <v>180186</v>
      </c>
      <c r="AG117" s="925"/>
      <c r="AH117" s="925"/>
      <c r="AI117" s="925"/>
      <c r="AJ117" s="926"/>
      <c r="AK117" s="928">
        <v>179993</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282</v>
      </c>
      <c r="AG118" s="918"/>
      <c r="AH118" s="918"/>
      <c r="AI118" s="918"/>
      <c r="AJ118" s="919"/>
      <c r="AK118" s="920" t="s">
        <v>281</v>
      </c>
      <c r="AL118" s="918"/>
      <c r="AM118" s="918"/>
      <c r="AN118" s="918"/>
      <c r="AO118" s="919"/>
      <c r="AP118" s="921" t="s">
        <v>403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3127304</v>
      </c>
      <c r="BR118" s="888"/>
      <c r="BS118" s="888"/>
      <c r="BT118" s="888"/>
      <c r="BU118" s="888"/>
      <c r="BV118" s="888">
        <v>3217755</v>
      </c>
      <c r="BW118" s="888"/>
      <c r="BX118" s="888"/>
      <c r="BY118" s="888"/>
      <c r="BZ118" s="888"/>
      <c r="CA118" s="888">
        <v>3424675</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1774502</v>
      </c>
      <c r="BR119" s="830"/>
      <c r="BS119" s="830"/>
      <c r="BT119" s="830"/>
      <c r="BU119" s="830"/>
      <c r="BV119" s="830">
        <v>1725761</v>
      </c>
      <c r="BW119" s="830"/>
      <c r="BX119" s="830"/>
      <c r="BY119" s="830"/>
      <c r="BZ119" s="830"/>
      <c r="CA119" s="830">
        <v>1695436</v>
      </c>
      <c r="CB119" s="830"/>
      <c r="CC119" s="830"/>
      <c r="CD119" s="830"/>
      <c r="CE119" s="830"/>
      <c r="CF119" s="891">
        <v>142.19999999999999</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171253</v>
      </c>
      <c r="DH120" s="830"/>
      <c r="DI120" s="830"/>
      <c r="DJ120" s="830"/>
      <c r="DK120" s="830"/>
      <c r="DL120" s="830">
        <v>150547</v>
      </c>
      <c r="DM120" s="830"/>
      <c r="DN120" s="830"/>
      <c r="DO120" s="830"/>
      <c r="DP120" s="830"/>
      <c r="DQ120" s="830">
        <v>186142</v>
      </c>
      <c r="DR120" s="830"/>
      <c r="DS120" s="830"/>
      <c r="DT120" s="830"/>
      <c r="DU120" s="830"/>
      <c r="DV120" s="831">
        <v>15.6</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1960781</v>
      </c>
      <c r="BR121" s="888"/>
      <c r="BS121" s="888"/>
      <c r="BT121" s="888"/>
      <c r="BU121" s="888"/>
      <c r="BV121" s="888">
        <v>2077842</v>
      </c>
      <c r="BW121" s="888"/>
      <c r="BX121" s="888"/>
      <c r="BY121" s="888"/>
      <c r="BZ121" s="888"/>
      <c r="CA121" s="888">
        <v>2179701</v>
      </c>
      <c r="CB121" s="888"/>
      <c r="CC121" s="888"/>
      <c r="CD121" s="888"/>
      <c r="CE121" s="888"/>
      <c r="CF121" s="889">
        <v>182.8</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3735283</v>
      </c>
      <c r="BR122" s="870"/>
      <c r="BS122" s="870"/>
      <c r="BT122" s="870"/>
      <c r="BU122" s="870"/>
      <c r="BV122" s="870">
        <v>3803603</v>
      </c>
      <c r="BW122" s="870"/>
      <c r="BX122" s="870"/>
      <c r="BY122" s="870"/>
      <c r="BZ122" s="870"/>
      <c r="CA122" s="870">
        <v>3875137</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9217</v>
      </c>
      <c r="DH124" s="747"/>
      <c r="DI124" s="747"/>
      <c r="DJ124" s="747"/>
      <c r="DK124" s="748"/>
      <c r="DL124" s="749">
        <v>7017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t="s">
        <v>447</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1260159</v>
      </c>
      <c r="AB129" s="814"/>
      <c r="AC129" s="814"/>
      <c r="AD129" s="814"/>
      <c r="AE129" s="815"/>
      <c r="AF129" s="816">
        <v>1262541</v>
      </c>
      <c r="AG129" s="814"/>
      <c r="AH129" s="814"/>
      <c r="AI129" s="814"/>
      <c r="AJ129" s="815"/>
      <c r="AK129" s="816">
        <v>1331827</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3.9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137932</v>
      </c>
      <c r="AB130" s="814"/>
      <c r="AC130" s="814"/>
      <c r="AD130" s="814"/>
      <c r="AE130" s="815"/>
      <c r="AF130" s="816">
        <v>139854</v>
      </c>
      <c r="AG130" s="814"/>
      <c r="AH130" s="814"/>
      <c r="AI130" s="814"/>
      <c r="AJ130" s="815"/>
      <c r="AK130" s="816">
        <v>139314</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1122227</v>
      </c>
      <c r="AB131" s="747"/>
      <c r="AC131" s="747"/>
      <c r="AD131" s="747"/>
      <c r="AE131" s="748"/>
      <c r="AF131" s="749">
        <v>1122687</v>
      </c>
      <c r="AG131" s="747"/>
      <c r="AH131" s="747"/>
      <c r="AI131" s="747"/>
      <c r="AJ131" s="748"/>
      <c r="AK131" s="749">
        <v>1192513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4.9688699349999998</v>
      </c>
      <c r="AB132" s="770"/>
      <c r="AC132" s="770"/>
      <c r="AD132" s="770"/>
      <c r="AE132" s="771"/>
      <c r="AF132" s="772">
        <v>3.5924527500000001</v>
      </c>
      <c r="AG132" s="770"/>
      <c r="AH132" s="770"/>
      <c r="AI132" s="770"/>
      <c r="AJ132" s="771"/>
      <c r="AK132" s="772">
        <v>3.41119971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4.9000000000000004</v>
      </c>
      <c r="AB133" s="779"/>
      <c r="AC133" s="779"/>
      <c r="AD133" s="779"/>
      <c r="AE133" s="780"/>
      <c r="AF133" s="778">
        <v>4.5</v>
      </c>
      <c r="AG133" s="779"/>
      <c r="AH133" s="779"/>
      <c r="AI133" s="779"/>
      <c r="AJ133" s="780"/>
      <c r="AK133" s="778">
        <v>3.9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51" t="s">
        <v>476</v>
      </c>
      <c r="L7" s="254"/>
      <c r="M7" s="255" t="s">
        <v>477</v>
      </c>
      <c r="N7" s="256"/>
    </row>
    <row r="8" spans="1:16" x14ac:dyDescent="0.15">
      <c r="A8" s="248"/>
      <c r="B8" s="244"/>
      <c r="C8" s="244"/>
      <c r="D8" s="244"/>
      <c r="E8" s="244"/>
      <c r="F8" s="244"/>
      <c r="G8" s="257"/>
      <c r="H8" s="258"/>
      <c r="I8" s="258"/>
      <c r="J8" s="259"/>
      <c r="K8" s="1152"/>
      <c r="L8" s="260" t="s">
        <v>478</v>
      </c>
      <c r="M8" s="261" t="s">
        <v>479</v>
      </c>
      <c r="N8" s="262" t="s">
        <v>480</v>
      </c>
    </row>
    <row r="9" spans="1:16" x14ac:dyDescent="0.15">
      <c r="A9" s="248"/>
      <c r="B9" s="244"/>
      <c r="C9" s="244"/>
      <c r="D9" s="244"/>
      <c r="E9" s="244"/>
      <c r="F9" s="244"/>
      <c r="G9" s="1165" t="s">
        <v>481</v>
      </c>
      <c r="H9" s="1166"/>
      <c r="I9" s="1166"/>
      <c r="J9" s="1167"/>
      <c r="K9" s="263">
        <v>446291</v>
      </c>
      <c r="L9" s="264">
        <v>135610</v>
      </c>
      <c r="M9" s="265">
        <v>199380</v>
      </c>
      <c r="N9" s="266">
        <v>-32</v>
      </c>
    </row>
    <row r="10" spans="1:16" x14ac:dyDescent="0.15">
      <c r="A10" s="248"/>
      <c r="B10" s="244"/>
      <c r="C10" s="244"/>
      <c r="D10" s="244"/>
      <c r="E10" s="244"/>
      <c r="F10" s="244"/>
      <c r="G10" s="1165" t="s">
        <v>482</v>
      </c>
      <c r="H10" s="1166"/>
      <c r="I10" s="1166"/>
      <c r="J10" s="1167"/>
      <c r="K10" s="267">
        <v>87646</v>
      </c>
      <c r="L10" s="268">
        <v>26632</v>
      </c>
      <c r="M10" s="269">
        <v>22805</v>
      </c>
      <c r="N10" s="270">
        <v>16.8</v>
      </c>
    </row>
    <row r="11" spans="1:16" ht="13.5" customHeight="1" x14ac:dyDescent="0.15">
      <c r="A11" s="248"/>
      <c r="B11" s="244"/>
      <c r="C11" s="244"/>
      <c r="D11" s="244"/>
      <c r="E11" s="244"/>
      <c r="F11" s="244"/>
      <c r="G11" s="1165" t="s">
        <v>483</v>
      </c>
      <c r="H11" s="1166"/>
      <c r="I11" s="1166"/>
      <c r="J11" s="1167"/>
      <c r="K11" s="267">
        <v>12553</v>
      </c>
      <c r="L11" s="268">
        <v>3814</v>
      </c>
      <c r="M11" s="269">
        <v>22815</v>
      </c>
      <c r="N11" s="270">
        <v>-83.3</v>
      </c>
    </row>
    <row r="12" spans="1:16" ht="13.5" customHeight="1" x14ac:dyDescent="0.15">
      <c r="A12" s="248"/>
      <c r="B12" s="244"/>
      <c r="C12" s="244"/>
      <c r="D12" s="244"/>
      <c r="E12" s="244"/>
      <c r="F12" s="244"/>
      <c r="G12" s="1165" t="s">
        <v>484</v>
      </c>
      <c r="H12" s="1166"/>
      <c r="I12" s="1166"/>
      <c r="J12" s="1167"/>
      <c r="K12" s="267" t="s">
        <v>485</v>
      </c>
      <c r="L12" s="268" t="s">
        <v>485</v>
      </c>
      <c r="M12" s="269">
        <v>3768</v>
      </c>
      <c r="N12" s="270" t="s">
        <v>485</v>
      </c>
    </row>
    <row r="13" spans="1:16" ht="13.5" customHeight="1" x14ac:dyDescent="0.15">
      <c r="A13" s="248"/>
      <c r="B13" s="244"/>
      <c r="C13" s="244"/>
      <c r="D13" s="244"/>
      <c r="E13" s="244"/>
      <c r="F13" s="244"/>
      <c r="G13" s="1165" t="s">
        <v>486</v>
      </c>
      <c r="H13" s="1166"/>
      <c r="I13" s="1166"/>
      <c r="J13" s="1167"/>
      <c r="K13" s="267" t="s">
        <v>485</v>
      </c>
      <c r="L13" s="268" t="s">
        <v>485</v>
      </c>
      <c r="M13" s="269" t="s">
        <v>485</v>
      </c>
      <c r="N13" s="270" t="s">
        <v>485</v>
      </c>
    </row>
    <row r="14" spans="1:16" ht="13.5" customHeight="1" x14ac:dyDescent="0.15">
      <c r="A14" s="248"/>
      <c r="B14" s="244"/>
      <c r="C14" s="244"/>
      <c r="D14" s="244"/>
      <c r="E14" s="244"/>
      <c r="F14" s="244"/>
      <c r="G14" s="1165" t="s">
        <v>487</v>
      </c>
      <c r="H14" s="1166"/>
      <c r="I14" s="1166"/>
      <c r="J14" s="1167"/>
      <c r="K14" s="267">
        <v>16575</v>
      </c>
      <c r="L14" s="268">
        <v>5036</v>
      </c>
      <c r="M14" s="269">
        <v>8560</v>
      </c>
      <c r="N14" s="270">
        <v>-41.2</v>
      </c>
    </row>
    <row r="15" spans="1:16" ht="13.5" customHeight="1" x14ac:dyDescent="0.15">
      <c r="A15" s="248"/>
      <c r="B15" s="244"/>
      <c r="C15" s="244"/>
      <c r="D15" s="244"/>
      <c r="E15" s="244"/>
      <c r="F15" s="244"/>
      <c r="G15" s="1165" t="s">
        <v>488</v>
      </c>
      <c r="H15" s="1166"/>
      <c r="I15" s="1166"/>
      <c r="J15" s="1167"/>
      <c r="K15" s="267" t="s">
        <v>485</v>
      </c>
      <c r="L15" s="268" t="s">
        <v>485</v>
      </c>
      <c r="M15" s="269">
        <v>4570</v>
      </c>
      <c r="N15" s="270" t="s">
        <v>485</v>
      </c>
    </row>
    <row r="16" spans="1:16" x14ac:dyDescent="0.15">
      <c r="A16" s="248"/>
      <c r="B16" s="244"/>
      <c r="C16" s="244"/>
      <c r="D16" s="244"/>
      <c r="E16" s="244"/>
      <c r="F16" s="244"/>
      <c r="G16" s="1168" t="s">
        <v>489</v>
      </c>
      <c r="H16" s="1169"/>
      <c r="I16" s="1169"/>
      <c r="J16" s="1170"/>
      <c r="K16" s="268">
        <v>-62492</v>
      </c>
      <c r="L16" s="268">
        <v>-18989</v>
      </c>
      <c r="M16" s="269">
        <v>-19939</v>
      </c>
      <c r="N16" s="270">
        <v>-4.8</v>
      </c>
    </row>
    <row r="17" spans="1:16" x14ac:dyDescent="0.15">
      <c r="A17" s="248"/>
      <c r="B17" s="244"/>
      <c r="C17" s="244"/>
      <c r="D17" s="244"/>
      <c r="E17" s="244"/>
      <c r="F17" s="244"/>
      <c r="G17" s="1168" t="s">
        <v>165</v>
      </c>
      <c r="H17" s="1169"/>
      <c r="I17" s="1169"/>
      <c r="J17" s="1170"/>
      <c r="K17" s="268">
        <v>500573</v>
      </c>
      <c r="L17" s="268">
        <v>152104</v>
      </c>
      <c r="M17" s="269">
        <v>241959</v>
      </c>
      <c r="N17" s="270">
        <v>-37.1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2" t="s">
        <v>494</v>
      </c>
      <c r="H21" s="1163"/>
      <c r="I21" s="1163"/>
      <c r="J21" s="1164"/>
      <c r="K21" s="280">
        <v>14.59</v>
      </c>
      <c r="L21" s="281">
        <v>22.44</v>
      </c>
      <c r="M21" s="282">
        <v>-7.85</v>
      </c>
      <c r="N21" s="249"/>
      <c r="O21" s="283"/>
      <c r="P21" s="279"/>
    </row>
    <row r="22" spans="1:16" s="284" customFormat="1" x14ac:dyDescent="0.15">
      <c r="A22" s="279"/>
      <c r="B22" s="249"/>
      <c r="C22" s="249"/>
      <c r="D22" s="249"/>
      <c r="E22" s="249"/>
      <c r="F22" s="249"/>
      <c r="G22" s="1162" t="s">
        <v>495</v>
      </c>
      <c r="H22" s="1163"/>
      <c r="I22" s="1163"/>
      <c r="J22" s="1164"/>
      <c r="K22" s="285">
        <v>91.4</v>
      </c>
      <c r="L22" s="286">
        <v>94.5</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51" t="s">
        <v>476</v>
      </c>
      <c r="L30" s="254"/>
      <c r="M30" s="255" t="s">
        <v>477</v>
      </c>
      <c r="N30" s="256"/>
    </row>
    <row r="31" spans="1:16" x14ac:dyDescent="0.15">
      <c r="A31" s="248"/>
      <c r="B31" s="244"/>
      <c r="C31" s="244"/>
      <c r="D31" s="244"/>
      <c r="E31" s="244"/>
      <c r="F31" s="244"/>
      <c r="G31" s="257"/>
      <c r="H31" s="258"/>
      <c r="I31" s="258"/>
      <c r="J31" s="259"/>
      <c r="K31" s="1152"/>
      <c r="L31" s="260" t="s">
        <v>478</v>
      </c>
      <c r="M31" s="261" t="s">
        <v>479</v>
      </c>
      <c r="N31" s="262" t="s">
        <v>480</v>
      </c>
    </row>
    <row r="32" spans="1:16" ht="27" customHeight="1" x14ac:dyDescent="0.15">
      <c r="A32" s="248"/>
      <c r="B32" s="244"/>
      <c r="C32" s="244"/>
      <c r="D32" s="244"/>
      <c r="E32" s="244"/>
      <c r="F32" s="244"/>
      <c r="G32" s="1153" t="s">
        <v>499</v>
      </c>
      <c r="H32" s="1154"/>
      <c r="I32" s="1154"/>
      <c r="J32" s="1155"/>
      <c r="K32" s="294">
        <v>158858</v>
      </c>
      <c r="L32" s="294">
        <v>48270</v>
      </c>
      <c r="M32" s="295">
        <v>119365</v>
      </c>
      <c r="N32" s="296">
        <v>-59.6</v>
      </c>
    </row>
    <row r="33" spans="1:16" ht="13.5" customHeight="1" x14ac:dyDescent="0.15">
      <c r="A33" s="248"/>
      <c r="B33" s="244"/>
      <c r="C33" s="244"/>
      <c r="D33" s="244"/>
      <c r="E33" s="244"/>
      <c r="F33" s="244"/>
      <c r="G33" s="1153" t="s">
        <v>500</v>
      </c>
      <c r="H33" s="1154"/>
      <c r="I33" s="1154"/>
      <c r="J33" s="1155"/>
      <c r="K33" s="294" t="s">
        <v>485</v>
      </c>
      <c r="L33" s="294" t="s">
        <v>485</v>
      </c>
      <c r="M33" s="295" t="s">
        <v>485</v>
      </c>
      <c r="N33" s="296" t="s">
        <v>485</v>
      </c>
    </row>
    <row r="34" spans="1:16" ht="27" customHeight="1" x14ac:dyDescent="0.15">
      <c r="A34" s="248"/>
      <c r="B34" s="244"/>
      <c r="C34" s="244"/>
      <c r="D34" s="244"/>
      <c r="E34" s="244"/>
      <c r="F34" s="244"/>
      <c r="G34" s="1153" t="s">
        <v>501</v>
      </c>
      <c r="H34" s="1154"/>
      <c r="I34" s="1154"/>
      <c r="J34" s="1155"/>
      <c r="K34" s="294" t="s">
        <v>485</v>
      </c>
      <c r="L34" s="294" t="s">
        <v>485</v>
      </c>
      <c r="M34" s="295">
        <v>50</v>
      </c>
      <c r="N34" s="296" t="s">
        <v>485</v>
      </c>
    </row>
    <row r="35" spans="1:16" ht="27" customHeight="1" x14ac:dyDescent="0.15">
      <c r="A35" s="248"/>
      <c r="B35" s="244"/>
      <c r="C35" s="244"/>
      <c r="D35" s="244"/>
      <c r="E35" s="244"/>
      <c r="F35" s="244"/>
      <c r="G35" s="1153" t="s">
        <v>502</v>
      </c>
      <c r="H35" s="1154"/>
      <c r="I35" s="1154"/>
      <c r="J35" s="1155"/>
      <c r="K35" s="294">
        <v>21135</v>
      </c>
      <c r="L35" s="294">
        <v>6422</v>
      </c>
      <c r="M35" s="295">
        <v>29529</v>
      </c>
      <c r="N35" s="296">
        <v>-78.3</v>
      </c>
    </row>
    <row r="36" spans="1:16" ht="27" customHeight="1" x14ac:dyDescent="0.15">
      <c r="A36" s="248"/>
      <c r="B36" s="244"/>
      <c r="C36" s="244"/>
      <c r="D36" s="244"/>
      <c r="E36" s="244"/>
      <c r="F36" s="244"/>
      <c r="G36" s="1153" t="s">
        <v>503</v>
      </c>
      <c r="H36" s="1154"/>
      <c r="I36" s="1154"/>
      <c r="J36" s="1155"/>
      <c r="K36" s="294" t="s">
        <v>485</v>
      </c>
      <c r="L36" s="294" t="s">
        <v>485</v>
      </c>
      <c r="M36" s="295">
        <v>4818</v>
      </c>
      <c r="N36" s="296" t="s">
        <v>485</v>
      </c>
    </row>
    <row r="37" spans="1:16" ht="13.5" customHeight="1" x14ac:dyDescent="0.15">
      <c r="A37" s="248"/>
      <c r="B37" s="244"/>
      <c r="C37" s="244"/>
      <c r="D37" s="244"/>
      <c r="E37" s="244"/>
      <c r="F37" s="244"/>
      <c r="G37" s="1153" t="s">
        <v>504</v>
      </c>
      <c r="H37" s="1154"/>
      <c r="I37" s="1154"/>
      <c r="J37" s="1155"/>
      <c r="K37" s="294" t="s">
        <v>485</v>
      </c>
      <c r="L37" s="294" t="s">
        <v>485</v>
      </c>
      <c r="M37" s="295">
        <v>1119</v>
      </c>
      <c r="N37" s="296" t="s">
        <v>485</v>
      </c>
    </row>
    <row r="38" spans="1:16" ht="27" customHeight="1" x14ac:dyDescent="0.15">
      <c r="A38" s="248"/>
      <c r="B38" s="244"/>
      <c r="C38" s="244"/>
      <c r="D38" s="244"/>
      <c r="E38" s="244"/>
      <c r="F38" s="244"/>
      <c r="G38" s="1156" t="s">
        <v>505</v>
      </c>
      <c r="H38" s="1157"/>
      <c r="I38" s="1157"/>
      <c r="J38" s="1158"/>
      <c r="K38" s="297" t="s">
        <v>485</v>
      </c>
      <c r="L38" s="297" t="s">
        <v>485</v>
      </c>
      <c r="M38" s="298">
        <v>49</v>
      </c>
      <c r="N38" s="299" t="s">
        <v>485</v>
      </c>
      <c r="O38" s="293"/>
    </row>
    <row r="39" spans="1:16" x14ac:dyDescent="0.15">
      <c r="A39" s="248"/>
      <c r="B39" s="244"/>
      <c r="C39" s="244"/>
      <c r="D39" s="244"/>
      <c r="E39" s="244"/>
      <c r="F39" s="244"/>
      <c r="G39" s="1156" t="s">
        <v>506</v>
      </c>
      <c r="H39" s="1157"/>
      <c r="I39" s="1157"/>
      <c r="J39" s="1158"/>
      <c r="K39" s="300" t="s">
        <v>485</v>
      </c>
      <c r="L39" s="300" t="s">
        <v>485</v>
      </c>
      <c r="M39" s="301">
        <v>-6027</v>
      </c>
      <c r="N39" s="302" t="s">
        <v>485</v>
      </c>
      <c r="O39" s="293"/>
    </row>
    <row r="40" spans="1:16" ht="27" customHeight="1" x14ac:dyDescent="0.15">
      <c r="A40" s="248"/>
      <c r="B40" s="244"/>
      <c r="C40" s="244"/>
      <c r="D40" s="244"/>
      <c r="E40" s="244"/>
      <c r="F40" s="244"/>
      <c r="G40" s="1153" t="s">
        <v>507</v>
      </c>
      <c r="H40" s="1154"/>
      <c r="I40" s="1154"/>
      <c r="J40" s="1155"/>
      <c r="K40" s="300">
        <v>-139314</v>
      </c>
      <c r="L40" s="300">
        <v>-42332</v>
      </c>
      <c r="M40" s="301">
        <v>-114844</v>
      </c>
      <c r="N40" s="302">
        <v>-63.1</v>
      </c>
      <c r="O40" s="293"/>
    </row>
    <row r="41" spans="1:16" x14ac:dyDescent="0.15">
      <c r="A41" s="248"/>
      <c r="B41" s="244"/>
      <c r="C41" s="244"/>
      <c r="D41" s="244"/>
      <c r="E41" s="244"/>
      <c r="F41" s="244"/>
      <c r="G41" s="1159" t="s">
        <v>276</v>
      </c>
      <c r="H41" s="1160"/>
      <c r="I41" s="1160"/>
      <c r="J41" s="1161"/>
      <c r="K41" s="294">
        <v>40679</v>
      </c>
      <c r="L41" s="300">
        <v>12361</v>
      </c>
      <c r="M41" s="301">
        <v>34058</v>
      </c>
      <c r="N41" s="302">
        <v>-63.7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6" t="s">
        <v>476</v>
      </c>
      <c r="J49" s="1148" t="s">
        <v>511</v>
      </c>
      <c r="K49" s="1149"/>
      <c r="L49" s="1149"/>
      <c r="M49" s="1149"/>
      <c r="N49" s="1150"/>
    </row>
    <row r="50" spans="1:14" x14ac:dyDescent="0.15">
      <c r="A50" s="248"/>
      <c r="B50" s="244"/>
      <c r="C50" s="244"/>
      <c r="D50" s="244"/>
      <c r="E50" s="244"/>
      <c r="F50" s="244"/>
      <c r="G50" s="312"/>
      <c r="H50" s="313"/>
      <c r="I50" s="1147"/>
      <c r="J50" s="314" t="s">
        <v>512</v>
      </c>
      <c r="K50" s="315" t="s">
        <v>513</v>
      </c>
      <c r="L50" s="316" t="s">
        <v>514</v>
      </c>
      <c r="M50" s="317" t="s">
        <v>515</v>
      </c>
      <c r="N50" s="318" t="s">
        <v>516</v>
      </c>
    </row>
    <row r="51" spans="1:14" x14ac:dyDescent="0.15">
      <c r="A51" s="248"/>
      <c r="B51" s="244"/>
      <c r="C51" s="244"/>
      <c r="D51" s="244"/>
      <c r="E51" s="244"/>
      <c r="F51" s="244"/>
      <c r="G51" s="310" t="s">
        <v>517</v>
      </c>
      <c r="H51" s="311"/>
      <c r="I51" s="319">
        <v>324172</v>
      </c>
      <c r="J51" s="320">
        <v>95177</v>
      </c>
      <c r="K51" s="321">
        <v>-14.1</v>
      </c>
      <c r="L51" s="322">
        <v>203567</v>
      </c>
      <c r="M51" s="323">
        <v>-37.5</v>
      </c>
      <c r="N51" s="324">
        <v>23.4</v>
      </c>
    </row>
    <row r="52" spans="1:14" x14ac:dyDescent="0.15">
      <c r="A52" s="248"/>
      <c r="B52" s="244"/>
      <c r="C52" s="244"/>
      <c r="D52" s="244"/>
      <c r="E52" s="244"/>
      <c r="F52" s="244"/>
      <c r="G52" s="325"/>
      <c r="H52" s="326" t="s">
        <v>518</v>
      </c>
      <c r="I52" s="327">
        <v>230087</v>
      </c>
      <c r="J52" s="328">
        <v>67553</v>
      </c>
      <c r="K52" s="329">
        <v>-23.1</v>
      </c>
      <c r="L52" s="330">
        <v>121137</v>
      </c>
      <c r="M52" s="331">
        <v>-26.6</v>
      </c>
      <c r="N52" s="332">
        <v>3.5</v>
      </c>
    </row>
    <row r="53" spans="1:14" x14ac:dyDescent="0.15">
      <c r="A53" s="248"/>
      <c r="B53" s="244"/>
      <c r="C53" s="244"/>
      <c r="D53" s="244"/>
      <c r="E53" s="244"/>
      <c r="F53" s="244"/>
      <c r="G53" s="310" t="s">
        <v>519</v>
      </c>
      <c r="H53" s="311"/>
      <c r="I53" s="319">
        <v>118811</v>
      </c>
      <c r="J53" s="320">
        <v>34903</v>
      </c>
      <c r="K53" s="321">
        <v>-63.3</v>
      </c>
      <c r="L53" s="322">
        <v>185018</v>
      </c>
      <c r="M53" s="323">
        <v>-9.1</v>
      </c>
      <c r="N53" s="324">
        <v>-54.2</v>
      </c>
    </row>
    <row r="54" spans="1:14" x14ac:dyDescent="0.15">
      <c r="A54" s="248"/>
      <c r="B54" s="244"/>
      <c r="C54" s="244"/>
      <c r="D54" s="244"/>
      <c r="E54" s="244"/>
      <c r="F54" s="244"/>
      <c r="G54" s="325"/>
      <c r="H54" s="326" t="s">
        <v>518</v>
      </c>
      <c r="I54" s="327">
        <v>88697</v>
      </c>
      <c r="J54" s="328">
        <v>26057</v>
      </c>
      <c r="K54" s="329">
        <v>-61.4</v>
      </c>
      <c r="L54" s="330">
        <v>95064</v>
      </c>
      <c r="M54" s="331">
        <v>-21.5</v>
      </c>
      <c r="N54" s="332">
        <v>-39.9</v>
      </c>
    </row>
    <row r="55" spans="1:14" x14ac:dyDescent="0.15">
      <c r="A55" s="248"/>
      <c r="B55" s="244"/>
      <c r="C55" s="244"/>
      <c r="D55" s="244"/>
      <c r="E55" s="244"/>
      <c r="F55" s="244"/>
      <c r="G55" s="310" t="s">
        <v>520</v>
      </c>
      <c r="H55" s="311"/>
      <c r="I55" s="319">
        <v>982582</v>
      </c>
      <c r="J55" s="320">
        <v>290104</v>
      </c>
      <c r="K55" s="321">
        <v>731.2</v>
      </c>
      <c r="L55" s="322">
        <v>238802</v>
      </c>
      <c r="M55" s="323">
        <v>29.1</v>
      </c>
      <c r="N55" s="324">
        <v>702.1</v>
      </c>
    </row>
    <row r="56" spans="1:14" x14ac:dyDescent="0.15">
      <c r="A56" s="248"/>
      <c r="B56" s="244"/>
      <c r="C56" s="244"/>
      <c r="D56" s="244"/>
      <c r="E56" s="244"/>
      <c r="F56" s="244"/>
      <c r="G56" s="325"/>
      <c r="H56" s="326" t="s">
        <v>518</v>
      </c>
      <c r="I56" s="327">
        <v>168245</v>
      </c>
      <c r="J56" s="328">
        <v>49674</v>
      </c>
      <c r="K56" s="329">
        <v>90.6</v>
      </c>
      <c r="L56" s="330">
        <v>128562</v>
      </c>
      <c r="M56" s="331">
        <v>35.200000000000003</v>
      </c>
      <c r="N56" s="332">
        <v>55.4</v>
      </c>
    </row>
    <row r="57" spans="1:14" x14ac:dyDescent="0.15">
      <c r="A57" s="248"/>
      <c r="B57" s="244"/>
      <c r="C57" s="244"/>
      <c r="D57" s="244"/>
      <c r="E57" s="244"/>
      <c r="F57" s="244"/>
      <c r="G57" s="310" t="s">
        <v>521</v>
      </c>
      <c r="H57" s="311"/>
      <c r="I57" s="319">
        <v>522020</v>
      </c>
      <c r="J57" s="320">
        <v>156293</v>
      </c>
      <c r="K57" s="321">
        <v>-46.1</v>
      </c>
      <c r="L57" s="322">
        <v>288550</v>
      </c>
      <c r="M57" s="323">
        <v>20.8</v>
      </c>
      <c r="N57" s="324">
        <v>-66.900000000000006</v>
      </c>
    </row>
    <row r="58" spans="1:14" x14ac:dyDescent="0.15">
      <c r="A58" s="248"/>
      <c r="B58" s="244"/>
      <c r="C58" s="244"/>
      <c r="D58" s="244"/>
      <c r="E58" s="244"/>
      <c r="F58" s="244"/>
      <c r="G58" s="325"/>
      <c r="H58" s="326" t="s">
        <v>518</v>
      </c>
      <c r="I58" s="327">
        <v>109305</v>
      </c>
      <c r="J58" s="328">
        <v>32726</v>
      </c>
      <c r="K58" s="329">
        <v>-34.1</v>
      </c>
      <c r="L58" s="330">
        <v>141525</v>
      </c>
      <c r="M58" s="331">
        <v>10.1</v>
      </c>
      <c r="N58" s="332">
        <v>-44.2</v>
      </c>
    </row>
    <row r="59" spans="1:14" x14ac:dyDescent="0.15">
      <c r="A59" s="248"/>
      <c r="B59" s="244"/>
      <c r="C59" s="244"/>
      <c r="D59" s="244"/>
      <c r="E59" s="244"/>
      <c r="F59" s="244"/>
      <c r="G59" s="310" t="s">
        <v>522</v>
      </c>
      <c r="H59" s="311"/>
      <c r="I59" s="319">
        <v>410266</v>
      </c>
      <c r="J59" s="320">
        <v>124663</v>
      </c>
      <c r="K59" s="321">
        <v>-20.2</v>
      </c>
      <c r="L59" s="322">
        <v>287914</v>
      </c>
      <c r="M59" s="323">
        <v>-0.2</v>
      </c>
      <c r="N59" s="324">
        <v>-20</v>
      </c>
    </row>
    <row r="60" spans="1:14" x14ac:dyDescent="0.15">
      <c r="A60" s="248"/>
      <c r="B60" s="244"/>
      <c r="C60" s="244"/>
      <c r="D60" s="244"/>
      <c r="E60" s="244"/>
      <c r="F60" s="244"/>
      <c r="G60" s="325"/>
      <c r="H60" s="326" t="s">
        <v>518</v>
      </c>
      <c r="I60" s="333">
        <v>177743</v>
      </c>
      <c r="J60" s="328">
        <v>54009</v>
      </c>
      <c r="K60" s="329">
        <v>65</v>
      </c>
      <c r="L60" s="330">
        <v>146531</v>
      </c>
      <c r="M60" s="331">
        <v>3.5</v>
      </c>
      <c r="N60" s="332">
        <v>61.5</v>
      </c>
    </row>
    <row r="61" spans="1:14" x14ac:dyDescent="0.15">
      <c r="A61" s="248"/>
      <c r="B61" s="244"/>
      <c r="C61" s="244"/>
      <c r="D61" s="244"/>
      <c r="E61" s="244"/>
      <c r="F61" s="244"/>
      <c r="G61" s="310" t="s">
        <v>523</v>
      </c>
      <c r="H61" s="334"/>
      <c r="I61" s="335">
        <v>471570</v>
      </c>
      <c r="J61" s="336">
        <v>140228</v>
      </c>
      <c r="K61" s="337">
        <v>117.5</v>
      </c>
      <c r="L61" s="338">
        <v>240770</v>
      </c>
      <c r="M61" s="339">
        <v>0.6</v>
      </c>
      <c r="N61" s="324">
        <v>116.9</v>
      </c>
    </row>
    <row r="62" spans="1:14" x14ac:dyDescent="0.15">
      <c r="A62" s="248"/>
      <c r="B62" s="244"/>
      <c r="C62" s="244"/>
      <c r="D62" s="244"/>
      <c r="E62" s="244"/>
      <c r="F62" s="244"/>
      <c r="G62" s="325"/>
      <c r="H62" s="326" t="s">
        <v>518</v>
      </c>
      <c r="I62" s="327">
        <v>154815</v>
      </c>
      <c r="J62" s="328">
        <v>46004</v>
      </c>
      <c r="K62" s="329">
        <v>7.4</v>
      </c>
      <c r="L62" s="330">
        <v>126564</v>
      </c>
      <c r="M62" s="331">
        <v>0.1</v>
      </c>
      <c r="N62" s="332">
        <v>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15" zoomScaleNormal="11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1" t="s">
        <v>3</v>
      </c>
      <c r="D47" s="1171"/>
      <c r="E47" s="1172"/>
      <c r="F47" s="11">
        <v>48.65</v>
      </c>
      <c r="G47" s="12">
        <v>50.3</v>
      </c>
      <c r="H47" s="12">
        <v>49.79</v>
      </c>
      <c r="I47" s="12">
        <v>49.7</v>
      </c>
      <c r="J47" s="13">
        <v>47.11</v>
      </c>
    </row>
    <row r="48" spans="2:10" ht="57.75" customHeight="1" x14ac:dyDescent="0.15">
      <c r="B48" s="14"/>
      <c r="C48" s="1173" t="s">
        <v>4</v>
      </c>
      <c r="D48" s="1173"/>
      <c r="E48" s="1174"/>
      <c r="F48" s="15">
        <v>13.59</v>
      </c>
      <c r="G48" s="16">
        <v>9.94</v>
      </c>
      <c r="H48" s="16">
        <v>10.95</v>
      </c>
      <c r="I48" s="16">
        <v>12.15</v>
      </c>
      <c r="J48" s="17">
        <v>8.51</v>
      </c>
    </row>
    <row r="49" spans="2:10" ht="57.75" customHeight="1" thickBot="1" x14ac:dyDescent="0.2">
      <c r="B49" s="18"/>
      <c r="C49" s="1175" t="s">
        <v>5</v>
      </c>
      <c r="D49" s="1175"/>
      <c r="E49" s="1176"/>
      <c r="F49" s="19">
        <v>0.28999999999999998</v>
      </c>
      <c r="G49" s="20" t="s">
        <v>530</v>
      </c>
      <c r="H49" s="20">
        <v>1.59</v>
      </c>
      <c r="I49" s="20">
        <v>1.22</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2017-05-08T06:03:22Z</cp:lastPrinted>
  <dcterms:created xsi:type="dcterms:W3CDTF">2017-02-15T21:13:52Z</dcterms:created>
  <dcterms:modified xsi:type="dcterms:W3CDTF">2017-05-08T06:04:15Z</dcterms:modified>
  <cp:category/>
</cp:coreProperties>
</file>