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R1\"/>
    </mc:Choice>
  </mc:AlternateContent>
  <workbookProtection workbookAlgorithmName="SHA-512" workbookHashValue="QIMzQqugMjbfLLuX3gffjVVD49Gy6Epc0VCRXiVArUHCKDcU1dojlKHfSW9Y8WjRlsklovKVqJmApfJKmwzeRA==" workbookSaltValue="aCkA1BB7UM5IDS4HO7O0RA==" workbookSpinCount="100000" lockStructure="1"/>
  <bookViews>
    <workbookView xWindow="0" yWindow="0" windowWidth="20490" windowHeight="71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<sst xmlns="http://schemas.openxmlformats.org/spreadsheetml/2006/main" count="236" uniqueCount="119">
  <si>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</si>
  <si>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</si>
  <si>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</si>
  <si>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</si>
  <si>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</si>
  <si>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</si>
  <si>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</si>
  <si>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</si>
  <si>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</si>
  <si>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</si>
  <si>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</si>
  <si>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</si>
  <si>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</si>
  <si>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</si>
  <si>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</si>
  <si>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</si>
  <si>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</si>
  <si>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</si>
  <si>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</si>
  <si>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</si>
  <si>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</si>
  <si>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</si>
  <si>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</si>
  <si>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</si>
  <si>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</si>
  <si>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</si>
  <si>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</si>
  <si>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</si>
  <si>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</si>
  <si>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</si>
  <si>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</si>
  <si>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</si>
  <si>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</si>
  <si>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</si>
  <si>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</si>
  <si>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</si>
  <si>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</si>
  <si>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</si>
  <si>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</si>
  <si>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</si>
  <si>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</si>
  <si>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</si>
  <si>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</si>
  <si>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</si>
  <si>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</si>
  <si>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</si>
  <si>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</si>
  <si>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</si>
  <si>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</si>
  <si>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</si>
  <si>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</si>
  <si>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</si>
  <si>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</si>
  <si>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</si>
  <si>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</si>
  <si>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</si>
  <si>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</si>
  <si>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</si>
  <si>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</si>
  <si>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</si>
  <si>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</si>
  <si>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</si>
  <si>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</si>
  <si>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</si>
  <si>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</si>
  <si>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</si>
  <si>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</si>
  <si>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</si>
  <si>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</si>
  <si>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</si>
  <si>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</si>
  <si>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</si>
  <si>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</si>
  <si>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</si>
  <si>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</si>
  <si>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</si>
  <si>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</si>
  <si>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</si>
  <si>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</si>
  <si>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</si>
  <si>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</si>
  <si>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</si>
  <si>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</si>
  <si>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</si>
  <si>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</si>
  <si>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</si>
  <si>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</si>
  <si>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</si>
  <si>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</si>
  <si>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</si>
  <si>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</si>
  <si>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</si>
  <si>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</si>
  <si>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</si>
  <si>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</si>
  <si>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</si>
  <si>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</si>
  <si>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</si>
  <si>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</si>
  <si>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</si>
  <si>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</si>
  <si>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</si>
  <si>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</si>
  <si>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</si>
  <si>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</si>
  <si>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</si>
  <si>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</si>
  <si>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</si>
  <si>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</si>
  <si>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</si>
  <si>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</si>
  <si>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</si>
  <si>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</si>
  <si>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</si>
  <si>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</si>
  <si>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</si>
  <si>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44年3月に公共下水道処理場が完成、その後各所にポンプ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16"/>
  </si>
  <si>
    <r>
      <t>①収益的収支比率について、平成24年度からは下がり続けているが、</t>
    </r>
    <r>
      <rPr>
        <sz val="11"/>
        <rFont val="ＭＳ ゴシック"/>
        <family val="3"/>
        <charset val="128"/>
      </rPr>
      <t>平成27・28年度において多少の改善が見られた。平成29年度・30年度と比率が減少し、令和元年度も平成29年度に近い数値となっているため、経営改善に向けたさらなる取り組みが必要である。</t>
    </r>
    <r>
      <rPr>
        <sz val="11"/>
        <color theme="1"/>
        <rFont val="ＭＳ ゴシック"/>
        <family val="3"/>
        <charset val="128"/>
      </rPr>
      <t xml:space="preserve">
④下水道整備が完了している状態であるため、数値は適正であると考える。
⑤経費回収率について数値が100％を下回っているため適正な使用料収入の確保及び汚水処理費の削減が必要である。
⑥処理設備の更新による効果として汚泥が減少する等し、処理費用を削減することができた。設備の更新にあたっては、導入後の維持コストにも配慮し、処理費用を抑制していく。
⑦施設利用率について、当町では観光地であるため利用率は一定ではなく、季節ごとに処理水量が変動するため数値が低くなっている。
⑧下水道整備が完了しているため、接続率向上のために啓発を続けていく。</t>
    </r>
    <rPh sb="56" eb="58">
      <t>ヘイセイ</t>
    </rPh>
    <rPh sb="60" eb="61">
      <t>ネン</t>
    </rPh>
    <rPh sb="61" eb="62">
      <t>ド</t>
    </rPh>
    <rPh sb="65" eb="67">
      <t>ネンド</t>
    </rPh>
    <rPh sb="68" eb="70">
      <t>ヒリツ</t>
    </rPh>
    <rPh sb="71" eb="73">
      <t>ゲンショウ</t>
    </rPh>
    <rPh sb="75" eb="77">
      <t>レイワ</t>
    </rPh>
    <rPh sb="77" eb="80">
      <t>ガンネンド</t>
    </rPh>
    <rPh sb="81" eb="83">
      <t>ヘイセイ</t>
    </rPh>
    <rPh sb="85" eb="87">
      <t>ネンド</t>
    </rPh>
    <rPh sb="88" eb="89">
      <t>チカ</t>
    </rPh>
    <rPh sb="90" eb="92">
      <t>スウチ</t>
    </rPh>
    <rPh sb="219" eb="221">
      <t>ショリ</t>
    </rPh>
    <rPh sb="221" eb="223">
      <t>セツビ</t>
    </rPh>
    <rPh sb="224" eb="226">
      <t>コウシン</t>
    </rPh>
    <rPh sb="229" eb="231">
      <t>コウカ</t>
    </rPh>
    <rPh sb="234" eb="236">
      <t>オデイ</t>
    </rPh>
    <rPh sb="237" eb="239">
      <t>ゲンショウ</t>
    </rPh>
    <rPh sb="241" eb="242">
      <t>トウ</t>
    </rPh>
    <rPh sb="244" eb="246">
      <t>ショリ</t>
    </rPh>
    <rPh sb="246" eb="248">
      <t>ヒヨウ</t>
    </rPh>
    <rPh sb="249" eb="251">
      <t>サクゲン</t>
    </rPh>
    <rPh sb="260" eb="262">
      <t>セツビ</t>
    </rPh>
    <rPh sb="263" eb="265">
      <t>コウシン</t>
    </rPh>
    <rPh sb="272" eb="274">
      <t>ドウニュウ</t>
    </rPh>
    <rPh sb="274" eb="275">
      <t>ゴ</t>
    </rPh>
    <rPh sb="276" eb="278">
      <t>イジ</t>
    </rPh>
    <rPh sb="283" eb="285">
      <t>ハイリョ</t>
    </rPh>
    <rPh sb="287" eb="289">
      <t>ショリ</t>
    </rPh>
    <rPh sb="289" eb="291">
      <t>ヒヨウ</t>
    </rPh>
    <rPh sb="292" eb="294">
      <t>ヨクセイ</t>
    </rPh>
    <phoneticPr fontId="16"/>
  </si>
  <si>
    <t>　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く。</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</si>
</sst>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8D-4675-BFE1-035809862F2B}"/>
            </c:ext>
          </c:extLst>
        </c:ser>
        <c:dLbls>
          <c:showLegendKey val="0"/>
          <c:showVal val="0"/>
          <c:showCatName val="0"/>
          <c:showSerName val="0"/>
          <c:showPercent val="0"/>
          <c:showBubbleSize val="0"/>
        </c:dLbls>
        <c:gapWidth val="150"/>
        <c:axId val="151541104"/>
        <c:axId val="15602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E98D-4675-BFE1-035809862F2B}"/>
            </c:ext>
          </c:extLst>
        </c:ser>
        <c:dLbls>
          <c:showLegendKey val="0"/>
          <c:showVal val="0"/>
          <c:showCatName val="0"/>
          <c:showSerName val="0"/>
          <c:showPercent val="0"/>
          <c:showBubbleSize val="0"/>
        </c:dLbls>
        <c:marker val="1"/>
        <c:smooth val="0"/>
        <c:axId val="151541104"/>
        <c:axId val="156022744"/>
      </c:lineChart>
      <c:dateAx>
        <c:axId val="151541104"/>
        <c:scaling>
          <c:orientation val="minMax"/>
        </c:scaling>
        <c:delete val="1"/>
        <c:axPos val="b"/>
        <c:numFmt formatCode="&quot;H&quot;yy" sourceLinked="1"/>
        <c:majorTickMark val="none"/>
        <c:minorTickMark val="none"/>
        <c:tickLblPos val="none"/>
        <c:crossAx val="156022744"/>
        <c:crosses val="autoZero"/>
        <c:auto val="1"/>
        <c:lblOffset val="100"/>
        <c:baseTimeUnit val="years"/>
      </c:dateAx>
      <c:valAx>
        <c:axId val="1560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23.09</c:v>
                </c:pt>
                <c:pt idx="1">
                  <c:v>25</c:v>
                </c:pt>
                <c:pt idx="2">
                  <c:v>42.09</c:v>
                </c:pt>
                <c:pt idx="3">
                  <c:v>27.86</c:v>
                </c:pt>
                <c:pt idx="4">
                  <c:v>38.950000000000003</c:v>
                </c:pt>
              </c:numCache>
            </c:numRef>
          </c:val>
          <c:extLst xmlns:c16r2="http://schemas.microsoft.com/office/drawing/2015/06/chart">
            <c:ext xmlns:c16="http://schemas.microsoft.com/office/drawing/2014/chart" uri="{C3380CC4-5D6E-409C-BE32-E72D297353CC}">
              <c16:uniqueId val="{00000000-B9C3-4896-9766-2FE05378F5A5}"/>
            </c:ext>
          </c:extLst>
        </c:ser>
        <c:dLbls>
          <c:showLegendKey val="0"/>
          <c:showVal val="0"/>
          <c:showCatName val="0"/>
          <c:showSerName val="0"/>
          <c:showPercent val="0"/>
          <c:showBubbleSize val="0"/>
        </c:dLbls>
        <c:gapWidth val="150"/>
        <c:axId val="156613584"/>
        <c:axId val="15661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B9C3-4896-9766-2FE05378F5A5}"/>
            </c:ext>
          </c:extLst>
        </c:ser>
        <c:dLbls>
          <c:showLegendKey val="0"/>
          <c:showVal val="0"/>
          <c:showCatName val="0"/>
          <c:showSerName val="0"/>
          <c:showPercent val="0"/>
          <c:showBubbleSize val="0"/>
        </c:dLbls>
        <c:marker val="1"/>
        <c:smooth val="0"/>
        <c:axId val="156613584"/>
        <c:axId val="156614760"/>
      </c:lineChart>
      <c:dateAx>
        <c:axId val="156613584"/>
        <c:scaling>
          <c:orientation val="minMax"/>
        </c:scaling>
        <c:delete val="1"/>
        <c:axPos val="b"/>
        <c:numFmt formatCode="&quot;H&quot;yy" sourceLinked="1"/>
        <c:majorTickMark val="none"/>
        <c:minorTickMark val="none"/>
        <c:tickLblPos val="none"/>
        <c:crossAx val="156614760"/>
        <c:crosses val="autoZero"/>
        <c:auto val="1"/>
        <c:lblOffset val="100"/>
        <c:baseTimeUnit val="years"/>
      </c:dateAx>
      <c:valAx>
        <c:axId val="1566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88.38</c:v>
                </c:pt>
                <c:pt idx="1">
                  <c:v>87.48</c:v>
                </c:pt>
                <c:pt idx="2">
                  <c:v>88.12</c:v>
                </c:pt>
                <c:pt idx="3">
                  <c:v>87.68</c:v>
                </c:pt>
                <c:pt idx="4">
                  <c:v>87.9</c:v>
                </c:pt>
              </c:numCache>
            </c:numRef>
          </c:val>
          <c:extLst xmlns:c16r2="http://schemas.microsoft.com/office/drawing/2015/06/chart">
            <c:ext xmlns:c16="http://schemas.microsoft.com/office/drawing/2014/chart" uri="{C3380CC4-5D6E-409C-BE32-E72D297353CC}">
              <c16:uniqueId val="{00000000-EF8A-40CA-A57B-816185C7FBC7}"/>
            </c:ext>
          </c:extLst>
        </c:ser>
        <c:dLbls>
          <c:showLegendKey val="0"/>
          <c:showVal val="0"/>
          <c:showCatName val="0"/>
          <c:showSerName val="0"/>
          <c:showPercent val="0"/>
          <c:showBubbleSize val="0"/>
        </c:dLbls>
        <c:gapWidth val="150"/>
        <c:axId val="156609664"/>
        <c:axId val="1569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EF8A-40CA-A57B-816185C7FBC7}"/>
            </c:ext>
          </c:extLst>
        </c:ser>
        <c:dLbls>
          <c:showLegendKey val="0"/>
          <c:showVal val="0"/>
          <c:showCatName val="0"/>
          <c:showSerName val="0"/>
          <c:showPercent val="0"/>
          <c:showBubbleSize val="0"/>
        </c:dLbls>
        <c:marker val="1"/>
        <c:smooth val="0"/>
        <c:axId val="156609664"/>
        <c:axId val="156979912"/>
      </c:lineChart>
      <c:dateAx>
        <c:axId val="156609664"/>
        <c:scaling>
          <c:orientation val="minMax"/>
        </c:scaling>
        <c:delete val="1"/>
        <c:axPos val="b"/>
        <c:numFmt formatCode="&quot;H&quot;yy" sourceLinked="1"/>
        <c:majorTickMark val="none"/>
        <c:minorTickMark val="none"/>
        <c:tickLblPos val="none"/>
        <c:crossAx val="156979912"/>
        <c:crosses val="autoZero"/>
        <c:auto val="1"/>
        <c:lblOffset val="100"/>
        <c:baseTimeUnit val="years"/>
      </c:dateAx>
      <c:valAx>
        <c:axId val="1569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73.849999999999994</c:v>
                </c:pt>
                <c:pt idx="1">
                  <c:v>73.52</c:v>
                </c:pt>
                <c:pt idx="2">
                  <c:v>66.239999999999995</c:v>
                </c:pt>
                <c:pt idx="3">
                  <c:v>64.44</c:v>
                </c:pt>
                <c:pt idx="4">
                  <c:v>66.150000000000006</c:v>
                </c:pt>
              </c:numCache>
            </c:numRef>
          </c:val>
          <c:extLst xmlns:c16r2="http://schemas.microsoft.com/office/drawing/2015/06/chart">
            <c:ext xmlns:c16="http://schemas.microsoft.com/office/drawing/2014/chart" uri="{C3380CC4-5D6E-409C-BE32-E72D297353CC}">
              <c16:uniqueId val="{00000000-041D-4C17-9398-87A1DECDC0F0}"/>
            </c:ext>
          </c:extLst>
        </c:ser>
        <c:dLbls>
          <c:showLegendKey val="0"/>
          <c:showVal val="0"/>
          <c:showCatName val="0"/>
          <c:showSerName val="0"/>
          <c:showPercent val="0"/>
          <c:showBubbleSize val="0"/>
        </c:dLbls>
        <c:gapWidth val="150"/>
        <c:axId val="156029016"/>
        <c:axId val="1560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1D-4C17-9398-87A1DECDC0F0}"/>
            </c:ext>
          </c:extLst>
        </c:ser>
        <c:dLbls>
          <c:showLegendKey val="0"/>
          <c:showVal val="0"/>
          <c:showCatName val="0"/>
          <c:showSerName val="0"/>
          <c:showPercent val="0"/>
          <c:showBubbleSize val="0"/>
        </c:dLbls>
        <c:marker val="1"/>
        <c:smooth val="0"/>
        <c:axId val="156029016"/>
        <c:axId val="156027056"/>
      </c:lineChart>
      <c:dateAx>
        <c:axId val="156029016"/>
        <c:scaling>
          <c:orientation val="minMax"/>
        </c:scaling>
        <c:delete val="1"/>
        <c:axPos val="b"/>
        <c:numFmt formatCode="&quot;H&quot;yy" sourceLinked="1"/>
        <c:majorTickMark val="none"/>
        <c:minorTickMark val="none"/>
        <c:tickLblPos val="none"/>
        <c:crossAx val="156027056"/>
        <c:crosses val="autoZero"/>
        <c:auto val="1"/>
        <c:lblOffset val="100"/>
        <c:baseTimeUnit val="years"/>
      </c:dateAx>
      <c:valAx>
        <c:axId val="1560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0B-49C3-8E53-2C61A9A8F8B1}"/>
            </c:ext>
          </c:extLst>
        </c:ser>
        <c:dLbls>
          <c:showLegendKey val="0"/>
          <c:showVal val="0"/>
          <c:showCatName val="0"/>
          <c:showSerName val="0"/>
          <c:showPercent val="0"/>
          <c:showBubbleSize val="0"/>
        </c:dLbls>
        <c:gapWidth val="150"/>
        <c:axId val="156025880"/>
        <c:axId val="15602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0B-49C3-8E53-2C61A9A8F8B1}"/>
            </c:ext>
          </c:extLst>
        </c:ser>
        <c:dLbls>
          <c:showLegendKey val="0"/>
          <c:showVal val="0"/>
          <c:showCatName val="0"/>
          <c:showSerName val="0"/>
          <c:showPercent val="0"/>
          <c:showBubbleSize val="0"/>
        </c:dLbls>
        <c:marker val="1"/>
        <c:smooth val="0"/>
        <c:axId val="156025880"/>
        <c:axId val="156026664"/>
      </c:lineChart>
      <c:dateAx>
        <c:axId val="156025880"/>
        <c:scaling>
          <c:orientation val="minMax"/>
        </c:scaling>
        <c:delete val="1"/>
        <c:axPos val="b"/>
        <c:numFmt formatCode="&quot;H&quot;yy" sourceLinked="1"/>
        <c:majorTickMark val="none"/>
        <c:minorTickMark val="none"/>
        <c:tickLblPos val="none"/>
        <c:crossAx val="156026664"/>
        <c:crosses val="autoZero"/>
        <c:auto val="1"/>
        <c:lblOffset val="100"/>
        <c:baseTimeUnit val="years"/>
      </c:dateAx>
      <c:valAx>
        <c:axId val="15602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98-4D5C-8BBD-B57E9CBE1D3A}"/>
            </c:ext>
          </c:extLst>
        </c:ser>
        <c:dLbls>
          <c:showLegendKey val="0"/>
          <c:showVal val="0"/>
          <c:showCatName val="0"/>
          <c:showSerName val="0"/>
          <c:showPercent val="0"/>
          <c:showBubbleSize val="0"/>
        </c:dLbls>
        <c:gapWidth val="150"/>
        <c:axId val="156029408"/>
        <c:axId val="1560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98-4D5C-8BBD-B57E9CBE1D3A}"/>
            </c:ext>
          </c:extLst>
        </c:ser>
        <c:dLbls>
          <c:showLegendKey val="0"/>
          <c:showVal val="0"/>
          <c:showCatName val="0"/>
          <c:showSerName val="0"/>
          <c:showPercent val="0"/>
          <c:showBubbleSize val="0"/>
        </c:dLbls>
        <c:marker val="1"/>
        <c:smooth val="0"/>
        <c:axId val="156029408"/>
        <c:axId val="156027448"/>
      </c:lineChart>
      <c:dateAx>
        <c:axId val="156029408"/>
        <c:scaling>
          <c:orientation val="minMax"/>
        </c:scaling>
        <c:delete val="1"/>
        <c:axPos val="b"/>
        <c:numFmt formatCode="&quot;H&quot;yy" sourceLinked="1"/>
        <c:majorTickMark val="none"/>
        <c:minorTickMark val="none"/>
        <c:tickLblPos val="none"/>
        <c:crossAx val="156027448"/>
        <c:crosses val="autoZero"/>
        <c:auto val="1"/>
        <c:lblOffset val="100"/>
        <c:baseTimeUnit val="years"/>
      </c:dateAx>
      <c:valAx>
        <c:axId val="1560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B9-4DE2-B97B-ED31EB172EFD}"/>
            </c:ext>
          </c:extLst>
        </c:ser>
        <c:dLbls>
          <c:showLegendKey val="0"/>
          <c:showVal val="0"/>
          <c:showCatName val="0"/>
          <c:showSerName val="0"/>
          <c:showPercent val="0"/>
          <c:showBubbleSize val="0"/>
        </c:dLbls>
        <c:gapWidth val="150"/>
        <c:axId val="156024312"/>
        <c:axId val="1560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B9-4DE2-B97B-ED31EB172EFD}"/>
            </c:ext>
          </c:extLst>
        </c:ser>
        <c:dLbls>
          <c:showLegendKey val="0"/>
          <c:showVal val="0"/>
          <c:showCatName val="0"/>
          <c:showSerName val="0"/>
          <c:showPercent val="0"/>
          <c:showBubbleSize val="0"/>
        </c:dLbls>
        <c:marker val="1"/>
        <c:smooth val="0"/>
        <c:axId val="156024312"/>
        <c:axId val="156024704"/>
      </c:lineChart>
      <c:dateAx>
        <c:axId val="156024312"/>
        <c:scaling>
          <c:orientation val="minMax"/>
        </c:scaling>
        <c:delete val="1"/>
        <c:axPos val="b"/>
        <c:numFmt formatCode="&quot;H&quot;yy" sourceLinked="1"/>
        <c:majorTickMark val="none"/>
        <c:minorTickMark val="none"/>
        <c:tickLblPos val="none"/>
        <c:crossAx val="156024704"/>
        <c:crosses val="autoZero"/>
        <c:auto val="1"/>
        <c:lblOffset val="100"/>
        <c:baseTimeUnit val="years"/>
      </c:dateAx>
      <c:valAx>
        <c:axId val="1560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F4-4711-8698-327F39A2C8EA}"/>
            </c:ext>
          </c:extLst>
        </c:ser>
        <c:dLbls>
          <c:showLegendKey val="0"/>
          <c:showVal val="0"/>
          <c:showCatName val="0"/>
          <c:showSerName val="0"/>
          <c:showPercent val="0"/>
          <c:showBubbleSize val="0"/>
        </c:dLbls>
        <c:gapWidth val="150"/>
        <c:axId val="156026272"/>
        <c:axId val="1566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F4-4711-8698-327F39A2C8EA}"/>
            </c:ext>
          </c:extLst>
        </c:ser>
        <c:dLbls>
          <c:showLegendKey val="0"/>
          <c:showVal val="0"/>
          <c:showCatName val="0"/>
          <c:showSerName val="0"/>
          <c:showPercent val="0"/>
          <c:showBubbleSize val="0"/>
        </c:dLbls>
        <c:marker val="1"/>
        <c:smooth val="0"/>
        <c:axId val="156026272"/>
        <c:axId val="156609272"/>
      </c:lineChart>
      <c:dateAx>
        <c:axId val="156026272"/>
        <c:scaling>
          <c:orientation val="minMax"/>
        </c:scaling>
        <c:delete val="1"/>
        <c:axPos val="b"/>
        <c:numFmt formatCode="&quot;H&quot;yy" sourceLinked="1"/>
        <c:majorTickMark val="none"/>
        <c:minorTickMark val="none"/>
        <c:tickLblPos val="none"/>
        <c:crossAx val="156609272"/>
        <c:crosses val="autoZero"/>
        <c:auto val="1"/>
        <c:lblOffset val="100"/>
        <c:baseTimeUnit val="years"/>
      </c:dateAx>
      <c:valAx>
        <c:axId val="1566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90-47D3-BED3-1C62FD27E74B}"/>
            </c:ext>
          </c:extLst>
        </c:ser>
        <c:dLbls>
          <c:showLegendKey val="0"/>
          <c:showVal val="0"/>
          <c:showCatName val="0"/>
          <c:showSerName val="0"/>
          <c:showPercent val="0"/>
          <c:showBubbleSize val="0"/>
        </c:dLbls>
        <c:gapWidth val="150"/>
        <c:axId val="156610448"/>
        <c:axId val="15661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5390-47D3-BED3-1C62FD27E74B}"/>
            </c:ext>
          </c:extLst>
        </c:ser>
        <c:dLbls>
          <c:showLegendKey val="0"/>
          <c:showVal val="0"/>
          <c:showCatName val="0"/>
          <c:showSerName val="0"/>
          <c:showPercent val="0"/>
          <c:showBubbleSize val="0"/>
        </c:dLbls>
        <c:marker val="1"/>
        <c:smooth val="0"/>
        <c:axId val="156610448"/>
        <c:axId val="156612408"/>
      </c:lineChart>
      <c:dateAx>
        <c:axId val="156610448"/>
        <c:scaling>
          <c:orientation val="minMax"/>
        </c:scaling>
        <c:delete val="1"/>
        <c:axPos val="b"/>
        <c:numFmt formatCode="&quot;H&quot;yy" sourceLinked="1"/>
        <c:majorTickMark val="none"/>
        <c:minorTickMark val="none"/>
        <c:tickLblPos val="none"/>
        <c:crossAx val="156612408"/>
        <c:crosses val="autoZero"/>
        <c:auto val="1"/>
        <c:lblOffset val="100"/>
        <c:baseTimeUnit val="years"/>
      </c:dateAx>
      <c:valAx>
        <c:axId val="15661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62.25</c:v>
                </c:pt>
                <c:pt idx="1">
                  <c:v>64.61</c:v>
                </c:pt>
                <c:pt idx="2">
                  <c:v>78.7</c:v>
                </c:pt>
                <c:pt idx="3">
                  <c:v>76.62</c:v>
                </c:pt>
                <c:pt idx="4">
                  <c:v>79.02</c:v>
                </c:pt>
              </c:numCache>
            </c:numRef>
          </c:val>
          <c:extLst xmlns:c16r2="http://schemas.microsoft.com/office/drawing/2015/06/chart">
            <c:ext xmlns:c16="http://schemas.microsoft.com/office/drawing/2014/chart" uri="{C3380CC4-5D6E-409C-BE32-E72D297353CC}">
              <c16:uniqueId val="{00000000-FC2A-47FE-AE8A-0CCEB8FC2206}"/>
            </c:ext>
          </c:extLst>
        </c:ser>
        <c:dLbls>
          <c:showLegendKey val="0"/>
          <c:showVal val="0"/>
          <c:showCatName val="0"/>
          <c:showSerName val="0"/>
          <c:showPercent val="0"/>
          <c:showBubbleSize val="0"/>
        </c:dLbls>
        <c:gapWidth val="150"/>
        <c:axId val="156613192"/>
        <c:axId val="15661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FC2A-47FE-AE8A-0CCEB8FC2206}"/>
            </c:ext>
          </c:extLst>
        </c:ser>
        <c:dLbls>
          <c:showLegendKey val="0"/>
          <c:showVal val="0"/>
          <c:showCatName val="0"/>
          <c:showSerName val="0"/>
          <c:showPercent val="0"/>
          <c:showBubbleSize val="0"/>
        </c:dLbls>
        <c:marker val="1"/>
        <c:smooth val="0"/>
        <c:axId val="156613192"/>
        <c:axId val="156611624"/>
      </c:lineChart>
      <c:dateAx>
        <c:axId val="156613192"/>
        <c:scaling>
          <c:orientation val="minMax"/>
        </c:scaling>
        <c:delete val="1"/>
        <c:axPos val="b"/>
        <c:numFmt formatCode="&quot;H&quot;yy" sourceLinked="1"/>
        <c:majorTickMark val="none"/>
        <c:minorTickMark val="none"/>
        <c:tickLblPos val="none"/>
        <c:crossAx val="156611624"/>
        <c:crosses val="autoZero"/>
        <c:auto val="1"/>
        <c:lblOffset val="100"/>
        <c:baseTimeUnit val="years"/>
      </c:dateAx>
      <c:valAx>
        <c:axId val="15661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190.13</c:v>
                </c:pt>
                <c:pt idx="1">
                  <c:v>183.19</c:v>
                </c:pt>
                <c:pt idx="2">
                  <c:v>150</c:v>
                </c:pt>
                <c:pt idx="3">
                  <c:v>154.66999999999999</c:v>
                </c:pt>
                <c:pt idx="4">
                  <c:v>150.49</c:v>
                </c:pt>
              </c:numCache>
            </c:numRef>
          </c:val>
          <c:extLst xmlns:c16r2="http://schemas.microsoft.com/office/drawing/2015/06/chart">
            <c:ext xmlns:c16="http://schemas.microsoft.com/office/drawing/2014/chart" uri="{C3380CC4-5D6E-409C-BE32-E72D297353CC}">
              <c16:uniqueId val="{00000000-E5CD-4BA2-A729-2AC4C99999DB}"/>
            </c:ext>
          </c:extLst>
        </c:ser>
        <c:dLbls>
          <c:showLegendKey val="0"/>
          <c:showVal val="0"/>
          <c:showCatName val="0"/>
          <c:showSerName val="0"/>
          <c:showPercent val="0"/>
          <c:showBubbleSize val="0"/>
        </c:dLbls>
        <c:gapWidth val="150"/>
        <c:axId val="156614368"/>
        <c:axId val="15661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E5CD-4BA2-A729-2AC4C99999DB}"/>
            </c:ext>
          </c:extLst>
        </c:ser>
        <c:dLbls>
          <c:showLegendKey val="0"/>
          <c:showVal val="0"/>
          <c:showCatName val="0"/>
          <c:showSerName val="0"/>
          <c:showPercent val="0"/>
          <c:showBubbleSize val="0"/>
        </c:dLbls>
        <c:marker val="1"/>
        <c:smooth val="0"/>
        <c:axId val="156614368"/>
        <c:axId val="156612016"/>
      </c:lineChart>
      <c:dateAx>
        <c:axId val="156614368"/>
        <c:scaling>
          <c:orientation val="minMax"/>
        </c:scaling>
        <c:delete val="1"/>
        <c:axPos val="b"/>
        <c:numFmt formatCode="&quot;H&quot;yy" sourceLinked="1"/>
        <c:majorTickMark val="none"/>
        <c:minorTickMark val="none"/>
        <c:tickLblPos val="none"/>
        <c:crossAx val="156612016"/>
        <c:crosses val="autoZero"/>
        <c:auto val="1"/>
        <c:lblOffset val="100"/>
        <c:baseTimeUnit val="years"/>
      </c:dateAx>
      <c:valAx>
        <c:axId val="15661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太地町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3066</v>
      </c>
      <c r="AM8" s="51"/>
      <c r="AN8" s="51"/>
      <c r="AO8" s="51"/>
      <c r="AP8" s="51"/>
      <c r="AQ8" s="51"/>
      <c r="AR8" s="51"/>
      <c r="AS8" s="51"/>
      <c r="AT8" s="46">
        <f>データ!T6</f>
        <v>5.81</v>
      </c>
      <c r="AU8" s="46"/>
      <c r="AV8" s="46"/>
      <c r="AW8" s="46"/>
      <c r="AX8" s="46"/>
      <c r="AY8" s="46"/>
      <c r="AZ8" s="46"/>
      <c r="BA8" s="46"/>
      <c r="BB8" s="46">
        <f>データ!U6</f>
        <v>527.71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54.18</v>
      </c>
      <c r="Q10" s="46"/>
      <c r="R10" s="46"/>
      <c r="S10" s="46"/>
      <c r="T10" s="46"/>
      <c r="U10" s="46"/>
      <c r="V10" s="46"/>
      <c r="W10" s="46">
        <f>データ!Q6</f>
        <v>100</v>
      </c>
      <c r="X10" s="46"/>
      <c r="Y10" s="46"/>
      <c r="Z10" s="46"/>
      <c r="AA10" s="46"/>
      <c r="AB10" s="46"/>
      <c r="AC10" s="46"/>
      <c r="AD10" s="51">
        <f>データ!R6</f>
        <v>2376</v>
      </c>
      <c r="AE10" s="51"/>
      <c r="AF10" s="51"/>
      <c r="AG10" s="51"/>
      <c r="AH10" s="51"/>
      <c r="AI10" s="51"/>
      <c r="AJ10" s="51"/>
      <c r="AK10" s="2"/>
      <c r="AL10" s="51">
        <f>データ!V6</f>
        <v>1645</v>
      </c>
      <c r="AM10" s="51"/>
      <c r="AN10" s="51"/>
      <c r="AO10" s="51"/>
      <c r="AP10" s="51"/>
      <c r="AQ10" s="51"/>
      <c r="AR10" s="51"/>
      <c r="AS10" s="51"/>
      <c r="AT10" s="46">
        <f>データ!W6</f>
        <v>0.46</v>
      </c>
      <c r="AU10" s="46"/>
      <c r="AV10" s="46"/>
      <c r="AW10" s="46"/>
      <c r="AX10" s="46"/>
      <c r="AY10" s="46"/>
      <c r="AZ10" s="46"/>
      <c r="BA10" s="46"/>
      <c r="BB10" s="46">
        <f>データ!X6</f>
        <v>3576.09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06ncLpCzPPBpSNLCItXfu8MSiX6G6pYBqALbnbYXtwC1RU22OLE2AWTCZ+JM9kPFoVj55KGzdRxs0T38D4CDg==" saltValue="GawUzC1yijbw0++38apf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54.18</v>
      </c>
      <c r="Q6" s="34">
        <f t="shared" si="3"/>
        <v>100</v>
      </c>
      <c r="R6" s="34">
        <f t="shared" si="3"/>
        <v>2376</v>
      </c>
      <c r="S6" s="34">
        <f t="shared" si="3"/>
        <v>3066</v>
      </c>
      <c r="T6" s="34">
        <f t="shared" si="3"/>
        <v>5.81</v>
      </c>
      <c r="U6" s="34">
        <f t="shared" si="3"/>
        <v>527.71</v>
      </c>
      <c r="V6" s="34">
        <f t="shared" si="3"/>
        <v>1645</v>
      </c>
      <c r="W6" s="34">
        <f t="shared" si="3"/>
        <v>0.46</v>
      </c>
      <c r="X6" s="34">
        <f t="shared" si="3"/>
        <v>3576.09</v>
      </c>
      <c r="Y6" s="35">
        <f>IF(Y7="",NA(),Y7)</f>
        <v>73.849999999999994</v>
      </c>
      <c r="Z6" s="35">
        <f t="shared" ref="Z6:AH6" si="4">IF(Z7="",NA(),Z7)</f>
        <v>73.52</v>
      </c>
      <c r="AA6" s="35">
        <f t="shared" si="4"/>
        <v>66.239999999999995</v>
      </c>
      <c r="AB6" s="35">
        <f t="shared" si="4"/>
        <v>64.44</v>
      </c>
      <c r="AC6" s="35">
        <f t="shared" si="4"/>
        <v>66.150000000000006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862.87</v>
      </c>
      <c r="BL6" s="35">
        <f t="shared" si="7"/>
        <v>716.96</v>
      </c>
      <c r="BM6" s="35">
        <f t="shared" si="7"/>
        <v>799.11</v>
      </c>
      <c r="BN6" s="35">
        <f t="shared" si="7"/>
        <v>768.62</v>
      </c>
      <c r="BO6" s="35">
        <f t="shared" si="7"/>
        <v>789.44</v>
      </c>
      <c r="BP6" s="34" t="str">
        <f>IF(BP7="","",IF(BP7="-","【-】","【"&amp;SUBSTITUTE(TEXT(BP7,"#,##0.00"),"-","△")&amp;"】"))</f>
        <v>【682.51】</v>
      </c>
      <c r="BQ6" s="35">
        <f>IF(BQ7="",NA(),BQ7)</f>
        <v>62.25</v>
      </c>
      <c r="BR6" s="35">
        <f t="shared" ref="BR6:BZ6" si="8">IF(BR7="",NA(),BR7)</f>
        <v>64.61</v>
      </c>
      <c r="BS6" s="35">
        <f t="shared" si="8"/>
        <v>78.7</v>
      </c>
      <c r="BT6" s="35">
        <f t="shared" si="8"/>
        <v>76.62</v>
      </c>
      <c r="BU6" s="35">
        <f t="shared" si="8"/>
        <v>79.02</v>
      </c>
      <c r="BV6" s="35">
        <f t="shared" si="8"/>
        <v>85.39</v>
      </c>
      <c r="BW6" s="35">
        <f t="shared" si="8"/>
        <v>88.09</v>
      </c>
      <c r="BX6" s="35">
        <f t="shared" si="8"/>
        <v>87.69</v>
      </c>
      <c r="BY6" s="35">
        <f t="shared" si="8"/>
        <v>88.06</v>
      </c>
      <c r="BZ6" s="35">
        <f t="shared" si="8"/>
        <v>87.29</v>
      </c>
      <c r="CA6" s="34" t="str">
        <f>IF(CA7="","",IF(CA7="-","【-】","【"&amp;SUBSTITUTE(TEXT(CA7,"#,##0.00"),"-","△")&amp;"】"))</f>
        <v>【100.34】</v>
      </c>
      <c r="CB6" s="35">
        <f>IF(CB7="",NA(),CB7)</f>
        <v>190.13</v>
      </c>
      <c r="CC6" s="35">
        <f t="shared" ref="CC6:CK6" si="9">IF(CC7="",NA(),CC7)</f>
        <v>183.19</v>
      </c>
      <c r="CD6" s="35">
        <f t="shared" si="9"/>
        <v>150</v>
      </c>
      <c r="CE6" s="35">
        <f t="shared" si="9"/>
        <v>154.66999999999999</v>
      </c>
      <c r="CF6" s="35">
        <f t="shared" si="9"/>
        <v>150.49</v>
      </c>
      <c r="CG6" s="35">
        <f t="shared" si="9"/>
        <v>188.79</v>
      </c>
      <c r="CH6" s="35">
        <f t="shared" si="9"/>
        <v>181.8</v>
      </c>
      <c r="CI6" s="35">
        <f t="shared" si="9"/>
        <v>180.07</v>
      </c>
      <c r="CJ6" s="35">
        <f t="shared" si="9"/>
        <v>179.32</v>
      </c>
      <c r="CK6" s="35">
        <f t="shared" si="9"/>
        <v>176.67</v>
      </c>
      <c r="CL6" s="34" t="str">
        <f>IF(CL7="","",IF(CL7="-","【-】","【"&amp;SUBSTITUTE(TEXT(CL7,"#,##0.00"),"-","△")&amp;"】"))</f>
        <v>【136.15】</v>
      </c>
      <c r="CM6" s="35">
        <f>IF(CM7="",NA(),CM7)</f>
        <v>23.09</v>
      </c>
      <c r="CN6" s="35">
        <f t="shared" ref="CN6:CV6" si="10">IF(CN7="",NA(),CN7)</f>
        <v>25</v>
      </c>
      <c r="CO6" s="35">
        <f t="shared" si="10"/>
        <v>42.09</v>
      </c>
      <c r="CP6" s="35">
        <f t="shared" si="10"/>
        <v>27.86</v>
      </c>
      <c r="CQ6" s="35">
        <f t="shared" si="10"/>
        <v>38.950000000000003</v>
      </c>
      <c r="CR6" s="35">
        <f t="shared" si="10"/>
        <v>59.4</v>
      </c>
      <c r="CS6" s="35">
        <f t="shared" si="10"/>
        <v>59.35</v>
      </c>
      <c r="CT6" s="35">
        <f t="shared" si="10"/>
        <v>58.4</v>
      </c>
      <c r="CU6" s="35">
        <f t="shared" si="10"/>
        <v>58</v>
      </c>
      <c r="CV6" s="35">
        <f t="shared" si="10"/>
        <v>57.42</v>
      </c>
      <c r="CW6" s="34" t="str">
        <f>IF(CW7="","",IF(CW7="-","【-】","【"&amp;SUBSTITUTE(TEXT(CW7,"#,##0.00"),"-","△")&amp;"】"))</f>
        <v>【59.64】</v>
      </c>
      <c r="CX6" s="35">
        <f>IF(CX7="",NA(),CX7)</f>
        <v>88.38</v>
      </c>
      <c r="CY6" s="35">
        <f t="shared" ref="CY6:DG6" si="11">IF(CY7="",NA(),CY7)</f>
        <v>87.48</v>
      </c>
      <c r="CZ6" s="35">
        <f t="shared" si="11"/>
        <v>88.12</v>
      </c>
      <c r="DA6" s="35">
        <f t="shared" si="11"/>
        <v>87.68</v>
      </c>
      <c r="DB6" s="35">
        <f t="shared" si="11"/>
        <v>87.9</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304221</v>
      </c>
      <c r="D7" s="37">
        <v>47</v>
      </c>
      <c r="E7" s="37">
        <v>17</v>
      </c>
      <c r="F7" s="37">
        <v>1</v>
      </c>
      <c r="G7" s="37">
        <v>0</v>
      </c>
      <c r="H7" s="37" t="s">
        <v>97</v>
      </c>
      <c r="I7" s="37" t="s">
        <v>98</v>
      </c>
      <c r="J7" s="37" t="s">
        <v>99</v>
      </c>
      <c r="K7" s="37" t="s">
        <v>100</v>
      </c>
      <c r="L7" s="37" t="s">
        <v>101</v>
      </c>
      <c r="M7" s="37" t="s">
        <v>102</v>
      </c>
      <c r="N7" s="38" t="s">
        <v>103</v>
      </c>
      <c r="O7" s="38" t="s">
        <v>104</v>
      </c>
      <c r="P7" s="38">
        <v>54.18</v>
      </c>
      <c r="Q7" s="38">
        <v>100</v>
      </c>
      <c r="R7" s="38">
        <v>2376</v>
      </c>
      <c r="S7" s="38">
        <v>3066</v>
      </c>
      <c r="T7" s="38">
        <v>5.81</v>
      </c>
      <c r="U7" s="38">
        <v>527.71</v>
      </c>
      <c r="V7" s="38">
        <v>1645</v>
      </c>
      <c r="W7" s="38">
        <v>0.46</v>
      </c>
      <c r="X7" s="38">
        <v>3576.09</v>
      </c>
      <c r="Y7" s="38">
        <v>73.849999999999994</v>
      </c>
      <c r="Z7" s="38">
        <v>73.52</v>
      </c>
      <c r="AA7" s="38">
        <v>66.239999999999995</v>
      </c>
      <c r="AB7" s="38">
        <v>64.44</v>
      </c>
      <c r="AC7" s="38">
        <v>66.150000000000006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862.87</v>
      </c>
      <c r="BL7" s="38">
        <v>716.96</v>
      </c>
      <c r="BM7" s="38">
        <v>799.11</v>
      </c>
      <c r="BN7" s="38">
        <v>768.62</v>
      </c>
      <c r="BO7" s="38">
        <v>789.44</v>
      </c>
      <c r="BP7" s="38">
        <v>682.51</v>
      </c>
      <c r="BQ7" s="38">
        <v>62.25</v>
      </c>
      <c r="BR7" s="38">
        <v>64.61</v>
      </c>
      <c r="BS7" s="38">
        <v>78.7</v>
      </c>
      <c r="BT7" s="38">
        <v>76.62</v>
      </c>
      <c r="BU7" s="38">
        <v>79.02</v>
      </c>
      <c r="BV7" s="38">
        <v>85.39</v>
      </c>
      <c r="BW7" s="38">
        <v>88.09</v>
      </c>
      <c r="BX7" s="38">
        <v>87.69</v>
      </c>
      <c r="BY7" s="38">
        <v>88.06</v>
      </c>
      <c r="BZ7" s="38">
        <v>87.29</v>
      </c>
      <c r="CA7" s="38">
        <v>100.34</v>
      </c>
      <c r="CB7" s="38">
        <v>190.13</v>
      </c>
      <c r="CC7" s="38">
        <v>183.19</v>
      </c>
      <c r="CD7" s="38">
        <v>150</v>
      </c>
      <c r="CE7" s="38">
        <v>154.66999999999999</v>
      </c>
      <c r="CF7" s="38">
        <v>150.49</v>
      </c>
      <c r="CG7" s="38">
        <v>188.79</v>
      </c>
      <c r="CH7" s="38">
        <v>181.8</v>
      </c>
      <c r="CI7" s="38">
        <v>180.07</v>
      </c>
      <c r="CJ7" s="38">
        <v>179.32</v>
      </c>
      <c r="CK7" s="38">
        <v>176.67</v>
      </c>
      <c r="CL7" s="38">
        <v>136.15</v>
      </c>
      <c r="CM7" s="38">
        <v>23.09</v>
      </c>
      <c r="CN7" s="38">
        <v>25</v>
      </c>
      <c r="CO7" s="38">
        <v>42.09</v>
      </c>
      <c r="CP7" s="38">
        <v>27.86</v>
      </c>
      <c r="CQ7" s="38">
        <v>38.950000000000003</v>
      </c>
      <c r="CR7" s="38">
        <v>59.4</v>
      </c>
      <c r="CS7" s="38">
        <v>59.35</v>
      </c>
      <c r="CT7" s="38">
        <v>58.4</v>
      </c>
      <c r="CU7" s="38">
        <v>58</v>
      </c>
      <c r="CV7" s="38">
        <v>57.42</v>
      </c>
      <c r="CW7" s="38">
        <v>59.64</v>
      </c>
      <c r="CX7" s="38">
        <v>88.38</v>
      </c>
      <c r="CY7" s="38">
        <v>87.48</v>
      </c>
      <c r="CZ7" s="38">
        <v>88.12</v>
      </c>
      <c r="DA7" s="38">
        <v>87.68</v>
      </c>
      <c r="DB7" s="38">
        <v>87.9</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2020-12-04T02:48:19Z</dcterms:created>
  <dcterms:modified xsi:type="dcterms:W3CDTF">2022-08-08T01:12:13Z</dcterms:modified>
  <cp:category/>
</cp:coreProperties>
</file>