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財政\財政資料（随時更新する）\公表資料\経営比較分析表\H30\"/>
    </mc:Choice>
  </mc:AlternateContent>
  <workbookProtection workbookAlgorithmName="SHA-512" workbookHashValue="+S9teTNEhFJskSUdQDPtNlNU+LazmX7HTo82EJRfW8FJEYiu1TbChBe8ZJV2MippH5lAS52PU67DW5n6OpVrlA==" workbookSaltValue="1q6APsV41JST+QPK1FYxNw=="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<sst xmlns="http://schemas.openxmlformats.org/spreadsheetml/2006/main" count="228" uniqueCount="113">
  <si>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</si>
  <si>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</si>
  <si>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</si>
  <si>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</si>
  <si>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</si>
  <si>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</si>
  <si>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</si>
  <si>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</si>
  <si>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</si>
  <si>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</si>
  <si>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</si>
  <si>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</si>
  <si>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</si>
  <si>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</si>
  <si>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</si>
  <si>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</si>
  <si>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</si>
  <si>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</si>
  <si>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</si>
  <si>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</si>
  <si>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</si>
  <si>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</si>
  <si>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</si>
  <si>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</si>
  <si>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</si>
  <si>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</si>
  <si>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</si>
  <si>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</si>
  <si>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</si>
  <si>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</si>
  <si>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</si>
  <si>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</si>
  <si>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</si>
  <si>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</si>
  <si>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</si>
  <si>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</si>
  <si>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</si>
  <si>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</si>
  <si>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</si>
  <si>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</si>
  <si>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</si>
  <si>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</si>
  <si>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</si>
  <si>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</si>
  <si>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</si>
  <si>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</si>
  <si>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</si>
  <si>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</si>
  <si>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</si>
  <si>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</si>
  <si>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</si>
  <si>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</si>
  <si>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</si>
  <si>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</si>
  <si>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</si>
  <si>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</si>
  <si>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</si>
  <si>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</si>
  <si>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</si>
  <si>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</si>
  <si>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</si>
  <si>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</si>
  <si>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</si>
  <si>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</si>
  <si>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</si>
  <si>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</si>
  <si>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</si>
  <si>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</si>
  <si>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</si>
  <si>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</si>
  <si>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</si>
  <si>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</si>
  <si>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</si>
  <si>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</si>
  <si>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</si>
  <si>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</si>
  <si>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</si>
  <si>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</si>
  <si>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</si>
  <si>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</si>
  <si>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</si>
  <si>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</si>
  <si>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</si>
  <si>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</si>
  <si>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</si>
  <si>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</si>
  <si>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</si>
  <si>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</si>
  <si>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</si>
  <si>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</si>
  <si>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</si>
  <si>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</si>
  <si>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</si>
  <si>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</si>
  <si>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</si>
  <si>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</si>
  <si>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</si>
  <si>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</si>
  <si>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</si>
  <si>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</si>
  <si>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</si>
  <si>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</si>
  <si>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</si>
  <si>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</si>
  <si>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</si>
  <si>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</si>
  <si>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</si>
  <si>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</si>
  <si>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</si>
  <si>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</si>
  <si>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①収益的収支比率について、平成24年度からは下がり続けているが</t>
    </r>
    <r>
      <rPr>
        <sz val="11"/>
        <rFont val="ＭＳ ゴシック"/>
        <family val="3"/>
        <charset val="128"/>
      </rPr>
      <t xml:space="preserve">、平成27・28年度において多少の改善が見られた。平成29年度で比率が減少し、30年度も比率が減少しているため経営改善に向けたさらなる取り組みが必要である。
</t>
    </r>
    <r>
      <rPr>
        <sz val="11"/>
        <color theme="1"/>
        <rFont val="ＭＳ ゴシック"/>
        <family val="3"/>
        <charset val="128"/>
      </rPr>
      <t xml:space="preserve">
④下水道整備が完了している状態であるため、数値は適正であると考える。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⑦施設利用率について、当町では観光地であるため利用率は一定ではなく、季節ごとに処理水量が変動するため数値が低くなっている。
⑧下水道整備が完了しているため、接続率向上のために啓発を続けていく。</t>
    </r>
    <rPh sb="56" eb="58">
      <t>ヘイセイ</t>
    </rPh>
    <rPh sb="60" eb="61">
      <t>ネン</t>
    </rPh>
    <rPh sb="61" eb="62">
      <t>ド</t>
    </rPh>
    <rPh sb="63" eb="65">
      <t>ヒリツ</t>
    </rPh>
    <rPh sb="66" eb="68">
      <t>ゲンショウ</t>
    </rPh>
    <rPh sb="72" eb="74">
      <t>ネンド</t>
    </rPh>
    <rPh sb="75" eb="77">
      <t>ヒリツ</t>
    </rPh>
    <rPh sb="78" eb="80">
      <t>ゲンショウ</t>
    </rPh>
    <phoneticPr fontId="15"/>
  </si>
  <si>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phoneticPr fontId="15"/>
  </si>
  <si>
    <t>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く。</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</si>
</sst>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DA-40B2-A1FD-695631BB43E7}"/>
            </c:ext>
          </c:extLst>
        </c:ser>
        <c:dLbls>
          <c:showLegendKey val="0"/>
          <c:showVal val="0"/>
          <c:showCatName val="0"/>
          <c:showSerName val="0"/>
          <c:showPercent val="0"/>
          <c:showBubbleSize val="0"/>
        </c:dLbls>
        <c:gapWidth val="150"/>
        <c:axId val="149988672"/>
        <c:axId val="14998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0.09</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31DA-40B2-A1FD-695631BB43E7}"/>
            </c:ext>
          </c:extLst>
        </c:ser>
        <c:dLbls>
          <c:showLegendKey val="0"/>
          <c:showVal val="0"/>
          <c:showCatName val="0"/>
          <c:showSerName val="0"/>
          <c:showPercent val="0"/>
          <c:showBubbleSize val="0"/>
        </c:dLbls>
        <c:marker val="1"/>
        <c:smooth val="0"/>
        <c:axId val="149988672"/>
        <c:axId val="149989064"/>
      </c:lineChart>
      <c:dateAx>
        <c:axId val="149988672"/>
        <c:scaling>
          <c:orientation val="minMax"/>
        </c:scaling>
        <c:delete val="1"/>
        <c:axPos val="b"/>
        <c:numFmt formatCode="ge" sourceLinked="1"/>
        <c:majorTickMark val="none"/>
        <c:minorTickMark val="none"/>
        <c:tickLblPos val="none"/>
        <c:crossAx val="149989064"/>
        <c:crosses val="autoZero"/>
        <c:auto val="1"/>
        <c:lblOffset val="100"/>
        <c:baseTimeUnit val="years"/>
      </c:dateAx>
      <c:valAx>
        <c:axId val="14998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23.09</c:v>
                </c:pt>
                <c:pt idx="1">
                  <c:v>23.09</c:v>
                </c:pt>
                <c:pt idx="2">
                  <c:v>25</c:v>
                </c:pt>
                <c:pt idx="3">
                  <c:v>42.09</c:v>
                </c:pt>
                <c:pt idx="4">
                  <c:v>27.86</c:v>
                </c:pt>
              </c:numCache>
            </c:numRef>
          </c:val>
          <c:extLst xmlns:c16r2="http://schemas.microsoft.com/office/drawing/2015/06/chart">
            <c:ext xmlns:c16="http://schemas.microsoft.com/office/drawing/2014/chart" uri="{C3380CC4-5D6E-409C-BE32-E72D297353CC}">
              <c16:uniqueId val="{00000000-2DDE-46E7-B536-64D5ED17F9BC}"/>
            </c:ext>
          </c:extLst>
        </c:ser>
        <c:dLbls>
          <c:showLegendKey val="0"/>
          <c:showVal val="0"/>
          <c:showCatName val="0"/>
          <c:showSerName val="0"/>
          <c:showPercent val="0"/>
          <c:showBubbleSize val="0"/>
        </c:dLbls>
        <c:gapWidth val="150"/>
        <c:axId val="150456056"/>
        <c:axId val="15045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64.23</c:v>
                </c:pt>
                <c:pt idx="1">
                  <c:v>59.4</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2DDE-46E7-B536-64D5ED17F9BC}"/>
            </c:ext>
          </c:extLst>
        </c:ser>
        <c:dLbls>
          <c:showLegendKey val="0"/>
          <c:showVal val="0"/>
          <c:showCatName val="0"/>
          <c:showSerName val="0"/>
          <c:showPercent val="0"/>
          <c:showBubbleSize val="0"/>
        </c:dLbls>
        <c:marker val="1"/>
        <c:smooth val="0"/>
        <c:axId val="150456056"/>
        <c:axId val="150457232"/>
      </c:lineChart>
      <c:dateAx>
        <c:axId val="150456056"/>
        <c:scaling>
          <c:orientation val="minMax"/>
        </c:scaling>
        <c:delete val="1"/>
        <c:axPos val="b"/>
        <c:numFmt formatCode="ge" sourceLinked="1"/>
        <c:majorTickMark val="none"/>
        <c:minorTickMark val="none"/>
        <c:tickLblPos val="none"/>
        <c:crossAx val="150457232"/>
        <c:crosses val="autoZero"/>
        <c:auto val="1"/>
        <c:lblOffset val="100"/>
        <c:baseTimeUnit val="years"/>
      </c:dateAx>
      <c:valAx>
        <c:axId val="15045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6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88.19</c:v>
                </c:pt>
                <c:pt idx="1">
                  <c:v>88.38</c:v>
                </c:pt>
                <c:pt idx="2">
                  <c:v>87.48</c:v>
                </c:pt>
                <c:pt idx="3">
                  <c:v>88.12</c:v>
                </c:pt>
                <c:pt idx="4">
                  <c:v>87.68</c:v>
                </c:pt>
              </c:numCache>
            </c:numRef>
          </c:val>
          <c:extLst xmlns:c16r2="http://schemas.microsoft.com/office/drawing/2015/06/chart">
            <c:ext xmlns:c16="http://schemas.microsoft.com/office/drawing/2014/chart" uri="{C3380CC4-5D6E-409C-BE32-E72D297353CC}">
              <c16:uniqueId val="{00000000-6BD8-4313-A206-13DDDF393D41}"/>
            </c:ext>
          </c:extLst>
        </c:ser>
        <c:dLbls>
          <c:showLegendKey val="0"/>
          <c:showVal val="0"/>
          <c:showCatName val="0"/>
          <c:showSerName val="0"/>
          <c:showPercent val="0"/>
          <c:showBubbleSize val="0"/>
        </c:dLbls>
        <c:gapWidth val="150"/>
        <c:axId val="150455664"/>
        <c:axId val="15045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90.22</c:v>
                </c:pt>
                <c:pt idx="1">
                  <c:v>89.81</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6BD8-4313-A206-13DDDF393D41}"/>
            </c:ext>
          </c:extLst>
        </c:ser>
        <c:dLbls>
          <c:showLegendKey val="0"/>
          <c:showVal val="0"/>
          <c:showCatName val="0"/>
          <c:showSerName val="0"/>
          <c:showPercent val="0"/>
          <c:showBubbleSize val="0"/>
        </c:dLbls>
        <c:marker val="1"/>
        <c:smooth val="0"/>
        <c:axId val="150455664"/>
        <c:axId val="150457624"/>
      </c:lineChart>
      <c:dateAx>
        <c:axId val="150455664"/>
        <c:scaling>
          <c:orientation val="minMax"/>
        </c:scaling>
        <c:delete val="1"/>
        <c:axPos val="b"/>
        <c:numFmt formatCode="ge" sourceLinked="1"/>
        <c:majorTickMark val="none"/>
        <c:minorTickMark val="none"/>
        <c:tickLblPos val="none"/>
        <c:crossAx val="150457624"/>
        <c:crosses val="autoZero"/>
        <c:auto val="1"/>
        <c:lblOffset val="100"/>
        <c:baseTimeUnit val="years"/>
      </c:dateAx>
      <c:valAx>
        <c:axId val="15045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66.790000000000006</c:v>
                </c:pt>
                <c:pt idx="1">
                  <c:v>73.849999999999994</c:v>
                </c:pt>
                <c:pt idx="2">
                  <c:v>73.52</c:v>
                </c:pt>
                <c:pt idx="3">
                  <c:v>66.239999999999995</c:v>
                </c:pt>
                <c:pt idx="4">
                  <c:v>64.44</c:v>
                </c:pt>
              </c:numCache>
            </c:numRef>
          </c:val>
          <c:extLst xmlns:c16r2="http://schemas.microsoft.com/office/drawing/2015/06/chart">
            <c:ext xmlns:c16="http://schemas.microsoft.com/office/drawing/2014/chart" uri="{C3380CC4-5D6E-409C-BE32-E72D297353CC}">
              <c16:uniqueId val="{00000000-84D5-4064-B53B-8498A1846166}"/>
            </c:ext>
          </c:extLst>
        </c:ser>
        <c:dLbls>
          <c:showLegendKey val="0"/>
          <c:showVal val="0"/>
          <c:showCatName val="0"/>
          <c:showSerName val="0"/>
          <c:showPercent val="0"/>
          <c:showBubbleSize val="0"/>
        </c:dLbls>
        <c:gapWidth val="150"/>
        <c:axId val="149990632"/>
        <c:axId val="14998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D5-4064-B53B-8498A1846166}"/>
            </c:ext>
          </c:extLst>
        </c:ser>
        <c:dLbls>
          <c:showLegendKey val="0"/>
          <c:showVal val="0"/>
          <c:showCatName val="0"/>
          <c:showSerName val="0"/>
          <c:showPercent val="0"/>
          <c:showBubbleSize val="0"/>
        </c:dLbls>
        <c:marker val="1"/>
        <c:smooth val="0"/>
        <c:axId val="149990632"/>
        <c:axId val="149989456"/>
      </c:lineChart>
      <c:dateAx>
        <c:axId val="149990632"/>
        <c:scaling>
          <c:orientation val="minMax"/>
        </c:scaling>
        <c:delete val="1"/>
        <c:axPos val="b"/>
        <c:numFmt formatCode="ge" sourceLinked="1"/>
        <c:majorTickMark val="none"/>
        <c:minorTickMark val="none"/>
        <c:tickLblPos val="none"/>
        <c:crossAx val="149989456"/>
        <c:crosses val="autoZero"/>
        <c:auto val="1"/>
        <c:lblOffset val="100"/>
        <c:baseTimeUnit val="years"/>
      </c:dateAx>
      <c:valAx>
        <c:axId val="14998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9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648-4A11-8AE1-B15748584388}"/>
            </c:ext>
          </c:extLst>
        </c:ser>
        <c:dLbls>
          <c:showLegendKey val="0"/>
          <c:showVal val="0"/>
          <c:showCatName val="0"/>
          <c:showSerName val="0"/>
          <c:showPercent val="0"/>
          <c:showBubbleSize val="0"/>
        </c:dLbls>
        <c:gapWidth val="150"/>
        <c:axId val="149989848"/>
        <c:axId val="14999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648-4A11-8AE1-B15748584388}"/>
            </c:ext>
          </c:extLst>
        </c:ser>
        <c:dLbls>
          <c:showLegendKey val="0"/>
          <c:showVal val="0"/>
          <c:showCatName val="0"/>
          <c:showSerName val="0"/>
          <c:showPercent val="0"/>
          <c:showBubbleSize val="0"/>
        </c:dLbls>
        <c:marker val="1"/>
        <c:smooth val="0"/>
        <c:axId val="149989848"/>
        <c:axId val="149991416"/>
      </c:lineChart>
      <c:dateAx>
        <c:axId val="149989848"/>
        <c:scaling>
          <c:orientation val="minMax"/>
        </c:scaling>
        <c:delete val="1"/>
        <c:axPos val="b"/>
        <c:numFmt formatCode="ge" sourceLinked="1"/>
        <c:majorTickMark val="none"/>
        <c:minorTickMark val="none"/>
        <c:tickLblPos val="none"/>
        <c:crossAx val="149991416"/>
        <c:crosses val="autoZero"/>
        <c:auto val="1"/>
        <c:lblOffset val="100"/>
        <c:baseTimeUnit val="years"/>
      </c:dateAx>
      <c:valAx>
        <c:axId val="14999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989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960-422E-94CB-CEBFBB03236C}"/>
            </c:ext>
          </c:extLst>
        </c:ser>
        <c:dLbls>
          <c:showLegendKey val="0"/>
          <c:showVal val="0"/>
          <c:showCatName val="0"/>
          <c:showSerName val="0"/>
          <c:showPercent val="0"/>
          <c:showBubbleSize val="0"/>
        </c:dLbls>
        <c:gapWidth val="150"/>
        <c:axId val="150132704"/>
        <c:axId val="1501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960-422E-94CB-CEBFBB03236C}"/>
            </c:ext>
          </c:extLst>
        </c:ser>
        <c:dLbls>
          <c:showLegendKey val="0"/>
          <c:showVal val="0"/>
          <c:showCatName val="0"/>
          <c:showSerName val="0"/>
          <c:showPercent val="0"/>
          <c:showBubbleSize val="0"/>
        </c:dLbls>
        <c:marker val="1"/>
        <c:smooth val="0"/>
        <c:axId val="150132704"/>
        <c:axId val="150131136"/>
      </c:lineChart>
      <c:dateAx>
        <c:axId val="150132704"/>
        <c:scaling>
          <c:orientation val="minMax"/>
        </c:scaling>
        <c:delete val="1"/>
        <c:axPos val="b"/>
        <c:numFmt formatCode="ge" sourceLinked="1"/>
        <c:majorTickMark val="none"/>
        <c:minorTickMark val="none"/>
        <c:tickLblPos val="none"/>
        <c:crossAx val="150131136"/>
        <c:crosses val="autoZero"/>
        <c:auto val="1"/>
        <c:lblOffset val="100"/>
        <c:baseTimeUnit val="years"/>
      </c:dateAx>
      <c:valAx>
        <c:axId val="1501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A6-4150-A5CC-E894D8192E22}"/>
            </c:ext>
          </c:extLst>
        </c:ser>
        <c:dLbls>
          <c:showLegendKey val="0"/>
          <c:showVal val="0"/>
          <c:showCatName val="0"/>
          <c:showSerName val="0"/>
          <c:showPercent val="0"/>
          <c:showBubbleSize val="0"/>
        </c:dLbls>
        <c:gapWidth val="150"/>
        <c:axId val="150133096"/>
        <c:axId val="15013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A6-4150-A5CC-E894D8192E22}"/>
            </c:ext>
          </c:extLst>
        </c:ser>
        <c:dLbls>
          <c:showLegendKey val="0"/>
          <c:showVal val="0"/>
          <c:showCatName val="0"/>
          <c:showSerName val="0"/>
          <c:showPercent val="0"/>
          <c:showBubbleSize val="0"/>
        </c:dLbls>
        <c:marker val="1"/>
        <c:smooth val="0"/>
        <c:axId val="150133096"/>
        <c:axId val="150130352"/>
      </c:lineChart>
      <c:dateAx>
        <c:axId val="150133096"/>
        <c:scaling>
          <c:orientation val="minMax"/>
        </c:scaling>
        <c:delete val="1"/>
        <c:axPos val="b"/>
        <c:numFmt formatCode="ge" sourceLinked="1"/>
        <c:majorTickMark val="none"/>
        <c:minorTickMark val="none"/>
        <c:tickLblPos val="none"/>
        <c:crossAx val="150130352"/>
        <c:crosses val="autoZero"/>
        <c:auto val="1"/>
        <c:lblOffset val="100"/>
        <c:baseTimeUnit val="years"/>
      </c:dateAx>
      <c:valAx>
        <c:axId val="15013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89-4531-94A7-D5F0C14F1CA1}"/>
            </c:ext>
          </c:extLst>
        </c:ser>
        <c:dLbls>
          <c:showLegendKey val="0"/>
          <c:showVal val="0"/>
          <c:showCatName val="0"/>
          <c:showSerName val="0"/>
          <c:showPercent val="0"/>
          <c:showBubbleSize val="0"/>
        </c:dLbls>
        <c:gapWidth val="150"/>
        <c:axId val="150131920"/>
        <c:axId val="15013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89-4531-94A7-D5F0C14F1CA1}"/>
            </c:ext>
          </c:extLst>
        </c:ser>
        <c:dLbls>
          <c:showLegendKey val="0"/>
          <c:showVal val="0"/>
          <c:showCatName val="0"/>
          <c:showSerName val="0"/>
          <c:showPercent val="0"/>
          <c:showBubbleSize val="0"/>
        </c:dLbls>
        <c:marker val="1"/>
        <c:smooth val="0"/>
        <c:axId val="150131920"/>
        <c:axId val="150133488"/>
      </c:lineChart>
      <c:dateAx>
        <c:axId val="150131920"/>
        <c:scaling>
          <c:orientation val="minMax"/>
        </c:scaling>
        <c:delete val="1"/>
        <c:axPos val="b"/>
        <c:numFmt formatCode="ge" sourceLinked="1"/>
        <c:majorTickMark val="none"/>
        <c:minorTickMark val="none"/>
        <c:tickLblPos val="none"/>
        <c:crossAx val="150133488"/>
        <c:crosses val="autoZero"/>
        <c:auto val="1"/>
        <c:lblOffset val="100"/>
        <c:baseTimeUnit val="years"/>
      </c:dateAx>
      <c:valAx>
        <c:axId val="15013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340.13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C6-4BF0-A7FA-7F55A4872F64}"/>
            </c:ext>
          </c:extLst>
        </c:ser>
        <c:dLbls>
          <c:showLegendKey val="0"/>
          <c:showVal val="0"/>
          <c:showCatName val="0"/>
          <c:showSerName val="0"/>
          <c:showPercent val="0"/>
          <c:showBubbleSize val="0"/>
        </c:dLbls>
        <c:gapWidth val="150"/>
        <c:axId val="150133880"/>
        <c:axId val="1501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721.06</c:v>
                </c:pt>
                <c:pt idx="1">
                  <c:v>862.87</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5FC6-4BF0-A7FA-7F55A4872F64}"/>
            </c:ext>
          </c:extLst>
        </c:ser>
        <c:dLbls>
          <c:showLegendKey val="0"/>
          <c:showVal val="0"/>
          <c:showCatName val="0"/>
          <c:showSerName val="0"/>
          <c:showPercent val="0"/>
          <c:showBubbleSize val="0"/>
        </c:dLbls>
        <c:marker val="1"/>
        <c:smooth val="0"/>
        <c:axId val="150133880"/>
        <c:axId val="150135056"/>
      </c:lineChart>
      <c:dateAx>
        <c:axId val="150133880"/>
        <c:scaling>
          <c:orientation val="minMax"/>
        </c:scaling>
        <c:delete val="1"/>
        <c:axPos val="b"/>
        <c:numFmt formatCode="ge" sourceLinked="1"/>
        <c:majorTickMark val="none"/>
        <c:minorTickMark val="none"/>
        <c:tickLblPos val="none"/>
        <c:crossAx val="150135056"/>
        <c:crosses val="autoZero"/>
        <c:auto val="1"/>
        <c:lblOffset val="100"/>
        <c:baseTimeUnit val="years"/>
      </c:dateAx>
      <c:valAx>
        <c:axId val="1501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59.07</c:v>
                </c:pt>
                <c:pt idx="1">
                  <c:v>62.25</c:v>
                </c:pt>
                <c:pt idx="2">
                  <c:v>64.61</c:v>
                </c:pt>
                <c:pt idx="3">
                  <c:v>78.7</c:v>
                </c:pt>
                <c:pt idx="4">
                  <c:v>76.62</c:v>
                </c:pt>
              </c:numCache>
            </c:numRef>
          </c:val>
          <c:extLst xmlns:c16r2="http://schemas.microsoft.com/office/drawing/2015/06/chart">
            <c:ext xmlns:c16="http://schemas.microsoft.com/office/drawing/2014/chart" uri="{C3380CC4-5D6E-409C-BE32-E72D297353CC}">
              <c16:uniqueId val="{00000000-3D57-4D55-B04D-E896A261C4C9}"/>
            </c:ext>
          </c:extLst>
        </c:ser>
        <c:dLbls>
          <c:showLegendKey val="0"/>
          <c:showVal val="0"/>
          <c:showCatName val="0"/>
          <c:showSerName val="0"/>
          <c:showPercent val="0"/>
          <c:showBubbleSize val="0"/>
        </c:dLbls>
        <c:gapWidth val="150"/>
        <c:axId val="150135840"/>
        <c:axId val="15013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84.86</c:v>
                </c:pt>
                <c:pt idx="1">
                  <c:v>85.39</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3D57-4D55-B04D-E896A261C4C9}"/>
            </c:ext>
          </c:extLst>
        </c:ser>
        <c:dLbls>
          <c:showLegendKey val="0"/>
          <c:showVal val="0"/>
          <c:showCatName val="0"/>
          <c:showSerName val="0"/>
          <c:showPercent val="0"/>
          <c:showBubbleSize val="0"/>
        </c:dLbls>
        <c:marker val="1"/>
        <c:smooth val="0"/>
        <c:axId val="150135840"/>
        <c:axId val="150136624"/>
      </c:lineChart>
      <c:dateAx>
        <c:axId val="150135840"/>
        <c:scaling>
          <c:orientation val="minMax"/>
        </c:scaling>
        <c:delete val="1"/>
        <c:axPos val="b"/>
        <c:numFmt formatCode="ge" sourceLinked="1"/>
        <c:majorTickMark val="none"/>
        <c:minorTickMark val="none"/>
        <c:tickLblPos val="none"/>
        <c:crossAx val="150136624"/>
        <c:crosses val="autoZero"/>
        <c:auto val="1"/>
        <c:lblOffset val="100"/>
        <c:baseTimeUnit val="years"/>
      </c:dateAx>
      <c:valAx>
        <c:axId val="15013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198.29</c:v>
                </c:pt>
                <c:pt idx="1">
                  <c:v>190.13</c:v>
                </c:pt>
                <c:pt idx="2">
                  <c:v>183.19</c:v>
                </c:pt>
                <c:pt idx="3">
                  <c:v>150</c:v>
                </c:pt>
                <c:pt idx="4">
                  <c:v>154.66999999999999</c:v>
                </c:pt>
              </c:numCache>
            </c:numRef>
          </c:val>
          <c:extLst xmlns:c16r2="http://schemas.microsoft.com/office/drawing/2015/06/chart">
            <c:ext xmlns:c16="http://schemas.microsoft.com/office/drawing/2014/chart" uri="{C3380CC4-5D6E-409C-BE32-E72D297353CC}">
              <c16:uniqueId val="{00000000-0647-45A6-850D-C9C8D5A41EBD}"/>
            </c:ext>
          </c:extLst>
        </c:ser>
        <c:dLbls>
          <c:showLegendKey val="0"/>
          <c:showVal val="0"/>
          <c:showCatName val="0"/>
          <c:showSerName val="0"/>
          <c:showPercent val="0"/>
          <c:showBubbleSize val="0"/>
        </c:dLbls>
        <c:gapWidth val="150"/>
        <c:axId val="150452136"/>
        <c:axId val="15045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188.14</c:v>
                </c:pt>
                <c:pt idx="1">
                  <c:v>188.79</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0647-45A6-850D-C9C8D5A41EBD}"/>
            </c:ext>
          </c:extLst>
        </c:ser>
        <c:dLbls>
          <c:showLegendKey val="0"/>
          <c:showVal val="0"/>
          <c:showCatName val="0"/>
          <c:showSerName val="0"/>
          <c:showPercent val="0"/>
          <c:showBubbleSize val="0"/>
        </c:dLbls>
        <c:marker val="1"/>
        <c:smooth val="0"/>
        <c:axId val="150452136"/>
        <c:axId val="150456840"/>
      </c:lineChart>
      <c:dateAx>
        <c:axId val="150452136"/>
        <c:scaling>
          <c:orientation val="minMax"/>
        </c:scaling>
        <c:delete val="1"/>
        <c:axPos val="b"/>
        <c:numFmt formatCode="ge" sourceLinked="1"/>
        <c:majorTickMark val="none"/>
        <c:minorTickMark val="none"/>
        <c:tickLblPos val="none"/>
        <c:crossAx val="150456840"/>
        <c:crosses val="autoZero"/>
        <c:auto val="1"/>
        <c:lblOffset val="100"/>
        <c:baseTimeUnit val="years"/>
      </c:dateAx>
      <c:valAx>
        <c:axId val="15045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太地町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3127</v>
      </c>
      <c r="AM8" s="68"/>
      <c r="AN8" s="68"/>
      <c r="AO8" s="68"/>
      <c r="AP8" s="68"/>
      <c r="AQ8" s="68"/>
      <c r="AR8" s="68"/>
      <c r="AS8" s="68"/>
      <c r="AT8" s="67">
        <f>データ!T6</f>
        <v>5.81</v>
      </c>
      <c r="AU8" s="67"/>
      <c r="AV8" s="67"/>
      <c r="AW8" s="67"/>
      <c r="AX8" s="67"/>
      <c r="AY8" s="67"/>
      <c r="AZ8" s="67"/>
      <c r="BA8" s="67"/>
      <c r="BB8" s="67">
        <f>データ!U6</f>
        <v>538.21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53.85</v>
      </c>
      <c r="Q10" s="67"/>
      <c r="R10" s="67"/>
      <c r="S10" s="67"/>
      <c r="T10" s="67"/>
      <c r="U10" s="67"/>
      <c r="V10" s="67"/>
      <c r="W10" s="67">
        <f>データ!Q6</f>
        <v>100</v>
      </c>
      <c r="X10" s="67"/>
      <c r="Y10" s="67"/>
      <c r="Z10" s="67"/>
      <c r="AA10" s="67"/>
      <c r="AB10" s="67"/>
      <c r="AC10" s="67"/>
      <c r="AD10" s="68">
        <f>データ!R6</f>
        <v>2376</v>
      </c>
      <c r="AE10" s="68"/>
      <c r="AF10" s="68"/>
      <c r="AG10" s="68"/>
      <c r="AH10" s="68"/>
      <c r="AI10" s="68"/>
      <c r="AJ10" s="68"/>
      <c r="AK10" s="2"/>
      <c r="AL10" s="68">
        <f>データ!V6</f>
        <v>1672</v>
      </c>
      <c r="AM10" s="68"/>
      <c r="AN10" s="68"/>
      <c r="AO10" s="68"/>
      <c r="AP10" s="68"/>
      <c r="AQ10" s="68"/>
      <c r="AR10" s="68"/>
      <c r="AS10" s="68"/>
      <c r="AT10" s="67">
        <f>データ!W6</f>
        <v>0.46</v>
      </c>
      <c r="AU10" s="67"/>
      <c r="AV10" s="67"/>
      <c r="AW10" s="67"/>
      <c r="AX10" s="67"/>
      <c r="AY10" s="67"/>
      <c r="AZ10" s="67"/>
      <c r="BA10" s="67"/>
      <c r="BB10" s="67">
        <f>データ!X6</f>
        <v>3634.78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rgE1rpM5y/fDBGV2RI1i8T1rIklOP9QlioxwNJGT/8VecHF3Y6ZPB1+J8fMo1BXakM8oYXEDODECnGb9MZPKYg==" saltValue="GVfurIUj9PH/8CGwGJ85e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304221</v>
      </c>
      <c r="D6" s="33">
        <f t="shared" si="3"/>
        <v>47</v>
      </c>
      <c r="E6" s="33">
        <f t="shared" si="3"/>
        <v>17</v>
      </c>
      <c r="F6" s="33">
        <f t="shared" si="3"/>
        <v>1</v>
      </c>
      <c r="G6" s="33">
        <f t="shared" si="3"/>
        <v>0</v>
      </c>
      <c r="H6" s="33" t="str">
        <f t="shared" si="3"/>
        <v>和歌山県　太地町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53.85</v>
      </c>
      <c r="Q6" s="34">
        <f t="shared" si="3"/>
        <v>100</v>
      </c>
      <c r="R6" s="34">
        <f t="shared" si="3"/>
        <v>2376</v>
      </c>
      <c r="S6" s="34">
        <f t="shared" si="3"/>
        <v>3127</v>
      </c>
      <c r="T6" s="34">
        <f t="shared" si="3"/>
        <v>5.81</v>
      </c>
      <c r="U6" s="34">
        <f t="shared" si="3"/>
        <v>538.21</v>
      </c>
      <c r="V6" s="34">
        <f t="shared" si="3"/>
        <v>1672</v>
      </c>
      <c r="W6" s="34">
        <f t="shared" si="3"/>
        <v>0.46</v>
      </c>
      <c r="X6" s="34">
        <f t="shared" si="3"/>
        <v>3634.78</v>
      </c>
      <c r="Y6" s="35">
        <f>IF(Y7="",NA(),Y7)</f>
        <v>66.790000000000006</v>
      </c>
      <c r="Z6" s="35">
        <f t="shared" ref="Z6:AH6" si="4">IF(Z7="",NA(),Z7)</f>
        <v>73.849999999999994</v>
      </c>
      <c r="AA6" s="35">
        <f t="shared" si="4"/>
        <v>73.52</v>
      </c>
      <c r="AB6" s="35">
        <f t="shared" si="4"/>
        <v>66.239999999999995</v>
      </c>
      <c r="AC6" s="35">
        <f t="shared" si="4"/>
        <v>64.44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340.13</v>
      </c>
      <c r="BG6" s="34">
        <f t="shared" ref="BG6:BO6" si="7">IF(BG7="",NA(),BG7)</f>
        <v>0</v>
      </c>
      <c r="BH6" s="34">
        <f t="shared" si="7"/>
        <v>0</v>
      </c>
      <c r="BI6" s="34">
        <f t="shared" si="7"/>
        <v>0</v>
      </c>
      <c r="BJ6" s="34">
        <f t="shared" si="7"/>
        <v>0</v>
      </c>
      <c r="BK6" s="35">
        <f t="shared" si="7"/>
        <v>721.06</v>
      </c>
      <c r="BL6" s="35">
        <f t="shared" si="7"/>
        <v>862.87</v>
      </c>
      <c r="BM6" s="35">
        <f t="shared" si="7"/>
        <v>716.96</v>
      </c>
      <c r="BN6" s="35">
        <f t="shared" si="7"/>
        <v>799.11</v>
      </c>
      <c r="BO6" s="35">
        <f t="shared" si="7"/>
        <v>768.62</v>
      </c>
      <c r="BP6" s="34" t="str">
        <f>IF(BP7="","",IF(BP7="-","【-】","【"&amp;SUBSTITUTE(TEXT(BP7,"#,##0.00"),"-","△")&amp;"】"))</f>
        <v>【682.78】</v>
      </c>
      <c r="BQ6" s="35">
        <f>IF(BQ7="",NA(),BQ7)</f>
        <v>59.07</v>
      </c>
      <c r="BR6" s="35">
        <f t="shared" ref="BR6:BZ6" si="8">IF(BR7="",NA(),BR7)</f>
        <v>62.25</v>
      </c>
      <c r="BS6" s="35">
        <f t="shared" si="8"/>
        <v>64.61</v>
      </c>
      <c r="BT6" s="35">
        <f t="shared" si="8"/>
        <v>78.7</v>
      </c>
      <c r="BU6" s="35">
        <f t="shared" si="8"/>
        <v>76.62</v>
      </c>
      <c r="BV6" s="35">
        <f t="shared" si="8"/>
        <v>84.86</v>
      </c>
      <c r="BW6" s="35">
        <f t="shared" si="8"/>
        <v>85.39</v>
      </c>
      <c r="BX6" s="35">
        <f t="shared" si="8"/>
        <v>88.09</v>
      </c>
      <c r="BY6" s="35">
        <f t="shared" si="8"/>
        <v>87.69</v>
      </c>
      <c r="BZ6" s="35">
        <f t="shared" si="8"/>
        <v>88.06</v>
      </c>
      <c r="CA6" s="34" t="str">
        <f>IF(CA7="","",IF(CA7="-","【-】","【"&amp;SUBSTITUTE(TEXT(CA7,"#,##0.00"),"-","△")&amp;"】"))</f>
        <v>【100.91】</v>
      </c>
      <c r="CB6" s="35">
        <f>IF(CB7="",NA(),CB7)</f>
        <v>198.29</v>
      </c>
      <c r="CC6" s="35">
        <f t="shared" ref="CC6:CK6" si="9">IF(CC7="",NA(),CC7)</f>
        <v>190.13</v>
      </c>
      <c r="CD6" s="35">
        <f t="shared" si="9"/>
        <v>183.19</v>
      </c>
      <c r="CE6" s="35">
        <f t="shared" si="9"/>
        <v>150</v>
      </c>
      <c r="CF6" s="35">
        <f t="shared" si="9"/>
        <v>154.66999999999999</v>
      </c>
      <c r="CG6" s="35">
        <f t="shared" si="9"/>
        <v>188.14</v>
      </c>
      <c r="CH6" s="35">
        <f t="shared" si="9"/>
        <v>188.79</v>
      </c>
      <c r="CI6" s="35">
        <f t="shared" si="9"/>
        <v>181.8</v>
      </c>
      <c r="CJ6" s="35">
        <f t="shared" si="9"/>
        <v>180.07</v>
      </c>
      <c r="CK6" s="35">
        <f t="shared" si="9"/>
        <v>179.32</v>
      </c>
      <c r="CL6" s="34" t="str">
        <f>IF(CL7="","",IF(CL7="-","【-】","【"&amp;SUBSTITUTE(TEXT(CL7,"#,##0.00"),"-","△")&amp;"】"))</f>
        <v>【136.86】</v>
      </c>
      <c r="CM6" s="35">
        <f>IF(CM7="",NA(),CM7)</f>
        <v>23.09</v>
      </c>
      <c r="CN6" s="35">
        <f t="shared" ref="CN6:CV6" si="10">IF(CN7="",NA(),CN7)</f>
        <v>23.09</v>
      </c>
      <c r="CO6" s="35">
        <f t="shared" si="10"/>
        <v>25</v>
      </c>
      <c r="CP6" s="35">
        <f t="shared" si="10"/>
        <v>42.09</v>
      </c>
      <c r="CQ6" s="35">
        <f t="shared" si="10"/>
        <v>27.86</v>
      </c>
      <c r="CR6" s="35">
        <f t="shared" si="10"/>
        <v>64.23</v>
      </c>
      <c r="CS6" s="35">
        <f t="shared" si="10"/>
        <v>59.4</v>
      </c>
      <c r="CT6" s="35">
        <f t="shared" si="10"/>
        <v>59.35</v>
      </c>
      <c r="CU6" s="35">
        <f t="shared" si="10"/>
        <v>58.4</v>
      </c>
      <c r="CV6" s="35">
        <f t="shared" si="10"/>
        <v>58</v>
      </c>
      <c r="CW6" s="34" t="str">
        <f>IF(CW7="","",IF(CW7="-","【-】","【"&amp;SUBSTITUTE(TEXT(CW7,"#,##0.00"),"-","△")&amp;"】"))</f>
        <v>【58.98】</v>
      </c>
      <c r="CX6" s="35">
        <f>IF(CX7="",NA(),CX7)</f>
        <v>88.19</v>
      </c>
      <c r="CY6" s="35">
        <f t="shared" ref="CY6:DG6" si="11">IF(CY7="",NA(),CY7)</f>
        <v>88.38</v>
      </c>
      <c r="CZ6" s="35">
        <f t="shared" si="11"/>
        <v>87.48</v>
      </c>
      <c r="DA6" s="35">
        <f t="shared" si="11"/>
        <v>88.12</v>
      </c>
      <c r="DB6" s="35">
        <f t="shared" si="11"/>
        <v>87.68</v>
      </c>
      <c r="DC6" s="35">
        <f t="shared" si="11"/>
        <v>90.22</v>
      </c>
      <c r="DD6" s="35">
        <f t="shared" si="11"/>
        <v>89.81</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0.09</v>
      </c>
      <c r="EL6" s="35">
        <f t="shared" si="14"/>
        <v>0.19</v>
      </c>
      <c r="EM6" s="35">
        <f t="shared" si="14"/>
        <v>0.23</v>
      </c>
      <c r="EN6" s="35">
        <f t="shared" si="14"/>
        <v>0.21</v>
      </c>
      <c r="EO6" s="34" t="str">
        <f>IF(EO7="","",IF(EO7="-","【-】","【"&amp;SUBSTITUTE(TEXT(EO7,"#,##0.00"),"-","△")&amp;"】"))</f>
        <v>【0.23】</v>
      </c>
    </row>
    <row r="7" spans="1:145" s="36" customFormat="1" x14ac:dyDescent="0.15">
      <c r="A7" s="28"/>
      <c r="B7" s="37">
        <v>2018</v>
      </c>
      <c r="C7" s="37">
        <v>304221</v>
      </c>
      <c r="D7" s="37">
        <v>47</v>
      </c>
      <c r="E7" s="37">
        <v>17</v>
      </c>
      <c r="F7" s="37">
        <v>1</v>
      </c>
      <c r="G7" s="37">
        <v>0</v>
      </c>
      <c r="H7" s="37" t="s">
        <v>97</v>
      </c>
      <c r="I7" s="37" t="s">
        <v>98</v>
      </c>
      <c r="J7" s="37" t="s">
        <v>99</v>
      </c>
      <c r="K7" s="37" t="s">
        <v>100</v>
      </c>
      <c r="L7" s="37" t="s">
        <v>101</v>
      </c>
      <c r="M7" s="37" t="s">
        <v>102</v>
      </c>
      <c r="N7" s="38" t="s">
        <v>103</v>
      </c>
      <c r="O7" s="38" t="s">
        <v>104</v>
      </c>
      <c r="P7" s="38">
        <v>53.85</v>
      </c>
      <c r="Q7" s="38">
        <v>100</v>
      </c>
      <c r="R7" s="38">
        <v>2376</v>
      </c>
      <c r="S7" s="38">
        <v>3127</v>
      </c>
      <c r="T7" s="38">
        <v>5.81</v>
      </c>
      <c r="U7" s="38">
        <v>538.21</v>
      </c>
      <c r="V7" s="38">
        <v>1672</v>
      </c>
      <c r="W7" s="38">
        <v>0.46</v>
      </c>
      <c r="X7" s="38">
        <v>3634.78</v>
      </c>
      <c r="Y7" s="38">
        <v>66.790000000000006</v>
      </c>
      <c r="Z7" s="38">
        <v>73.849999999999994</v>
      </c>
      <c r="AA7" s="38">
        <v>73.52</v>
      </c>
      <c r="AB7" s="38">
        <v>66.239999999999995</v>
      </c>
      <c r="AC7" s="38">
        <v>64.44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340.13</v>
      </c>
      <c r="BG7" s="38">
        <v>0</v>
      </c>
      <c r="BH7" s="38">
        <v>0</v>
      </c>
      <c r="BI7" s="38">
        <v>0</v>
      </c>
      <c r="BJ7" s="38">
        <v>0</v>
      </c>
      <c r="BK7" s="38">
        <v>721.06</v>
      </c>
      <c r="BL7" s="38">
        <v>862.87</v>
      </c>
      <c r="BM7" s="38">
        <v>716.96</v>
      </c>
      <c r="BN7" s="38">
        <v>799.11</v>
      </c>
      <c r="BO7" s="38">
        <v>768.62</v>
      </c>
      <c r="BP7" s="38">
        <v>682.78</v>
      </c>
      <c r="BQ7" s="38">
        <v>59.07</v>
      </c>
      <c r="BR7" s="38">
        <v>62.25</v>
      </c>
      <c r="BS7" s="38">
        <v>64.61</v>
      </c>
      <c r="BT7" s="38">
        <v>78.7</v>
      </c>
      <c r="BU7" s="38">
        <v>76.62</v>
      </c>
      <c r="BV7" s="38">
        <v>84.86</v>
      </c>
      <c r="BW7" s="38">
        <v>85.39</v>
      </c>
      <c r="BX7" s="38">
        <v>88.09</v>
      </c>
      <c r="BY7" s="38">
        <v>87.69</v>
      </c>
      <c r="BZ7" s="38">
        <v>88.06</v>
      </c>
      <c r="CA7" s="38">
        <v>100.91</v>
      </c>
      <c r="CB7" s="38">
        <v>198.29</v>
      </c>
      <c r="CC7" s="38">
        <v>190.13</v>
      </c>
      <c r="CD7" s="38">
        <v>183.19</v>
      </c>
      <c r="CE7" s="38">
        <v>150</v>
      </c>
      <c r="CF7" s="38">
        <v>154.66999999999999</v>
      </c>
      <c r="CG7" s="38">
        <v>188.14</v>
      </c>
      <c r="CH7" s="38">
        <v>188.79</v>
      </c>
      <c r="CI7" s="38">
        <v>181.8</v>
      </c>
      <c r="CJ7" s="38">
        <v>180.07</v>
      </c>
      <c r="CK7" s="38">
        <v>179.32</v>
      </c>
      <c r="CL7" s="38">
        <v>136.86000000000001</v>
      </c>
      <c r="CM7" s="38">
        <v>23.09</v>
      </c>
      <c r="CN7" s="38">
        <v>23.09</v>
      </c>
      <c r="CO7" s="38">
        <v>25</v>
      </c>
      <c r="CP7" s="38">
        <v>42.09</v>
      </c>
      <c r="CQ7" s="38">
        <v>27.86</v>
      </c>
      <c r="CR7" s="38">
        <v>64.23</v>
      </c>
      <c r="CS7" s="38">
        <v>59.4</v>
      </c>
      <c r="CT7" s="38">
        <v>59.35</v>
      </c>
      <c r="CU7" s="38">
        <v>58.4</v>
      </c>
      <c r="CV7" s="38">
        <v>58</v>
      </c>
      <c r="CW7" s="38">
        <v>58.98</v>
      </c>
      <c r="CX7" s="38">
        <v>88.19</v>
      </c>
      <c r="CY7" s="38">
        <v>88.38</v>
      </c>
      <c r="CZ7" s="38">
        <v>87.48</v>
      </c>
      <c r="DA7" s="38">
        <v>88.12</v>
      </c>
      <c r="DB7" s="38">
        <v>87.68</v>
      </c>
      <c r="DC7" s="38">
        <v>90.22</v>
      </c>
      <c r="DD7" s="38">
        <v>89.81</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0.09</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2020-02-03T08:08:46Z</cp:lastPrinted>
  <dcterms:created xsi:type="dcterms:W3CDTF">2019-12-05T05:06:25Z</dcterms:created>
  <dcterms:modified xsi:type="dcterms:W3CDTF">2022-08-08T01:14:05Z</dcterms:modified>
  <cp:category/>
</cp:coreProperties>
</file>