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<sst xmlns="http://schemas.openxmlformats.org/spreadsheetml/2006/main" count="221" uniqueCount="111">
  <si>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</si>
  <si>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</si>
  <si>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</si>
  <si>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</si>
  <si>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</si>
  <si>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</si>
  <si>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</si>
  <si>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</si>
  <si>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</si>
  <si>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</si>
  <si>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</si>
  <si>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</si>
  <si>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</si>
  <si>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</si>
  <si>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</si>
  <si>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</si>
  <si>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</si>
  <si>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</si>
  <si>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</si>
  <si>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</si>
  <si>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</si>
  <si>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</si>
  <si>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</si>
  <si>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</si>
  <si>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</si>
  <si>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</si>
  <si>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</si>
  <si>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</si>
  <si>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</si>
  <si>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</si>
  <si>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</si>
  <si>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</si>
  <si>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</si>
  <si>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</si>
  <si>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</si>
  <si>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</si>
  <si>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</si>
  <si>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</si>
  <si>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</si>
  <si>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</si>
  <si>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</si>
  <si>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</si>
  <si>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</si>
  <si>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</si>
  <si>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</si>
  <si>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</si>
  <si>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</si>
  <si>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</si>
  <si>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</si>
  <si>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</si>
  <si>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</si>
  <si>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</si>
  <si>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</si>
  <si>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</si>
  <si>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</si>
  <si>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</si>
  <si>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</si>
  <si>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</si>
  <si>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</si>
  <si>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</si>
  <si>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</si>
  <si>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</si>
  <si>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</si>
  <si>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</si>
  <si>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</si>
  <si>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</si>
  <si>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</si>
  <si>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</si>
  <si>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</si>
  <si>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</si>
  <si>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</si>
  <si>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</si>
  <si>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</si>
  <si>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</si>
  <si>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</si>
  <si>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</si>
  <si>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</si>
  <si>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</si>
  <si>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</si>
  <si>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</si>
  <si>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</si>
  <si>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</si>
  <si>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</si>
  <si>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</si>
  <si>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</si>
  <si>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</si>
  <si>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</si>
  <si>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</si>
  <si>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</si>
  <si>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</si>
  <si>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</si>
  <si>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</si>
  <si>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</si>
  <si>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</si>
  <si>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</si>
  <si>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</si>
  <si>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太地町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</si>
  <si>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</si>
  <si>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</si>
  <si>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</si>
  <si>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</si>
  <si>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</si>
  <si>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</si>
  <si>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</si>
  <si>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</si>
  <si>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</si>
  <si>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</si>
  <si>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</si>
  <si>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①収益的収支比率について、平成24年度からは下がり続けているが、平成27年度において多少の改善が見られた。
しかし100％以下の状況が続いている為、経営改善に向けたさらなる取り組みが必要である。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Ph sb="32" eb="34">
      <t>ヘイセイ</t>
    </rPh>
    <rPh sb="36" eb="38">
      <t>ネンド</t>
    </rPh>
    <rPh sb="42" eb="44">
      <t>タショウ</t>
    </rPh>
    <rPh sb="45" eb="47">
      <t>カイゼン</t>
    </rPh>
    <rPh sb="48" eb="49">
      <t>ミ</t>
    </rPh>
    <rPh sb="72" eb="73">
      <t>タメ</t>
    </rPh>
    <phoneticPr fontId="4"/>
  </si>
  <si>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</si>
  <si>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rPh sb="15" eb="17">
      <t>ネンド</t>
    </rPh>
    <rPh sb="17" eb="18">
      <t>ゴト</t>
    </rPh>
    <rPh sb="19" eb="21">
      <t>ゾウゲン</t>
    </rPh>
    <rPh sb="27" eb="30">
      <t>チョウキテキ</t>
    </rPh>
    <rPh sb="46" eb="48">
      <t>シサン</t>
    </rPh>
    <rPh sb="49" eb="52">
      <t>ロウキュウカ</t>
    </rPh>
    <rPh sb="103" eb="105">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</si>
</sst>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398528"/>
        <c:axId val="159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57398528"/>
        <c:axId val="159347072"/>
      </c:lineChart>
      <c:dateAx>
        <c:axId val="157398528"/>
        <c:scaling>
          <c:orientation val="minMax"/>
        </c:scaling>
        <c:delete val="1"/>
        <c:axPos val="b"/>
        <c:numFmt formatCode="ge" sourceLinked="1"/>
        <c:majorTickMark val="none"/>
        <c:minorTickMark val="none"/>
        <c:tickLblPos val="none"/>
        <c:crossAx val="159347072"/>
        <c:crosses val="autoZero"/>
        <c:auto val="1"/>
        <c:lblOffset val="100"/>
        <c:baseTimeUnit val="years"/>
      </c:dateAx>
      <c:valAx>
        <c:axId val="159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20.18</c:v>
                </c:pt>
                <c:pt idx="1">
                  <c:v>19.14</c:v>
                </c:pt>
                <c:pt idx="2">
                  <c:v>18.41</c:v>
                </c:pt>
                <c:pt idx="3">
                  <c:v>23.09</c:v>
                </c:pt>
                <c:pt idx="4">
                  <c:v>23.09</c:v>
                </c:pt>
              </c:numCache>
            </c:numRef>
          </c:val>
        </c:ser>
        <c:dLbls>
          <c:showLegendKey val="0"/>
          <c:showVal val="0"/>
          <c:showCatName val="0"/>
          <c:showSerName val="0"/>
          <c:showPercent val="0"/>
          <c:showBubbleSize val="0"/>
        </c:dLbls>
        <c:gapWidth val="150"/>
        <c:axId val="55912704"/>
        <c:axId val="559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55912704"/>
        <c:axId val="55914880"/>
      </c:lineChart>
      <c:dateAx>
        <c:axId val="55912704"/>
        <c:scaling>
          <c:orientation val="minMax"/>
        </c:scaling>
        <c:delete val="1"/>
        <c:axPos val="b"/>
        <c:numFmt formatCode="ge" sourceLinked="1"/>
        <c:majorTickMark val="none"/>
        <c:minorTickMark val="none"/>
        <c:tickLblPos val="none"/>
        <c:crossAx val="55914880"/>
        <c:crosses val="autoZero"/>
        <c:auto val="1"/>
        <c:lblOffset val="100"/>
        <c:baseTimeUnit val="years"/>
      </c:dateAx>
      <c:valAx>
        <c:axId val="559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87.73</c:v>
                </c:pt>
                <c:pt idx="1">
                  <c:v>88.08</c:v>
                </c:pt>
                <c:pt idx="2">
                  <c:v>87.96</c:v>
                </c:pt>
                <c:pt idx="3">
                  <c:v>88.19</c:v>
                </c:pt>
                <c:pt idx="4">
                  <c:v>88.38</c:v>
                </c:pt>
              </c:numCache>
            </c:numRef>
          </c:val>
        </c:ser>
        <c:dLbls>
          <c:showLegendKey val="0"/>
          <c:showVal val="0"/>
          <c:showCatName val="0"/>
          <c:showSerName val="0"/>
          <c:showPercent val="0"/>
          <c:showBubbleSize val="0"/>
        </c:dLbls>
        <c:gapWidth val="150"/>
        <c:axId val="55928704"/>
        <c:axId val="559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55928704"/>
        <c:axId val="55939072"/>
      </c:lineChart>
      <c:dateAx>
        <c:axId val="55928704"/>
        <c:scaling>
          <c:orientation val="minMax"/>
        </c:scaling>
        <c:delete val="1"/>
        <c:axPos val="b"/>
        <c:numFmt formatCode="ge" sourceLinked="1"/>
        <c:majorTickMark val="none"/>
        <c:minorTickMark val="none"/>
        <c:tickLblPos val="none"/>
        <c:crossAx val="55939072"/>
        <c:crosses val="autoZero"/>
        <c:auto val="1"/>
        <c:lblOffset val="100"/>
        <c:baseTimeUnit val="years"/>
      </c:dateAx>
      <c:valAx>
        <c:axId val="559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74.86</c:v>
                </c:pt>
                <c:pt idx="1">
                  <c:v>71.52</c:v>
                </c:pt>
                <c:pt idx="2">
                  <c:v>70.89</c:v>
                </c:pt>
                <c:pt idx="3">
                  <c:v>66.790000000000006</c:v>
                </c:pt>
                <c:pt idx="4">
                  <c:v>73.849999999999994</c:v>
                </c:pt>
              </c:numCache>
            </c:numRef>
          </c:val>
        </c:ser>
        <c:dLbls>
          <c:showLegendKey val="0"/>
          <c:showVal val="0"/>
          <c:showCatName val="0"/>
          <c:showSerName val="0"/>
          <c:showPercent val="0"/>
          <c:showBubbleSize val="0"/>
        </c:dLbls>
        <c:gapWidth val="150"/>
        <c:axId val="159458048"/>
        <c:axId val="1594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58048"/>
        <c:axId val="159460736"/>
      </c:lineChart>
      <c:dateAx>
        <c:axId val="159458048"/>
        <c:scaling>
          <c:orientation val="minMax"/>
        </c:scaling>
        <c:delete val="1"/>
        <c:axPos val="b"/>
        <c:numFmt formatCode="ge" sourceLinked="1"/>
        <c:majorTickMark val="none"/>
        <c:minorTickMark val="none"/>
        <c:tickLblPos val="none"/>
        <c:crossAx val="159460736"/>
        <c:crosses val="autoZero"/>
        <c:auto val="1"/>
        <c:lblOffset val="100"/>
        <c:baseTimeUnit val="years"/>
      </c:dateAx>
      <c:valAx>
        <c:axId val="1594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88576"/>
        <c:axId val="1908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88576"/>
        <c:axId val="190852096"/>
      </c:lineChart>
      <c:dateAx>
        <c:axId val="183688576"/>
        <c:scaling>
          <c:orientation val="minMax"/>
        </c:scaling>
        <c:delete val="1"/>
        <c:axPos val="b"/>
        <c:numFmt formatCode="ge" sourceLinked="1"/>
        <c:majorTickMark val="none"/>
        <c:minorTickMark val="none"/>
        <c:tickLblPos val="none"/>
        <c:crossAx val="190852096"/>
        <c:crosses val="autoZero"/>
        <c:auto val="1"/>
        <c:lblOffset val="100"/>
        <c:baseTimeUnit val="years"/>
      </c:dateAx>
      <c:valAx>
        <c:axId val="1908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401792"/>
        <c:axId val="1924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401792"/>
        <c:axId val="192404864"/>
      </c:lineChart>
      <c:dateAx>
        <c:axId val="192401792"/>
        <c:scaling>
          <c:orientation val="minMax"/>
        </c:scaling>
        <c:delete val="1"/>
        <c:axPos val="b"/>
        <c:numFmt formatCode="ge" sourceLinked="1"/>
        <c:majorTickMark val="none"/>
        <c:minorTickMark val="none"/>
        <c:tickLblPos val="none"/>
        <c:crossAx val="192404864"/>
        <c:crosses val="autoZero"/>
        <c:auto val="1"/>
        <c:lblOffset val="100"/>
        <c:baseTimeUnit val="years"/>
      </c:dateAx>
      <c:valAx>
        <c:axId val="192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20224"/>
        <c:axId val="2028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20224"/>
        <c:axId val="202856320"/>
      </c:lineChart>
      <c:dateAx>
        <c:axId val="195620224"/>
        <c:scaling>
          <c:orientation val="minMax"/>
        </c:scaling>
        <c:delete val="1"/>
        <c:axPos val="b"/>
        <c:numFmt formatCode="ge" sourceLinked="1"/>
        <c:majorTickMark val="none"/>
        <c:minorTickMark val="none"/>
        <c:tickLblPos val="none"/>
        <c:crossAx val="202856320"/>
        <c:crosses val="autoZero"/>
        <c:auto val="1"/>
        <c:lblOffset val="100"/>
        <c:baseTimeUnit val="years"/>
      </c:dateAx>
      <c:valAx>
        <c:axId val="2028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633856"/>
        <c:axId val="2106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633856"/>
        <c:axId val="210678912"/>
      </c:lineChart>
      <c:dateAx>
        <c:axId val="210633856"/>
        <c:scaling>
          <c:orientation val="minMax"/>
        </c:scaling>
        <c:delete val="1"/>
        <c:axPos val="b"/>
        <c:numFmt formatCode="ge" sourceLinked="1"/>
        <c:majorTickMark val="none"/>
        <c:minorTickMark val="none"/>
        <c:tickLblPos val="none"/>
        <c:crossAx val="210678912"/>
        <c:crosses val="autoZero"/>
        <c:auto val="1"/>
        <c:lblOffset val="100"/>
        <c:baseTimeUnit val="years"/>
      </c:dateAx>
      <c:valAx>
        <c:axId val="2106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283.73</c:v>
                </c:pt>
                <c:pt idx="1">
                  <c:v>374.36</c:v>
                </c:pt>
                <c:pt idx="2">
                  <c:v>305.72000000000003</c:v>
                </c:pt>
                <c:pt idx="3">
                  <c:v>340.13</c:v>
                </c:pt>
                <c:pt idx="4" formatCode="#,##0.00;&quot;△&quot;#,##0.00">
                  <c:v>0</c:v>
                </c:pt>
              </c:numCache>
            </c:numRef>
          </c:val>
        </c:ser>
        <c:dLbls>
          <c:showLegendKey val="0"/>
          <c:showVal val="0"/>
          <c:showCatName val="0"/>
          <c:showSerName val="0"/>
          <c:showPercent val="0"/>
          <c:showBubbleSize val="0"/>
        </c:dLbls>
        <c:gapWidth val="150"/>
        <c:axId val="55787520"/>
        <c:axId val="557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55787520"/>
        <c:axId val="55789440"/>
      </c:lineChart>
      <c:dateAx>
        <c:axId val="55787520"/>
        <c:scaling>
          <c:orientation val="minMax"/>
        </c:scaling>
        <c:delete val="1"/>
        <c:axPos val="b"/>
        <c:numFmt formatCode="ge" sourceLinked="1"/>
        <c:majorTickMark val="none"/>
        <c:minorTickMark val="none"/>
        <c:tickLblPos val="none"/>
        <c:crossAx val="55789440"/>
        <c:crosses val="autoZero"/>
        <c:auto val="1"/>
        <c:lblOffset val="100"/>
        <c:baseTimeUnit val="years"/>
      </c:dateAx>
      <c:valAx>
        <c:axId val="55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66.63</c:v>
                </c:pt>
                <c:pt idx="1">
                  <c:v>64.62</c:v>
                </c:pt>
                <c:pt idx="2">
                  <c:v>63.03</c:v>
                </c:pt>
                <c:pt idx="3">
                  <c:v>59.07</c:v>
                </c:pt>
                <c:pt idx="4">
                  <c:v>62.25</c:v>
                </c:pt>
              </c:numCache>
            </c:numRef>
          </c:val>
        </c:ser>
        <c:dLbls>
          <c:showLegendKey val="0"/>
          <c:showVal val="0"/>
          <c:showCatName val="0"/>
          <c:showSerName val="0"/>
          <c:showPercent val="0"/>
          <c:showBubbleSize val="0"/>
        </c:dLbls>
        <c:gapWidth val="150"/>
        <c:axId val="55806976"/>
        <c:axId val="55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55806976"/>
        <c:axId val="55809152"/>
      </c:lineChart>
      <c:dateAx>
        <c:axId val="55806976"/>
        <c:scaling>
          <c:orientation val="minMax"/>
        </c:scaling>
        <c:delete val="1"/>
        <c:axPos val="b"/>
        <c:numFmt formatCode="ge" sourceLinked="1"/>
        <c:majorTickMark val="none"/>
        <c:minorTickMark val="none"/>
        <c:tickLblPos val="none"/>
        <c:crossAx val="55809152"/>
        <c:crosses val="autoZero"/>
        <c:auto val="1"/>
        <c:lblOffset val="100"/>
        <c:baseTimeUnit val="years"/>
      </c:dateAx>
      <c:valAx>
        <c:axId val="55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174.24</c:v>
                </c:pt>
                <c:pt idx="1">
                  <c:v>180.05</c:v>
                </c:pt>
                <c:pt idx="2">
                  <c:v>182.78</c:v>
                </c:pt>
                <c:pt idx="3">
                  <c:v>198.29</c:v>
                </c:pt>
                <c:pt idx="4">
                  <c:v>190.13</c:v>
                </c:pt>
              </c:numCache>
            </c:numRef>
          </c:val>
        </c:ser>
        <c:dLbls>
          <c:showLegendKey val="0"/>
          <c:showVal val="0"/>
          <c:showCatName val="0"/>
          <c:showSerName val="0"/>
          <c:showPercent val="0"/>
          <c:showBubbleSize val="0"/>
        </c:dLbls>
        <c:gapWidth val="150"/>
        <c:axId val="55822976"/>
        <c:axId val="558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55822976"/>
        <c:axId val="55829248"/>
      </c:lineChart>
      <c:dateAx>
        <c:axId val="55822976"/>
        <c:scaling>
          <c:orientation val="minMax"/>
        </c:scaling>
        <c:delete val="1"/>
        <c:axPos val="b"/>
        <c:numFmt formatCode="ge" sourceLinked="1"/>
        <c:majorTickMark val="none"/>
        <c:minorTickMark val="none"/>
        <c:tickLblPos val="none"/>
        <c:crossAx val="55829248"/>
        <c:crosses val="autoZero"/>
        <c:auto val="1"/>
        <c:lblOffset val="100"/>
        <c:baseTimeUnit val="years"/>
      </c:dateAx>
      <c:valAx>
        <c:axId val="55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E6" sqref="BE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太地町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3291</v>
      </c>
      <c r="AM8" s="47"/>
      <c r="AN8" s="47"/>
      <c r="AO8" s="47"/>
      <c r="AP8" s="47"/>
      <c r="AQ8" s="47"/>
      <c r="AR8" s="47"/>
      <c r="AS8" s="47"/>
      <c r="AT8" s="43">
        <f>データ!S6</f>
        <v>5.81</v>
      </c>
      <c r="AU8" s="43"/>
      <c r="AV8" s="43"/>
      <c r="AW8" s="43"/>
      <c r="AX8" s="43"/>
      <c r="AY8" s="43"/>
      <c r="AZ8" s="43"/>
      <c r="BA8" s="43"/>
      <c r="BB8" s="43">
        <f>データ!T6</f>
        <v>566.44000000000005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55.38</v>
      </c>
      <c r="Q10" s="43"/>
      <c r="R10" s="43"/>
      <c r="S10" s="43"/>
      <c r="T10" s="43"/>
      <c r="U10" s="43"/>
      <c r="V10" s="43"/>
      <c r="W10" s="43">
        <f>データ!P6</f>
        <v>100</v>
      </c>
      <c r="X10" s="43"/>
      <c r="Y10" s="43"/>
      <c r="Z10" s="43"/>
      <c r="AA10" s="43"/>
      <c r="AB10" s="43"/>
      <c r="AC10" s="43"/>
      <c r="AD10" s="47">
        <f>データ!Q6</f>
        <v>2376</v>
      </c>
      <c r="AE10" s="47"/>
      <c r="AF10" s="47"/>
      <c r="AG10" s="47"/>
      <c r="AH10" s="47"/>
      <c r="AI10" s="47"/>
      <c r="AJ10" s="47"/>
      <c r="AK10" s="2"/>
      <c r="AL10" s="47">
        <f>データ!U6</f>
        <v>1807</v>
      </c>
      <c r="AM10" s="47"/>
      <c r="AN10" s="47"/>
      <c r="AO10" s="47"/>
      <c r="AP10" s="47"/>
      <c r="AQ10" s="47"/>
      <c r="AR10" s="47"/>
      <c r="AS10" s="47"/>
      <c r="AT10" s="43">
        <f>データ!V6</f>
        <v>0.46</v>
      </c>
      <c r="AU10" s="43"/>
      <c r="AV10" s="43"/>
      <c r="AW10" s="43"/>
      <c r="AX10" s="43"/>
      <c r="AY10" s="43"/>
      <c r="AZ10" s="43"/>
      <c r="BA10" s="43"/>
      <c r="BB10" s="43">
        <f>データ!W6</f>
        <v>3928.26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304221</v>
      </c>
      <c r="D6" s="31">
        <f t="shared" si="3"/>
        <v>47</v>
      </c>
      <c r="E6" s="31">
        <f t="shared" si="3"/>
        <v>17</v>
      </c>
      <c r="F6" s="31">
        <f t="shared" si="3"/>
        <v>1</v>
      </c>
      <c r="G6" s="31">
        <f t="shared" si="3"/>
        <v>0</v>
      </c>
      <c r="H6" s="31" t="str">
        <f t="shared" si="3"/>
        <v>和歌山県　太地町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55.38</v>
      </c>
      <c r="P6" s="32">
        <f t="shared" si="3"/>
        <v>100</v>
      </c>
      <c r="Q6" s="32">
        <f t="shared" si="3"/>
        <v>2376</v>
      </c>
      <c r="R6" s="32">
        <f t="shared" si="3"/>
        <v>3291</v>
      </c>
      <c r="S6" s="32">
        <f t="shared" si="3"/>
        <v>5.81</v>
      </c>
      <c r="T6" s="32">
        <f t="shared" si="3"/>
        <v>566.44000000000005</v>
      </c>
      <c r="U6" s="32">
        <f t="shared" si="3"/>
        <v>1807</v>
      </c>
      <c r="V6" s="32">
        <f t="shared" si="3"/>
        <v>0.46</v>
      </c>
      <c r="W6" s="32">
        <f t="shared" si="3"/>
        <v>3928.26</v>
      </c>
      <c r="X6" s="33">
        <f>IF(X7="",NA(),X7)</f>
        <v>74.86</v>
      </c>
      <c r="Y6" s="33">
        <f t="shared" ref="Y6:AG6" si="4">IF(Y7="",NA(),Y7)</f>
        <v>71.52</v>
      </c>
      <c r="Z6" s="33">
        <f t="shared" si="4"/>
        <v>70.89</v>
      </c>
      <c r="AA6" s="33">
        <f t="shared" si="4"/>
        <v>66.790000000000006</v>
      </c>
      <c r="AB6" s="33">
        <f t="shared" si="4"/>
        <v>73.849999999999994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283.73</v>
      </c>
      <c r="BF6" s="33">
        <f t="shared" ref="BF6:BN6" si="7">IF(BF7="",NA(),BF7)</f>
        <v>374.36</v>
      </c>
      <c r="BG6" s="33">
        <f t="shared" si="7"/>
        <v>305.72000000000003</v>
      </c>
      <c r="BH6" s="33">
        <f t="shared" si="7"/>
        <v>340.13</v>
      </c>
      <c r="BI6" s="32">
        <f t="shared" si="7"/>
        <v>0</v>
      </c>
      <c r="BJ6" s="33">
        <f t="shared" si="7"/>
        <v>793.1</v>
      </c>
      <c r="BK6" s="33">
        <f t="shared" si="7"/>
        <v>759.86</v>
      </c>
      <c r="BL6" s="33">
        <f t="shared" si="7"/>
        <v>739.53</v>
      </c>
      <c r="BM6" s="33">
        <f t="shared" si="7"/>
        <v>721.06</v>
      </c>
      <c r="BN6" s="33">
        <f t="shared" si="7"/>
        <v>862.87</v>
      </c>
      <c r="BO6" s="32" t="str">
        <f>IF(BO7="","",IF(BO7="-","【-】","【"&amp;SUBSTITUTE(TEXT(BO7,"#,##0.00"),"-","△")&amp;"】"))</f>
        <v>【763.62】</v>
      </c>
      <c r="BP6" s="33">
        <f>IF(BP7="",NA(),BP7)</f>
        <v>66.63</v>
      </c>
      <c r="BQ6" s="33">
        <f t="shared" ref="BQ6:BY6" si="8">IF(BQ7="",NA(),BQ7)</f>
        <v>64.62</v>
      </c>
      <c r="BR6" s="33">
        <f t="shared" si="8"/>
        <v>63.03</v>
      </c>
      <c r="BS6" s="33">
        <f t="shared" si="8"/>
        <v>59.07</v>
      </c>
      <c r="BT6" s="33">
        <f t="shared" si="8"/>
        <v>62.25</v>
      </c>
      <c r="BU6" s="33">
        <f t="shared" si="8"/>
        <v>85.47</v>
      </c>
      <c r="BV6" s="33">
        <f t="shared" si="8"/>
        <v>85.6</v>
      </c>
      <c r="BW6" s="33">
        <f t="shared" si="8"/>
        <v>84.05</v>
      </c>
      <c r="BX6" s="33">
        <f t="shared" si="8"/>
        <v>84.86</v>
      </c>
      <c r="BY6" s="33">
        <f t="shared" si="8"/>
        <v>85.39</v>
      </c>
      <c r="BZ6" s="32" t="str">
        <f>IF(BZ7="","",IF(BZ7="-","【-】","【"&amp;SUBSTITUTE(TEXT(BZ7,"#,##0.00"),"-","△")&amp;"】"))</f>
        <v>【98.53】</v>
      </c>
      <c r="CA6" s="33">
        <f>IF(CA7="",NA(),CA7)</f>
        <v>174.24</v>
      </c>
      <c r="CB6" s="33">
        <f t="shared" ref="CB6:CJ6" si="9">IF(CB7="",NA(),CB7)</f>
        <v>180.05</v>
      </c>
      <c r="CC6" s="33">
        <f t="shared" si="9"/>
        <v>182.78</v>
      </c>
      <c r="CD6" s="33">
        <f t="shared" si="9"/>
        <v>198.29</v>
      </c>
      <c r="CE6" s="33">
        <f t="shared" si="9"/>
        <v>190.13</v>
      </c>
      <c r="CF6" s="33">
        <f t="shared" si="9"/>
        <v>184.8</v>
      </c>
      <c r="CG6" s="33">
        <f t="shared" si="9"/>
        <v>185.04</v>
      </c>
      <c r="CH6" s="33">
        <f t="shared" si="9"/>
        <v>190.12</v>
      </c>
      <c r="CI6" s="33">
        <f t="shared" si="9"/>
        <v>188.14</v>
      </c>
      <c r="CJ6" s="33">
        <f t="shared" si="9"/>
        <v>188.79</v>
      </c>
      <c r="CK6" s="32" t="str">
        <f>IF(CK7="","",IF(CK7="-","【-】","【"&amp;SUBSTITUTE(TEXT(CK7,"#,##0.00"),"-","△")&amp;"】"))</f>
        <v>【139.70】</v>
      </c>
      <c r="CL6" s="33">
        <f>IF(CL7="",NA(),CL7)</f>
        <v>20.18</v>
      </c>
      <c r="CM6" s="33">
        <f t="shared" ref="CM6:CU6" si="10">IF(CM7="",NA(),CM7)</f>
        <v>19.14</v>
      </c>
      <c r="CN6" s="33">
        <f t="shared" si="10"/>
        <v>18.41</v>
      </c>
      <c r="CO6" s="33">
        <f t="shared" si="10"/>
        <v>23.09</v>
      </c>
      <c r="CP6" s="33">
        <f t="shared" si="10"/>
        <v>23.09</v>
      </c>
      <c r="CQ6" s="33">
        <f t="shared" si="10"/>
        <v>61.95</v>
      </c>
      <c r="CR6" s="33">
        <f t="shared" si="10"/>
        <v>61.91</v>
      </c>
      <c r="CS6" s="33">
        <f t="shared" si="10"/>
        <v>63.6</v>
      </c>
      <c r="CT6" s="33">
        <f t="shared" si="10"/>
        <v>64.23</v>
      </c>
      <c r="CU6" s="33">
        <f t="shared" si="10"/>
        <v>59.4</v>
      </c>
      <c r="CV6" s="32" t="str">
        <f>IF(CV7="","",IF(CV7="-","【-】","【"&amp;SUBSTITUTE(TEXT(CV7,"#,##0.00"),"-","△")&amp;"】"))</f>
        <v>【60.01】</v>
      </c>
      <c r="CW6" s="33">
        <f>IF(CW7="",NA(),CW7)</f>
        <v>87.73</v>
      </c>
      <c r="CX6" s="33">
        <f t="shared" ref="CX6:DF6" si="11">IF(CX7="",NA(),CX7)</f>
        <v>88.08</v>
      </c>
      <c r="CY6" s="33">
        <f t="shared" si="11"/>
        <v>87.96</v>
      </c>
      <c r="CZ6" s="33">
        <f t="shared" si="11"/>
        <v>88.19</v>
      </c>
      <c r="DA6" s="33">
        <f t="shared" si="11"/>
        <v>88.38</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0.24</v>
      </c>
      <c r="EK6" s="33">
        <f t="shared" si="14"/>
        <v>0.15</v>
      </c>
      <c r="EL6" s="33">
        <f t="shared" si="14"/>
        <v>0.11</v>
      </c>
      <c r="EM6" s="33">
        <f t="shared" si="14"/>
        <v>0.09</v>
      </c>
      <c r="EN6" s="32" t="str">
        <f>IF(EN7="","",IF(EN7="-","【-】","【"&amp;SUBSTITUTE(TEXT(EN7,"#,##0.00"),"-","△")&amp;"】"))</f>
        <v>【0.23】</v>
      </c>
    </row>
    <row r="7" spans="1:144" s="34" customFormat="1">
      <c r="A7" s="26"/>
      <c r="B7" s="35">
        <v>2015</v>
      </c>
      <c r="C7" s="35">
        <v>304221</v>
      </c>
      <c r="D7" s="35">
        <v>47</v>
      </c>
      <c r="E7" s="35">
        <v>17</v>
      </c>
      <c r="F7" s="35">
        <v>1</v>
      </c>
      <c r="G7" s="35">
        <v>0</v>
      </c>
      <c r="H7" s="35" t="s">
        <v>96</v>
      </c>
      <c r="I7" s="35" t="s">
        <v>97</v>
      </c>
      <c r="J7" s="35" t="s">
        <v>98</v>
      </c>
      <c r="K7" s="35" t="s">
        <v>99</v>
      </c>
      <c r="L7" s="35" t="s">
        <v>100</v>
      </c>
      <c r="M7" s="36" t="s">
        <v>101</v>
      </c>
      <c r="N7" s="36" t="s">
        <v>102</v>
      </c>
      <c r="O7" s="36">
        <v>55.38</v>
      </c>
      <c r="P7" s="36">
        <v>100</v>
      </c>
      <c r="Q7" s="36">
        <v>2376</v>
      </c>
      <c r="R7" s="36">
        <v>3291</v>
      </c>
      <c r="S7" s="36">
        <v>5.81</v>
      </c>
      <c r="T7" s="36">
        <v>566.44000000000005</v>
      </c>
      <c r="U7" s="36">
        <v>1807</v>
      </c>
      <c r="V7" s="36">
        <v>0.46</v>
      </c>
      <c r="W7" s="36">
        <v>3928.26</v>
      </c>
      <c r="X7" s="36">
        <v>74.86</v>
      </c>
      <c r="Y7" s="36">
        <v>71.52</v>
      </c>
      <c r="Z7" s="36">
        <v>70.89</v>
      </c>
      <c r="AA7" s="36">
        <v>66.790000000000006</v>
      </c>
      <c r="AB7" s="36">
        <v>73.849999999999994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283.73</v>
      </c>
      <c r="BF7" s="36">
        <v>374.36</v>
      </c>
      <c r="BG7" s="36">
        <v>305.72000000000003</v>
      </c>
      <c r="BH7" s="36">
        <v>340.13</v>
      </c>
      <c r="BI7" s="36">
        <v>0</v>
      </c>
      <c r="BJ7" s="36">
        <v>793.1</v>
      </c>
      <c r="BK7" s="36">
        <v>759.86</v>
      </c>
      <c r="BL7" s="36">
        <v>739.53</v>
      </c>
      <c r="BM7" s="36">
        <v>721.06</v>
      </c>
      <c r="BN7" s="36">
        <v>862.87</v>
      </c>
      <c r="BO7" s="36">
        <v>763.62</v>
      </c>
      <c r="BP7" s="36">
        <v>66.63</v>
      </c>
      <c r="BQ7" s="36">
        <v>64.62</v>
      </c>
      <c r="BR7" s="36">
        <v>63.03</v>
      </c>
      <c r="BS7" s="36">
        <v>59.07</v>
      </c>
      <c r="BT7" s="36">
        <v>62.25</v>
      </c>
      <c r="BU7" s="36">
        <v>85.47</v>
      </c>
      <c r="BV7" s="36">
        <v>85.6</v>
      </c>
      <c r="BW7" s="36">
        <v>84.05</v>
      </c>
      <c r="BX7" s="36">
        <v>84.86</v>
      </c>
      <c r="BY7" s="36">
        <v>85.39</v>
      </c>
      <c r="BZ7" s="36">
        <v>98.53</v>
      </c>
      <c r="CA7" s="36">
        <v>174.24</v>
      </c>
      <c r="CB7" s="36">
        <v>180.05</v>
      </c>
      <c r="CC7" s="36">
        <v>182.78</v>
      </c>
      <c r="CD7" s="36">
        <v>198.29</v>
      </c>
      <c r="CE7" s="36">
        <v>190.13</v>
      </c>
      <c r="CF7" s="36">
        <v>184.8</v>
      </c>
      <c r="CG7" s="36">
        <v>185.04</v>
      </c>
      <c r="CH7" s="36">
        <v>190.12</v>
      </c>
      <c r="CI7" s="36">
        <v>188.14</v>
      </c>
      <c r="CJ7" s="36">
        <v>188.79</v>
      </c>
      <c r="CK7" s="36">
        <v>139.69999999999999</v>
      </c>
      <c r="CL7" s="36">
        <v>20.18</v>
      </c>
      <c r="CM7" s="36">
        <v>19.14</v>
      </c>
      <c r="CN7" s="36">
        <v>18.41</v>
      </c>
      <c r="CO7" s="36">
        <v>23.09</v>
      </c>
      <c r="CP7" s="36">
        <v>23.09</v>
      </c>
      <c r="CQ7" s="36">
        <v>61.95</v>
      </c>
      <c r="CR7" s="36">
        <v>61.91</v>
      </c>
      <c r="CS7" s="36">
        <v>63.6</v>
      </c>
      <c r="CT7" s="36">
        <v>64.23</v>
      </c>
      <c r="CU7" s="36">
        <v>59.4</v>
      </c>
      <c r="CV7" s="36">
        <v>60.01</v>
      </c>
      <c r="CW7" s="36">
        <v>87.73</v>
      </c>
      <c r="CX7" s="36">
        <v>88.08</v>
      </c>
      <c r="CY7" s="36">
        <v>87.96</v>
      </c>
      <c r="CZ7" s="36">
        <v>88.19</v>
      </c>
      <c r="DA7" s="36">
        <v>88.38</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2017-02-08T02:53:14Z</dcterms:created>
  <dcterms:modified xsi:type="dcterms:W3CDTF">2017-02-13T04:06:21Z</dcterms:modified>
</cp:coreProperties>
</file>