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90.3\総務課\10　総務課　杉森\★H30財政\②30提出するもの\(2.28)経営比較分析表HP公開\"/>
    </mc:Choice>
  </mc:AlternateContent>
  <workbookProtection workbookAlgorithmName="SHA-512" workbookHashValue="Zbu201bIar4g4C4FpQZYbSeUQYZUyj1AJJzHxJFo0xg374TnYCAhXi4vYBK49n/cfR8RxFk8WgeEK1kULUsWVg==" workbookSaltValue="YskhmNuyaxUnkrDKih6RjA=="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B6" i="4"/>
  <c r="C10" i="5" l="1"/>
  <c r="D10" i="5"/>
  <c r="E10" i="5"/>
  <c r="B10" i="5"/>
</calcChain>
</file>

<file path=xl/sharedStrings.xml><?xml version="1.0" encoding="utf-8"?>
<sst xmlns="http://schemas.openxmlformats.org/spreadsheetml/2006/main" count="298" uniqueCount="119">
  <si>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</si>
  <si>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</si>
  <si>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</si>
  <si>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</si>
  <si>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</si>
  <si>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</si>
  <si>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</si>
  <si>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</si>
  <si>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</si>
  <si>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</si>
  <si>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</si>
  <si>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</si>
  <si>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</si>
  <si>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</si>
  <si>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</si>
  <si>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</si>
  <si>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</si>
  <si>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</si>
  <si>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</si>
  <si>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</si>
  <si>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</si>
  <si>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</si>
  <si>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</si>
  <si>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</si>
  <si>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</si>
  <si>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</si>
  <si>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</si>
  <si>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</si>
  <si>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</si>
  <si>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</si>
  <si>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</si>
  <si>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</si>
  <si>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</si>
  <si>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</si>
  <si>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</si>
  <si>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</si>
  <si>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</si>
  <si>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</si>
  <si>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</si>
  <si>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</si>
  <si>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</si>
  <si>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</si>
  <si>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</si>
  <si>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</si>
  <si>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</si>
  <si>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</si>
  <si>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</si>
  <si>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</si>
  <si>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</si>
  <si>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</si>
  <si>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</si>
  <si>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</si>
  <si>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</si>
  <si>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</si>
  <si>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</si>
  <si>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</si>
  <si>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</si>
  <si>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</si>
  <si>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</si>
  <si>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</si>
  <si>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</si>
  <si>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</si>
  <si>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</si>
  <si>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</si>
  <si>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</si>
  <si>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</si>
  <si>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</si>
  <si>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</si>
  <si>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</si>
  <si>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</si>
  <si>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</si>
  <si>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</si>
  <si>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</si>
  <si>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</si>
  <si>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</si>
  <si>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</si>
  <si>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</si>
  <si>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</si>
  <si>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</si>
  <si>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</si>
  <si>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</si>
  <si>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</si>
  <si>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</si>
  <si>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</si>
  <si>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</si>
  <si>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</si>
  <si>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</si>
  <si>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</si>
  <si>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</si>
  <si>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</si>
  <si>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</si>
  <si>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</si>
  <si>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</si>
  <si>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</si>
  <si>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</si>
  <si>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</si>
  <si>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</si>
  <si>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</si>
  <si>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</si>
  <si>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</si>
  <si>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</si>
  <si>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</si>
  <si>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</si>
  <si>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</si>
  <si>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太地町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</si>
  <si>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</si>
  <si>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</si>
  <si>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</si>
  <si>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</si>
  <si>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</si>
  <si>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</si>
  <si>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</si>
  <si>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</si>
  <si>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</si>
  <si>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</si>
  <si>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</si>
  <si>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①類似団体平均を上回っており、良好である。
②累積欠損金は発生しておらず、良好である。
③減少が見られるが、キャッシュ・フロー計算書による現金預金の流出は軽微であり、概ね良好であると判断できる。
④近年は、起債による設備投資ではなく、積立金や自己資金によるものであるため、企業債残高減少に伴い、減少傾向にある。
⑤類似団体平均が70％の水準であるのに対して、当町は100％を超過しており、料金収入により、事業経費を賄えている。
⑥類似団体平均と比較して低い水準であり、効率がよいということができる。
⑦類似団体平均を上回っており、また最大配水能力の60％ほどを維持しているため、水道施設の規模は概ね適正であるといえる。
⑧類似団体平均を大きく下回っており、また付近水道事業事業体と比較しても同様の結果であるため、漏水調査を継続的に実施し、漏水箇所の発見および修繕を計画的に行う必要がある。
有収率が低水準であるという課題があるが、他の指標は類似団体平均を上回っており、良好な事業経営をしているといえる。</t>
    <rPh sb="1" eb="3">
      <t>ルイジ</t>
    </rPh>
    <rPh sb="3" eb="5">
      <t>ダンタイ</t>
    </rPh>
    <rPh sb="5" eb="7">
      <t>ヘイキン</t>
    </rPh>
    <rPh sb="8" eb="10">
      <t>ウワマワ</t>
    </rPh>
    <rPh sb="15" eb="17">
      <t>リョウコウ</t>
    </rPh>
    <rPh sb="23" eb="25">
      <t>ルイセキ</t>
    </rPh>
    <rPh sb="25" eb="28">
      <t>ケッソンキン</t>
    </rPh>
    <rPh sb="29" eb="31">
      <t>ハッセイ</t>
    </rPh>
    <rPh sb="37" eb="39">
      <t>リョウコウ</t>
    </rPh>
    <rPh sb="45" eb="47">
      <t>ゲンショウ</t>
    </rPh>
    <rPh sb="48" eb="49">
      <t>ミ</t>
    </rPh>
    <rPh sb="63" eb="65">
      <t>ケイサン</t>
    </rPh>
    <rPh sb="65" eb="66">
      <t>ショ</t>
    </rPh>
    <rPh sb="69" eb="71">
      <t>ゲンキン</t>
    </rPh>
    <rPh sb="71" eb="73">
      <t>ヨキン</t>
    </rPh>
    <rPh sb="74" eb="76">
      <t>リュウシュツ</t>
    </rPh>
    <rPh sb="77" eb="79">
      <t>ケイビ</t>
    </rPh>
    <rPh sb="83" eb="84">
      <t>オオム</t>
    </rPh>
    <rPh sb="85" eb="87">
      <t>リョウコウ</t>
    </rPh>
    <rPh sb="91" eb="93">
      <t>ハンダン</t>
    </rPh>
    <rPh sb="99" eb="101">
      <t>キンネン</t>
    </rPh>
    <rPh sb="103" eb="105">
      <t>キサイ</t>
    </rPh>
    <rPh sb="108" eb="110">
      <t>セツビ</t>
    </rPh>
    <rPh sb="110" eb="112">
      <t>トウシ</t>
    </rPh>
    <rPh sb="117" eb="119">
      <t>ツミタテ</t>
    </rPh>
    <rPh sb="119" eb="120">
      <t>キン</t>
    </rPh>
    <rPh sb="121" eb="123">
      <t>ジコ</t>
    </rPh>
    <rPh sb="123" eb="125">
      <t>シキン</t>
    </rPh>
    <rPh sb="136" eb="138">
      <t>キギョウ</t>
    </rPh>
    <rPh sb="138" eb="139">
      <t>サイ</t>
    </rPh>
    <rPh sb="139" eb="141">
      <t>ザンダカ</t>
    </rPh>
    <rPh sb="141" eb="143">
      <t>ゲンショウ</t>
    </rPh>
    <rPh sb="144" eb="145">
      <t>トモナ</t>
    </rPh>
    <rPh sb="147" eb="149">
      <t>ゲンショウ</t>
    </rPh>
    <rPh sb="149" eb="151">
      <t>ケイコウ</t>
    </rPh>
    <rPh sb="157" eb="159">
      <t>ルイジ</t>
    </rPh>
    <rPh sb="159" eb="161">
      <t>ダンタイ</t>
    </rPh>
    <rPh sb="161" eb="163">
      <t>ヘイキン</t>
    </rPh>
    <rPh sb="168" eb="170">
      <t>スイジュン</t>
    </rPh>
    <rPh sb="175" eb="176">
      <t>タイ</t>
    </rPh>
    <rPh sb="179" eb="181">
      <t>トウチョウ</t>
    </rPh>
    <rPh sb="187" eb="189">
      <t>チョウカ</t>
    </rPh>
    <rPh sb="194" eb="196">
      <t>リョウキン</t>
    </rPh>
    <rPh sb="196" eb="198">
      <t>シュウニュウ</t>
    </rPh>
    <rPh sb="202" eb="204">
      <t>ジギョウ</t>
    </rPh>
    <rPh sb="204" eb="206">
      <t>ケイヒ</t>
    </rPh>
    <rPh sb="207" eb="208">
      <t>マカナ</t>
    </rPh>
    <rPh sb="215" eb="217">
      <t>ルイジ</t>
    </rPh>
    <rPh sb="217" eb="219">
      <t>ダンタイ</t>
    </rPh>
    <rPh sb="219" eb="221">
      <t>ヘイキン</t>
    </rPh>
    <rPh sb="222" eb="224">
      <t>ヒカク</t>
    </rPh>
    <rPh sb="226" eb="227">
      <t>ヒク</t>
    </rPh>
    <rPh sb="228" eb="230">
      <t>スイジュン</t>
    </rPh>
    <rPh sb="234" eb="236">
      <t>コウリツ</t>
    </rPh>
    <rPh sb="251" eb="253">
      <t>ルイジ</t>
    </rPh>
    <rPh sb="253" eb="255">
      <t>ダンタイ</t>
    </rPh>
    <rPh sb="255" eb="257">
      <t>ヘイキン</t>
    </rPh>
    <rPh sb="258" eb="260">
      <t>ウワマワ</t>
    </rPh>
    <rPh sb="267" eb="269">
      <t>サイダイ</t>
    </rPh>
    <rPh sb="269" eb="271">
      <t>ハイスイ</t>
    </rPh>
    <rPh sb="271" eb="273">
      <t>ノウリョク</t>
    </rPh>
    <rPh sb="280" eb="282">
      <t>イジ</t>
    </rPh>
    <rPh sb="289" eb="291">
      <t>スイドウ</t>
    </rPh>
    <rPh sb="291" eb="293">
      <t>シセツ</t>
    </rPh>
    <rPh sb="294" eb="296">
      <t>キボ</t>
    </rPh>
    <rPh sb="297" eb="298">
      <t>オオム</t>
    </rPh>
    <rPh sb="299" eb="301">
      <t>テキセイ</t>
    </rPh>
    <rPh sb="311" eb="313">
      <t>ルイジ</t>
    </rPh>
    <rPh sb="313" eb="315">
      <t>ダンタイ</t>
    </rPh>
    <rPh sb="315" eb="317">
      <t>ヘイキン</t>
    </rPh>
    <rPh sb="318" eb="319">
      <t>オオ</t>
    </rPh>
    <rPh sb="321" eb="323">
      <t>シタマワ</t>
    </rPh>
    <rPh sb="330" eb="332">
      <t>フキン</t>
    </rPh>
    <rPh sb="332" eb="334">
      <t>スイドウ</t>
    </rPh>
    <rPh sb="334" eb="336">
      <t>ジギョウ</t>
    </rPh>
    <rPh sb="336" eb="338">
      <t>ジギョウ</t>
    </rPh>
    <rPh sb="338" eb="339">
      <t>タイ</t>
    </rPh>
    <rPh sb="340" eb="342">
      <t>ヒカク</t>
    </rPh>
    <rPh sb="345" eb="347">
      <t>ドウヨウ</t>
    </rPh>
    <rPh sb="348" eb="350">
      <t>ケッカ</t>
    </rPh>
    <rPh sb="356" eb="358">
      <t>ロウスイ</t>
    </rPh>
    <rPh sb="358" eb="360">
      <t>チョウサ</t>
    </rPh>
    <rPh sb="361" eb="364">
      <t>ケイゾクテキ</t>
    </rPh>
    <rPh sb="365" eb="367">
      <t>ジッシ</t>
    </rPh>
    <rPh sb="369" eb="371">
      <t>ロウスイ</t>
    </rPh>
    <rPh sb="371" eb="373">
      <t>カショ</t>
    </rPh>
    <rPh sb="374" eb="376">
      <t>ハッケン</t>
    </rPh>
    <rPh sb="379" eb="381">
      <t>シュウゼン</t>
    </rPh>
    <rPh sb="382" eb="384">
      <t>ケイカク</t>
    </rPh>
    <rPh sb="384" eb="385">
      <t>テキ</t>
    </rPh>
    <rPh sb="386" eb="387">
      <t>オコナ</t>
    </rPh>
    <rPh sb="388" eb="390">
      <t>ヒツヨウ</t>
    </rPh>
    <rPh sb="397" eb="400">
      <t>ユウシュウリツ</t>
    </rPh>
    <rPh sb="401" eb="404">
      <t>テイスイジュン</t>
    </rPh>
    <rPh sb="410" eb="412">
      <t>カダイ</t>
    </rPh>
    <rPh sb="417" eb="418">
      <t>タ</t>
    </rPh>
    <rPh sb="419" eb="421">
      <t>シヒョウ</t>
    </rPh>
    <rPh sb="422" eb="424">
      <t>ルイジ</t>
    </rPh>
    <rPh sb="424" eb="426">
      <t>ダンタイ</t>
    </rPh>
    <rPh sb="426" eb="428">
      <t>ヘイキン</t>
    </rPh>
    <rPh sb="429" eb="431">
      <t>ウワマワ</t>
    </rPh>
    <rPh sb="436" eb="438">
      <t>リョウコウ</t>
    </rPh>
    <rPh sb="439" eb="441">
      <t>ジギョウ</t>
    </rPh>
    <rPh sb="441" eb="443">
      <t>ケイエイ</t>
    </rPh>
    <phoneticPr fontId="4"/>
  </si>
  <si>
    <t>①設備投資を継続的に実施しているため、類似団体平均よりも低い値となっており、施設老朽化の程度は比較的緩やかであるといえる。
②当町では、過去に水道管布設替を集中的に実施したため、類似団体と比較して老朽管の割合が低くなっているが、今後は増加していく傾向が見込まれる。
③過去に水道管布設替を集中的に実施したため、近年は管路更新事業が鈍化しており、類似団体よりも低い値となっているが、今後は上昇していくと見込まれる。
保有資産の老朽化は類似団体平均と比較して低い水準にあり、今後も計画的な設備投資を実施していくことが求められる。</t>
    <rPh sb="1" eb="3">
      <t>セツビ</t>
    </rPh>
    <rPh sb="3" eb="5">
      <t>トウシ</t>
    </rPh>
    <rPh sb="6" eb="8">
      <t>ケイゾク</t>
    </rPh>
    <rPh sb="8" eb="9">
      <t>テキ</t>
    </rPh>
    <rPh sb="10" eb="12">
      <t>ジッシ</t>
    </rPh>
    <rPh sb="19" eb="21">
      <t>ルイジ</t>
    </rPh>
    <rPh sb="21" eb="23">
      <t>ダンタイ</t>
    </rPh>
    <rPh sb="23" eb="25">
      <t>ヘイキン</t>
    </rPh>
    <rPh sb="28" eb="29">
      <t>ヒク</t>
    </rPh>
    <rPh sb="30" eb="31">
      <t>アタイ</t>
    </rPh>
    <rPh sb="38" eb="40">
      <t>シセツ</t>
    </rPh>
    <rPh sb="40" eb="43">
      <t>ロウキュウカ</t>
    </rPh>
    <rPh sb="44" eb="46">
      <t>テイド</t>
    </rPh>
    <rPh sb="47" eb="50">
      <t>ヒカクテキ</t>
    </rPh>
    <rPh sb="50" eb="51">
      <t>ユル</t>
    </rPh>
    <rPh sb="63" eb="65">
      <t>トウチョウ</t>
    </rPh>
    <rPh sb="68" eb="70">
      <t>カコ</t>
    </rPh>
    <rPh sb="71" eb="73">
      <t>スイドウ</t>
    </rPh>
    <rPh sb="73" eb="74">
      <t>カン</t>
    </rPh>
    <rPh sb="74" eb="76">
      <t>フセツ</t>
    </rPh>
    <rPh sb="76" eb="77">
      <t>ガ</t>
    </rPh>
    <rPh sb="78" eb="80">
      <t>シュウチュウ</t>
    </rPh>
    <rPh sb="80" eb="81">
      <t>テキ</t>
    </rPh>
    <rPh sb="82" eb="84">
      <t>ジッシ</t>
    </rPh>
    <rPh sb="89" eb="91">
      <t>ルイジ</t>
    </rPh>
    <rPh sb="91" eb="93">
      <t>ダンタイ</t>
    </rPh>
    <rPh sb="94" eb="96">
      <t>ヒカク</t>
    </rPh>
    <rPh sb="98" eb="100">
      <t>ロウキュウ</t>
    </rPh>
    <rPh sb="100" eb="101">
      <t>カン</t>
    </rPh>
    <rPh sb="102" eb="104">
      <t>ワリアイ</t>
    </rPh>
    <rPh sb="105" eb="106">
      <t>ヒク</t>
    </rPh>
    <rPh sb="114" eb="116">
      <t>コンゴ</t>
    </rPh>
    <rPh sb="117" eb="119">
      <t>ゾウカ</t>
    </rPh>
    <rPh sb="123" eb="125">
      <t>ケイコウ</t>
    </rPh>
    <rPh sb="126" eb="128">
      <t>ミコ</t>
    </rPh>
    <rPh sb="134" eb="136">
      <t>カコ</t>
    </rPh>
    <rPh sb="137" eb="139">
      <t>スイドウ</t>
    </rPh>
    <rPh sb="139" eb="140">
      <t>カン</t>
    </rPh>
    <rPh sb="140" eb="142">
      <t>フセツ</t>
    </rPh>
    <rPh sb="142" eb="143">
      <t>ガ</t>
    </rPh>
    <rPh sb="144" eb="146">
      <t>シュウチュウ</t>
    </rPh>
    <rPh sb="146" eb="147">
      <t>テキ</t>
    </rPh>
    <rPh sb="148" eb="150">
      <t>ジッシ</t>
    </rPh>
    <rPh sb="155" eb="157">
      <t>キンネン</t>
    </rPh>
    <rPh sb="158" eb="160">
      <t>カンロ</t>
    </rPh>
    <rPh sb="160" eb="162">
      <t>コウシン</t>
    </rPh>
    <rPh sb="162" eb="164">
      <t>ジギョウ</t>
    </rPh>
    <rPh sb="165" eb="167">
      <t>ドンカ</t>
    </rPh>
    <rPh sb="172" eb="174">
      <t>ルイジ</t>
    </rPh>
    <rPh sb="174" eb="176">
      <t>ダンタイ</t>
    </rPh>
    <rPh sb="179" eb="180">
      <t>ヒク</t>
    </rPh>
    <rPh sb="181" eb="182">
      <t>アタイ</t>
    </rPh>
    <rPh sb="190" eb="192">
      <t>コンゴ</t>
    </rPh>
    <rPh sb="193" eb="195">
      <t>ジョウショウ</t>
    </rPh>
    <rPh sb="200" eb="202">
      <t>ミコ</t>
    </rPh>
    <rPh sb="208" eb="210">
      <t>ホユウ</t>
    </rPh>
    <rPh sb="210" eb="212">
      <t>シサン</t>
    </rPh>
    <rPh sb="213" eb="216">
      <t>ロウキュウカ</t>
    </rPh>
    <rPh sb="217" eb="219">
      <t>ルイジ</t>
    </rPh>
    <rPh sb="219" eb="221">
      <t>ダンタイ</t>
    </rPh>
    <rPh sb="221" eb="223">
      <t>ヘイキン</t>
    </rPh>
    <rPh sb="224" eb="226">
      <t>ヒカク</t>
    </rPh>
    <rPh sb="228" eb="229">
      <t>ヒク</t>
    </rPh>
    <rPh sb="230" eb="232">
      <t>スイジュン</t>
    </rPh>
    <rPh sb="236" eb="238">
      <t>コンゴ</t>
    </rPh>
    <rPh sb="239" eb="241">
      <t>ケイカク</t>
    </rPh>
    <rPh sb="241" eb="242">
      <t>テキ</t>
    </rPh>
    <rPh sb="243" eb="245">
      <t>セツビ</t>
    </rPh>
    <rPh sb="245" eb="247">
      <t>トウシ</t>
    </rPh>
    <rPh sb="248" eb="250">
      <t>ジッシ</t>
    </rPh>
    <rPh sb="257" eb="258">
      <t>モト</t>
    </rPh>
    <phoneticPr fontId="4"/>
  </si>
  <si>
    <t>水道事業は現在のところ安定的かつ健全な経営を維持できているといえる。しかしながら、保有資産の老朽化に対応するため、設備投資を計画的に実施していく必要性があることを加味すると、事業のさらなる効率化を図る必要があるため、今後も効率化を推進していく。</t>
    <rPh sb="0" eb="2">
      <t>スイドウ</t>
    </rPh>
    <rPh sb="2" eb="4">
      <t>ジギョウ</t>
    </rPh>
    <rPh sb="5" eb="7">
      <t>ゲンザイ</t>
    </rPh>
    <rPh sb="11" eb="14">
      <t>アンテイテキ</t>
    </rPh>
    <rPh sb="16" eb="18">
      <t>ケンゼン</t>
    </rPh>
    <rPh sb="19" eb="21">
      <t>ケイエイ</t>
    </rPh>
    <rPh sb="22" eb="24">
      <t>イジ</t>
    </rPh>
    <rPh sb="41" eb="43">
      <t>ホユウ</t>
    </rPh>
    <rPh sb="43" eb="45">
      <t>シサン</t>
    </rPh>
    <rPh sb="46" eb="49">
      <t>ロウキュウカ</t>
    </rPh>
    <rPh sb="50" eb="52">
      <t>タイオウ</t>
    </rPh>
    <rPh sb="57" eb="59">
      <t>セツビ</t>
    </rPh>
    <rPh sb="59" eb="61">
      <t>トウシ</t>
    </rPh>
    <rPh sb="62" eb="64">
      <t>ケイカク</t>
    </rPh>
    <rPh sb="64" eb="65">
      <t>テキ</t>
    </rPh>
    <rPh sb="66" eb="68">
      <t>ジッシ</t>
    </rPh>
    <rPh sb="72" eb="74">
      <t>ヒツヨウ</t>
    </rPh>
    <rPh sb="74" eb="75">
      <t>セイ</t>
    </rPh>
    <rPh sb="81" eb="83">
      <t>カミ</t>
    </rPh>
    <rPh sb="87" eb="89">
      <t>ジギョウ</t>
    </rPh>
    <rPh sb="94" eb="97">
      <t>コウリツカ</t>
    </rPh>
    <rPh sb="98" eb="99">
      <t>ハカ</t>
    </rPh>
    <rPh sb="100" eb="102">
      <t>ヒツヨウ</t>
    </rPh>
    <rPh sb="108" eb="110">
      <t>コンゴ</t>
    </rPh>
    <rPh sb="111" eb="113">
      <t>コウリツ</t>
    </rPh>
    <rPh sb="113" eb="114">
      <t>カ</t>
    </rPh>
    <rPh sb="115" eb="11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</si>
</sst>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C17-419D-B7D2-02842BFE58FB}"/>
            </c:ext>
          </c:extLst>
        </c:ser>
        <c:dLbls>
          <c:showLegendKey val="0"/>
          <c:showVal val="0"/>
          <c:showCatName val="0"/>
          <c:showSerName val="0"/>
          <c:showPercent val="0"/>
          <c:showBubbleSize val="0"/>
        </c:dLbls>
        <c:gapWidth val="150"/>
        <c:axId val="220815200"/>
        <c:axId val="219662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0.67</c:v>
                </c:pt>
                <c:pt idx="4">
                  <c:v>0.52</c:v>
                </c:pt>
              </c:numCache>
            </c:numRef>
          </c:val>
          <c:smooth val="0"/>
          <c:extLst xmlns:c16r2="http://schemas.microsoft.com/office/drawing/2015/06/chart">
            <c:ext xmlns:c16="http://schemas.microsoft.com/office/drawing/2014/chart" uri="{C3380CC4-5D6E-409C-BE32-E72D297353CC}">
              <c16:uniqueId val="{00000001-2C17-419D-B7D2-02842BFE58FB}"/>
            </c:ext>
          </c:extLst>
        </c:ser>
        <c:dLbls>
          <c:showLegendKey val="0"/>
          <c:showVal val="0"/>
          <c:showCatName val="0"/>
          <c:showSerName val="0"/>
          <c:showPercent val="0"/>
          <c:showBubbleSize val="0"/>
        </c:dLbls>
        <c:marker val="1"/>
        <c:smooth val="0"/>
        <c:axId val="220815200"/>
        <c:axId val="219662440"/>
      </c:lineChart>
      <c:dateAx>
        <c:axId val="220815200"/>
        <c:scaling>
          <c:orientation val="minMax"/>
        </c:scaling>
        <c:delete val="1"/>
        <c:axPos val="b"/>
        <c:numFmt formatCode="ge" sourceLinked="1"/>
        <c:majorTickMark val="none"/>
        <c:minorTickMark val="none"/>
        <c:tickLblPos val="none"/>
        <c:crossAx val="219662440"/>
        <c:crosses val="autoZero"/>
        <c:auto val="1"/>
        <c:lblOffset val="100"/>
        <c:baseTimeUnit val="years"/>
      </c:dateAx>
      <c:valAx>
        <c:axId val="21966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64.150000000000006</c:v>
                </c:pt>
                <c:pt idx="4">
                  <c:v>67.099999999999994</c:v>
                </c:pt>
              </c:numCache>
            </c:numRef>
          </c:val>
          <c:extLst xmlns:c16r2="http://schemas.microsoft.com/office/drawing/2015/06/chart">
            <c:ext xmlns:c16="http://schemas.microsoft.com/office/drawing/2014/chart" uri="{C3380CC4-5D6E-409C-BE32-E72D297353CC}">
              <c16:uniqueId val="{00000000-5153-443B-BC0C-5663E4AEB913}"/>
            </c:ext>
          </c:extLst>
        </c:ser>
        <c:dLbls>
          <c:showLegendKey val="0"/>
          <c:showVal val="0"/>
          <c:showCatName val="0"/>
          <c:showSerName val="0"/>
          <c:showPercent val="0"/>
          <c:showBubbleSize val="0"/>
        </c:dLbls>
        <c:gapWidth val="150"/>
        <c:axId val="277637072"/>
        <c:axId val="27692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50.04</c:v>
                </c:pt>
                <c:pt idx="4">
                  <c:v>47.18</c:v>
                </c:pt>
              </c:numCache>
            </c:numRef>
          </c:val>
          <c:smooth val="0"/>
          <c:extLst xmlns:c16r2="http://schemas.microsoft.com/office/drawing/2015/06/chart">
            <c:ext xmlns:c16="http://schemas.microsoft.com/office/drawing/2014/chart" uri="{C3380CC4-5D6E-409C-BE32-E72D297353CC}">
              <c16:uniqueId val="{00000001-5153-443B-BC0C-5663E4AEB913}"/>
            </c:ext>
          </c:extLst>
        </c:ser>
        <c:dLbls>
          <c:showLegendKey val="0"/>
          <c:showVal val="0"/>
          <c:showCatName val="0"/>
          <c:showSerName val="0"/>
          <c:showPercent val="0"/>
          <c:showBubbleSize val="0"/>
        </c:dLbls>
        <c:marker val="1"/>
        <c:smooth val="0"/>
        <c:axId val="277637072"/>
        <c:axId val="276926344"/>
      </c:lineChart>
      <c:dateAx>
        <c:axId val="277637072"/>
        <c:scaling>
          <c:orientation val="minMax"/>
        </c:scaling>
        <c:delete val="1"/>
        <c:axPos val="b"/>
        <c:numFmt formatCode="ge" sourceLinked="1"/>
        <c:majorTickMark val="none"/>
        <c:minorTickMark val="none"/>
        <c:tickLblPos val="none"/>
        <c:crossAx val="276926344"/>
        <c:crosses val="autoZero"/>
        <c:auto val="1"/>
        <c:lblOffset val="100"/>
        <c:baseTimeUnit val="years"/>
      </c:dateAx>
      <c:valAx>
        <c:axId val="27692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63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55.61</c:v>
                </c:pt>
                <c:pt idx="4">
                  <c:v>54.07</c:v>
                </c:pt>
              </c:numCache>
            </c:numRef>
          </c:val>
          <c:extLst xmlns:c16r2="http://schemas.microsoft.com/office/drawing/2015/06/chart">
            <c:ext xmlns:c16="http://schemas.microsoft.com/office/drawing/2014/chart" uri="{C3380CC4-5D6E-409C-BE32-E72D297353CC}">
              <c16:uniqueId val="{00000000-3F9F-40C1-9FDE-DC407C8BE07D}"/>
            </c:ext>
          </c:extLst>
        </c:ser>
        <c:dLbls>
          <c:showLegendKey val="0"/>
          <c:showVal val="0"/>
          <c:showCatName val="0"/>
          <c:showSerName val="0"/>
          <c:showPercent val="0"/>
          <c:showBubbleSize val="0"/>
        </c:dLbls>
        <c:gapWidth val="150"/>
        <c:axId val="276927520"/>
        <c:axId val="27692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83.83</c:v>
                </c:pt>
                <c:pt idx="4">
                  <c:v>80.209999999999994</c:v>
                </c:pt>
              </c:numCache>
            </c:numRef>
          </c:val>
          <c:smooth val="0"/>
          <c:extLst xmlns:c16r2="http://schemas.microsoft.com/office/drawing/2015/06/chart">
            <c:ext xmlns:c16="http://schemas.microsoft.com/office/drawing/2014/chart" uri="{C3380CC4-5D6E-409C-BE32-E72D297353CC}">
              <c16:uniqueId val="{00000001-3F9F-40C1-9FDE-DC407C8BE07D}"/>
            </c:ext>
          </c:extLst>
        </c:ser>
        <c:dLbls>
          <c:showLegendKey val="0"/>
          <c:showVal val="0"/>
          <c:showCatName val="0"/>
          <c:showSerName val="0"/>
          <c:showPercent val="0"/>
          <c:showBubbleSize val="0"/>
        </c:dLbls>
        <c:marker val="1"/>
        <c:smooth val="0"/>
        <c:axId val="276927520"/>
        <c:axId val="276927912"/>
      </c:lineChart>
      <c:dateAx>
        <c:axId val="276927520"/>
        <c:scaling>
          <c:orientation val="minMax"/>
        </c:scaling>
        <c:delete val="1"/>
        <c:axPos val="b"/>
        <c:numFmt formatCode="ge" sourceLinked="1"/>
        <c:majorTickMark val="none"/>
        <c:minorTickMark val="none"/>
        <c:tickLblPos val="none"/>
        <c:crossAx val="276927912"/>
        <c:crosses val="autoZero"/>
        <c:auto val="1"/>
        <c:lblOffset val="100"/>
        <c:baseTimeUnit val="years"/>
      </c:dateAx>
      <c:valAx>
        <c:axId val="27692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9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113.76</c:v>
                </c:pt>
                <c:pt idx="4">
                  <c:v>118.41</c:v>
                </c:pt>
              </c:numCache>
            </c:numRef>
          </c:val>
          <c:extLst xmlns:c16r2="http://schemas.microsoft.com/office/drawing/2015/06/chart">
            <c:ext xmlns:c16="http://schemas.microsoft.com/office/drawing/2014/chart" uri="{C3380CC4-5D6E-409C-BE32-E72D297353CC}">
              <c16:uniqueId val="{00000000-81A1-4D0B-8248-C42E08723F3E}"/>
            </c:ext>
          </c:extLst>
        </c:ser>
        <c:dLbls>
          <c:showLegendKey val="0"/>
          <c:showVal val="0"/>
          <c:showCatName val="0"/>
          <c:showSerName val="0"/>
          <c:showPercent val="0"/>
          <c:showBubbleSize val="0"/>
        </c:dLbls>
        <c:gapWidth val="150"/>
        <c:axId val="221364960"/>
        <c:axId val="13975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111.79</c:v>
                </c:pt>
                <c:pt idx="4">
                  <c:v>111.37</c:v>
                </c:pt>
              </c:numCache>
            </c:numRef>
          </c:val>
          <c:smooth val="0"/>
          <c:extLst xmlns:c16r2="http://schemas.microsoft.com/office/drawing/2015/06/chart">
            <c:ext xmlns:c16="http://schemas.microsoft.com/office/drawing/2014/chart" uri="{C3380CC4-5D6E-409C-BE32-E72D297353CC}">
              <c16:uniqueId val="{00000001-81A1-4D0B-8248-C42E08723F3E}"/>
            </c:ext>
          </c:extLst>
        </c:ser>
        <c:dLbls>
          <c:showLegendKey val="0"/>
          <c:showVal val="0"/>
          <c:showCatName val="0"/>
          <c:showSerName val="0"/>
          <c:showPercent val="0"/>
          <c:showBubbleSize val="0"/>
        </c:dLbls>
        <c:marker val="1"/>
        <c:smooth val="0"/>
        <c:axId val="221364960"/>
        <c:axId val="139759264"/>
      </c:lineChart>
      <c:dateAx>
        <c:axId val="221364960"/>
        <c:scaling>
          <c:orientation val="minMax"/>
        </c:scaling>
        <c:delete val="1"/>
        <c:axPos val="b"/>
        <c:numFmt formatCode="ge" sourceLinked="1"/>
        <c:majorTickMark val="none"/>
        <c:minorTickMark val="none"/>
        <c:tickLblPos val="none"/>
        <c:crossAx val="139759264"/>
        <c:crosses val="autoZero"/>
        <c:auto val="1"/>
        <c:lblOffset val="100"/>
        <c:baseTimeUnit val="years"/>
      </c:dateAx>
      <c:valAx>
        <c:axId val="13975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36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33.86</c:v>
                </c:pt>
                <c:pt idx="4">
                  <c:v>34.200000000000003</c:v>
                </c:pt>
              </c:numCache>
            </c:numRef>
          </c:val>
          <c:extLst xmlns:c16r2="http://schemas.microsoft.com/office/drawing/2015/06/chart">
            <c:ext xmlns:c16="http://schemas.microsoft.com/office/drawing/2014/chart" uri="{C3380CC4-5D6E-409C-BE32-E72D297353CC}">
              <c16:uniqueId val="{00000000-B5D2-4D01-AB51-02D1DAC31A58}"/>
            </c:ext>
          </c:extLst>
        </c:ser>
        <c:dLbls>
          <c:showLegendKey val="0"/>
          <c:showVal val="0"/>
          <c:showCatName val="0"/>
          <c:showSerName val="0"/>
          <c:showPercent val="0"/>
          <c:showBubbleSize val="0"/>
        </c:dLbls>
        <c:gapWidth val="150"/>
        <c:axId val="139758872"/>
        <c:axId val="13976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43.96</c:v>
                </c:pt>
                <c:pt idx="4">
                  <c:v>45.8</c:v>
                </c:pt>
              </c:numCache>
            </c:numRef>
          </c:val>
          <c:smooth val="0"/>
          <c:extLst xmlns:c16r2="http://schemas.microsoft.com/office/drawing/2015/06/chart">
            <c:ext xmlns:c16="http://schemas.microsoft.com/office/drawing/2014/chart" uri="{C3380CC4-5D6E-409C-BE32-E72D297353CC}">
              <c16:uniqueId val="{00000001-B5D2-4D01-AB51-02D1DAC31A58}"/>
            </c:ext>
          </c:extLst>
        </c:ser>
        <c:dLbls>
          <c:showLegendKey val="0"/>
          <c:showVal val="0"/>
          <c:showCatName val="0"/>
          <c:showSerName val="0"/>
          <c:showPercent val="0"/>
          <c:showBubbleSize val="0"/>
        </c:dLbls>
        <c:marker val="1"/>
        <c:smooth val="0"/>
        <c:axId val="139758872"/>
        <c:axId val="139760440"/>
      </c:lineChart>
      <c:dateAx>
        <c:axId val="139758872"/>
        <c:scaling>
          <c:orientation val="minMax"/>
        </c:scaling>
        <c:delete val="1"/>
        <c:axPos val="b"/>
        <c:numFmt formatCode="ge" sourceLinked="1"/>
        <c:majorTickMark val="none"/>
        <c:minorTickMark val="none"/>
        <c:tickLblPos val="none"/>
        <c:crossAx val="139760440"/>
        <c:crosses val="autoZero"/>
        <c:auto val="1"/>
        <c:lblOffset val="100"/>
        <c:baseTimeUnit val="years"/>
      </c:dateAx>
      <c:valAx>
        <c:axId val="13976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5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4.51</c:v>
                </c:pt>
                <c:pt idx="4">
                  <c:v>4.49</c:v>
                </c:pt>
              </c:numCache>
            </c:numRef>
          </c:val>
          <c:extLst xmlns:c16r2="http://schemas.microsoft.com/office/drawing/2015/06/chart">
            <c:ext xmlns:c16="http://schemas.microsoft.com/office/drawing/2014/chart" uri="{C3380CC4-5D6E-409C-BE32-E72D297353CC}">
              <c16:uniqueId val="{00000000-9328-485D-AB03-664F95948890}"/>
            </c:ext>
          </c:extLst>
        </c:ser>
        <c:dLbls>
          <c:showLegendKey val="0"/>
          <c:showVal val="0"/>
          <c:showCatName val="0"/>
          <c:showSerName val="0"/>
          <c:showPercent val="0"/>
          <c:showBubbleSize val="0"/>
        </c:dLbls>
        <c:gapWidth val="150"/>
        <c:axId val="139761616"/>
        <c:axId val="139762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11.91</c:v>
                </c:pt>
                <c:pt idx="4">
                  <c:v>20.02</c:v>
                </c:pt>
              </c:numCache>
            </c:numRef>
          </c:val>
          <c:smooth val="0"/>
          <c:extLst xmlns:c16r2="http://schemas.microsoft.com/office/drawing/2015/06/chart">
            <c:ext xmlns:c16="http://schemas.microsoft.com/office/drawing/2014/chart" uri="{C3380CC4-5D6E-409C-BE32-E72D297353CC}">
              <c16:uniqueId val="{00000001-9328-485D-AB03-664F95948890}"/>
            </c:ext>
          </c:extLst>
        </c:ser>
        <c:dLbls>
          <c:showLegendKey val="0"/>
          <c:showVal val="0"/>
          <c:showCatName val="0"/>
          <c:showSerName val="0"/>
          <c:showPercent val="0"/>
          <c:showBubbleSize val="0"/>
        </c:dLbls>
        <c:marker val="1"/>
        <c:smooth val="0"/>
        <c:axId val="139761616"/>
        <c:axId val="139762008"/>
      </c:lineChart>
      <c:dateAx>
        <c:axId val="139761616"/>
        <c:scaling>
          <c:orientation val="minMax"/>
        </c:scaling>
        <c:delete val="1"/>
        <c:axPos val="b"/>
        <c:numFmt formatCode="ge" sourceLinked="1"/>
        <c:majorTickMark val="none"/>
        <c:minorTickMark val="none"/>
        <c:tickLblPos val="none"/>
        <c:crossAx val="139762008"/>
        <c:crosses val="autoZero"/>
        <c:auto val="1"/>
        <c:lblOffset val="100"/>
        <c:baseTimeUnit val="years"/>
      </c:dateAx>
      <c:valAx>
        <c:axId val="13976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6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976-47CD-9A58-E89BE7A2AA76}"/>
            </c:ext>
          </c:extLst>
        </c:ser>
        <c:dLbls>
          <c:showLegendKey val="0"/>
          <c:showVal val="0"/>
          <c:showCatName val="0"/>
          <c:showSerName val="0"/>
          <c:showPercent val="0"/>
          <c:showBubbleSize val="0"/>
        </c:dLbls>
        <c:gapWidth val="150"/>
        <c:axId val="139763184"/>
        <c:axId val="27751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4.03</c:v>
                </c:pt>
                <c:pt idx="4">
                  <c:v>3.02</c:v>
                </c:pt>
              </c:numCache>
            </c:numRef>
          </c:val>
          <c:smooth val="0"/>
          <c:extLst xmlns:c16r2="http://schemas.microsoft.com/office/drawing/2015/06/chart">
            <c:ext xmlns:c16="http://schemas.microsoft.com/office/drawing/2014/chart" uri="{C3380CC4-5D6E-409C-BE32-E72D297353CC}">
              <c16:uniqueId val="{00000001-C976-47CD-9A58-E89BE7A2AA76}"/>
            </c:ext>
          </c:extLst>
        </c:ser>
        <c:dLbls>
          <c:showLegendKey val="0"/>
          <c:showVal val="0"/>
          <c:showCatName val="0"/>
          <c:showSerName val="0"/>
          <c:showPercent val="0"/>
          <c:showBubbleSize val="0"/>
        </c:dLbls>
        <c:marker val="1"/>
        <c:smooth val="0"/>
        <c:axId val="139763184"/>
        <c:axId val="277516152"/>
      </c:lineChart>
      <c:dateAx>
        <c:axId val="139763184"/>
        <c:scaling>
          <c:orientation val="minMax"/>
        </c:scaling>
        <c:delete val="1"/>
        <c:axPos val="b"/>
        <c:numFmt formatCode="ge" sourceLinked="1"/>
        <c:majorTickMark val="none"/>
        <c:minorTickMark val="none"/>
        <c:tickLblPos val="none"/>
        <c:crossAx val="277516152"/>
        <c:crosses val="autoZero"/>
        <c:auto val="1"/>
        <c:lblOffset val="100"/>
        <c:baseTimeUnit val="years"/>
      </c:dateAx>
      <c:valAx>
        <c:axId val="277516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76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439.97</c:v>
                </c:pt>
                <c:pt idx="4">
                  <c:v>298.66000000000003</c:v>
                </c:pt>
              </c:numCache>
            </c:numRef>
          </c:val>
          <c:extLst xmlns:c16r2="http://schemas.microsoft.com/office/drawing/2015/06/chart">
            <c:ext xmlns:c16="http://schemas.microsoft.com/office/drawing/2014/chart" uri="{C3380CC4-5D6E-409C-BE32-E72D297353CC}">
              <c16:uniqueId val="{00000000-0587-41DA-A0EE-3D45F61F4626}"/>
            </c:ext>
          </c:extLst>
        </c:ser>
        <c:dLbls>
          <c:showLegendKey val="0"/>
          <c:showVal val="0"/>
          <c:showCatName val="0"/>
          <c:showSerName val="0"/>
          <c:showPercent val="0"/>
          <c:showBubbleSize val="0"/>
        </c:dLbls>
        <c:gapWidth val="150"/>
        <c:axId val="277517328"/>
        <c:axId val="27751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548.71</c:v>
                </c:pt>
                <c:pt idx="4">
                  <c:v>533.21</c:v>
                </c:pt>
              </c:numCache>
            </c:numRef>
          </c:val>
          <c:smooth val="0"/>
          <c:extLst xmlns:c16r2="http://schemas.microsoft.com/office/drawing/2015/06/chart">
            <c:ext xmlns:c16="http://schemas.microsoft.com/office/drawing/2014/chart" uri="{C3380CC4-5D6E-409C-BE32-E72D297353CC}">
              <c16:uniqueId val="{00000001-0587-41DA-A0EE-3D45F61F4626}"/>
            </c:ext>
          </c:extLst>
        </c:ser>
        <c:dLbls>
          <c:showLegendKey val="0"/>
          <c:showVal val="0"/>
          <c:showCatName val="0"/>
          <c:showSerName val="0"/>
          <c:showPercent val="0"/>
          <c:showBubbleSize val="0"/>
        </c:dLbls>
        <c:marker val="1"/>
        <c:smooth val="0"/>
        <c:axId val="277517328"/>
        <c:axId val="277517720"/>
      </c:lineChart>
      <c:dateAx>
        <c:axId val="277517328"/>
        <c:scaling>
          <c:orientation val="minMax"/>
        </c:scaling>
        <c:delete val="1"/>
        <c:axPos val="b"/>
        <c:numFmt formatCode="ge" sourceLinked="1"/>
        <c:majorTickMark val="none"/>
        <c:minorTickMark val="none"/>
        <c:tickLblPos val="none"/>
        <c:crossAx val="277517720"/>
        <c:crosses val="autoZero"/>
        <c:auto val="1"/>
        <c:lblOffset val="100"/>
        <c:baseTimeUnit val="years"/>
      </c:dateAx>
      <c:valAx>
        <c:axId val="277517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51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535.30999999999995</c:v>
                </c:pt>
                <c:pt idx="4">
                  <c:v>500.57</c:v>
                </c:pt>
              </c:numCache>
            </c:numRef>
          </c:val>
          <c:extLst xmlns:c16r2="http://schemas.microsoft.com/office/drawing/2015/06/chart">
            <c:ext xmlns:c16="http://schemas.microsoft.com/office/drawing/2014/chart" uri="{C3380CC4-5D6E-409C-BE32-E72D297353CC}">
              <c16:uniqueId val="{00000000-D0CB-4301-961B-1AA9F131FF19}"/>
            </c:ext>
          </c:extLst>
        </c:ser>
        <c:dLbls>
          <c:showLegendKey val="0"/>
          <c:showVal val="0"/>
          <c:showCatName val="0"/>
          <c:showSerName val="0"/>
          <c:showPercent val="0"/>
          <c:showBubbleSize val="0"/>
        </c:dLbls>
        <c:gapWidth val="150"/>
        <c:axId val="277518896"/>
        <c:axId val="27751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669.22</c:v>
                </c:pt>
                <c:pt idx="4">
                  <c:v>634.09</c:v>
                </c:pt>
              </c:numCache>
            </c:numRef>
          </c:val>
          <c:smooth val="0"/>
          <c:extLst xmlns:c16r2="http://schemas.microsoft.com/office/drawing/2015/06/chart">
            <c:ext xmlns:c16="http://schemas.microsoft.com/office/drawing/2014/chart" uri="{C3380CC4-5D6E-409C-BE32-E72D297353CC}">
              <c16:uniqueId val="{00000001-D0CB-4301-961B-1AA9F131FF19}"/>
            </c:ext>
          </c:extLst>
        </c:ser>
        <c:dLbls>
          <c:showLegendKey val="0"/>
          <c:showVal val="0"/>
          <c:showCatName val="0"/>
          <c:showSerName val="0"/>
          <c:showPercent val="0"/>
          <c:showBubbleSize val="0"/>
        </c:dLbls>
        <c:marker val="1"/>
        <c:smooth val="0"/>
        <c:axId val="277518896"/>
        <c:axId val="277519288"/>
      </c:lineChart>
      <c:dateAx>
        <c:axId val="277518896"/>
        <c:scaling>
          <c:orientation val="minMax"/>
        </c:scaling>
        <c:delete val="1"/>
        <c:axPos val="b"/>
        <c:numFmt formatCode="ge" sourceLinked="1"/>
        <c:majorTickMark val="none"/>
        <c:minorTickMark val="none"/>
        <c:tickLblPos val="none"/>
        <c:crossAx val="277519288"/>
        <c:crosses val="autoZero"/>
        <c:auto val="1"/>
        <c:lblOffset val="100"/>
        <c:baseTimeUnit val="years"/>
      </c:dateAx>
      <c:valAx>
        <c:axId val="277519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51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110.15</c:v>
                </c:pt>
                <c:pt idx="4">
                  <c:v>117.66</c:v>
                </c:pt>
              </c:numCache>
            </c:numRef>
          </c:val>
          <c:extLst xmlns:c16r2="http://schemas.microsoft.com/office/drawing/2015/06/chart">
            <c:ext xmlns:c16="http://schemas.microsoft.com/office/drawing/2014/chart" uri="{C3380CC4-5D6E-409C-BE32-E72D297353CC}">
              <c16:uniqueId val="{00000000-E176-4396-82DC-BAC969582BC4}"/>
            </c:ext>
          </c:extLst>
        </c:ser>
        <c:dLbls>
          <c:showLegendKey val="0"/>
          <c:showVal val="0"/>
          <c:showCatName val="0"/>
          <c:showSerName val="0"/>
          <c:showPercent val="0"/>
          <c:showBubbleSize val="0"/>
        </c:dLbls>
        <c:gapWidth val="150"/>
        <c:axId val="277633936"/>
        <c:axId val="27763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73.34</c:v>
                </c:pt>
                <c:pt idx="4">
                  <c:v>76.739999999999995</c:v>
                </c:pt>
              </c:numCache>
            </c:numRef>
          </c:val>
          <c:smooth val="0"/>
          <c:extLst xmlns:c16r2="http://schemas.microsoft.com/office/drawing/2015/06/chart">
            <c:ext xmlns:c16="http://schemas.microsoft.com/office/drawing/2014/chart" uri="{C3380CC4-5D6E-409C-BE32-E72D297353CC}">
              <c16:uniqueId val="{00000001-E176-4396-82DC-BAC969582BC4}"/>
            </c:ext>
          </c:extLst>
        </c:ser>
        <c:dLbls>
          <c:showLegendKey val="0"/>
          <c:showVal val="0"/>
          <c:showCatName val="0"/>
          <c:showSerName val="0"/>
          <c:showPercent val="0"/>
          <c:showBubbleSize val="0"/>
        </c:dLbls>
        <c:marker val="1"/>
        <c:smooth val="0"/>
        <c:axId val="277633936"/>
        <c:axId val="277634328"/>
      </c:lineChart>
      <c:dateAx>
        <c:axId val="277633936"/>
        <c:scaling>
          <c:orientation val="minMax"/>
        </c:scaling>
        <c:delete val="1"/>
        <c:axPos val="b"/>
        <c:numFmt formatCode="ge" sourceLinked="1"/>
        <c:majorTickMark val="none"/>
        <c:minorTickMark val="none"/>
        <c:tickLblPos val="none"/>
        <c:crossAx val="277634328"/>
        <c:crosses val="autoZero"/>
        <c:auto val="1"/>
        <c:lblOffset val="100"/>
        <c:baseTimeUnit val="years"/>
      </c:dateAx>
      <c:valAx>
        <c:axId val="27763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63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145.69</c:v>
                </c:pt>
                <c:pt idx="4">
                  <c:v>137.83000000000001</c:v>
                </c:pt>
              </c:numCache>
            </c:numRef>
          </c:val>
          <c:extLst xmlns:c16r2="http://schemas.microsoft.com/office/drawing/2015/06/chart">
            <c:ext xmlns:c16="http://schemas.microsoft.com/office/drawing/2014/chart" uri="{C3380CC4-5D6E-409C-BE32-E72D297353CC}">
              <c16:uniqueId val="{00000000-D058-4B7B-9319-8AB36950E6BC}"/>
            </c:ext>
          </c:extLst>
        </c:ser>
        <c:dLbls>
          <c:showLegendKey val="0"/>
          <c:showVal val="0"/>
          <c:showCatName val="0"/>
          <c:showSerName val="0"/>
          <c:showPercent val="0"/>
          <c:showBubbleSize val="0"/>
        </c:dLbls>
        <c:gapWidth val="150"/>
        <c:axId val="277635504"/>
        <c:axId val="27763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261.75</c:v>
                </c:pt>
                <c:pt idx="4">
                  <c:v>252.45</c:v>
                </c:pt>
              </c:numCache>
            </c:numRef>
          </c:val>
          <c:smooth val="0"/>
          <c:extLst xmlns:c16r2="http://schemas.microsoft.com/office/drawing/2015/06/chart">
            <c:ext xmlns:c16="http://schemas.microsoft.com/office/drawing/2014/chart" uri="{C3380CC4-5D6E-409C-BE32-E72D297353CC}">
              <c16:uniqueId val="{00000001-D058-4B7B-9319-8AB36950E6BC}"/>
            </c:ext>
          </c:extLst>
        </c:ser>
        <c:dLbls>
          <c:showLegendKey val="0"/>
          <c:showVal val="0"/>
          <c:showCatName val="0"/>
          <c:showSerName val="0"/>
          <c:showPercent val="0"/>
          <c:showBubbleSize val="0"/>
        </c:dLbls>
        <c:marker val="1"/>
        <c:smooth val="0"/>
        <c:axId val="277635504"/>
        <c:axId val="277635896"/>
      </c:lineChart>
      <c:dateAx>
        <c:axId val="277635504"/>
        <c:scaling>
          <c:orientation val="minMax"/>
        </c:scaling>
        <c:delete val="1"/>
        <c:axPos val="b"/>
        <c:numFmt formatCode="ge" sourceLinked="1"/>
        <c:majorTickMark val="none"/>
        <c:minorTickMark val="none"/>
        <c:tickLblPos val="none"/>
        <c:crossAx val="277635896"/>
        <c:crosses val="autoZero"/>
        <c:auto val="1"/>
        <c:lblOffset val="100"/>
        <c:baseTimeUnit val="years"/>
      </c:dateAx>
      <c:valAx>
        <c:axId val="27763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63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7"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和歌山県　太地町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C3</v>
      </c>
      <c r="X8" s="82"/>
      <c r="Y8" s="82"/>
      <c r="Z8" s="82"/>
      <c r="AA8" s="82"/>
      <c r="AB8" s="82"/>
      <c r="AC8" s="82"/>
      <c r="AD8" s="82" t="str">
        <f>データ!$M$6</f>
        <v>非設置</v>
      </c>
      <c r="AE8" s="82"/>
      <c r="AF8" s="82"/>
      <c r="AG8" s="82"/>
      <c r="AH8" s="82"/>
      <c r="AI8" s="82"/>
      <c r="AJ8" s="82"/>
      <c r="AK8" s="4"/>
      <c r="AL8" s="70">
        <f>データ!$R$6</f>
        <v>3194</v>
      </c>
      <c r="AM8" s="70"/>
      <c r="AN8" s="70"/>
      <c r="AO8" s="70"/>
      <c r="AP8" s="70"/>
      <c r="AQ8" s="70"/>
      <c r="AR8" s="70"/>
      <c r="AS8" s="70"/>
      <c r="AT8" s="66">
        <f>データ!$S$6</f>
        <v>5.81</v>
      </c>
      <c r="AU8" s="67"/>
      <c r="AV8" s="67"/>
      <c r="AW8" s="67"/>
      <c r="AX8" s="67"/>
      <c r="AY8" s="67"/>
      <c r="AZ8" s="67"/>
      <c r="BA8" s="67"/>
      <c r="BB8" s="69">
        <f>データ!$T$6</f>
        <v>549.74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53.63</v>
      </c>
      <c r="J10" s="67"/>
      <c r="K10" s="67"/>
      <c r="L10" s="67"/>
      <c r="M10" s="67"/>
      <c r="N10" s="67"/>
      <c r="O10" s="68"/>
      <c r="P10" s="69">
        <f>データ!$P$6</f>
        <v>100</v>
      </c>
      <c r="Q10" s="69"/>
      <c r="R10" s="69"/>
      <c r="S10" s="69"/>
      <c r="T10" s="69"/>
      <c r="U10" s="69"/>
      <c r="V10" s="69"/>
      <c r="W10" s="70">
        <f>データ!$Q$6</f>
        <v>2860</v>
      </c>
      <c r="X10" s="70"/>
      <c r="Y10" s="70"/>
      <c r="Z10" s="70"/>
      <c r="AA10" s="70"/>
      <c r="AB10" s="70"/>
      <c r="AC10" s="70"/>
      <c r="AD10" s="2"/>
      <c r="AE10" s="2"/>
      <c r="AF10" s="2"/>
      <c r="AG10" s="2"/>
      <c r="AH10" s="4"/>
      <c r="AI10" s="4"/>
      <c r="AJ10" s="4"/>
      <c r="AK10" s="4"/>
      <c r="AL10" s="70">
        <f>データ!$U$6</f>
        <v>3172</v>
      </c>
      <c r="AM10" s="70"/>
      <c r="AN10" s="70"/>
      <c r="AO10" s="70"/>
      <c r="AP10" s="70"/>
      <c r="AQ10" s="70"/>
      <c r="AR10" s="70"/>
      <c r="AS10" s="70"/>
      <c r="AT10" s="66">
        <f>データ!$V$6</f>
        <v>3.14</v>
      </c>
      <c r="AU10" s="67"/>
      <c r="AV10" s="67"/>
      <c r="AW10" s="67"/>
      <c r="AX10" s="67"/>
      <c r="AY10" s="67"/>
      <c r="AZ10" s="67"/>
      <c r="BA10" s="67"/>
      <c r="BB10" s="69">
        <f>データ!$W$6</f>
        <v>1010.19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116</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【107.39】</v>
      </c>
      <c r="F85" s="26" t="str">
        <f>データ!AS6</f>
        <v>【10.81】</v>
      </c>
      <c r="G85" s="26" t="str">
        <f>データ!BD6</f>
        <v>【302.73】</v>
      </c>
      <c r="H85" s="26" t="str">
        <f>データ!BO6</f>
        <v>【910.55】</v>
      </c>
      <c r="I85" s="26" t="str">
        <f>データ!BZ6</f>
        <v>【76.18】</v>
      </c>
      <c r="J85" s="26" t="str">
        <f>データ!CK6</f>
        <v>【251.51】</v>
      </c>
      <c r="K85" s="26" t="str">
        <f>データ!CV6</f>
        <v>【50.84】</v>
      </c>
      <c r="L85" s="26" t="str">
        <f>データ!DG6</f>
        <v>【79.03】</v>
      </c>
      <c r="M85" s="26" t="str">
        <f>データ!DR6</f>
        <v>【39.90】</v>
      </c>
      <c r="N85" s="26" t="str">
        <f>データ!EC6</f>
        <v>【11.55】</v>
      </c>
      <c r="O85" s="26" t="str">
        <f>データ!EN6</f>
        <v>【0.31】</v>
      </c>
    </row>
  </sheetData>
  <sheetProtection algorithmName="SHA-512" hashValue="1vcEX6LKpmEF+K+nNgUI1XA3uUnMw7++4dMzzE+6OfsGzpn5VFT8QcLjnHAaJifz8q7AJ4JUMyZM4dm8TpucVA==" saltValue="h0nh3vfCriOBk7bPxl9Kf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304221</v>
      </c>
      <c r="D6" s="33">
        <f t="shared" si="3"/>
        <v>46</v>
      </c>
      <c r="E6" s="33">
        <f t="shared" si="3"/>
        <v>1</v>
      </c>
      <c r="F6" s="33">
        <f t="shared" si="3"/>
        <v>0</v>
      </c>
      <c r="G6" s="33">
        <f t="shared" si="3"/>
        <v>5</v>
      </c>
      <c r="H6" s="33" t="str">
        <f t="shared" si="3"/>
        <v>和歌山県　太地町</v>
      </c>
      <c r="I6" s="33" t="str">
        <f t="shared" si="3"/>
        <v>法適用</v>
      </c>
      <c r="J6" s="33" t="str">
        <f t="shared" si="3"/>
        <v>水道事業</v>
      </c>
      <c r="K6" s="33" t="str">
        <f t="shared" si="3"/>
        <v>簡易水道事業</v>
      </c>
      <c r="L6" s="33" t="str">
        <f t="shared" si="3"/>
        <v>C3</v>
      </c>
      <c r="M6" s="33" t="str">
        <f t="shared" si="3"/>
        <v>非設置</v>
      </c>
      <c r="N6" s="34" t="str">
        <f t="shared" si="3"/>
        <v>-</v>
      </c>
      <c r="O6" s="34">
        <f t="shared" si="3"/>
        <v>53.63</v>
      </c>
      <c r="P6" s="34">
        <f t="shared" si="3"/>
        <v>100</v>
      </c>
      <c r="Q6" s="34">
        <f t="shared" si="3"/>
        <v>2860</v>
      </c>
      <c r="R6" s="34">
        <f t="shared" si="3"/>
        <v>3194</v>
      </c>
      <c r="S6" s="34">
        <f t="shared" si="3"/>
        <v>5.81</v>
      </c>
      <c r="T6" s="34">
        <f t="shared" si="3"/>
        <v>549.74</v>
      </c>
      <c r="U6" s="34">
        <f t="shared" si="3"/>
        <v>3172</v>
      </c>
      <c r="V6" s="34">
        <f t="shared" si="3"/>
        <v>3.14</v>
      </c>
      <c r="W6" s="34">
        <f t="shared" si="3"/>
        <v>1010.19</v>
      </c>
      <c r="X6" s="35" t="str">
        <f>IF(X7="",NA(),X7)</f>
        <v>-</v>
      </c>
      <c r="Y6" s="35" t="str">
        <f t="shared" ref="Y6:AG6" si="4">IF(Y7="",NA(),Y7)</f>
        <v>-</v>
      </c>
      <c r="Z6" s="35" t="str">
        <f t="shared" si="4"/>
        <v>-</v>
      </c>
      <c r="AA6" s="35">
        <f t="shared" si="4"/>
        <v>113.76</v>
      </c>
      <c r="AB6" s="35">
        <f t="shared" si="4"/>
        <v>118.41</v>
      </c>
      <c r="AC6" s="35" t="str">
        <f t="shared" si="4"/>
        <v>-</v>
      </c>
      <c r="AD6" s="35" t="str">
        <f t="shared" si="4"/>
        <v>-</v>
      </c>
      <c r="AE6" s="35" t="str">
        <f t="shared" si="4"/>
        <v>-</v>
      </c>
      <c r="AF6" s="35">
        <f t="shared" si="4"/>
        <v>111.79</v>
      </c>
      <c r="AG6" s="35">
        <f t="shared" si="4"/>
        <v>111.37</v>
      </c>
      <c r="AH6" s="34" t="str">
        <f>IF(AH7="","",IF(AH7="-","【-】","【"&amp;SUBSTITUTE(TEXT(AH7,"#,##0.00"),"-","△")&amp;"】"))</f>
        <v>【107.39】</v>
      </c>
      <c r="AI6" s="35" t="str">
        <f>IF(AI7="",NA(),AI7)</f>
        <v>-</v>
      </c>
      <c r="AJ6" s="35" t="str">
        <f t="shared" ref="AJ6:AR6" si="5">IF(AJ7="",NA(),AJ7)</f>
        <v>-</v>
      </c>
      <c r="AK6" s="35" t="str">
        <f t="shared" si="5"/>
        <v>-</v>
      </c>
      <c r="AL6" s="34">
        <f t="shared" si="5"/>
        <v>0</v>
      </c>
      <c r="AM6" s="34">
        <f t="shared" si="5"/>
        <v>0</v>
      </c>
      <c r="AN6" s="35" t="str">
        <f t="shared" si="5"/>
        <v>-</v>
      </c>
      <c r="AO6" s="35" t="str">
        <f t="shared" si="5"/>
        <v>-</v>
      </c>
      <c r="AP6" s="35" t="str">
        <f t="shared" si="5"/>
        <v>-</v>
      </c>
      <c r="AQ6" s="35">
        <f t="shared" si="5"/>
        <v>4.03</v>
      </c>
      <c r="AR6" s="35">
        <f t="shared" si="5"/>
        <v>3.02</v>
      </c>
      <c r="AS6" s="34" t="str">
        <f>IF(AS7="","",IF(AS7="-","【-】","【"&amp;SUBSTITUTE(TEXT(AS7,"#,##0.00"),"-","△")&amp;"】"))</f>
        <v>【10.81】</v>
      </c>
      <c r="AT6" s="35" t="str">
        <f>IF(AT7="",NA(),AT7)</f>
        <v>-</v>
      </c>
      <c r="AU6" s="35" t="str">
        <f t="shared" ref="AU6:BC6" si="6">IF(AU7="",NA(),AU7)</f>
        <v>-</v>
      </c>
      <c r="AV6" s="35" t="str">
        <f t="shared" si="6"/>
        <v>-</v>
      </c>
      <c r="AW6" s="35">
        <f t="shared" si="6"/>
        <v>439.97</v>
      </c>
      <c r="AX6" s="35">
        <f t="shared" si="6"/>
        <v>298.66000000000003</v>
      </c>
      <c r="AY6" s="35" t="str">
        <f t="shared" si="6"/>
        <v>-</v>
      </c>
      <c r="AZ6" s="35" t="str">
        <f t="shared" si="6"/>
        <v>-</v>
      </c>
      <c r="BA6" s="35" t="str">
        <f t="shared" si="6"/>
        <v>-</v>
      </c>
      <c r="BB6" s="35">
        <f t="shared" si="6"/>
        <v>548.71</v>
      </c>
      <c r="BC6" s="35">
        <f t="shared" si="6"/>
        <v>533.21</v>
      </c>
      <c r="BD6" s="34" t="str">
        <f>IF(BD7="","",IF(BD7="-","【-】","【"&amp;SUBSTITUTE(TEXT(BD7,"#,##0.00"),"-","△")&amp;"】"))</f>
        <v>【302.73】</v>
      </c>
      <c r="BE6" s="35" t="str">
        <f>IF(BE7="",NA(),BE7)</f>
        <v>-</v>
      </c>
      <c r="BF6" s="35" t="str">
        <f t="shared" ref="BF6:BN6" si="7">IF(BF7="",NA(),BF7)</f>
        <v>-</v>
      </c>
      <c r="BG6" s="35" t="str">
        <f t="shared" si="7"/>
        <v>-</v>
      </c>
      <c r="BH6" s="35">
        <f t="shared" si="7"/>
        <v>535.30999999999995</v>
      </c>
      <c r="BI6" s="35">
        <f t="shared" si="7"/>
        <v>500.57</v>
      </c>
      <c r="BJ6" s="35" t="str">
        <f t="shared" si="7"/>
        <v>-</v>
      </c>
      <c r="BK6" s="35" t="str">
        <f t="shared" si="7"/>
        <v>-</v>
      </c>
      <c r="BL6" s="35" t="str">
        <f t="shared" si="7"/>
        <v>-</v>
      </c>
      <c r="BM6" s="35">
        <f t="shared" si="7"/>
        <v>669.22</v>
      </c>
      <c r="BN6" s="35">
        <f t="shared" si="7"/>
        <v>634.09</v>
      </c>
      <c r="BO6" s="34" t="str">
        <f>IF(BO7="","",IF(BO7="-","【-】","【"&amp;SUBSTITUTE(TEXT(BO7,"#,##0.00"),"-","△")&amp;"】"))</f>
        <v>【910.55】</v>
      </c>
      <c r="BP6" s="35" t="str">
        <f>IF(BP7="",NA(),BP7)</f>
        <v>-</v>
      </c>
      <c r="BQ6" s="35" t="str">
        <f t="shared" ref="BQ6:BY6" si="8">IF(BQ7="",NA(),BQ7)</f>
        <v>-</v>
      </c>
      <c r="BR6" s="35" t="str">
        <f t="shared" si="8"/>
        <v>-</v>
      </c>
      <c r="BS6" s="35">
        <f t="shared" si="8"/>
        <v>110.15</v>
      </c>
      <c r="BT6" s="35">
        <f t="shared" si="8"/>
        <v>117.66</v>
      </c>
      <c r="BU6" s="35" t="str">
        <f t="shared" si="8"/>
        <v>-</v>
      </c>
      <c r="BV6" s="35" t="str">
        <f t="shared" si="8"/>
        <v>-</v>
      </c>
      <c r="BW6" s="35" t="str">
        <f t="shared" si="8"/>
        <v>-</v>
      </c>
      <c r="BX6" s="35">
        <f t="shared" si="8"/>
        <v>73.34</v>
      </c>
      <c r="BY6" s="35">
        <f t="shared" si="8"/>
        <v>76.739999999999995</v>
      </c>
      <c r="BZ6" s="34" t="str">
        <f>IF(BZ7="","",IF(BZ7="-","【-】","【"&amp;SUBSTITUTE(TEXT(BZ7,"#,##0.00"),"-","△")&amp;"】"))</f>
        <v>【76.18】</v>
      </c>
      <c r="CA6" s="35" t="str">
        <f>IF(CA7="",NA(),CA7)</f>
        <v>-</v>
      </c>
      <c r="CB6" s="35" t="str">
        <f t="shared" ref="CB6:CJ6" si="9">IF(CB7="",NA(),CB7)</f>
        <v>-</v>
      </c>
      <c r="CC6" s="35" t="str">
        <f t="shared" si="9"/>
        <v>-</v>
      </c>
      <c r="CD6" s="35">
        <f t="shared" si="9"/>
        <v>145.69</v>
      </c>
      <c r="CE6" s="35">
        <f t="shared" si="9"/>
        <v>137.83000000000001</v>
      </c>
      <c r="CF6" s="35" t="str">
        <f t="shared" si="9"/>
        <v>-</v>
      </c>
      <c r="CG6" s="35" t="str">
        <f t="shared" si="9"/>
        <v>-</v>
      </c>
      <c r="CH6" s="35" t="str">
        <f t="shared" si="9"/>
        <v>-</v>
      </c>
      <c r="CI6" s="35">
        <f t="shared" si="9"/>
        <v>261.75</v>
      </c>
      <c r="CJ6" s="35">
        <f t="shared" si="9"/>
        <v>252.45</v>
      </c>
      <c r="CK6" s="34" t="str">
        <f>IF(CK7="","",IF(CK7="-","【-】","【"&amp;SUBSTITUTE(TEXT(CK7,"#,##0.00"),"-","△")&amp;"】"))</f>
        <v>【251.51】</v>
      </c>
      <c r="CL6" s="35" t="str">
        <f>IF(CL7="",NA(),CL7)</f>
        <v>-</v>
      </c>
      <c r="CM6" s="35" t="str">
        <f t="shared" ref="CM6:CU6" si="10">IF(CM7="",NA(),CM7)</f>
        <v>-</v>
      </c>
      <c r="CN6" s="35" t="str">
        <f t="shared" si="10"/>
        <v>-</v>
      </c>
      <c r="CO6" s="35">
        <f t="shared" si="10"/>
        <v>64.150000000000006</v>
      </c>
      <c r="CP6" s="35">
        <f t="shared" si="10"/>
        <v>67.099999999999994</v>
      </c>
      <c r="CQ6" s="35" t="str">
        <f t="shared" si="10"/>
        <v>-</v>
      </c>
      <c r="CR6" s="35" t="str">
        <f t="shared" si="10"/>
        <v>-</v>
      </c>
      <c r="CS6" s="35" t="str">
        <f t="shared" si="10"/>
        <v>-</v>
      </c>
      <c r="CT6" s="35">
        <f t="shared" si="10"/>
        <v>50.04</v>
      </c>
      <c r="CU6" s="35">
        <f t="shared" si="10"/>
        <v>47.18</v>
      </c>
      <c r="CV6" s="34" t="str">
        <f>IF(CV7="","",IF(CV7="-","【-】","【"&amp;SUBSTITUTE(TEXT(CV7,"#,##0.00"),"-","△")&amp;"】"))</f>
        <v>【50.84】</v>
      </c>
      <c r="CW6" s="35" t="str">
        <f>IF(CW7="",NA(),CW7)</f>
        <v>-</v>
      </c>
      <c r="CX6" s="35" t="str">
        <f t="shared" ref="CX6:DF6" si="11">IF(CX7="",NA(),CX7)</f>
        <v>-</v>
      </c>
      <c r="CY6" s="35" t="str">
        <f t="shared" si="11"/>
        <v>-</v>
      </c>
      <c r="CZ6" s="35">
        <f t="shared" si="11"/>
        <v>55.61</v>
      </c>
      <c r="DA6" s="35">
        <f t="shared" si="11"/>
        <v>54.07</v>
      </c>
      <c r="DB6" s="35" t="str">
        <f t="shared" si="11"/>
        <v>-</v>
      </c>
      <c r="DC6" s="35" t="str">
        <f t="shared" si="11"/>
        <v>-</v>
      </c>
      <c r="DD6" s="35" t="str">
        <f t="shared" si="11"/>
        <v>-</v>
      </c>
      <c r="DE6" s="35">
        <f t="shared" si="11"/>
        <v>83.83</v>
      </c>
      <c r="DF6" s="35">
        <f t="shared" si="11"/>
        <v>80.209999999999994</v>
      </c>
      <c r="DG6" s="34" t="str">
        <f>IF(DG7="","",IF(DG7="-","【-】","【"&amp;SUBSTITUTE(TEXT(DG7,"#,##0.00"),"-","△")&amp;"】"))</f>
        <v>【79.03】</v>
      </c>
      <c r="DH6" s="35" t="str">
        <f>IF(DH7="",NA(),DH7)</f>
        <v>-</v>
      </c>
      <c r="DI6" s="35" t="str">
        <f t="shared" ref="DI6:DQ6" si="12">IF(DI7="",NA(),DI7)</f>
        <v>-</v>
      </c>
      <c r="DJ6" s="35" t="str">
        <f t="shared" si="12"/>
        <v>-</v>
      </c>
      <c r="DK6" s="35">
        <f t="shared" si="12"/>
        <v>33.86</v>
      </c>
      <c r="DL6" s="35">
        <f t="shared" si="12"/>
        <v>34.200000000000003</v>
      </c>
      <c r="DM6" s="35" t="str">
        <f t="shared" si="12"/>
        <v>-</v>
      </c>
      <c r="DN6" s="35" t="str">
        <f t="shared" si="12"/>
        <v>-</v>
      </c>
      <c r="DO6" s="35" t="str">
        <f t="shared" si="12"/>
        <v>-</v>
      </c>
      <c r="DP6" s="35">
        <f t="shared" si="12"/>
        <v>43.96</v>
      </c>
      <c r="DQ6" s="35">
        <f t="shared" si="12"/>
        <v>45.8</v>
      </c>
      <c r="DR6" s="34" t="str">
        <f>IF(DR7="","",IF(DR7="-","【-】","【"&amp;SUBSTITUTE(TEXT(DR7,"#,##0.00"),"-","△")&amp;"】"))</f>
        <v>【39.90】</v>
      </c>
      <c r="DS6" s="35" t="str">
        <f>IF(DS7="",NA(),DS7)</f>
        <v>-</v>
      </c>
      <c r="DT6" s="35" t="str">
        <f t="shared" ref="DT6:EB6" si="13">IF(DT7="",NA(),DT7)</f>
        <v>-</v>
      </c>
      <c r="DU6" s="35" t="str">
        <f t="shared" si="13"/>
        <v>-</v>
      </c>
      <c r="DV6" s="35">
        <f t="shared" si="13"/>
        <v>4.51</v>
      </c>
      <c r="DW6" s="35">
        <f t="shared" si="13"/>
        <v>4.49</v>
      </c>
      <c r="DX6" s="35" t="str">
        <f t="shared" si="13"/>
        <v>-</v>
      </c>
      <c r="DY6" s="35" t="str">
        <f t="shared" si="13"/>
        <v>-</v>
      </c>
      <c r="DZ6" s="35" t="str">
        <f t="shared" si="13"/>
        <v>-</v>
      </c>
      <c r="EA6" s="35">
        <f t="shared" si="13"/>
        <v>11.91</v>
      </c>
      <c r="EB6" s="35">
        <f t="shared" si="13"/>
        <v>20.02</v>
      </c>
      <c r="EC6" s="34" t="str">
        <f>IF(EC7="","",IF(EC7="-","【-】","【"&amp;SUBSTITUTE(TEXT(EC7,"#,##0.00"),"-","△")&amp;"】"))</f>
        <v>【11.55】</v>
      </c>
      <c r="ED6" s="35" t="str">
        <f>IF(ED7="",NA(),ED7)</f>
        <v>-</v>
      </c>
      <c r="EE6" s="35" t="str">
        <f t="shared" ref="EE6:EM6" si="14">IF(EE7="",NA(),EE7)</f>
        <v>-</v>
      </c>
      <c r="EF6" s="35" t="str">
        <f t="shared" si="14"/>
        <v>-</v>
      </c>
      <c r="EG6" s="34">
        <f t="shared" si="14"/>
        <v>0</v>
      </c>
      <c r="EH6" s="34">
        <f t="shared" si="14"/>
        <v>0</v>
      </c>
      <c r="EI6" s="35" t="str">
        <f t="shared" si="14"/>
        <v>-</v>
      </c>
      <c r="EJ6" s="35" t="str">
        <f t="shared" si="14"/>
        <v>-</v>
      </c>
      <c r="EK6" s="35" t="str">
        <f t="shared" si="14"/>
        <v>-</v>
      </c>
      <c r="EL6" s="35">
        <f t="shared" si="14"/>
        <v>0.67</v>
      </c>
      <c r="EM6" s="35">
        <f t="shared" si="14"/>
        <v>0.52</v>
      </c>
      <c r="EN6" s="34" t="str">
        <f>IF(EN7="","",IF(EN7="-","【-】","【"&amp;SUBSTITUTE(TEXT(EN7,"#,##0.00"),"-","△")&amp;"】"))</f>
        <v>【0.31】</v>
      </c>
    </row>
    <row r="7" spans="1:144" s="36" customFormat="1" x14ac:dyDescent="0.15">
      <c r="A7" s="28"/>
      <c r="B7" s="37">
        <v>2017</v>
      </c>
      <c r="C7" s="37">
        <v>304221</v>
      </c>
      <c r="D7" s="37">
        <v>46</v>
      </c>
      <c r="E7" s="37">
        <v>1</v>
      </c>
      <c r="F7" s="37">
        <v>0</v>
      </c>
      <c r="G7" s="37">
        <v>5</v>
      </c>
      <c r="H7" s="37" t="s">
        <v>104</v>
      </c>
      <c r="I7" s="37" t="s">
        <v>105</v>
      </c>
      <c r="J7" s="37" t="s">
        <v>106</v>
      </c>
      <c r="K7" s="37" t="s">
        <v>107</v>
      </c>
      <c r="L7" s="37" t="s">
        <v>108</v>
      </c>
      <c r="M7" s="37" t="s">
        <v>109</v>
      </c>
      <c r="N7" s="38" t="s">
        <v>110</v>
      </c>
      <c r="O7" s="38">
        <v>53.63</v>
      </c>
      <c r="P7" s="38">
        <v>100</v>
      </c>
      <c r="Q7" s="38">
        <v>2860</v>
      </c>
      <c r="R7" s="38">
        <v>3194</v>
      </c>
      <c r="S7" s="38">
        <v>5.81</v>
      </c>
      <c r="T7" s="38">
        <v>549.74</v>
      </c>
      <c r="U7" s="38">
        <v>3172</v>
      </c>
      <c r="V7" s="38">
        <v>3.14</v>
      </c>
      <c r="W7" s="38">
        <v>1010.19</v>
      </c>
      <c r="X7" s="38" t="s">
        <v>110</v>
      </c>
      <c r="Y7" s="38" t="s">
        <v>110</v>
      </c>
      <c r="Z7" s="38" t="s">
        <v>110</v>
      </c>
      <c r="AA7" s="38">
        <v>113.76</v>
      </c>
      <c r="AB7" s="38">
        <v>118.41</v>
      </c>
      <c r="AC7" s="38" t="s">
        <v>110</v>
      </c>
      <c r="AD7" s="38" t="s">
        <v>110</v>
      </c>
      <c r="AE7" s="38" t="s">
        <v>110</v>
      </c>
      <c r="AF7" s="38">
        <v>111.79</v>
      </c>
      <c r="AG7" s="38">
        <v>111.37</v>
      </c>
      <c r="AH7" s="38">
        <v>107.39</v>
      </c>
      <c r="AI7" s="38" t="s">
        <v>110</v>
      </c>
      <c r="AJ7" s="38" t="s">
        <v>110</v>
      </c>
      <c r="AK7" s="38" t="s">
        <v>110</v>
      </c>
      <c r="AL7" s="38">
        <v>0</v>
      </c>
      <c r="AM7" s="38">
        <v>0</v>
      </c>
      <c r="AN7" s="38" t="s">
        <v>110</v>
      </c>
      <c r="AO7" s="38" t="s">
        <v>110</v>
      </c>
      <c r="AP7" s="38" t="s">
        <v>110</v>
      </c>
      <c r="AQ7" s="38">
        <v>4.03</v>
      </c>
      <c r="AR7" s="38">
        <v>3.02</v>
      </c>
      <c r="AS7" s="38">
        <v>10.81</v>
      </c>
      <c r="AT7" s="38" t="s">
        <v>110</v>
      </c>
      <c r="AU7" s="38" t="s">
        <v>110</v>
      </c>
      <c r="AV7" s="38" t="s">
        <v>110</v>
      </c>
      <c r="AW7" s="38">
        <v>439.97</v>
      </c>
      <c r="AX7" s="38">
        <v>298.66000000000003</v>
      </c>
      <c r="AY7" s="38" t="s">
        <v>110</v>
      </c>
      <c r="AZ7" s="38" t="s">
        <v>110</v>
      </c>
      <c r="BA7" s="38" t="s">
        <v>110</v>
      </c>
      <c r="BB7" s="38">
        <v>548.71</v>
      </c>
      <c r="BC7" s="38">
        <v>533.21</v>
      </c>
      <c r="BD7" s="38">
        <v>302.73</v>
      </c>
      <c r="BE7" s="38" t="s">
        <v>110</v>
      </c>
      <c r="BF7" s="38" t="s">
        <v>110</v>
      </c>
      <c r="BG7" s="38" t="s">
        <v>110</v>
      </c>
      <c r="BH7" s="38">
        <v>535.30999999999995</v>
      </c>
      <c r="BI7" s="38">
        <v>500.57</v>
      </c>
      <c r="BJ7" s="38" t="s">
        <v>110</v>
      </c>
      <c r="BK7" s="38" t="s">
        <v>110</v>
      </c>
      <c r="BL7" s="38" t="s">
        <v>110</v>
      </c>
      <c r="BM7" s="38">
        <v>669.22</v>
      </c>
      <c r="BN7" s="38">
        <v>634.09</v>
      </c>
      <c r="BO7" s="38">
        <v>910.55</v>
      </c>
      <c r="BP7" s="38" t="s">
        <v>110</v>
      </c>
      <c r="BQ7" s="38" t="s">
        <v>110</v>
      </c>
      <c r="BR7" s="38" t="s">
        <v>110</v>
      </c>
      <c r="BS7" s="38">
        <v>110.15</v>
      </c>
      <c r="BT7" s="38">
        <v>117.66</v>
      </c>
      <c r="BU7" s="38" t="s">
        <v>110</v>
      </c>
      <c r="BV7" s="38" t="s">
        <v>110</v>
      </c>
      <c r="BW7" s="38" t="s">
        <v>110</v>
      </c>
      <c r="BX7" s="38">
        <v>73.34</v>
      </c>
      <c r="BY7" s="38">
        <v>76.739999999999995</v>
      </c>
      <c r="BZ7" s="38">
        <v>76.180000000000007</v>
      </c>
      <c r="CA7" s="38" t="s">
        <v>110</v>
      </c>
      <c r="CB7" s="38" t="s">
        <v>110</v>
      </c>
      <c r="CC7" s="38" t="s">
        <v>110</v>
      </c>
      <c r="CD7" s="38">
        <v>145.69</v>
      </c>
      <c r="CE7" s="38">
        <v>137.83000000000001</v>
      </c>
      <c r="CF7" s="38" t="s">
        <v>110</v>
      </c>
      <c r="CG7" s="38" t="s">
        <v>110</v>
      </c>
      <c r="CH7" s="38" t="s">
        <v>110</v>
      </c>
      <c r="CI7" s="38">
        <v>261.75</v>
      </c>
      <c r="CJ7" s="38">
        <v>252.45</v>
      </c>
      <c r="CK7" s="38">
        <v>251.51</v>
      </c>
      <c r="CL7" s="38" t="s">
        <v>110</v>
      </c>
      <c r="CM7" s="38" t="s">
        <v>110</v>
      </c>
      <c r="CN7" s="38" t="s">
        <v>110</v>
      </c>
      <c r="CO7" s="38">
        <v>64.150000000000006</v>
      </c>
      <c r="CP7" s="38">
        <v>67.099999999999994</v>
      </c>
      <c r="CQ7" s="38" t="s">
        <v>110</v>
      </c>
      <c r="CR7" s="38" t="s">
        <v>110</v>
      </c>
      <c r="CS7" s="38" t="s">
        <v>110</v>
      </c>
      <c r="CT7" s="38">
        <v>50.04</v>
      </c>
      <c r="CU7" s="38">
        <v>47.18</v>
      </c>
      <c r="CV7" s="38">
        <v>50.84</v>
      </c>
      <c r="CW7" s="38" t="s">
        <v>110</v>
      </c>
      <c r="CX7" s="38" t="s">
        <v>110</v>
      </c>
      <c r="CY7" s="38" t="s">
        <v>110</v>
      </c>
      <c r="CZ7" s="38">
        <v>55.61</v>
      </c>
      <c r="DA7" s="38">
        <v>54.07</v>
      </c>
      <c r="DB7" s="38" t="s">
        <v>110</v>
      </c>
      <c r="DC7" s="38" t="s">
        <v>110</v>
      </c>
      <c r="DD7" s="38" t="s">
        <v>110</v>
      </c>
      <c r="DE7" s="38">
        <v>83.83</v>
      </c>
      <c r="DF7" s="38">
        <v>80.209999999999994</v>
      </c>
      <c r="DG7" s="38">
        <v>79.03</v>
      </c>
      <c r="DH7" s="38" t="s">
        <v>110</v>
      </c>
      <c r="DI7" s="38" t="s">
        <v>110</v>
      </c>
      <c r="DJ7" s="38" t="s">
        <v>110</v>
      </c>
      <c r="DK7" s="38">
        <v>33.86</v>
      </c>
      <c r="DL7" s="38">
        <v>34.200000000000003</v>
      </c>
      <c r="DM7" s="38" t="s">
        <v>110</v>
      </c>
      <c r="DN7" s="38" t="s">
        <v>110</v>
      </c>
      <c r="DO7" s="38" t="s">
        <v>110</v>
      </c>
      <c r="DP7" s="38">
        <v>43.96</v>
      </c>
      <c r="DQ7" s="38">
        <v>45.8</v>
      </c>
      <c r="DR7" s="38">
        <v>39.9</v>
      </c>
      <c r="DS7" s="38" t="s">
        <v>110</v>
      </c>
      <c r="DT7" s="38" t="s">
        <v>110</v>
      </c>
      <c r="DU7" s="38" t="s">
        <v>110</v>
      </c>
      <c r="DV7" s="38">
        <v>4.51</v>
      </c>
      <c r="DW7" s="38">
        <v>4.49</v>
      </c>
      <c r="DX7" s="38" t="s">
        <v>110</v>
      </c>
      <c r="DY7" s="38" t="s">
        <v>110</v>
      </c>
      <c r="DZ7" s="38" t="s">
        <v>110</v>
      </c>
      <c r="EA7" s="38">
        <v>11.91</v>
      </c>
      <c r="EB7" s="38">
        <v>20.02</v>
      </c>
      <c r="EC7" s="38">
        <v>11.55</v>
      </c>
      <c r="ED7" s="38" t="s">
        <v>110</v>
      </c>
      <c r="EE7" s="38" t="s">
        <v>110</v>
      </c>
      <c r="EF7" s="38" t="s">
        <v>110</v>
      </c>
      <c r="EG7" s="38">
        <v>0</v>
      </c>
      <c r="EH7" s="38">
        <v>0</v>
      </c>
      <c r="EI7" s="38" t="s">
        <v>110</v>
      </c>
      <c r="EJ7" s="38" t="s">
        <v>110</v>
      </c>
      <c r="EK7" s="38" t="s">
        <v>110</v>
      </c>
      <c r="EL7" s="38">
        <v>0.67</v>
      </c>
      <c r="EM7" s="38">
        <v>0.52</v>
      </c>
      <c r="EN7" s="38">
        <v>0.31</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総務課5</cp:lastModifiedBy>
  <cp:lastPrinted>2019-02-28T23:27:24Z</cp:lastPrinted>
  <dcterms:created xsi:type="dcterms:W3CDTF">2018-12-03T08:35:37Z</dcterms:created>
  <dcterms:modified xsi:type="dcterms:W3CDTF">2019-02-28T23:28:16Z</dcterms:modified>
</cp:coreProperties>
</file>