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0.20.90.6\share\産業建設課\102　下水道事業関係\提出物\R7年度\R8.2.5〆　令和６年度決算分析\"/>
    </mc:Choice>
  </mc:AlternateContent>
  <xr:revisionPtr revIDLastSave="0" documentId="8_{5DB36973-8204-45D4-8702-37E38BF516F3}" xr6:coauthVersionLast="47" xr6:coauthVersionMax="47" xr10:uidLastSave="{00000000-0000-0000-0000-000000000000}"/>
  <workbookProtection workbookAlgorithmName="SHA-512" workbookHashValue="g5XssEbDSaIe+xcvQuYuNMyfr8gWjWF+cV7SA4PRsl8lwqwVEJ2PtmTwarTjSgD16HH9kYDJon7Cay+47Bvrdg==" workbookSaltValue="+6ZoMQZmi8Tl3p+LznLIww==" workbookSpinCount="100000" lockStructure="1"/>
  <bookViews>
    <workbookView xWindow="-120" yWindow="-120" windowWidth="20730" windowHeight="110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S6" i="5"/>
  <c r="AL8" i="4" s="1"/>
  <c r="R6" i="5"/>
  <c r="AD10" i="4" s="1"/>
  <c r="Q6" i="5"/>
  <c r="W10" i="4" s="1"/>
  <c r="P6" i="5"/>
  <c r="O6" i="5"/>
  <c r="I10" i="4" s="1"/>
  <c r="N6" i="5"/>
  <c r="B10" i="4" s="1"/>
  <c r="M6" i="5"/>
  <c r="AD8" i="4" s="1"/>
  <c r="L6" i="5"/>
  <c r="W8" i="4" s="1"/>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H85" i="4"/>
  <c r="G85" i="4"/>
  <c r="P10" i="4"/>
  <c r="AT8" i="4"/>
  <c r="B6" i="4"/>
</calcChain>
</file>

<file path=xl/sharedStrings.xml><?xml version="1.0" encoding="utf-8"?>
<sst xmlns="http://schemas.openxmlformats.org/spreadsheetml/2006/main" count="319" uniqueCount="117">
  <si>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</si>
  <si>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</si>
  <si>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</si>
  <si>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</si>
  <si>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</si>
  <si>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</si>
  <si>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</si>
  <si>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</si>
  <si>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</si>
  <si>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</si>
  <si>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</si>
  <si>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</si>
  <si>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</si>
  <si>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</si>
  <si>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</si>
  <si>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</si>
  <si>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</si>
  <si>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</si>
  <si>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</si>
  <si>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</si>
  <si>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</si>
  <si>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</si>
  <si>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</si>
  <si>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</si>
  <si>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</si>
  <si>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</si>
  <si>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</si>
  <si>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</si>
  <si>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</si>
  <si>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</si>
  <si>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</si>
  <si>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</si>
  <si>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</si>
  <si>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</si>
  <si>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</si>
  <si>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</si>
  <si>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</si>
  <si>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</si>
  <si>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</si>
  <si>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</si>
  <si>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</si>
  <si>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</si>
  <si>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</si>
  <si>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</si>
  <si>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</si>
  <si>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</si>
  <si>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</si>
  <si>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</si>
  <si>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</si>
  <si>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</si>
  <si>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</si>
  <si>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</si>
  <si>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</si>
  <si>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</si>
  <si>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</si>
  <si>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</si>
  <si>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</si>
  <si>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</si>
  <si>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</si>
  <si>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</si>
  <si>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</si>
  <si>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</si>
  <si>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</si>
  <si>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</si>
  <si>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</si>
  <si>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</si>
  <si>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</si>
  <si>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</si>
  <si>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</si>
  <si>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</si>
  <si>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</si>
  <si>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</si>
  <si>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</si>
  <si>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</si>
  <si>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</si>
  <si>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</si>
  <si>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</si>
  <si>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</si>
  <si>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</si>
  <si>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</si>
  <si>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</si>
  <si>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</si>
  <si>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</si>
  <si>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</si>
  <si>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</si>
  <si>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</si>
  <si>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</si>
  <si>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</si>
  <si>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</si>
  <si>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</si>
  <si>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</si>
  <si>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</si>
  <si>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</si>
  <si>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</si>
  <si>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</si>
  <si>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</si>
  <si>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和歌山県　太地町</t>
  </si>
  <si>
    <t>法適用</t>
  </si>
  <si>
    <t>下水道事業</t>
  </si>
  <si>
    <t>公共下水道</t>
  </si>
  <si>
    <t>Cc1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</si>
  <si>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</si>
  <si>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</si>
  <si>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</si>
  <si>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</si>
  <si>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</si>
  <si>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</si>
  <si>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</si>
  <si>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</si>
  <si>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</si>
  <si>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</si>
  <si>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</si>
  <si>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</si>
  <si>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</si>
  <si>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昭和44年3月に公共下水道処理場が完成し、その後各所にポンプ場の建設を行い、平成17年度までに計画区域の下水道管の整備が完了した。コンクリート管は昭和43年度より、塩ビ管は52年度より整備を開始した。
　下水処理場は、当初導入した設備を使用し続けており、老朽化が進んでいる状況にあるが、高度な処理システムを採用しておらず、維持保守が比較的容易であるため、大きなトラブルが発生することなく使用できている。その中にあって、バクテリアによる処理を導入し汚泥を減少させるなど改善も行われている。
　しかし、施設や設備の耐用年数を考えると、更新等を検討する時期にきている。また、耐震性を担保できていないため、今後、処理施設及び管の状況を踏まえ、段階的な更新等の計画を進めていく。</t>
    <phoneticPr fontId="4"/>
  </si>
  <si>
    <t>近年施設の老朽化対策や耐震性の確保が求められる中にあって、人口減少や切迫性の私的される南海トラフ巨大地震等により、高台（浄化槽区域）への居住が増えている。そのため、今後も厳しい状況は続いていくと考える。
　本指標の一部において、Ｒ５年度、急激な数値変動が生じたことについては、前段で分析したように本会計の特別会計から企業会計への移行処理によるもので一時的なものである。
　施設については、平成16年度までに老朽管の更新を終え、以降は大規模な施設更新を行うことなく運営してきたが、処理施設自体は老朽化が進み、管は耐震性がないため、それらの改修が必要となっている。
　今後は、健全な経営を保ちながら、これらの課題を解決するため、使用料の値上げ等を柱に、経費削減を行い、経営改善を推進していく。</t>
    <phoneticPr fontId="4"/>
  </si>
  <si>
    <t>①類似団体平均値を下回っている。
②類似団体平均値に比べ、大幅に上回っており、累積欠損金の比率を下げる取組が必要である。
③類似団体平均値を上回っているが、100%を下回っているため、今後改善が必要である。
④類似団体平均値よりも低水準となっているが、下水道機器の老朽化による更新を計画しているため、今後の増加が見込まれる。
⑤経費回収率については、数値が示すように、適正な使用料収入の確保及び汚水処理費の削減が必要である。
⑥類似団体平均値を上回っているため、経常収支は赤字傾向にあるため、経費削減の必要がある。
⑦施設利用率については、利用者が減少する状況に加え、当町は、観光地という側面を有している。そのため利用率は一定ではなく、季節ごとに処理水量が変動する。当該数値は、低下傾向を示している。
⑧水洗化率は類似団体平均値とほぼ同数値であり、今後も水洗化への取組を行っていく。</t>
    <rPh sb="26" eb="27">
      <t>クラ</t>
    </rPh>
    <rPh sb="29" eb="31">
      <t>オオハバ</t>
    </rPh>
    <rPh sb="32" eb="34">
      <t>ウワマワ</t>
    </rPh>
    <rPh sb="39" eb="41">
      <t>ルイセキ</t>
    </rPh>
    <rPh sb="41" eb="44">
      <t>ケッソンキン</t>
    </rPh>
    <rPh sb="45" eb="47">
      <t>ヒリツ</t>
    </rPh>
    <rPh sb="48" eb="49">
      <t>サ</t>
    </rPh>
    <rPh sb="51" eb="53">
      <t>トリクミ</t>
    </rPh>
    <rPh sb="54" eb="56">
      <t>ヒツヨウ</t>
    </rPh>
    <rPh sb="70" eb="71">
      <t>ウエ</t>
    </rPh>
    <rPh sb="83" eb="85">
      <t>シタマワ</t>
    </rPh>
    <rPh sb="92" eb="94">
      <t>コンゴ</t>
    </rPh>
    <rPh sb="94" eb="96">
      <t>カイゼン</t>
    </rPh>
    <rPh sb="97" eb="99">
      <t>ヒツヨウ</t>
    </rPh>
    <rPh sb="126" eb="127">
      <t>シタ</t>
    </rPh>
    <rPh sb="129" eb="131">
      <t>キキ</t>
    </rPh>
    <rPh sb="132" eb="135">
      <t>ロウキュウカ</t>
    </rPh>
    <rPh sb="138" eb="140">
      <t>コウシン</t>
    </rPh>
    <rPh sb="141" eb="143">
      <t>ケイカク</t>
    </rPh>
    <rPh sb="222" eb="223">
      <t>ウエ</t>
    </rPh>
    <rPh sb="231" eb="233">
      <t>ケイジョウ</t>
    </rPh>
    <rPh sb="233" eb="235">
      <t>シュウシ</t>
    </rPh>
    <rPh sb="236" eb="238">
      <t>アカジ</t>
    </rPh>
    <rPh sb="238" eb="240">
      <t>ケイコウ</t>
    </rPh>
    <rPh sb="246" eb="250">
      <t>ケイヒサクゲン</t>
    </rPh>
    <rPh sb="251" eb="253">
      <t>ヒツヨウ</t>
    </rPh>
    <rPh sb="352" eb="355">
      <t>スイセンカ</t>
    </rPh>
    <rPh sb="355" eb="356">
      <t>リツ</t>
    </rPh>
    <rPh sb="357" eb="361">
      <t>ルイジダンタイ</t>
    </rPh>
    <rPh sb="361" eb="364">
      <t>ヘイキンチ</t>
    </rPh>
    <rPh sb="367" eb="370">
      <t>ドウスウチ</t>
    </rPh>
    <rPh sb="374" eb="376">
      <t>コンゴ</t>
    </rPh>
    <rPh sb="377" eb="380">
      <t>スイセンカ</t>
    </rPh>
    <rPh sb="382" eb="384">
      <t>トリクミ</t>
    </rPh>
    <rPh sb="385" eb="386">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</si>
</sst>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60C6-409D-8092-3621EA377EB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0.15</c:v>
                </c:pt>
              </c:numCache>
            </c:numRef>
          </c:val>
          <c:smooth val="0"/>
          <c:extLst>
            <c:ext xmlns:c16="http://schemas.microsoft.com/office/drawing/2014/chart" uri="{C3380CC4-5D6E-409C-BE32-E72D297353CC}">
              <c16:uniqueId val="{00000001-60C6-409D-8092-3621EA377EB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23.32</c:v>
                </c:pt>
              </c:numCache>
            </c:numRef>
          </c:val>
          <c:extLst>
            <c:ext xmlns:c16="http://schemas.microsoft.com/office/drawing/2014/chart" uri="{C3380CC4-5D6E-409C-BE32-E72D297353CC}">
              <c16:uniqueId val="{00000000-173A-4646-8020-BDC6BB459D4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56.85</c:v>
                </c:pt>
              </c:numCache>
            </c:numRef>
          </c:val>
          <c:smooth val="0"/>
          <c:extLst>
            <c:ext xmlns:c16="http://schemas.microsoft.com/office/drawing/2014/chart" uri="{C3380CC4-5D6E-409C-BE32-E72D297353CC}">
              <c16:uniqueId val="{00000001-173A-4646-8020-BDC6BB459D4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0</c:v>
                </c:pt>
                <c:pt idx="4">
                  <c:v>90.42</c:v>
                </c:pt>
              </c:numCache>
            </c:numRef>
          </c:val>
          <c:extLst>
            <c:ext xmlns:c16="http://schemas.microsoft.com/office/drawing/2014/chart" uri="{C3380CC4-5D6E-409C-BE32-E72D297353CC}">
              <c16:uniqueId val="{00000000-7287-484E-B549-808DB9E3D30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90.79</c:v>
                </c:pt>
              </c:numCache>
            </c:numRef>
          </c:val>
          <c:smooth val="0"/>
          <c:extLst>
            <c:ext xmlns:c16="http://schemas.microsoft.com/office/drawing/2014/chart" uri="{C3380CC4-5D6E-409C-BE32-E72D297353CC}">
              <c16:uniqueId val="{00000001-7287-484E-B549-808DB9E3D30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0</c:v>
                </c:pt>
                <c:pt idx="4">
                  <c:v>70.489999999999995</c:v>
                </c:pt>
              </c:numCache>
            </c:numRef>
          </c:val>
          <c:extLst>
            <c:ext xmlns:c16="http://schemas.microsoft.com/office/drawing/2014/chart" uri="{C3380CC4-5D6E-409C-BE32-E72D297353CC}">
              <c16:uniqueId val="{00000000-24EE-4C54-940F-5A2E44D24B6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105.5</c:v>
                </c:pt>
              </c:numCache>
            </c:numRef>
          </c:val>
          <c:smooth val="0"/>
          <c:extLst>
            <c:ext xmlns:c16="http://schemas.microsoft.com/office/drawing/2014/chart" uri="{C3380CC4-5D6E-409C-BE32-E72D297353CC}">
              <c16:uniqueId val="{00000001-24EE-4C54-940F-5A2E44D24B6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0</c:v>
                </c:pt>
                <c:pt idx="4">
                  <c:v>5.72</c:v>
                </c:pt>
              </c:numCache>
            </c:numRef>
          </c:val>
          <c:extLst>
            <c:ext xmlns:c16="http://schemas.microsoft.com/office/drawing/2014/chart" uri="{C3380CC4-5D6E-409C-BE32-E72D297353CC}">
              <c16:uniqueId val="{00000000-918A-4472-96D0-FFDA1185D85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28.47</c:v>
                </c:pt>
              </c:numCache>
            </c:numRef>
          </c:val>
          <c:smooth val="0"/>
          <c:extLst>
            <c:ext xmlns:c16="http://schemas.microsoft.com/office/drawing/2014/chart" uri="{C3380CC4-5D6E-409C-BE32-E72D297353CC}">
              <c16:uniqueId val="{00000001-918A-4472-96D0-FFDA1185D85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D188-46F3-A329-15C2B3CBBA8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1.87</c:v>
                </c:pt>
              </c:numCache>
            </c:numRef>
          </c:val>
          <c:smooth val="0"/>
          <c:extLst>
            <c:ext xmlns:c16="http://schemas.microsoft.com/office/drawing/2014/chart" uri="{C3380CC4-5D6E-409C-BE32-E72D297353CC}">
              <c16:uniqueId val="{00000001-D188-46F3-A329-15C2B3CBBA8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100.25</c:v>
                </c:pt>
              </c:numCache>
            </c:numRef>
          </c:val>
          <c:extLst>
            <c:ext xmlns:c16="http://schemas.microsoft.com/office/drawing/2014/chart" uri="{C3380CC4-5D6E-409C-BE32-E72D297353CC}">
              <c16:uniqueId val="{00000000-99F1-4B64-A5F1-A52FAF9F7CF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16.91</c:v>
                </c:pt>
              </c:numCache>
            </c:numRef>
          </c:val>
          <c:smooth val="0"/>
          <c:extLst>
            <c:ext xmlns:c16="http://schemas.microsoft.com/office/drawing/2014/chart" uri="{C3380CC4-5D6E-409C-BE32-E72D297353CC}">
              <c16:uniqueId val="{00000001-99F1-4B64-A5F1-A52FAF9F7CF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80.430000000000007</c:v>
                </c:pt>
              </c:numCache>
            </c:numRef>
          </c:val>
          <c:extLst>
            <c:ext xmlns:c16="http://schemas.microsoft.com/office/drawing/2014/chart" uri="{C3380CC4-5D6E-409C-BE32-E72D297353CC}">
              <c16:uniqueId val="{00000000-1C91-445B-B771-64F5660C3F0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73.930000000000007</c:v>
                </c:pt>
              </c:numCache>
            </c:numRef>
          </c:val>
          <c:smooth val="0"/>
          <c:extLst>
            <c:ext xmlns:c16="http://schemas.microsoft.com/office/drawing/2014/chart" uri="{C3380CC4-5D6E-409C-BE32-E72D297353CC}">
              <c16:uniqueId val="{00000001-1C91-445B-B771-64F5660C3F0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446.57</c:v>
                </c:pt>
              </c:numCache>
            </c:numRef>
          </c:val>
          <c:extLst>
            <c:ext xmlns:c16="http://schemas.microsoft.com/office/drawing/2014/chart" uri="{C3380CC4-5D6E-409C-BE32-E72D297353CC}">
              <c16:uniqueId val="{00000000-693C-4BC0-9513-610F96766B7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795.22</c:v>
                </c:pt>
              </c:numCache>
            </c:numRef>
          </c:val>
          <c:smooth val="0"/>
          <c:extLst>
            <c:ext xmlns:c16="http://schemas.microsoft.com/office/drawing/2014/chart" uri="{C3380CC4-5D6E-409C-BE32-E72D297353CC}">
              <c16:uniqueId val="{00000001-693C-4BC0-9513-610F96766B7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0</c:v>
                </c:pt>
                <c:pt idx="4">
                  <c:v>56.5</c:v>
                </c:pt>
              </c:numCache>
            </c:numRef>
          </c:val>
          <c:extLst>
            <c:ext xmlns:c16="http://schemas.microsoft.com/office/drawing/2014/chart" uri="{C3380CC4-5D6E-409C-BE32-E72D297353CC}">
              <c16:uniqueId val="{00000000-A5CE-444E-834C-FFFC333F828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90.78</c:v>
                </c:pt>
              </c:numCache>
            </c:numRef>
          </c:val>
          <c:smooth val="0"/>
          <c:extLst>
            <c:ext xmlns:c16="http://schemas.microsoft.com/office/drawing/2014/chart" uri="{C3380CC4-5D6E-409C-BE32-E72D297353CC}">
              <c16:uniqueId val="{00000001-A5CE-444E-834C-FFFC333F828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194.4</c:v>
                </c:pt>
              </c:numCache>
            </c:numRef>
          </c:val>
          <c:extLst>
            <c:ext xmlns:c16="http://schemas.microsoft.com/office/drawing/2014/chart" uri="{C3380CC4-5D6E-409C-BE32-E72D297353CC}">
              <c16:uniqueId val="{00000000-25D9-4DFD-8D30-86FAD032523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170.83</c:v>
                </c:pt>
              </c:numCache>
            </c:numRef>
          </c:val>
          <c:smooth val="0"/>
          <c:extLst>
            <c:ext xmlns:c16="http://schemas.microsoft.com/office/drawing/2014/chart" uri="{C3380CC4-5D6E-409C-BE32-E72D297353CC}">
              <c16:uniqueId val="{00000001-25D9-4DFD-8D30-86FAD032523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1" zoomScaleNormal="100" workbookViewId="0">
      <selection activeCell="BI81" sqref="BI81"/>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データ!H6</f>
        <v>和歌山県　太地町</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Cc1</v>
      </c>
      <c r="X8" s="65"/>
      <c r="Y8" s="65"/>
      <c r="Z8" s="65"/>
      <c r="AA8" s="65"/>
      <c r="AB8" s="65"/>
      <c r="AC8" s="65"/>
      <c r="AD8" s="66" t="str">
        <f>データ!$M$6</f>
        <v>非設置</v>
      </c>
      <c r="AE8" s="66"/>
      <c r="AF8" s="66"/>
      <c r="AG8" s="66"/>
      <c r="AH8" s="66"/>
      <c r="AI8" s="66"/>
      <c r="AJ8" s="66"/>
      <c r="AK8" s="3"/>
      <c r="AL8" s="54">
        <f>データ!S6</f>
        <v>2834</v>
      </c>
      <c r="AM8" s="54"/>
      <c r="AN8" s="54"/>
      <c r="AO8" s="54"/>
      <c r="AP8" s="54"/>
      <c r="AQ8" s="54"/>
      <c r="AR8" s="54"/>
      <c r="AS8" s="54"/>
      <c r="AT8" s="53">
        <f>データ!T6</f>
        <v>5.81</v>
      </c>
      <c r="AU8" s="53"/>
      <c r="AV8" s="53"/>
      <c r="AW8" s="53"/>
      <c r="AX8" s="53"/>
      <c r="AY8" s="53"/>
      <c r="AZ8" s="53"/>
      <c r="BA8" s="53"/>
      <c r="BB8" s="53">
        <f>データ!U6</f>
        <v>487.78</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15">
      <c r="A10" s="2"/>
      <c r="B10" s="53" t="str">
        <f>データ!N6</f>
        <v>-</v>
      </c>
      <c r="C10" s="53"/>
      <c r="D10" s="53"/>
      <c r="E10" s="53"/>
      <c r="F10" s="53"/>
      <c r="G10" s="53"/>
      <c r="H10" s="53"/>
      <c r="I10" s="53">
        <f>データ!O6</f>
        <v>80.58</v>
      </c>
      <c r="J10" s="53"/>
      <c r="K10" s="53"/>
      <c r="L10" s="53"/>
      <c r="M10" s="53"/>
      <c r="N10" s="53"/>
      <c r="O10" s="53"/>
      <c r="P10" s="53">
        <f>データ!P6</f>
        <v>44.54</v>
      </c>
      <c r="Q10" s="53"/>
      <c r="R10" s="53"/>
      <c r="S10" s="53"/>
      <c r="T10" s="53"/>
      <c r="U10" s="53"/>
      <c r="V10" s="53"/>
      <c r="W10" s="53">
        <f>データ!Q6</f>
        <v>100</v>
      </c>
      <c r="X10" s="53"/>
      <c r="Y10" s="53"/>
      <c r="Z10" s="53"/>
      <c r="AA10" s="53"/>
      <c r="AB10" s="53"/>
      <c r="AC10" s="53"/>
      <c r="AD10" s="54">
        <f>データ!R6</f>
        <v>2420</v>
      </c>
      <c r="AE10" s="54"/>
      <c r="AF10" s="54"/>
      <c r="AG10" s="54"/>
      <c r="AH10" s="54"/>
      <c r="AI10" s="54"/>
      <c r="AJ10" s="54"/>
      <c r="AK10" s="2"/>
      <c r="AL10" s="54">
        <f>データ!V6</f>
        <v>1252</v>
      </c>
      <c r="AM10" s="54"/>
      <c r="AN10" s="54"/>
      <c r="AO10" s="54"/>
      <c r="AP10" s="54"/>
      <c r="AQ10" s="54"/>
      <c r="AR10" s="54"/>
      <c r="AS10" s="54"/>
      <c r="AT10" s="53">
        <f>データ!W6</f>
        <v>0.46</v>
      </c>
      <c r="AU10" s="53"/>
      <c r="AV10" s="53"/>
      <c r="AW10" s="53"/>
      <c r="AX10" s="53"/>
      <c r="AY10" s="53"/>
      <c r="AZ10" s="53"/>
      <c r="BA10" s="53"/>
      <c r="BB10" s="53">
        <f>データ!X6</f>
        <v>2721.74</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15">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116</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N+VpTC994UCM7ne8QHTAmH7rqgk4bYUtcos4g10fVWuqL5sSMLgpSTguuVcnhHLg48MCkDuftr9ECcWpXOdR3w==" saltValue="6YrnGJbi0CRhMXlTQeY/D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304221</v>
      </c>
      <c r="D6" s="19">
        <f t="shared" si="3"/>
        <v>46</v>
      </c>
      <c r="E6" s="19">
        <f t="shared" si="3"/>
        <v>17</v>
      </c>
      <c r="F6" s="19">
        <f t="shared" si="3"/>
        <v>1</v>
      </c>
      <c r="G6" s="19">
        <f t="shared" si="3"/>
        <v>0</v>
      </c>
      <c r="H6" s="19" t="str">
        <f t="shared" si="3"/>
        <v>和歌山県　太地町</v>
      </c>
      <c r="I6" s="19" t="str">
        <f t="shared" si="3"/>
        <v>法適用</v>
      </c>
      <c r="J6" s="19" t="str">
        <f t="shared" si="3"/>
        <v>下水道事業</v>
      </c>
      <c r="K6" s="19" t="str">
        <f t="shared" si="3"/>
        <v>公共下水道</v>
      </c>
      <c r="L6" s="19" t="str">
        <f t="shared" si="3"/>
        <v>Cc1</v>
      </c>
      <c r="M6" s="19" t="str">
        <f t="shared" si="3"/>
        <v>非設置</v>
      </c>
      <c r="N6" s="20" t="str">
        <f t="shared" si="3"/>
        <v>-</v>
      </c>
      <c r="O6" s="20">
        <f t="shared" si="3"/>
        <v>80.58</v>
      </c>
      <c r="P6" s="20">
        <f t="shared" si="3"/>
        <v>44.54</v>
      </c>
      <c r="Q6" s="20">
        <f t="shared" si="3"/>
        <v>100</v>
      </c>
      <c r="R6" s="20">
        <f t="shared" si="3"/>
        <v>2420</v>
      </c>
      <c r="S6" s="20">
        <f t="shared" si="3"/>
        <v>2834</v>
      </c>
      <c r="T6" s="20">
        <f t="shared" si="3"/>
        <v>5.81</v>
      </c>
      <c r="U6" s="20">
        <f t="shared" si="3"/>
        <v>487.78</v>
      </c>
      <c r="V6" s="20">
        <f t="shared" si="3"/>
        <v>1252</v>
      </c>
      <c r="W6" s="20">
        <f t="shared" si="3"/>
        <v>0.46</v>
      </c>
      <c r="X6" s="20">
        <f t="shared" si="3"/>
        <v>2721.74</v>
      </c>
      <c r="Y6" s="21" t="str">
        <f>IF(Y7="",NA(),Y7)</f>
        <v>-</v>
      </c>
      <c r="Z6" s="21" t="str">
        <f t="shared" ref="Z6:AH6" si="4">IF(Z7="",NA(),Z7)</f>
        <v>-</v>
      </c>
      <c r="AA6" s="21" t="str">
        <f t="shared" si="4"/>
        <v>-</v>
      </c>
      <c r="AB6" s="21" t="str">
        <f t="shared" si="4"/>
        <v>-</v>
      </c>
      <c r="AC6" s="21">
        <f t="shared" si="4"/>
        <v>70.489999999999995</v>
      </c>
      <c r="AD6" s="21" t="str">
        <f t="shared" si="4"/>
        <v>-</v>
      </c>
      <c r="AE6" s="21" t="str">
        <f t="shared" si="4"/>
        <v>-</v>
      </c>
      <c r="AF6" s="21" t="str">
        <f t="shared" si="4"/>
        <v>-</v>
      </c>
      <c r="AG6" s="21" t="str">
        <f t="shared" si="4"/>
        <v>-</v>
      </c>
      <c r="AH6" s="21">
        <f t="shared" si="4"/>
        <v>105.5</v>
      </c>
      <c r="AI6" s="20" t="str">
        <f>IF(AI7="","",IF(AI7="-","【-】","【"&amp;SUBSTITUTE(TEXT(AI7,"#,##0.00"),"-","△")&amp;"】"))</f>
        <v>【105.36】</v>
      </c>
      <c r="AJ6" s="21" t="str">
        <f>IF(AJ7="",NA(),AJ7)</f>
        <v>-</v>
      </c>
      <c r="AK6" s="21" t="str">
        <f t="shared" ref="AK6:AS6" si="5">IF(AK7="",NA(),AK7)</f>
        <v>-</v>
      </c>
      <c r="AL6" s="21" t="str">
        <f t="shared" si="5"/>
        <v>-</v>
      </c>
      <c r="AM6" s="21" t="str">
        <f t="shared" si="5"/>
        <v>-</v>
      </c>
      <c r="AN6" s="21">
        <f t="shared" si="5"/>
        <v>100.25</v>
      </c>
      <c r="AO6" s="21" t="str">
        <f t="shared" si="5"/>
        <v>-</v>
      </c>
      <c r="AP6" s="21" t="str">
        <f t="shared" si="5"/>
        <v>-</v>
      </c>
      <c r="AQ6" s="21" t="str">
        <f t="shared" si="5"/>
        <v>-</v>
      </c>
      <c r="AR6" s="21" t="str">
        <f t="shared" si="5"/>
        <v>-</v>
      </c>
      <c r="AS6" s="21">
        <f t="shared" si="5"/>
        <v>16.91</v>
      </c>
      <c r="AT6" s="20" t="str">
        <f>IF(AT7="","",IF(AT7="-","【-】","【"&amp;SUBSTITUTE(TEXT(AT7,"#,##0.00"),"-","△")&amp;"】"))</f>
        <v>【3.12】</v>
      </c>
      <c r="AU6" s="21" t="str">
        <f>IF(AU7="",NA(),AU7)</f>
        <v>-</v>
      </c>
      <c r="AV6" s="21" t="str">
        <f t="shared" ref="AV6:BD6" si="6">IF(AV7="",NA(),AV7)</f>
        <v>-</v>
      </c>
      <c r="AW6" s="21" t="str">
        <f t="shared" si="6"/>
        <v>-</v>
      </c>
      <c r="AX6" s="21" t="str">
        <f t="shared" si="6"/>
        <v>-</v>
      </c>
      <c r="AY6" s="21">
        <f t="shared" si="6"/>
        <v>80.430000000000007</v>
      </c>
      <c r="AZ6" s="21" t="str">
        <f t="shared" si="6"/>
        <v>-</v>
      </c>
      <c r="BA6" s="21" t="str">
        <f t="shared" si="6"/>
        <v>-</v>
      </c>
      <c r="BB6" s="21" t="str">
        <f t="shared" si="6"/>
        <v>-</v>
      </c>
      <c r="BC6" s="21" t="str">
        <f t="shared" si="6"/>
        <v>-</v>
      </c>
      <c r="BD6" s="21">
        <f t="shared" si="6"/>
        <v>73.930000000000007</v>
      </c>
      <c r="BE6" s="20" t="str">
        <f>IF(BE7="","",IF(BE7="-","【-】","【"&amp;SUBSTITUTE(TEXT(BE7,"#,##0.00"),"-","△")&amp;"】"))</f>
        <v>【82.75】</v>
      </c>
      <c r="BF6" s="21" t="str">
        <f>IF(BF7="",NA(),BF7)</f>
        <v>-</v>
      </c>
      <c r="BG6" s="21" t="str">
        <f t="shared" ref="BG6:BO6" si="7">IF(BG7="",NA(),BG7)</f>
        <v>-</v>
      </c>
      <c r="BH6" s="21" t="str">
        <f t="shared" si="7"/>
        <v>-</v>
      </c>
      <c r="BI6" s="21" t="str">
        <f t="shared" si="7"/>
        <v>-</v>
      </c>
      <c r="BJ6" s="21">
        <f t="shared" si="7"/>
        <v>446.57</v>
      </c>
      <c r="BK6" s="21" t="str">
        <f t="shared" si="7"/>
        <v>-</v>
      </c>
      <c r="BL6" s="21" t="str">
        <f t="shared" si="7"/>
        <v>-</v>
      </c>
      <c r="BM6" s="21" t="str">
        <f t="shared" si="7"/>
        <v>-</v>
      </c>
      <c r="BN6" s="21" t="str">
        <f t="shared" si="7"/>
        <v>-</v>
      </c>
      <c r="BO6" s="21">
        <f t="shared" si="7"/>
        <v>795.22</v>
      </c>
      <c r="BP6" s="20" t="str">
        <f>IF(BP7="","",IF(BP7="-","【-】","【"&amp;SUBSTITUTE(TEXT(BP7,"#,##0.00"),"-","△")&amp;"】"))</f>
        <v>【602.56】</v>
      </c>
      <c r="BQ6" s="21" t="str">
        <f>IF(BQ7="",NA(),BQ7)</f>
        <v>-</v>
      </c>
      <c r="BR6" s="21" t="str">
        <f t="shared" ref="BR6:BZ6" si="8">IF(BR7="",NA(),BR7)</f>
        <v>-</v>
      </c>
      <c r="BS6" s="21" t="str">
        <f t="shared" si="8"/>
        <v>-</v>
      </c>
      <c r="BT6" s="21" t="str">
        <f t="shared" si="8"/>
        <v>-</v>
      </c>
      <c r="BU6" s="21">
        <f t="shared" si="8"/>
        <v>56.5</v>
      </c>
      <c r="BV6" s="21" t="str">
        <f t="shared" si="8"/>
        <v>-</v>
      </c>
      <c r="BW6" s="21" t="str">
        <f t="shared" si="8"/>
        <v>-</v>
      </c>
      <c r="BX6" s="21" t="str">
        <f t="shared" si="8"/>
        <v>-</v>
      </c>
      <c r="BY6" s="21" t="str">
        <f t="shared" si="8"/>
        <v>-</v>
      </c>
      <c r="BZ6" s="21">
        <f t="shared" si="8"/>
        <v>90.78</v>
      </c>
      <c r="CA6" s="20" t="str">
        <f>IF(CA7="","",IF(CA7="-","【-】","【"&amp;SUBSTITUTE(TEXT(CA7,"#,##0.00"),"-","△")&amp;"】"))</f>
        <v>【97.94】</v>
      </c>
      <c r="CB6" s="21" t="str">
        <f>IF(CB7="",NA(),CB7)</f>
        <v>-</v>
      </c>
      <c r="CC6" s="21" t="str">
        <f t="shared" ref="CC6:CK6" si="9">IF(CC7="",NA(),CC7)</f>
        <v>-</v>
      </c>
      <c r="CD6" s="21" t="str">
        <f t="shared" si="9"/>
        <v>-</v>
      </c>
      <c r="CE6" s="21" t="str">
        <f t="shared" si="9"/>
        <v>-</v>
      </c>
      <c r="CF6" s="21">
        <f t="shared" si="9"/>
        <v>194.4</v>
      </c>
      <c r="CG6" s="21" t="str">
        <f t="shared" si="9"/>
        <v>-</v>
      </c>
      <c r="CH6" s="21" t="str">
        <f t="shared" si="9"/>
        <v>-</v>
      </c>
      <c r="CI6" s="21" t="str">
        <f t="shared" si="9"/>
        <v>-</v>
      </c>
      <c r="CJ6" s="21" t="str">
        <f t="shared" si="9"/>
        <v>-</v>
      </c>
      <c r="CK6" s="21">
        <f t="shared" si="9"/>
        <v>170.83</v>
      </c>
      <c r="CL6" s="20" t="str">
        <f>IF(CL7="","",IF(CL7="-","【-】","【"&amp;SUBSTITUTE(TEXT(CL7,"#,##0.00"),"-","△")&amp;"】"))</f>
        <v>【140.98】</v>
      </c>
      <c r="CM6" s="21" t="str">
        <f>IF(CM7="",NA(),CM7)</f>
        <v>-</v>
      </c>
      <c r="CN6" s="21" t="str">
        <f t="shared" ref="CN6:CV6" si="10">IF(CN7="",NA(),CN7)</f>
        <v>-</v>
      </c>
      <c r="CO6" s="21" t="str">
        <f t="shared" si="10"/>
        <v>-</v>
      </c>
      <c r="CP6" s="21" t="str">
        <f t="shared" si="10"/>
        <v>-</v>
      </c>
      <c r="CQ6" s="21">
        <f t="shared" si="10"/>
        <v>23.32</v>
      </c>
      <c r="CR6" s="21" t="str">
        <f t="shared" si="10"/>
        <v>-</v>
      </c>
      <c r="CS6" s="21" t="str">
        <f t="shared" si="10"/>
        <v>-</v>
      </c>
      <c r="CT6" s="21" t="str">
        <f t="shared" si="10"/>
        <v>-</v>
      </c>
      <c r="CU6" s="21" t="str">
        <f t="shared" si="10"/>
        <v>-</v>
      </c>
      <c r="CV6" s="21">
        <f t="shared" si="10"/>
        <v>56.85</v>
      </c>
      <c r="CW6" s="20" t="str">
        <f>IF(CW7="","",IF(CW7="-","【-】","【"&amp;SUBSTITUTE(TEXT(CW7,"#,##0.00"),"-","△")&amp;"】"))</f>
        <v>【60.13】</v>
      </c>
      <c r="CX6" s="21" t="str">
        <f>IF(CX7="",NA(),CX7)</f>
        <v>-</v>
      </c>
      <c r="CY6" s="21" t="str">
        <f t="shared" ref="CY6:DG6" si="11">IF(CY7="",NA(),CY7)</f>
        <v>-</v>
      </c>
      <c r="CZ6" s="21" t="str">
        <f t="shared" si="11"/>
        <v>-</v>
      </c>
      <c r="DA6" s="21" t="str">
        <f t="shared" si="11"/>
        <v>-</v>
      </c>
      <c r="DB6" s="21">
        <f t="shared" si="11"/>
        <v>90.42</v>
      </c>
      <c r="DC6" s="21" t="str">
        <f t="shared" si="11"/>
        <v>-</v>
      </c>
      <c r="DD6" s="21" t="str">
        <f t="shared" si="11"/>
        <v>-</v>
      </c>
      <c r="DE6" s="21" t="str">
        <f t="shared" si="11"/>
        <v>-</v>
      </c>
      <c r="DF6" s="21" t="str">
        <f t="shared" si="11"/>
        <v>-</v>
      </c>
      <c r="DG6" s="21">
        <f t="shared" si="11"/>
        <v>90.79</v>
      </c>
      <c r="DH6" s="20" t="str">
        <f>IF(DH7="","",IF(DH7="-","【-】","【"&amp;SUBSTITUTE(TEXT(DH7,"#,##0.00"),"-","△")&amp;"】"))</f>
        <v>【96.00】</v>
      </c>
      <c r="DI6" s="21" t="str">
        <f>IF(DI7="",NA(),DI7)</f>
        <v>-</v>
      </c>
      <c r="DJ6" s="21" t="str">
        <f t="shared" ref="DJ6:DR6" si="12">IF(DJ7="",NA(),DJ7)</f>
        <v>-</v>
      </c>
      <c r="DK6" s="21" t="str">
        <f t="shared" si="12"/>
        <v>-</v>
      </c>
      <c r="DL6" s="21" t="str">
        <f t="shared" si="12"/>
        <v>-</v>
      </c>
      <c r="DM6" s="21">
        <f t="shared" si="12"/>
        <v>5.72</v>
      </c>
      <c r="DN6" s="21" t="str">
        <f t="shared" si="12"/>
        <v>-</v>
      </c>
      <c r="DO6" s="21" t="str">
        <f t="shared" si="12"/>
        <v>-</v>
      </c>
      <c r="DP6" s="21" t="str">
        <f t="shared" si="12"/>
        <v>-</v>
      </c>
      <c r="DQ6" s="21" t="str">
        <f t="shared" si="12"/>
        <v>-</v>
      </c>
      <c r="DR6" s="21">
        <f t="shared" si="12"/>
        <v>28.47</v>
      </c>
      <c r="DS6" s="20" t="str">
        <f>IF(DS7="","",IF(DS7="-","【-】","【"&amp;SUBSTITUTE(TEXT(DS7,"#,##0.00"),"-","△")&amp;"】"))</f>
        <v>【42.20】</v>
      </c>
      <c r="DT6" s="21" t="str">
        <f>IF(DT7="",NA(),DT7)</f>
        <v>-</v>
      </c>
      <c r="DU6" s="21" t="str">
        <f t="shared" ref="DU6:EC6" si="13">IF(DU7="",NA(),DU7)</f>
        <v>-</v>
      </c>
      <c r="DV6" s="21" t="str">
        <f t="shared" si="13"/>
        <v>-</v>
      </c>
      <c r="DW6" s="21" t="str">
        <f t="shared" si="13"/>
        <v>-</v>
      </c>
      <c r="DX6" s="20">
        <f t="shared" si="13"/>
        <v>0</v>
      </c>
      <c r="DY6" s="21" t="str">
        <f t="shared" si="13"/>
        <v>-</v>
      </c>
      <c r="DZ6" s="21" t="str">
        <f t="shared" si="13"/>
        <v>-</v>
      </c>
      <c r="EA6" s="21" t="str">
        <f t="shared" si="13"/>
        <v>-</v>
      </c>
      <c r="EB6" s="21" t="str">
        <f t="shared" si="13"/>
        <v>-</v>
      </c>
      <c r="EC6" s="21">
        <f t="shared" si="13"/>
        <v>1.87</v>
      </c>
      <c r="ED6" s="20" t="str">
        <f>IF(ED7="","",IF(ED7="-","【-】","【"&amp;SUBSTITUTE(TEXT(ED7,"#,##0.00"),"-","△")&amp;"】"))</f>
        <v>【9.46】</v>
      </c>
      <c r="EE6" s="21" t="str">
        <f>IF(EE7="",NA(),EE7)</f>
        <v>-</v>
      </c>
      <c r="EF6" s="21" t="str">
        <f t="shared" ref="EF6:EN6" si="14">IF(EF7="",NA(),EF7)</f>
        <v>-</v>
      </c>
      <c r="EG6" s="21" t="str">
        <f t="shared" si="14"/>
        <v>-</v>
      </c>
      <c r="EH6" s="21" t="str">
        <f t="shared" si="14"/>
        <v>-</v>
      </c>
      <c r="EI6" s="20">
        <f t="shared" si="14"/>
        <v>0</v>
      </c>
      <c r="EJ6" s="21" t="str">
        <f t="shared" si="14"/>
        <v>-</v>
      </c>
      <c r="EK6" s="21" t="str">
        <f t="shared" si="14"/>
        <v>-</v>
      </c>
      <c r="EL6" s="21" t="str">
        <f t="shared" si="14"/>
        <v>-</v>
      </c>
      <c r="EM6" s="21" t="str">
        <f t="shared" si="14"/>
        <v>-</v>
      </c>
      <c r="EN6" s="21">
        <f t="shared" si="14"/>
        <v>0.15</v>
      </c>
      <c r="EO6" s="20" t="str">
        <f>IF(EO7="","",IF(EO7="-","【-】","【"&amp;SUBSTITUTE(TEXT(EO7,"#,##0.00"),"-","△")&amp;"】"))</f>
        <v>【0.19】</v>
      </c>
    </row>
    <row r="7" spans="1:148" s="22" customFormat="1" x14ac:dyDescent="0.15">
      <c r="A7" s="14"/>
      <c r="B7" s="23">
        <v>2024</v>
      </c>
      <c r="C7" s="23">
        <v>304221</v>
      </c>
      <c r="D7" s="23">
        <v>46</v>
      </c>
      <c r="E7" s="23">
        <v>17</v>
      </c>
      <c r="F7" s="23">
        <v>1</v>
      </c>
      <c r="G7" s="23">
        <v>0</v>
      </c>
      <c r="H7" s="23" t="s">
        <v>96</v>
      </c>
      <c r="I7" s="23" t="s">
        <v>97</v>
      </c>
      <c r="J7" s="23" t="s">
        <v>98</v>
      </c>
      <c r="K7" s="23" t="s">
        <v>99</v>
      </c>
      <c r="L7" s="23" t="s">
        <v>100</v>
      </c>
      <c r="M7" s="23" t="s">
        <v>101</v>
      </c>
      <c r="N7" s="24" t="s">
        <v>102</v>
      </c>
      <c r="O7" s="24">
        <v>80.58</v>
      </c>
      <c r="P7" s="24">
        <v>44.54</v>
      </c>
      <c r="Q7" s="24">
        <v>100</v>
      </c>
      <c r="R7" s="24">
        <v>2420</v>
      </c>
      <c r="S7" s="24">
        <v>2834</v>
      </c>
      <c r="T7" s="24">
        <v>5.81</v>
      </c>
      <c r="U7" s="24">
        <v>487.78</v>
      </c>
      <c r="V7" s="24">
        <v>1252</v>
      </c>
      <c r="W7" s="24">
        <v>0.46</v>
      </c>
      <c r="X7" s="24">
        <v>2721.74</v>
      </c>
      <c r="Y7" s="24" t="s">
        <v>102</v>
      </c>
      <c r="Z7" s="24" t="s">
        <v>102</v>
      </c>
      <c r="AA7" s="24" t="s">
        <v>102</v>
      </c>
      <c r="AB7" s="24" t="s">
        <v>102</v>
      </c>
      <c r="AC7" s="24">
        <v>70.489999999999995</v>
      </c>
      <c r="AD7" s="24" t="s">
        <v>102</v>
      </c>
      <c r="AE7" s="24" t="s">
        <v>102</v>
      </c>
      <c r="AF7" s="24" t="s">
        <v>102</v>
      </c>
      <c r="AG7" s="24" t="s">
        <v>102</v>
      </c>
      <c r="AH7" s="24">
        <v>105.5</v>
      </c>
      <c r="AI7" s="24">
        <v>105.36</v>
      </c>
      <c r="AJ7" s="24" t="s">
        <v>102</v>
      </c>
      <c r="AK7" s="24" t="s">
        <v>102</v>
      </c>
      <c r="AL7" s="24" t="s">
        <v>102</v>
      </c>
      <c r="AM7" s="24" t="s">
        <v>102</v>
      </c>
      <c r="AN7" s="24">
        <v>100.25</v>
      </c>
      <c r="AO7" s="24" t="s">
        <v>102</v>
      </c>
      <c r="AP7" s="24" t="s">
        <v>102</v>
      </c>
      <c r="AQ7" s="24" t="s">
        <v>102</v>
      </c>
      <c r="AR7" s="24" t="s">
        <v>102</v>
      </c>
      <c r="AS7" s="24">
        <v>16.91</v>
      </c>
      <c r="AT7" s="24">
        <v>3.12</v>
      </c>
      <c r="AU7" s="24" t="s">
        <v>102</v>
      </c>
      <c r="AV7" s="24" t="s">
        <v>102</v>
      </c>
      <c r="AW7" s="24" t="s">
        <v>102</v>
      </c>
      <c r="AX7" s="24" t="s">
        <v>102</v>
      </c>
      <c r="AY7" s="24">
        <v>80.430000000000007</v>
      </c>
      <c r="AZ7" s="24" t="s">
        <v>102</v>
      </c>
      <c r="BA7" s="24" t="s">
        <v>102</v>
      </c>
      <c r="BB7" s="24" t="s">
        <v>102</v>
      </c>
      <c r="BC7" s="24" t="s">
        <v>102</v>
      </c>
      <c r="BD7" s="24">
        <v>73.930000000000007</v>
      </c>
      <c r="BE7" s="24">
        <v>82.75</v>
      </c>
      <c r="BF7" s="24" t="s">
        <v>102</v>
      </c>
      <c r="BG7" s="24" t="s">
        <v>102</v>
      </c>
      <c r="BH7" s="24" t="s">
        <v>102</v>
      </c>
      <c r="BI7" s="24" t="s">
        <v>102</v>
      </c>
      <c r="BJ7" s="24">
        <v>446.57</v>
      </c>
      <c r="BK7" s="24" t="s">
        <v>102</v>
      </c>
      <c r="BL7" s="24" t="s">
        <v>102</v>
      </c>
      <c r="BM7" s="24" t="s">
        <v>102</v>
      </c>
      <c r="BN7" s="24" t="s">
        <v>102</v>
      </c>
      <c r="BO7" s="24">
        <v>795.22</v>
      </c>
      <c r="BP7" s="24">
        <v>602.55999999999995</v>
      </c>
      <c r="BQ7" s="24" t="s">
        <v>102</v>
      </c>
      <c r="BR7" s="24" t="s">
        <v>102</v>
      </c>
      <c r="BS7" s="24" t="s">
        <v>102</v>
      </c>
      <c r="BT7" s="24" t="s">
        <v>102</v>
      </c>
      <c r="BU7" s="24">
        <v>56.5</v>
      </c>
      <c r="BV7" s="24" t="s">
        <v>102</v>
      </c>
      <c r="BW7" s="24" t="s">
        <v>102</v>
      </c>
      <c r="BX7" s="24" t="s">
        <v>102</v>
      </c>
      <c r="BY7" s="24" t="s">
        <v>102</v>
      </c>
      <c r="BZ7" s="24">
        <v>90.78</v>
      </c>
      <c r="CA7" s="24">
        <v>97.94</v>
      </c>
      <c r="CB7" s="24" t="s">
        <v>102</v>
      </c>
      <c r="CC7" s="24" t="s">
        <v>102</v>
      </c>
      <c r="CD7" s="24" t="s">
        <v>102</v>
      </c>
      <c r="CE7" s="24" t="s">
        <v>102</v>
      </c>
      <c r="CF7" s="24">
        <v>194.4</v>
      </c>
      <c r="CG7" s="24" t="s">
        <v>102</v>
      </c>
      <c r="CH7" s="24" t="s">
        <v>102</v>
      </c>
      <c r="CI7" s="24" t="s">
        <v>102</v>
      </c>
      <c r="CJ7" s="24" t="s">
        <v>102</v>
      </c>
      <c r="CK7" s="24">
        <v>170.83</v>
      </c>
      <c r="CL7" s="24">
        <v>140.97999999999999</v>
      </c>
      <c r="CM7" s="24" t="s">
        <v>102</v>
      </c>
      <c r="CN7" s="24" t="s">
        <v>102</v>
      </c>
      <c r="CO7" s="24" t="s">
        <v>102</v>
      </c>
      <c r="CP7" s="24" t="s">
        <v>102</v>
      </c>
      <c r="CQ7" s="24">
        <v>23.32</v>
      </c>
      <c r="CR7" s="24" t="s">
        <v>102</v>
      </c>
      <c r="CS7" s="24" t="s">
        <v>102</v>
      </c>
      <c r="CT7" s="24" t="s">
        <v>102</v>
      </c>
      <c r="CU7" s="24" t="s">
        <v>102</v>
      </c>
      <c r="CV7" s="24">
        <v>56.85</v>
      </c>
      <c r="CW7" s="24">
        <v>60.13</v>
      </c>
      <c r="CX7" s="24" t="s">
        <v>102</v>
      </c>
      <c r="CY7" s="24" t="s">
        <v>102</v>
      </c>
      <c r="CZ7" s="24" t="s">
        <v>102</v>
      </c>
      <c r="DA7" s="24" t="s">
        <v>102</v>
      </c>
      <c r="DB7" s="24">
        <v>90.42</v>
      </c>
      <c r="DC7" s="24" t="s">
        <v>102</v>
      </c>
      <c r="DD7" s="24" t="s">
        <v>102</v>
      </c>
      <c r="DE7" s="24" t="s">
        <v>102</v>
      </c>
      <c r="DF7" s="24" t="s">
        <v>102</v>
      </c>
      <c r="DG7" s="24">
        <v>90.79</v>
      </c>
      <c r="DH7" s="24">
        <v>96</v>
      </c>
      <c r="DI7" s="24" t="s">
        <v>102</v>
      </c>
      <c r="DJ7" s="24" t="s">
        <v>102</v>
      </c>
      <c r="DK7" s="24" t="s">
        <v>102</v>
      </c>
      <c r="DL7" s="24" t="s">
        <v>102</v>
      </c>
      <c r="DM7" s="24">
        <v>5.72</v>
      </c>
      <c r="DN7" s="24" t="s">
        <v>102</v>
      </c>
      <c r="DO7" s="24" t="s">
        <v>102</v>
      </c>
      <c r="DP7" s="24" t="s">
        <v>102</v>
      </c>
      <c r="DQ7" s="24" t="s">
        <v>102</v>
      </c>
      <c r="DR7" s="24">
        <v>28.47</v>
      </c>
      <c r="DS7" s="24">
        <v>42.2</v>
      </c>
      <c r="DT7" s="24" t="s">
        <v>102</v>
      </c>
      <c r="DU7" s="24" t="s">
        <v>102</v>
      </c>
      <c r="DV7" s="24" t="s">
        <v>102</v>
      </c>
      <c r="DW7" s="24" t="s">
        <v>102</v>
      </c>
      <c r="DX7" s="24">
        <v>0</v>
      </c>
      <c r="DY7" s="24" t="s">
        <v>102</v>
      </c>
      <c r="DZ7" s="24" t="s">
        <v>102</v>
      </c>
      <c r="EA7" s="24" t="s">
        <v>102</v>
      </c>
      <c r="EB7" s="24" t="s">
        <v>102</v>
      </c>
      <c r="EC7" s="24">
        <v>1.87</v>
      </c>
      <c r="ED7" s="24">
        <v>9.4600000000000009</v>
      </c>
      <c r="EE7" s="24" t="s">
        <v>102</v>
      </c>
      <c r="EF7" s="24" t="s">
        <v>102</v>
      </c>
      <c r="EG7" s="24" t="s">
        <v>102</v>
      </c>
      <c r="EH7" s="24" t="s">
        <v>102</v>
      </c>
      <c r="EI7" s="24">
        <v>0</v>
      </c>
      <c r="EJ7" s="24" t="s">
        <v>102</v>
      </c>
      <c r="EK7" s="24" t="s">
        <v>102</v>
      </c>
      <c r="EL7" s="24" t="s">
        <v>102</v>
      </c>
      <c r="EM7" s="24" t="s">
        <v>102</v>
      </c>
      <c r="EN7" s="24">
        <v>0.15</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LGsoumu19</cp:lastModifiedBy>
  <cp:lastPrinted>2026-02-06T07:36:34Z</cp:lastPrinted>
  <dcterms:created xsi:type="dcterms:W3CDTF">2025-12-23T06:04:05Z</dcterms:created>
  <dcterms:modified xsi:type="dcterms:W3CDTF">2026-02-06T07:37:05Z</dcterms:modified>
  <cp:category/>
</cp:coreProperties>
</file>