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0.90.6\share\産業建設課\101　水道事業関係\調査もの\R7\R8.2.5済（総務課杉森氏より）公営企業に係る経営比較分析表（R6決算）の分析\報告\"/>
    </mc:Choice>
  </mc:AlternateContent>
  <xr:revisionPtr revIDLastSave="0" documentId="13_ncr:1_{79D2176A-E267-4C02-B097-55A19334DF70}" xr6:coauthVersionLast="47" xr6:coauthVersionMax="47" xr10:uidLastSave="{00000000-0000-0000-0000-000000000000}"/>
  <workbookProtection workbookAlgorithmName="SHA-512" workbookHashValue="w3ZljoDjzU+fcF4rF1IVHu9kxsa+x456MMwGHqLZV9Z3RBMtx5WzJ3GF4Zo/bRHRz+Hx0vANU6qKYzbBEJs/Yw==" workbookSaltValue="CS/wmamk8svCsl/G6rEuoA==" workbookSpinCount="100000" lockStructure="1"/>
  <bookViews>
    <workbookView xWindow="-120" yWindow="-120" windowWidth="20730" windowHeight="110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AL8" i="4" s="1"/>
  <c r="Q6" i="5"/>
  <c r="P6" i="5"/>
  <c r="P10" i="4" s="1"/>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F85" i="4"/>
  <c r="E85" i="4"/>
  <c r="BB10" i="4"/>
  <c r="AT10" i="4"/>
  <c r="AL10" i="4"/>
  <c r="W10" i="4"/>
  <c r="B10" i="4"/>
  <c r="AD8"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<sst xmlns="http://schemas.openxmlformats.org/spreadsheetml/2006/main" count="228" uniqueCount="112">
  <si>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</si>
  <si>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</si>
  <si>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</si>
  <si>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</si>
  <si>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</si>
  <si>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</si>
  <si>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</si>
  <si>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</si>
  <si>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</si>
  <si>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</si>
  <si>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</si>
  <si>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</si>
  <si>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</si>
  <si>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</si>
  <si>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</si>
  <si>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</si>
  <si>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</si>
  <si>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</si>
  <si>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</si>
  <si>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</si>
  <si>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</si>
  <si>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</si>
  <si>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</si>
  <si>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</si>
  <si>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</si>
  <si>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</si>
  <si>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</si>
  <si>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</si>
  <si>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</si>
  <si>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</si>
  <si>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</si>
  <si>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</si>
  <si>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</si>
  <si>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</si>
  <si>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</si>
  <si>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</si>
  <si>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</si>
  <si>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</si>
  <si>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</si>
  <si>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</si>
  <si>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</si>
  <si>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</si>
  <si>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</si>
  <si>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</si>
  <si>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</si>
  <si>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</si>
  <si>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</si>
  <si>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</si>
  <si>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</si>
  <si>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</si>
  <si>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</si>
  <si>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</si>
  <si>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</si>
  <si>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</si>
  <si>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</si>
  <si>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</si>
  <si>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</si>
  <si>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</si>
  <si>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</si>
  <si>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</si>
  <si>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</si>
  <si>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</si>
  <si>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</si>
  <si>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</si>
  <si>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</si>
  <si>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</si>
  <si>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</si>
  <si>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</si>
  <si>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</si>
  <si>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</si>
  <si>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</si>
  <si>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</si>
  <si>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</si>
  <si>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</si>
  <si>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</si>
  <si>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</si>
  <si>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</si>
  <si>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</si>
  <si>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</si>
  <si>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</si>
  <si>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</si>
  <si>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</si>
  <si>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</si>
  <si>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</si>
  <si>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</si>
  <si>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</si>
  <si>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</si>
  <si>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</si>
  <si>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</si>
  <si>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</si>
  <si>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</si>
  <si>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</si>
  <si>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</si>
  <si>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和歌山県　太地町</t>
  </si>
  <si>
    <t>法適用</t>
  </si>
  <si>
    <t>水道事業</t>
  </si>
  <si>
    <t>簡易水道事業</t>
  </si>
  <si>
    <t>C3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</si>
  <si>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</si>
  <si>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</si>
  <si>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</si>
  <si>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</si>
  <si>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</si>
  <si>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</si>
  <si>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</si>
  <si>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</si>
  <si>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</si>
  <si>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</si>
  <si>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</si>
  <si>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事業については、比較的健全な経営を維持しているが、施設の老朽化が進んでいることから経営の更なる効率化に努めるとともに、水道施設更新を含めた設備投資を計画的に実施していく必要がある。</t>
  </si>
  <si>
    <t>①類似団体平均値を下回っている。
②物価高や人件費等の増加で累積欠損金が発生している。
③前年度と比較し、減少している。また100％を超過しており、良好である。
④類似団体平均値よりも低水準となっているが、水道施設の更新を計画しているため、今後の増加が見込まれる。
⑤料金回収率は、令和３年度まで100%超を保っていたが、令和４、５、６年度は電気料が高騰するなど、物価高の影響を受け給水費用が増額したため、100％を下回った。
⑥類似団体平均値を下回っており、費用効率は良好である。
⑦類似団体平均値を上回っており、比較的良好である。
⑧低水準で推移しており、漏水調査等を行って修繕を行っているが、思うように改善されていない。
有収率が低水準で推移していることから、改善が必要であるが、他の項目については、良好である。</t>
    <rPh sb="19" eb="21">
      <t>ブッカ</t>
    </rPh>
    <rPh sb="21" eb="22">
      <t>タカ</t>
    </rPh>
    <rPh sb="23" eb="26">
      <t>ジンケンヒ</t>
    </rPh>
    <rPh sb="26" eb="27">
      <t>トウ</t>
    </rPh>
    <rPh sb="28" eb="30">
      <t>ゾウカ</t>
    </rPh>
    <rPh sb="55" eb="57">
      <t>ゲンショウ</t>
    </rPh>
    <phoneticPr fontId="4"/>
  </si>
  <si>
    <r>
      <rPr>
        <sz val="11"/>
        <rFont val="ＭＳ ゴシック"/>
        <family val="3"/>
        <charset val="128"/>
      </rPr>
      <t>①過去において、水道施設の更新事業を継続して実施しており、今後上昇していくと見込んでいる。</t>
    </r>
    <r>
      <rPr>
        <sz val="11"/>
        <color rgb="FFFF0000"/>
        <rFont val="ＭＳ ゴシック"/>
        <family val="3"/>
        <charset val="128"/>
      </rPr>
      <t xml:space="preserve">
</t>
    </r>
    <r>
      <rPr>
        <sz val="11"/>
        <rFont val="ＭＳ ゴシック"/>
        <family val="3"/>
        <charset val="128"/>
      </rPr>
      <t>②低水準を維持しているが、今後は上昇していくと見込んでいる。</t>
    </r>
    <r>
      <rPr>
        <sz val="11"/>
        <color rgb="FFFF0000"/>
        <rFont val="ＭＳ ゴシック"/>
        <family val="3"/>
        <charset val="128"/>
      </rPr>
      <t xml:space="preserve">
</t>
    </r>
    <r>
      <rPr>
        <sz val="11"/>
        <rFont val="ＭＳ ゴシック"/>
        <family val="3"/>
        <charset val="128"/>
      </rPr>
      <t>③令和６年度は配水管布設替を行ったが、短い距離だったため、更新率に反映されていない。
①と②の指標について、今後は増加傾向になると見込んでいるため、管路更新も含め、水道施設の更新事業を計画的に実施していく必要がある。</t>
    </r>
    <rPh sb="98" eb="99">
      <t>ミジカ</t>
    </rPh>
    <rPh sb="100" eb="102">
      <t>キョリ</t>
    </rPh>
    <rPh sb="108" eb="110">
      <t>コウシン</t>
    </rPh>
    <rPh sb="110" eb="111">
      <t>リツ</t>
    </rPh>
    <rPh sb="112" eb="114">
      <t>ハンエイ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</si>
</sst>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1.32</c:v>
                </c:pt>
                <c:pt idx="1">
                  <c:v>0.3</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1C7-4C46-9B47-DDB4BC04FED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1.1499999999999999</c:v>
                </c:pt>
                <c:pt idx="1">
                  <c:v>0.28999999999999998</c:v>
                </c:pt>
                <c:pt idx="2">
                  <c:v>0.39</c:v>
                </c:pt>
                <c:pt idx="3">
                  <c:v>0.49</c:v>
                </c:pt>
                <c:pt idx="4">
                  <c:v>0.32</c:v>
                </c:pt>
              </c:numCache>
            </c:numRef>
          </c:val>
          <c:smooth val="0"/>
          <c:extLst>
            <c:ext xmlns:c16="http://schemas.microsoft.com/office/drawing/2014/chart" uri="{C3380CC4-5D6E-409C-BE32-E72D297353CC}">
              <c16:uniqueId val="{00000001-B1C7-4C46-9B47-DDB4BC04FED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54.76</c:v>
                </c:pt>
                <c:pt idx="1">
                  <c:v>59.52</c:v>
                </c:pt>
                <c:pt idx="2">
                  <c:v>56.1</c:v>
                </c:pt>
                <c:pt idx="3">
                  <c:v>75.75</c:v>
                </c:pt>
                <c:pt idx="4">
                  <c:v>86.37</c:v>
                </c:pt>
              </c:numCache>
            </c:numRef>
          </c:val>
          <c:extLst>
            <c:ext xmlns:c16="http://schemas.microsoft.com/office/drawing/2014/chart" uri="{C3380CC4-5D6E-409C-BE32-E72D297353CC}">
              <c16:uniqueId val="{00000000-5583-4D6E-9A3F-98580438D4B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48.86</c:v>
                </c:pt>
                <c:pt idx="1">
                  <c:v>49</c:v>
                </c:pt>
                <c:pt idx="2">
                  <c:v>50.07</c:v>
                </c:pt>
                <c:pt idx="3">
                  <c:v>53.4</c:v>
                </c:pt>
                <c:pt idx="4">
                  <c:v>54.69</c:v>
                </c:pt>
              </c:numCache>
            </c:numRef>
          </c:val>
          <c:smooth val="0"/>
          <c:extLst>
            <c:ext xmlns:c16="http://schemas.microsoft.com/office/drawing/2014/chart" uri="{C3380CC4-5D6E-409C-BE32-E72D297353CC}">
              <c16:uniqueId val="{00000001-5583-4D6E-9A3F-98580438D4B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61.57</c:v>
                </c:pt>
                <c:pt idx="1">
                  <c:v>55.19</c:v>
                </c:pt>
                <c:pt idx="2">
                  <c:v>56.58</c:v>
                </c:pt>
                <c:pt idx="3">
                  <c:v>40.869999999999997</c:v>
                </c:pt>
                <c:pt idx="4">
                  <c:v>36.619999999999997</c:v>
                </c:pt>
              </c:numCache>
            </c:numRef>
          </c:val>
          <c:extLst>
            <c:ext xmlns:c16="http://schemas.microsoft.com/office/drawing/2014/chart" uri="{C3380CC4-5D6E-409C-BE32-E72D297353CC}">
              <c16:uniqueId val="{00000000-C9BE-4226-9655-5A22E50BBCF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76.48</c:v>
                </c:pt>
                <c:pt idx="1">
                  <c:v>75.64</c:v>
                </c:pt>
                <c:pt idx="2">
                  <c:v>75.7</c:v>
                </c:pt>
                <c:pt idx="3">
                  <c:v>72.53</c:v>
                </c:pt>
                <c:pt idx="4">
                  <c:v>71.44</c:v>
                </c:pt>
              </c:numCache>
            </c:numRef>
          </c:val>
          <c:smooth val="0"/>
          <c:extLst>
            <c:ext xmlns:c16="http://schemas.microsoft.com/office/drawing/2014/chart" uri="{C3380CC4-5D6E-409C-BE32-E72D297353CC}">
              <c16:uniqueId val="{00000001-C9BE-4226-9655-5A22E50BBCF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119.7</c:v>
                </c:pt>
                <c:pt idx="1">
                  <c:v>106.9</c:v>
                </c:pt>
                <c:pt idx="2">
                  <c:v>102.98</c:v>
                </c:pt>
                <c:pt idx="3">
                  <c:v>105.98</c:v>
                </c:pt>
                <c:pt idx="4">
                  <c:v>88.88</c:v>
                </c:pt>
              </c:numCache>
            </c:numRef>
          </c:val>
          <c:extLst>
            <c:ext xmlns:c16="http://schemas.microsoft.com/office/drawing/2014/chart" uri="{C3380CC4-5D6E-409C-BE32-E72D297353CC}">
              <c16:uniqueId val="{00000000-ED4B-4C0F-AA9D-AE0361977A0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103.82</c:v>
                </c:pt>
                <c:pt idx="1">
                  <c:v>105.75</c:v>
                </c:pt>
                <c:pt idx="2">
                  <c:v>105.52</c:v>
                </c:pt>
                <c:pt idx="3">
                  <c:v>103.1</c:v>
                </c:pt>
                <c:pt idx="4">
                  <c:v>101.77</c:v>
                </c:pt>
              </c:numCache>
            </c:numRef>
          </c:val>
          <c:smooth val="0"/>
          <c:extLst>
            <c:ext xmlns:c16="http://schemas.microsoft.com/office/drawing/2014/chart" uri="{C3380CC4-5D6E-409C-BE32-E72D297353CC}">
              <c16:uniqueId val="{00000001-ED4B-4C0F-AA9D-AE0361977A0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32.03</c:v>
                </c:pt>
                <c:pt idx="1">
                  <c:v>32.46</c:v>
                </c:pt>
                <c:pt idx="2">
                  <c:v>34.93</c:v>
                </c:pt>
                <c:pt idx="3">
                  <c:v>37.049999999999997</c:v>
                </c:pt>
                <c:pt idx="4">
                  <c:v>38.799999999999997</c:v>
                </c:pt>
              </c:numCache>
            </c:numRef>
          </c:val>
          <c:extLst>
            <c:ext xmlns:c16="http://schemas.microsoft.com/office/drawing/2014/chart" uri="{C3380CC4-5D6E-409C-BE32-E72D297353CC}">
              <c16:uniqueId val="{00000000-4C07-407E-B7FE-213C8AD5B7CF}"/>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39.409999999999997</c:v>
                </c:pt>
                <c:pt idx="1">
                  <c:v>41.18</c:v>
                </c:pt>
                <c:pt idx="2">
                  <c:v>42.98</c:v>
                </c:pt>
                <c:pt idx="3">
                  <c:v>40.46</c:v>
                </c:pt>
                <c:pt idx="4">
                  <c:v>37.1</c:v>
                </c:pt>
              </c:numCache>
            </c:numRef>
          </c:val>
          <c:smooth val="0"/>
          <c:extLst>
            <c:ext xmlns:c16="http://schemas.microsoft.com/office/drawing/2014/chart" uri="{C3380CC4-5D6E-409C-BE32-E72D297353CC}">
              <c16:uniqueId val="{00000001-4C07-407E-B7FE-213C8AD5B7CF}"/>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4.3899999999999997</c:v>
                </c:pt>
                <c:pt idx="1">
                  <c:v>4.3899999999999997</c:v>
                </c:pt>
                <c:pt idx="2">
                  <c:v>4.3899999999999997</c:v>
                </c:pt>
                <c:pt idx="3">
                  <c:v>4.3899999999999997</c:v>
                </c:pt>
                <c:pt idx="4">
                  <c:v>4.37</c:v>
                </c:pt>
              </c:numCache>
            </c:numRef>
          </c:val>
          <c:extLst>
            <c:ext xmlns:c16="http://schemas.microsoft.com/office/drawing/2014/chart" uri="{C3380CC4-5D6E-409C-BE32-E72D297353CC}">
              <c16:uniqueId val="{00000000-B533-4C6C-99FC-B7A9B393CFA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20.97</c:v>
                </c:pt>
                <c:pt idx="1">
                  <c:v>21.65</c:v>
                </c:pt>
                <c:pt idx="2">
                  <c:v>23.24</c:v>
                </c:pt>
                <c:pt idx="3">
                  <c:v>22.77</c:v>
                </c:pt>
                <c:pt idx="4">
                  <c:v>18.22</c:v>
                </c:pt>
              </c:numCache>
            </c:numRef>
          </c:val>
          <c:smooth val="0"/>
          <c:extLst>
            <c:ext xmlns:c16="http://schemas.microsoft.com/office/drawing/2014/chart" uri="{C3380CC4-5D6E-409C-BE32-E72D297353CC}">
              <c16:uniqueId val="{00000001-B533-4C6C-99FC-B7A9B393CFA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formatCode="#,##0.00;&quot;△&quot;#,##0.00;&quot;-&quot;">
                  <c:v>14.48</c:v>
                </c:pt>
              </c:numCache>
            </c:numRef>
          </c:val>
          <c:extLst>
            <c:ext xmlns:c16="http://schemas.microsoft.com/office/drawing/2014/chart" uri="{C3380CC4-5D6E-409C-BE32-E72D297353CC}">
              <c16:uniqueId val="{00000000-2BB4-487D-AC63-6C2D9061CBB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31.54</c:v>
                </c:pt>
                <c:pt idx="1">
                  <c:v>31.15</c:v>
                </c:pt>
                <c:pt idx="2">
                  <c:v>30.01</c:v>
                </c:pt>
                <c:pt idx="3">
                  <c:v>27.32</c:v>
                </c:pt>
                <c:pt idx="4">
                  <c:v>16.12</c:v>
                </c:pt>
              </c:numCache>
            </c:numRef>
          </c:val>
          <c:smooth val="0"/>
          <c:extLst>
            <c:ext xmlns:c16="http://schemas.microsoft.com/office/drawing/2014/chart" uri="{C3380CC4-5D6E-409C-BE32-E72D297353CC}">
              <c16:uniqueId val="{00000001-2BB4-487D-AC63-6C2D9061CBB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614.86</c:v>
                </c:pt>
                <c:pt idx="1">
                  <c:v>637.05999999999995</c:v>
                </c:pt>
                <c:pt idx="2">
                  <c:v>536.84</c:v>
                </c:pt>
                <c:pt idx="3">
                  <c:v>605.5</c:v>
                </c:pt>
                <c:pt idx="4">
                  <c:v>510.84</c:v>
                </c:pt>
              </c:numCache>
            </c:numRef>
          </c:val>
          <c:extLst>
            <c:ext xmlns:c16="http://schemas.microsoft.com/office/drawing/2014/chart" uri="{C3380CC4-5D6E-409C-BE32-E72D297353CC}">
              <c16:uniqueId val="{00000000-61DB-4287-816A-34897A15526F}"/>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302.22000000000003</c:v>
                </c:pt>
                <c:pt idx="1">
                  <c:v>263.45</c:v>
                </c:pt>
                <c:pt idx="2">
                  <c:v>249.43</c:v>
                </c:pt>
                <c:pt idx="3">
                  <c:v>217.55</c:v>
                </c:pt>
                <c:pt idx="4">
                  <c:v>157.71</c:v>
                </c:pt>
              </c:numCache>
            </c:numRef>
          </c:val>
          <c:smooth val="0"/>
          <c:extLst>
            <c:ext xmlns:c16="http://schemas.microsoft.com/office/drawing/2014/chart" uri="{C3380CC4-5D6E-409C-BE32-E72D297353CC}">
              <c16:uniqueId val="{00000001-61DB-4287-816A-34897A15526F}"/>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727.04</c:v>
                </c:pt>
                <c:pt idx="1">
                  <c:v>744.37</c:v>
                </c:pt>
                <c:pt idx="2">
                  <c:v>738.33</c:v>
                </c:pt>
                <c:pt idx="3">
                  <c:v>726.97</c:v>
                </c:pt>
                <c:pt idx="4">
                  <c:v>704.71</c:v>
                </c:pt>
              </c:numCache>
            </c:numRef>
          </c:val>
          <c:extLst>
            <c:ext xmlns:c16="http://schemas.microsoft.com/office/drawing/2014/chart" uri="{C3380CC4-5D6E-409C-BE32-E72D297353CC}">
              <c16:uniqueId val="{00000000-100C-4DE0-BF3B-7FDD41435E0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970.36</c:v>
                </c:pt>
                <c:pt idx="1">
                  <c:v>940.22</c:v>
                </c:pt>
                <c:pt idx="2">
                  <c:v>922.05</c:v>
                </c:pt>
                <c:pt idx="3">
                  <c:v>916.17</c:v>
                </c:pt>
                <c:pt idx="4">
                  <c:v>958.97</c:v>
                </c:pt>
              </c:numCache>
            </c:numRef>
          </c:val>
          <c:smooth val="0"/>
          <c:extLst>
            <c:ext xmlns:c16="http://schemas.microsoft.com/office/drawing/2014/chart" uri="{C3380CC4-5D6E-409C-BE32-E72D297353CC}">
              <c16:uniqueId val="{00000001-100C-4DE0-BF3B-7FDD41435E0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114.22</c:v>
                </c:pt>
                <c:pt idx="1">
                  <c:v>106.34</c:v>
                </c:pt>
                <c:pt idx="2">
                  <c:v>97.92</c:v>
                </c:pt>
                <c:pt idx="3">
                  <c:v>95.55</c:v>
                </c:pt>
                <c:pt idx="4">
                  <c:v>79.92</c:v>
                </c:pt>
              </c:numCache>
            </c:numRef>
          </c:val>
          <c:extLst>
            <c:ext xmlns:c16="http://schemas.microsoft.com/office/drawing/2014/chart" uri="{C3380CC4-5D6E-409C-BE32-E72D297353CC}">
              <c16:uniqueId val="{00000000-F1E7-431C-A1EB-7C9408083C5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64.52</c:v>
                </c:pt>
                <c:pt idx="1">
                  <c:v>66.8</c:v>
                </c:pt>
                <c:pt idx="2">
                  <c:v>64.39</c:v>
                </c:pt>
                <c:pt idx="3">
                  <c:v>63.95</c:v>
                </c:pt>
                <c:pt idx="4">
                  <c:v>61.25</c:v>
                </c:pt>
              </c:numCache>
            </c:numRef>
          </c:val>
          <c:smooth val="0"/>
          <c:extLst>
            <c:ext xmlns:c16="http://schemas.microsoft.com/office/drawing/2014/chart" uri="{C3380CC4-5D6E-409C-BE32-E72D297353CC}">
              <c16:uniqueId val="{00000001-F1E7-431C-A1EB-7C9408083C5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142.29</c:v>
                </c:pt>
                <c:pt idx="1">
                  <c:v>153.36000000000001</c:v>
                </c:pt>
                <c:pt idx="2">
                  <c:v>167.36</c:v>
                </c:pt>
                <c:pt idx="3">
                  <c:v>172.29</c:v>
                </c:pt>
                <c:pt idx="4">
                  <c:v>206.6</c:v>
                </c:pt>
              </c:numCache>
            </c:numRef>
          </c:val>
          <c:extLst>
            <c:ext xmlns:c16="http://schemas.microsoft.com/office/drawing/2014/chart" uri="{C3380CC4-5D6E-409C-BE32-E72D297353CC}">
              <c16:uniqueId val="{00000000-8E13-4C14-836C-4B10A481CE0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270.68</c:v>
                </c:pt>
                <c:pt idx="1">
                  <c:v>268.88</c:v>
                </c:pt>
                <c:pt idx="2">
                  <c:v>258.89999999999998</c:v>
                </c:pt>
                <c:pt idx="3">
                  <c:v>263.56</c:v>
                </c:pt>
                <c:pt idx="4">
                  <c:v>279.83</c:v>
                </c:pt>
              </c:numCache>
            </c:numRef>
          </c:val>
          <c:smooth val="0"/>
          <c:extLst>
            <c:ext xmlns:c16="http://schemas.microsoft.com/office/drawing/2014/chart" uri="{C3380CC4-5D6E-409C-BE32-E72D297353CC}">
              <c16:uniqueId val="{00000001-8E13-4C14-836C-4B10A481CE0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【285.60】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和歌山県　太地町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簡易水道事業</v>
      </c>
      <c r="Q8" s="43"/>
      <c r="R8" s="43"/>
      <c r="S8" s="43"/>
      <c r="T8" s="43"/>
      <c r="U8" s="43"/>
      <c r="V8" s="43"/>
      <c r="W8" s="43" t="str">
        <f>データ!$L$6</f>
        <v>C3</v>
      </c>
      <c r="X8" s="43"/>
      <c r="Y8" s="43"/>
      <c r="Z8" s="43"/>
      <c r="AA8" s="43"/>
      <c r="AB8" s="43"/>
      <c r="AC8" s="43"/>
      <c r="AD8" s="43" t="str">
        <f>データ!$M$6</f>
        <v>非設置</v>
      </c>
      <c r="AE8" s="43"/>
      <c r="AF8" s="43"/>
      <c r="AG8" s="43"/>
      <c r="AH8" s="43"/>
      <c r="AI8" s="43"/>
      <c r="AJ8" s="43"/>
      <c r="AK8" s="2"/>
      <c r="AL8" s="44">
        <f>データ!$R$6</f>
        <v>2834</v>
      </c>
      <c r="AM8" s="44"/>
      <c r="AN8" s="44"/>
      <c r="AO8" s="44"/>
      <c r="AP8" s="44"/>
      <c r="AQ8" s="44"/>
      <c r="AR8" s="44"/>
      <c r="AS8" s="44"/>
      <c r="AT8" s="45">
        <f>データ!$S$6</f>
        <v>5.81</v>
      </c>
      <c r="AU8" s="46"/>
      <c r="AV8" s="46"/>
      <c r="AW8" s="46"/>
      <c r="AX8" s="46"/>
      <c r="AY8" s="46"/>
      <c r="AZ8" s="46"/>
      <c r="BA8" s="46"/>
      <c r="BB8" s="47">
        <f>データ!$T$6</f>
        <v>487.78</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59.17</v>
      </c>
      <c r="J10" s="46"/>
      <c r="K10" s="46"/>
      <c r="L10" s="46"/>
      <c r="M10" s="46"/>
      <c r="N10" s="46"/>
      <c r="O10" s="80"/>
      <c r="P10" s="47">
        <f>データ!$P$6</f>
        <v>100</v>
      </c>
      <c r="Q10" s="47"/>
      <c r="R10" s="47"/>
      <c r="S10" s="47"/>
      <c r="T10" s="47"/>
      <c r="U10" s="47"/>
      <c r="V10" s="47"/>
      <c r="W10" s="44">
        <f>データ!$Q$6</f>
        <v>2910</v>
      </c>
      <c r="X10" s="44"/>
      <c r="Y10" s="44"/>
      <c r="Z10" s="44"/>
      <c r="AA10" s="44"/>
      <c r="AB10" s="44"/>
      <c r="AC10" s="44"/>
      <c r="AD10" s="2"/>
      <c r="AE10" s="2"/>
      <c r="AF10" s="2"/>
      <c r="AG10" s="2"/>
      <c r="AH10" s="2"/>
      <c r="AI10" s="2"/>
      <c r="AJ10" s="2"/>
      <c r="AK10" s="2"/>
      <c r="AL10" s="44">
        <f>データ!$U$6</f>
        <v>2811</v>
      </c>
      <c r="AM10" s="44"/>
      <c r="AN10" s="44"/>
      <c r="AO10" s="44"/>
      <c r="AP10" s="44"/>
      <c r="AQ10" s="44"/>
      <c r="AR10" s="44"/>
      <c r="AS10" s="44"/>
      <c r="AT10" s="45">
        <f>データ!$V$6</f>
        <v>3.14</v>
      </c>
      <c r="AU10" s="46"/>
      <c r="AV10" s="46"/>
      <c r="AW10" s="46"/>
      <c r="AX10" s="46"/>
      <c r="AY10" s="46"/>
      <c r="AZ10" s="46"/>
      <c r="BA10" s="46"/>
      <c r="BB10" s="47">
        <f>データ!$W$6</f>
        <v>895.22</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111</v>
      </c>
      <c r="BM47" s="82"/>
      <c r="BN47" s="82"/>
      <c r="BO47" s="82"/>
      <c r="BP47" s="82"/>
      <c r="BQ47" s="82"/>
      <c r="BR47" s="82"/>
      <c r="BS47" s="82"/>
      <c r="BT47" s="82"/>
      <c r="BU47" s="82"/>
      <c r="BV47" s="82"/>
      <c r="BW47" s="82"/>
      <c r="BX47" s="82"/>
      <c r="BY47" s="82"/>
      <c r="BZ47" s="8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1"/>
      <c r="BM63" s="82"/>
      <c r="BN63" s="82"/>
      <c r="BO63" s="82"/>
      <c r="BP63" s="82"/>
      <c r="BQ63" s="82"/>
      <c r="BR63" s="82"/>
      <c r="BS63" s="82"/>
      <c r="BT63" s="82"/>
      <c r="BU63" s="82"/>
      <c r="BV63" s="82"/>
      <c r="BW63" s="82"/>
      <c r="BX63" s="82"/>
      <c r="BY63" s="82"/>
      <c r="BZ63" s="8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109</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【102.02】</v>
      </c>
      <c r="F85" s="13" t="str">
        <f>データ!AS6</f>
        <v>【26.96】</v>
      </c>
      <c r="G85" s="13" t="str">
        <f>データ!BD6</f>
        <v>【142.39】</v>
      </c>
      <c r="H85" s="13" t="str">
        <f>データ!BO6</f>
        <v>【1,043.36】</v>
      </c>
      <c r="I85" s="13" t="str">
        <f>データ!BZ6</f>
        <v>【56.19】</v>
      </c>
      <c r="J85" s="13" t="str">
        <f>データ!CK6</f>
        <v>【285.60】</v>
      </c>
      <c r="K85" s="13" t="str">
        <f>データ!CV6</f>
        <v>【48.33】</v>
      </c>
      <c r="L85" s="13" t="str">
        <f>データ!DG6</f>
        <v>【70.34】</v>
      </c>
      <c r="M85" s="13" t="str">
        <f>データ!DR6</f>
        <v>【35.50】</v>
      </c>
      <c r="N85" s="13" t="str">
        <f>データ!EC6</f>
        <v>【16.16】</v>
      </c>
      <c r="O85" s="13" t="str">
        <f>データ!EN6</f>
        <v>【0.28】</v>
      </c>
    </row>
  </sheetData>
  <sheetProtection algorithmName="SHA-512" hashValue="K+qhMFH3GHYMqB1bSA+cyeXei5vuDRG7Cz9utfDf8F8MDKQtsDvj85CRuy6b+zCpm+/LcoiCCnLSAR6wOKMtxQ==" saltValue="kZ+rusv+tzbKPpZ9LRftK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304221</v>
      </c>
      <c r="D6" s="20">
        <f t="shared" si="3"/>
        <v>46</v>
      </c>
      <c r="E6" s="20">
        <f t="shared" si="3"/>
        <v>1</v>
      </c>
      <c r="F6" s="20">
        <f t="shared" si="3"/>
        <v>0</v>
      </c>
      <c r="G6" s="20">
        <f t="shared" si="3"/>
        <v>5</v>
      </c>
      <c r="H6" s="20" t="str">
        <f t="shared" si="3"/>
        <v>和歌山県　太地町</v>
      </c>
      <c r="I6" s="20" t="str">
        <f t="shared" si="3"/>
        <v>法適用</v>
      </c>
      <c r="J6" s="20" t="str">
        <f t="shared" si="3"/>
        <v>水道事業</v>
      </c>
      <c r="K6" s="20" t="str">
        <f t="shared" si="3"/>
        <v>簡易水道事業</v>
      </c>
      <c r="L6" s="20" t="str">
        <f t="shared" si="3"/>
        <v>C3</v>
      </c>
      <c r="M6" s="20" t="str">
        <f t="shared" si="3"/>
        <v>非設置</v>
      </c>
      <c r="N6" s="21" t="str">
        <f t="shared" si="3"/>
        <v>-</v>
      </c>
      <c r="O6" s="21">
        <f t="shared" si="3"/>
        <v>59.17</v>
      </c>
      <c r="P6" s="21">
        <f t="shared" si="3"/>
        <v>100</v>
      </c>
      <c r="Q6" s="21">
        <f t="shared" si="3"/>
        <v>2910</v>
      </c>
      <c r="R6" s="21">
        <f t="shared" si="3"/>
        <v>2834</v>
      </c>
      <c r="S6" s="21">
        <f t="shared" si="3"/>
        <v>5.81</v>
      </c>
      <c r="T6" s="21">
        <f t="shared" si="3"/>
        <v>487.78</v>
      </c>
      <c r="U6" s="21">
        <f t="shared" si="3"/>
        <v>2811</v>
      </c>
      <c r="V6" s="21">
        <f t="shared" si="3"/>
        <v>3.14</v>
      </c>
      <c r="W6" s="21">
        <f t="shared" si="3"/>
        <v>895.22</v>
      </c>
      <c r="X6" s="22">
        <f>IF(X7="",NA(),X7)</f>
        <v>119.7</v>
      </c>
      <c r="Y6" s="22">
        <f t="shared" ref="Y6:AG6" si="4">IF(Y7="",NA(),Y7)</f>
        <v>106.9</v>
      </c>
      <c r="Z6" s="22">
        <f t="shared" si="4"/>
        <v>102.98</v>
      </c>
      <c r="AA6" s="22">
        <f t="shared" si="4"/>
        <v>105.98</v>
      </c>
      <c r="AB6" s="22">
        <f t="shared" si="4"/>
        <v>88.88</v>
      </c>
      <c r="AC6" s="22">
        <f t="shared" si="4"/>
        <v>103.82</v>
      </c>
      <c r="AD6" s="22">
        <f t="shared" si="4"/>
        <v>105.75</v>
      </c>
      <c r="AE6" s="22">
        <f t="shared" si="4"/>
        <v>105.52</v>
      </c>
      <c r="AF6" s="22">
        <f t="shared" si="4"/>
        <v>103.1</v>
      </c>
      <c r="AG6" s="22">
        <f t="shared" si="4"/>
        <v>101.77</v>
      </c>
      <c r="AH6" s="21" t="str">
        <f>IF(AH7="","",IF(AH7="-","【-】","【"&amp;SUBSTITUTE(TEXT(AH7,"#,##0.00"),"-","△")&amp;"】"))</f>
        <v>【102.02】</v>
      </c>
      <c r="AI6" s="21">
        <f>IF(AI7="",NA(),AI7)</f>
        <v>0</v>
      </c>
      <c r="AJ6" s="21">
        <f t="shared" ref="AJ6:AR6" si="5">IF(AJ7="",NA(),AJ7)</f>
        <v>0</v>
      </c>
      <c r="AK6" s="21">
        <f t="shared" si="5"/>
        <v>0</v>
      </c>
      <c r="AL6" s="21">
        <f t="shared" si="5"/>
        <v>0</v>
      </c>
      <c r="AM6" s="22">
        <f t="shared" si="5"/>
        <v>14.48</v>
      </c>
      <c r="AN6" s="22">
        <f t="shared" si="5"/>
        <v>31.54</v>
      </c>
      <c r="AO6" s="22">
        <f t="shared" si="5"/>
        <v>31.15</v>
      </c>
      <c r="AP6" s="22">
        <f t="shared" si="5"/>
        <v>30.01</v>
      </c>
      <c r="AQ6" s="22">
        <f t="shared" si="5"/>
        <v>27.32</v>
      </c>
      <c r="AR6" s="22">
        <f t="shared" si="5"/>
        <v>16.12</v>
      </c>
      <c r="AS6" s="21" t="str">
        <f>IF(AS7="","",IF(AS7="-","【-】","【"&amp;SUBSTITUTE(TEXT(AS7,"#,##0.00"),"-","△")&amp;"】"))</f>
        <v>【26.96】</v>
      </c>
      <c r="AT6" s="22">
        <f>IF(AT7="",NA(),AT7)</f>
        <v>614.86</v>
      </c>
      <c r="AU6" s="22">
        <f t="shared" ref="AU6:BC6" si="6">IF(AU7="",NA(),AU7)</f>
        <v>637.05999999999995</v>
      </c>
      <c r="AV6" s="22">
        <f t="shared" si="6"/>
        <v>536.84</v>
      </c>
      <c r="AW6" s="22">
        <f t="shared" si="6"/>
        <v>605.5</v>
      </c>
      <c r="AX6" s="22">
        <f t="shared" si="6"/>
        <v>510.84</v>
      </c>
      <c r="AY6" s="22">
        <f t="shared" si="6"/>
        <v>302.22000000000003</v>
      </c>
      <c r="AZ6" s="22">
        <f t="shared" si="6"/>
        <v>263.45</v>
      </c>
      <c r="BA6" s="22">
        <f t="shared" si="6"/>
        <v>249.43</v>
      </c>
      <c r="BB6" s="22">
        <f t="shared" si="6"/>
        <v>217.55</v>
      </c>
      <c r="BC6" s="22">
        <f t="shared" si="6"/>
        <v>157.71</v>
      </c>
      <c r="BD6" s="21" t="str">
        <f>IF(BD7="","",IF(BD7="-","【-】","【"&amp;SUBSTITUTE(TEXT(BD7,"#,##0.00"),"-","△")&amp;"】"))</f>
        <v>【142.39】</v>
      </c>
      <c r="BE6" s="22">
        <f>IF(BE7="",NA(),BE7)</f>
        <v>727.04</v>
      </c>
      <c r="BF6" s="22">
        <f t="shared" ref="BF6:BN6" si="7">IF(BF7="",NA(),BF7)</f>
        <v>744.37</v>
      </c>
      <c r="BG6" s="22">
        <f t="shared" si="7"/>
        <v>738.33</v>
      </c>
      <c r="BH6" s="22">
        <f t="shared" si="7"/>
        <v>726.97</v>
      </c>
      <c r="BI6" s="22">
        <f t="shared" si="7"/>
        <v>704.71</v>
      </c>
      <c r="BJ6" s="22">
        <f t="shared" si="7"/>
        <v>970.36</v>
      </c>
      <c r="BK6" s="22">
        <f t="shared" si="7"/>
        <v>940.22</v>
      </c>
      <c r="BL6" s="22">
        <f t="shared" si="7"/>
        <v>922.05</v>
      </c>
      <c r="BM6" s="22">
        <f t="shared" si="7"/>
        <v>916.17</v>
      </c>
      <c r="BN6" s="22">
        <f t="shared" si="7"/>
        <v>958.97</v>
      </c>
      <c r="BO6" s="21" t="str">
        <f>IF(BO7="","",IF(BO7="-","【-】","【"&amp;SUBSTITUTE(TEXT(BO7,"#,##0.00"),"-","△")&amp;"】"))</f>
        <v>【1,043.36】</v>
      </c>
      <c r="BP6" s="22">
        <f>IF(BP7="",NA(),BP7)</f>
        <v>114.22</v>
      </c>
      <c r="BQ6" s="22">
        <f t="shared" ref="BQ6:BY6" si="8">IF(BQ7="",NA(),BQ7)</f>
        <v>106.34</v>
      </c>
      <c r="BR6" s="22">
        <f t="shared" si="8"/>
        <v>97.92</v>
      </c>
      <c r="BS6" s="22">
        <f t="shared" si="8"/>
        <v>95.55</v>
      </c>
      <c r="BT6" s="22">
        <f t="shared" si="8"/>
        <v>79.92</v>
      </c>
      <c r="BU6" s="22">
        <f t="shared" si="8"/>
        <v>64.52</v>
      </c>
      <c r="BV6" s="22">
        <f t="shared" si="8"/>
        <v>66.8</v>
      </c>
      <c r="BW6" s="22">
        <f t="shared" si="8"/>
        <v>64.39</v>
      </c>
      <c r="BX6" s="22">
        <f t="shared" si="8"/>
        <v>63.95</v>
      </c>
      <c r="BY6" s="22">
        <f t="shared" si="8"/>
        <v>61.25</v>
      </c>
      <c r="BZ6" s="21" t="str">
        <f>IF(BZ7="","",IF(BZ7="-","【-】","【"&amp;SUBSTITUTE(TEXT(BZ7,"#,##0.00"),"-","△")&amp;"】"))</f>
        <v>【56.19】</v>
      </c>
      <c r="CA6" s="22">
        <f>IF(CA7="",NA(),CA7)</f>
        <v>142.29</v>
      </c>
      <c r="CB6" s="22">
        <f t="shared" ref="CB6:CJ6" si="9">IF(CB7="",NA(),CB7)</f>
        <v>153.36000000000001</v>
      </c>
      <c r="CC6" s="22">
        <f t="shared" si="9"/>
        <v>167.36</v>
      </c>
      <c r="CD6" s="22">
        <f t="shared" si="9"/>
        <v>172.29</v>
      </c>
      <c r="CE6" s="22">
        <f t="shared" si="9"/>
        <v>206.6</v>
      </c>
      <c r="CF6" s="22">
        <f t="shared" si="9"/>
        <v>270.68</v>
      </c>
      <c r="CG6" s="22">
        <f t="shared" si="9"/>
        <v>268.88</v>
      </c>
      <c r="CH6" s="22">
        <f t="shared" si="9"/>
        <v>258.89999999999998</v>
      </c>
      <c r="CI6" s="22">
        <f t="shared" si="9"/>
        <v>263.56</v>
      </c>
      <c r="CJ6" s="22">
        <f t="shared" si="9"/>
        <v>279.83</v>
      </c>
      <c r="CK6" s="21" t="str">
        <f>IF(CK7="","",IF(CK7="-","【-】","【"&amp;SUBSTITUTE(TEXT(CK7,"#,##0.00"),"-","△")&amp;"】"))</f>
        <v>【285.60】</v>
      </c>
      <c r="CL6" s="22">
        <f>IF(CL7="",NA(),CL7)</f>
        <v>54.76</v>
      </c>
      <c r="CM6" s="22">
        <f t="shared" ref="CM6:CU6" si="10">IF(CM7="",NA(),CM7)</f>
        <v>59.52</v>
      </c>
      <c r="CN6" s="22">
        <f t="shared" si="10"/>
        <v>56.1</v>
      </c>
      <c r="CO6" s="22">
        <f t="shared" si="10"/>
        <v>75.75</v>
      </c>
      <c r="CP6" s="22">
        <f t="shared" si="10"/>
        <v>86.37</v>
      </c>
      <c r="CQ6" s="22">
        <f t="shared" si="10"/>
        <v>48.86</v>
      </c>
      <c r="CR6" s="22">
        <f t="shared" si="10"/>
        <v>49</v>
      </c>
      <c r="CS6" s="22">
        <f t="shared" si="10"/>
        <v>50.07</v>
      </c>
      <c r="CT6" s="22">
        <f t="shared" si="10"/>
        <v>53.4</v>
      </c>
      <c r="CU6" s="22">
        <f t="shared" si="10"/>
        <v>54.69</v>
      </c>
      <c r="CV6" s="21" t="str">
        <f>IF(CV7="","",IF(CV7="-","【-】","【"&amp;SUBSTITUTE(TEXT(CV7,"#,##0.00"),"-","△")&amp;"】"))</f>
        <v>【48.33】</v>
      </c>
      <c r="CW6" s="22">
        <f>IF(CW7="",NA(),CW7)</f>
        <v>61.57</v>
      </c>
      <c r="CX6" s="22">
        <f t="shared" ref="CX6:DF6" si="11">IF(CX7="",NA(),CX7)</f>
        <v>55.19</v>
      </c>
      <c r="CY6" s="22">
        <f t="shared" si="11"/>
        <v>56.58</v>
      </c>
      <c r="CZ6" s="22">
        <f t="shared" si="11"/>
        <v>40.869999999999997</v>
      </c>
      <c r="DA6" s="22">
        <f t="shared" si="11"/>
        <v>36.619999999999997</v>
      </c>
      <c r="DB6" s="22">
        <f t="shared" si="11"/>
        <v>76.48</v>
      </c>
      <c r="DC6" s="22">
        <f t="shared" si="11"/>
        <v>75.64</v>
      </c>
      <c r="DD6" s="22">
        <f t="shared" si="11"/>
        <v>75.7</v>
      </c>
      <c r="DE6" s="22">
        <f t="shared" si="11"/>
        <v>72.53</v>
      </c>
      <c r="DF6" s="22">
        <f t="shared" si="11"/>
        <v>71.44</v>
      </c>
      <c r="DG6" s="21" t="str">
        <f>IF(DG7="","",IF(DG7="-","【-】","【"&amp;SUBSTITUTE(TEXT(DG7,"#,##0.00"),"-","△")&amp;"】"))</f>
        <v>【70.34】</v>
      </c>
      <c r="DH6" s="22">
        <f>IF(DH7="",NA(),DH7)</f>
        <v>32.03</v>
      </c>
      <c r="DI6" s="22">
        <f t="shared" ref="DI6:DQ6" si="12">IF(DI7="",NA(),DI7)</f>
        <v>32.46</v>
      </c>
      <c r="DJ6" s="22">
        <f t="shared" si="12"/>
        <v>34.93</v>
      </c>
      <c r="DK6" s="22">
        <f t="shared" si="12"/>
        <v>37.049999999999997</v>
      </c>
      <c r="DL6" s="22">
        <f t="shared" si="12"/>
        <v>38.799999999999997</v>
      </c>
      <c r="DM6" s="22">
        <f t="shared" si="12"/>
        <v>39.409999999999997</v>
      </c>
      <c r="DN6" s="22">
        <f t="shared" si="12"/>
        <v>41.18</v>
      </c>
      <c r="DO6" s="22">
        <f t="shared" si="12"/>
        <v>42.98</v>
      </c>
      <c r="DP6" s="22">
        <f t="shared" si="12"/>
        <v>40.46</v>
      </c>
      <c r="DQ6" s="22">
        <f t="shared" si="12"/>
        <v>37.1</v>
      </c>
      <c r="DR6" s="21" t="str">
        <f>IF(DR7="","",IF(DR7="-","【-】","【"&amp;SUBSTITUTE(TEXT(DR7,"#,##0.00"),"-","△")&amp;"】"))</f>
        <v>【35.50】</v>
      </c>
      <c r="DS6" s="22">
        <f>IF(DS7="",NA(),DS7)</f>
        <v>4.3899999999999997</v>
      </c>
      <c r="DT6" s="22">
        <f t="shared" ref="DT6:EB6" si="13">IF(DT7="",NA(),DT7)</f>
        <v>4.3899999999999997</v>
      </c>
      <c r="DU6" s="22">
        <f t="shared" si="13"/>
        <v>4.3899999999999997</v>
      </c>
      <c r="DV6" s="22">
        <f t="shared" si="13"/>
        <v>4.3899999999999997</v>
      </c>
      <c r="DW6" s="22">
        <f t="shared" si="13"/>
        <v>4.37</v>
      </c>
      <c r="DX6" s="22">
        <f t="shared" si="13"/>
        <v>20.97</v>
      </c>
      <c r="DY6" s="22">
        <f t="shared" si="13"/>
        <v>21.65</v>
      </c>
      <c r="DZ6" s="22">
        <f t="shared" si="13"/>
        <v>23.24</v>
      </c>
      <c r="EA6" s="22">
        <f t="shared" si="13"/>
        <v>22.77</v>
      </c>
      <c r="EB6" s="22">
        <f t="shared" si="13"/>
        <v>18.22</v>
      </c>
      <c r="EC6" s="21" t="str">
        <f>IF(EC7="","",IF(EC7="-","【-】","【"&amp;SUBSTITUTE(TEXT(EC7,"#,##0.00"),"-","△")&amp;"】"))</f>
        <v>【16.16】</v>
      </c>
      <c r="ED6" s="22">
        <f>IF(ED7="",NA(),ED7)</f>
        <v>1.32</v>
      </c>
      <c r="EE6" s="22">
        <f t="shared" ref="EE6:EM6" si="14">IF(EE7="",NA(),EE7)</f>
        <v>0.3</v>
      </c>
      <c r="EF6" s="21">
        <f t="shared" si="14"/>
        <v>0</v>
      </c>
      <c r="EG6" s="21">
        <f t="shared" si="14"/>
        <v>0</v>
      </c>
      <c r="EH6" s="21">
        <f t="shared" si="14"/>
        <v>0</v>
      </c>
      <c r="EI6" s="22">
        <f t="shared" si="14"/>
        <v>1.1499999999999999</v>
      </c>
      <c r="EJ6" s="22">
        <f t="shared" si="14"/>
        <v>0.28999999999999998</v>
      </c>
      <c r="EK6" s="22">
        <f t="shared" si="14"/>
        <v>0.39</v>
      </c>
      <c r="EL6" s="22">
        <f t="shared" si="14"/>
        <v>0.49</v>
      </c>
      <c r="EM6" s="22">
        <f t="shared" si="14"/>
        <v>0.32</v>
      </c>
      <c r="EN6" s="21" t="str">
        <f>IF(EN7="","",IF(EN7="-","【-】","【"&amp;SUBSTITUTE(TEXT(EN7,"#,##0.00"),"-","△")&amp;"】"))</f>
        <v>【0.28】</v>
      </c>
    </row>
    <row r="7" spans="1:144" s="23" customFormat="1" x14ac:dyDescent="0.15">
      <c r="A7" s="15"/>
      <c r="B7" s="24">
        <v>2024</v>
      </c>
      <c r="C7" s="24">
        <v>304221</v>
      </c>
      <c r="D7" s="24">
        <v>46</v>
      </c>
      <c r="E7" s="24">
        <v>1</v>
      </c>
      <c r="F7" s="24">
        <v>0</v>
      </c>
      <c r="G7" s="24">
        <v>5</v>
      </c>
      <c r="H7" s="24" t="s">
        <v>93</v>
      </c>
      <c r="I7" s="24" t="s">
        <v>94</v>
      </c>
      <c r="J7" s="24" t="s">
        <v>95</v>
      </c>
      <c r="K7" s="24" t="s">
        <v>96</v>
      </c>
      <c r="L7" s="24" t="s">
        <v>97</v>
      </c>
      <c r="M7" s="24" t="s">
        <v>98</v>
      </c>
      <c r="N7" s="25" t="s">
        <v>99</v>
      </c>
      <c r="O7" s="25">
        <v>59.17</v>
      </c>
      <c r="P7" s="25">
        <v>100</v>
      </c>
      <c r="Q7" s="25">
        <v>2910</v>
      </c>
      <c r="R7" s="25">
        <v>2834</v>
      </c>
      <c r="S7" s="25">
        <v>5.81</v>
      </c>
      <c r="T7" s="25">
        <v>487.78</v>
      </c>
      <c r="U7" s="25">
        <v>2811</v>
      </c>
      <c r="V7" s="25">
        <v>3.14</v>
      </c>
      <c r="W7" s="25">
        <v>895.22</v>
      </c>
      <c r="X7" s="25">
        <v>119.7</v>
      </c>
      <c r="Y7" s="25">
        <v>106.9</v>
      </c>
      <c r="Z7" s="25">
        <v>102.98</v>
      </c>
      <c r="AA7" s="25">
        <v>105.98</v>
      </c>
      <c r="AB7" s="25">
        <v>88.88</v>
      </c>
      <c r="AC7" s="25">
        <v>103.82</v>
      </c>
      <c r="AD7" s="25">
        <v>105.75</v>
      </c>
      <c r="AE7" s="25">
        <v>105.52</v>
      </c>
      <c r="AF7" s="25">
        <v>103.1</v>
      </c>
      <c r="AG7" s="25">
        <v>101.77</v>
      </c>
      <c r="AH7" s="25">
        <v>102.02</v>
      </c>
      <c r="AI7" s="25">
        <v>0</v>
      </c>
      <c r="AJ7" s="25">
        <v>0</v>
      </c>
      <c r="AK7" s="25">
        <v>0</v>
      </c>
      <c r="AL7" s="25">
        <v>0</v>
      </c>
      <c r="AM7" s="25">
        <v>14.48</v>
      </c>
      <c r="AN7" s="25">
        <v>31.54</v>
      </c>
      <c r="AO7" s="25">
        <v>31.15</v>
      </c>
      <c r="AP7" s="25">
        <v>30.01</v>
      </c>
      <c r="AQ7" s="25">
        <v>27.32</v>
      </c>
      <c r="AR7" s="25">
        <v>16.12</v>
      </c>
      <c r="AS7" s="25">
        <v>26.96</v>
      </c>
      <c r="AT7" s="25">
        <v>614.86</v>
      </c>
      <c r="AU7" s="25">
        <v>637.05999999999995</v>
      </c>
      <c r="AV7" s="25">
        <v>536.84</v>
      </c>
      <c r="AW7" s="25">
        <v>605.5</v>
      </c>
      <c r="AX7" s="25">
        <v>510.84</v>
      </c>
      <c r="AY7" s="25">
        <v>302.22000000000003</v>
      </c>
      <c r="AZ7" s="25">
        <v>263.45</v>
      </c>
      <c r="BA7" s="25">
        <v>249.43</v>
      </c>
      <c r="BB7" s="25">
        <v>217.55</v>
      </c>
      <c r="BC7" s="25">
        <v>157.71</v>
      </c>
      <c r="BD7" s="25">
        <v>142.38999999999999</v>
      </c>
      <c r="BE7" s="25">
        <v>727.04</v>
      </c>
      <c r="BF7" s="25">
        <v>744.37</v>
      </c>
      <c r="BG7" s="25">
        <v>738.33</v>
      </c>
      <c r="BH7" s="25">
        <v>726.97</v>
      </c>
      <c r="BI7" s="25">
        <v>704.71</v>
      </c>
      <c r="BJ7" s="25">
        <v>970.36</v>
      </c>
      <c r="BK7" s="25">
        <v>940.22</v>
      </c>
      <c r="BL7" s="25">
        <v>922.05</v>
      </c>
      <c r="BM7" s="25">
        <v>916.17</v>
      </c>
      <c r="BN7" s="25">
        <v>958.97</v>
      </c>
      <c r="BO7" s="25">
        <v>1043.3599999999999</v>
      </c>
      <c r="BP7" s="25">
        <v>114.22</v>
      </c>
      <c r="BQ7" s="25">
        <v>106.34</v>
      </c>
      <c r="BR7" s="25">
        <v>97.92</v>
      </c>
      <c r="BS7" s="25">
        <v>95.55</v>
      </c>
      <c r="BT7" s="25">
        <v>79.92</v>
      </c>
      <c r="BU7" s="25">
        <v>64.52</v>
      </c>
      <c r="BV7" s="25">
        <v>66.8</v>
      </c>
      <c r="BW7" s="25">
        <v>64.39</v>
      </c>
      <c r="BX7" s="25">
        <v>63.95</v>
      </c>
      <c r="BY7" s="25">
        <v>61.25</v>
      </c>
      <c r="BZ7" s="25">
        <v>56.19</v>
      </c>
      <c r="CA7" s="25">
        <v>142.29</v>
      </c>
      <c r="CB7" s="25">
        <v>153.36000000000001</v>
      </c>
      <c r="CC7" s="25">
        <v>167.36</v>
      </c>
      <c r="CD7" s="25">
        <v>172.29</v>
      </c>
      <c r="CE7" s="25">
        <v>206.6</v>
      </c>
      <c r="CF7" s="25">
        <v>270.68</v>
      </c>
      <c r="CG7" s="25">
        <v>268.88</v>
      </c>
      <c r="CH7" s="25">
        <v>258.89999999999998</v>
      </c>
      <c r="CI7" s="25">
        <v>263.56</v>
      </c>
      <c r="CJ7" s="25">
        <v>279.83</v>
      </c>
      <c r="CK7" s="25">
        <v>285.60000000000002</v>
      </c>
      <c r="CL7" s="25">
        <v>54.76</v>
      </c>
      <c r="CM7" s="25">
        <v>59.52</v>
      </c>
      <c r="CN7" s="25">
        <v>56.1</v>
      </c>
      <c r="CO7" s="25">
        <v>75.75</v>
      </c>
      <c r="CP7" s="25">
        <v>86.37</v>
      </c>
      <c r="CQ7" s="25">
        <v>48.86</v>
      </c>
      <c r="CR7" s="25">
        <v>49</v>
      </c>
      <c r="CS7" s="25">
        <v>50.07</v>
      </c>
      <c r="CT7" s="25">
        <v>53.4</v>
      </c>
      <c r="CU7" s="25">
        <v>54.69</v>
      </c>
      <c r="CV7" s="25">
        <v>48.33</v>
      </c>
      <c r="CW7" s="25">
        <v>61.57</v>
      </c>
      <c r="CX7" s="25">
        <v>55.19</v>
      </c>
      <c r="CY7" s="25">
        <v>56.58</v>
      </c>
      <c r="CZ7" s="25">
        <v>40.869999999999997</v>
      </c>
      <c r="DA7" s="25">
        <v>36.619999999999997</v>
      </c>
      <c r="DB7" s="25">
        <v>76.48</v>
      </c>
      <c r="DC7" s="25">
        <v>75.64</v>
      </c>
      <c r="DD7" s="25">
        <v>75.7</v>
      </c>
      <c r="DE7" s="25">
        <v>72.53</v>
      </c>
      <c r="DF7" s="25">
        <v>71.44</v>
      </c>
      <c r="DG7" s="25">
        <v>70.34</v>
      </c>
      <c r="DH7" s="25">
        <v>32.03</v>
      </c>
      <c r="DI7" s="25">
        <v>32.46</v>
      </c>
      <c r="DJ7" s="25">
        <v>34.93</v>
      </c>
      <c r="DK7" s="25">
        <v>37.049999999999997</v>
      </c>
      <c r="DL7" s="25">
        <v>38.799999999999997</v>
      </c>
      <c r="DM7" s="25">
        <v>39.409999999999997</v>
      </c>
      <c r="DN7" s="25">
        <v>41.18</v>
      </c>
      <c r="DO7" s="25">
        <v>42.98</v>
      </c>
      <c r="DP7" s="25">
        <v>40.46</v>
      </c>
      <c r="DQ7" s="25">
        <v>37.1</v>
      </c>
      <c r="DR7" s="25">
        <v>35.5</v>
      </c>
      <c r="DS7" s="25">
        <v>4.3899999999999997</v>
      </c>
      <c r="DT7" s="25">
        <v>4.3899999999999997</v>
      </c>
      <c r="DU7" s="25">
        <v>4.3899999999999997</v>
      </c>
      <c r="DV7" s="25">
        <v>4.3899999999999997</v>
      </c>
      <c r="DW7" s="25">
        <v>4.37</v>
      </c>
      <c r="DX7" s="25">
        <v>20.97</v>
      </c>
      <c r="DY7" s="25">
        <v>21.65</v>
      </c>
      <c r="DZ7" s="25">
        <v>23.24</v>
      </c>
      <c r="EA7" s="25">
        <v>22.77</v>
      </c>
      <c r="EB7" s="25">
        <v>18.22</v>
      </c>
      <c r="EC7" s="25">
        <v>16.16</v>
      </c>
      <c r="ED7" s="25">
        <v>1.32</v>
      </c>
      <c r="EE7" s="25">
        <v>0.3</v>
      </c>
      <c r="EF7" s="25">
        <v>0</v>
      </c>
      <c r="EG7" s="25">
        <v>0</v>
      </c>
      <c r="EH7" s="25">
        <v>0</v>
      </c>
      <c r="EI7" s="25">
        <v>1.1499999999999999</v>
      </c>
      <c r="EJ7" s="25">
        <v>0.28999999999999998</v>
      </c>
      <c r="EK7" s="25">
        <v>0.39</v>
      </c>
      <c r="EL7" s="25">
        <v>0.49</v>
      </c>
      <c r="EM7" s="25">
        <v>0.32</v>
      </c>
      <c r="EN7" s="25">
        <v>0.28000000000000003</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LGsanken3</cp:lastModifiedBy>
  <cp:lastPrinted>2026-02-05T02:13:44Z</cp:lastPrinted>
  <dcterms:created xsi:type="dcterms:W3CDTF">2025-12-12T09:20:59Z</dcterms:created>
  <dcterms:modified xsi:type="dcterms:W3CDTF">2026-02-05T02:46:23Z</dcterms:modified>
  <cp:category/>
</cp:coreProperties>
</file>