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R2財政\②R2提出するもの\(3.4)財政状況資料集\【財政状況資料集】_304221_太地町_2019\HP用\"/>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<sst xmlns="http://schemas.openxmlformats.org/spreadsheetml/2006/main" count="1186" uniqueCount="622">
  <si>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</si>
  <si>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</si>
  <si>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</si>
  <si>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</si>
  <si>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</si>
  <si>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</si>
  <si>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</si>
  <si>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</si>
  <si>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</si>
  <si>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</si>
  <si>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</si>
  <si>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</si>
  <si>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</si>
  <si>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</si>
  <si>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</si>
  <si>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</si>
  <si>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</si>
  <si>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</si>
  <si>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</si>
  <si>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</si>
  <si>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</si>
  <si>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</si>
  <si>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</si>
  <si>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</si>
  <si>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</si>
  <si>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</si>
  <si>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</si>
  <si>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</si>
  <si>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</si>
  <si>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</si>
  <si>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</si>
  <si>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</si>
  <si>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</si>
  <si>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</si>
  <si>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</si>
  <si>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</si>
  <si>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</si>
  <si>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</si>
  <si>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</si>
  <si>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</si>
  <si>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</si>
  <si>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</si>
  <si>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</si>
  <si>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</si>
  <si>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</si>
  <si>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</si>
  <si>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</si>
  <si>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</si>
  <si>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</si>
  <si>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</si>
  <si>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</si>
  <si>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</si>
  <si>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</si>
  <si>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</si>
  <si>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</si>
  <si>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</si>
  <si>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</si>
  <si>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</si>
  <si>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</si>
  <si>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</si>
  <si>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</si>
  <si>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</si>
  <si>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</si>
  <si>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</si>
  <si>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</si>
  <si>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</si>
  <si>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</si>
  <si>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</si>
  <si>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</si>
  <si>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</si>
  <si>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</si>
  <si>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</si>
  <si>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</si>
  <si>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</si>
  <si>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</si>
  <si>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</si>
  <si>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</si>
  <si>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</si>
  <si>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</si>
  <si>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</si>
  <si>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</si>
  <si>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</si>
  <si>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</si>
  <si>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</si>
  <si>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</si>
  <si>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</si>
  <si>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</si>
  <si>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</si>
  <si>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</si>
  <si>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</si>
  <si>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</si>
  <si>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</si>
  <si>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</si>
  <si>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</si>
  <si>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</si>
  <si>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</si>
  <si>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</si>
  <si>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</si>
  <si>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</si>
  <si>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</si>
  <si>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</si>
  <si>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</si>
  <si>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</si>
  <si>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</si>
  <si>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</si>
  <si>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</si>
  <si>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</si>
  <si>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</si>
  <si>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</si>
  <si>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</si>
  <si>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</si>
  <si>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</si>
  <si>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</si>
  <si>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</si>
  <si>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</si>
  <si>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</si>
  <si>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</si>
  <si>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</si>
  <si>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</si>
  <si>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</si>
  <si>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</si>
  <si>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</si>
  <si>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</si>
  <si>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</si>
  <si>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</si>
  <si>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</si>
  <si>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</si>
  <si>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</si>
  <si>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</si>
  <si>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</si>
  <si>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</si>
  <si>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</si>
  <si>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</si>
  <si>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</si>
  <si>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</si>
  <si>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</si>
  <si>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</si>
  <si>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</si>
  <si>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</si>
  <si>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</si>
  <si>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</si>
  <si>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</si>
  <si>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</si>
  <si>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</si>
  <si>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</si>
  <si>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</si>
  <si>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</si>
  <si>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</si>
  <si>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</si>
  <si>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</si>
  <si>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</si>
  <si>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</si>
  <si>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</si>
  <si>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</si>
  <si>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</si>
  <si>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</si>
  <si>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</si>
  <si>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</si>
  <si>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</si>
  <si>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</si>
  <si>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</si>
  <si>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</si>
  <si>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</si>
  <si>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</si>
  <si>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</si>
  <si>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</si>
  <si>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</si>
  <si>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</si>
  <si>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</si>
  <si>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</si>
  <si>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</si>
  <si>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</si>
  <si>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</si>
  <si>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</si>
  <si>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</si>
  <si>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</si>
  <si>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</si>
  <si>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</si>
  <si>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</si>
  <si>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</si>
  <si>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</si>
  <si>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</si>
  <si>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</si>
  <si>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</si>
  <si>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</si>
  <si>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</si>
  <si>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</si>
  <si>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</si>
  <si>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</si>
  <si>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</si>
  <si>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</si>
  <si>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</si>
  <si>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</si>
  <si>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</si>
  <si>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</si>
  <si>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</si>
  <si>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</si>
  <si>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</si>
  <si>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</si>
  <si>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</si>
  <si>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</si>
  <si>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</si>
  <si>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</si>
  <si>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</si>
  <si>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</si>
  <si>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</si>
  <si>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</si>
  <si>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</si>
  <si>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</si>
  <si>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</si>
  <si>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</si>
  <si>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</si>
  <si>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</si>
  <si>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</si>
  <si>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</si>
  <si>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</si>
  <si>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和歌山県太地町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</si>
  <si>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</si>
  <si>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</si>
  <si>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</si>
  <si>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</si>
  <si>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</si>
  <si>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</si>
  <si>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</si>
  <si>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</si>
  <si>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</si>
  <si>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</si>
  <si>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</si>
  <si>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</si>
  <si>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</si>
  <si>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</si>
  <si>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</si>
  <si>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</si>
  <si>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</si>
  <si>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</si>
  <si>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</si>
  <si>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</si>
  <si>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</si>
  <si>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</si>
  <si>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</si>
  <si>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</si>
  <si>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</si>
  <si>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</si>
  <si>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</si>
  <si>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</si>
  <si>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</si>
  <si>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</si>
  <si>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</si>
  <si>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</si>
  <si>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</si>
  <si>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</si>
  <si>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</si>
  <si>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</si>
  <si>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</si>
  <si>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</si>
  <si>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</si>
  <si>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</si>
  <si>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</si>
  <si>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</si>
  <si>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</si>
  <si>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</si>
  <si>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</si>
  <si>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</si>
  <si>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</si>
  <si>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</si>
  <si>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</si>
  <si>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</si>
  <si>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</si>
  <si>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</si>
  <si>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</si>
  <si>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</si>
  <si>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</si>
  <si>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</si>
  <si>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</si>
  <si>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</si>
  <si>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</si>
  <si>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</si>
  <si>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</si>
  <si>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</si>
  <si>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</si>
  <si>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</si>
  <si>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</si>
  <si>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</si>
  <si>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</si>
  <si>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</si>
  <si>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</si>
  <si>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</si>
  <si>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</si>
  <si>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</si>
  <si>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</si>
  <si>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</si>
  <si>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</si>
  <si>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</si>
  <si>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</si>
  <si>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</si>
  <si>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</si>
  <si>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</si>
  <si>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</si>
  <si>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</si>
  <si>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</si>
  <si>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</si>
  <si>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</si>
  <si>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</si>
  <si>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</si>
  <si>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</si>
  <si>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</si>
  <si>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</si>
  <si>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</si>
  <si>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</si>
  <si>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</si>
  <si>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</si>
  <si>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</si>
  <si>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</si>
  <si>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</si>
  <si>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</si>
  <si>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</si>
  <si>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</si>
  <si>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</si>
  <si>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</si>
  <si>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</si>
  <si>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</si>
  <si>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</si>
  <si>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</si>
  <si>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</si>
  <si>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</si>
  <si>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</si>
  <si>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</si>
  <si>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</si>
  <si>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</si>
  <si>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</si>
  <si>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</si>
  <si>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</si>
  <si>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</si>
  <si>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</si>
  <si>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</si>
  <si>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</si>
  <si>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</si>
  <si>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</si>
  <si>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</si>
  <si>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</si>
  <si>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</si>
  <si>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</si>
  <si>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</si>
  <si>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</si>
  <si>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</si>
  <si>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</si>
  <si>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</si>
  <si>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</si>
  <si>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</si>
  <si>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</si>
  <si>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</si>
  <si>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</si>
  <si>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</si>
  <si>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</si>
  <si>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</si>
  <si>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</si>
  <si>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</si>
  <si>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</si>
  <si>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</si>
  <si>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</si>
  <si>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</si>
  <si>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</si>
  <si>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</si>
  <si>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</si>
  <si>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</si>
  <si>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</si>
  <si>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</si>
  <si>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</si>
  <si>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</si>
  <si>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</si>
  <si>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</si>
  <si>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和歌山県太地町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</si>
  <si>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</si>
  <si>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</si>
  <si>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</si>
  <si>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</si>
  <si>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</si>
  <si>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</si>
  <si>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</si>
  <si>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</si>
  <si>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</si>
  <si>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</si>
  <si>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</si>
  <si>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</si>
  <si>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</si>
  <si>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</si>
  <si>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</si>
  <si>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</si>
  <si>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</si>
  <si>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</si>
  <si>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</si>
  <si>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</si>
  <si>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</si>
  <si>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</si>
  <si>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</si>
  <si>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</si>
  <si>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</si>
  <si>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</si>
  <si>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</si>
  <si>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</si>
  <si>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</si>
  <si>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</si>
  <si>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</si>
  <si>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</si>
  <si>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</si>
  <si>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</si>
  <si>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</si>
  <si>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</si>
  <si>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</si>
  <si>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</si>
  <si>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</si>
  <si>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</si>
  <si>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</si>
  <si>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</si>
  <si>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</si>
  <si>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</si>
  <si>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</si>
  <si>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</si>
  <si>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</si>
  <si>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</si>
  <si>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</si>
  <si>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</si>
  <si>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</si>
  <si>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</si>
  <si>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</si>
  <si>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</si>
  <si>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</si>
  <si>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</si>
  <si>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</si>
  <si>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</si>
  <si>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</si>
  <si>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</si>
  <si>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</si>
  <si>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</si>
  <si>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</si>
  <si>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</si>
  <si>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</si>
  <si>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</si>
  <si>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</si>
  <si>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</si>
  <si>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</si>
  <si>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</si>
  <si>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</si>
  <si>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</si>
  <si>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</si>
  <si>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</si>
  <si>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</si>
  <si>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</si>
  <si>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</si>
  <si>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</si>
  <si>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</si>
  <si>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</si>
  <si>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</si>
  <si>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</si>
  <si>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</si>
  <si>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</si>
  <si>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</si>
  <si>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</si>
  <si>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</si>
  <si>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</si>
  <si>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</si>
  <si>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</si>
  <si>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</si>
  <si>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</si>
  <si>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</si>
  <si>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</si>
  <si>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</si>
  <si>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</si>
  <si>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</si>
  <si>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</si>
  <si>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</si>
  <si>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</si>
  <si>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</si>
  <si>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</si>
  <si>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</si>
  <si>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</si>
  <si>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</si>
  <si>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都市計画公共下水道事業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</si>
  <si>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</si>
  <si>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</si>
  <si>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くじらの博物館事業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</si>
  <si>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</si>
  <si>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</si>
  <si>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</si>
  <si>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</si>
  <si>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</si>
  <si>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</si>
  <si>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</si>
  <si>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</si>
  <si>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</si>
  <si>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</si>
  <si>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</si>
  <si>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</si>
  <si>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</si>
  <si>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</si>
  <si>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</si>
  <si>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</si>
  <si>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</si>
  <si>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</si>
  <si>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</si>
  <si>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</si>
  <si>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</si>
  <si>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</si>
  <si>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</si>
  <si>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</si>
  <si>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</si>
  <si>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</si>
  <si>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</si>
  <si>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</si>
  <si>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</si>
  <si>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</si>
  <si>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</si>
  <si>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</si>
  <si>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</si>
  <si>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</si>
  <si>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</si>
  <si>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</si>
  <si>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</si>
  <si>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</si>
  <si>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</si>
  <si>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</si>
  <si>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</si>
  <si>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</si>
  <si>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</si>
  <si>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</si>
  <si>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</si>
  <si>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</si>
  <si>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</si>
  <si>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</si>
  <si>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</si>
  <si>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</si>
  <si>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</si>
  <si>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</si>
  <si>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</si>
  <si>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</si>
  <si>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</si>
  <si>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</si>
  <si>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</si>
  <si>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</si>
  <si>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</si>
  <si>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</si>
  <si>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</si>
  <si>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</si>
  <si>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</si>
  <si>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</si>
  <si>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</si>
  <si>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</si>
  <si>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</si>
  <si>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</si>
  <si>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</si>
  <si>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</si>
  <si>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</si>
  <si>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</si>
  <si>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</si>
  <si>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</si>
  <si>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</si>
  <si>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</si>
  <si>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</si>
  <si>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</si>
  <si>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</si>
  <si>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</si>
  <si>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</si>
  <si>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</si>
  <si>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</si>
  <si>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</si>
  <si>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</si>
  <si>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</si>
  <si>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</si>
  <si>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</si>
  <si>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</si>
  <si>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</si>
  <si>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</si>
  <si>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</si>
  <si>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</si>
  <si>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</si>
  <si>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</si>
  <si>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3.01</t>
  </si>
  <si>
    <t>▲ 4.82</t>
  </si>
  <si>
    <t>▲ 3.68</t>
  </si>
  <si>
    <t>▲ 3.52</t>
  </si>
  <si>
    <t>くじらの博物館事業</t>
  </si>
  <si>
    <t>水道事業</t>
  </si>
  <si>
    <t>一般会計</t>
  </si>
  <si>
    <t>介護保険事業</t>
  </si>
  <si>
    <t>後期高齢者医療事業</t>
  </si>
  <si>
    <t>都市計画公共下水道事業</t>
  </si>
  <si>
    <t>国民健康保険事業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</si>
  <si>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</si>
  <si>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</si>
  <si>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</si>
  <si>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</si>
  <si>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</si>
  <si>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</si>
  <si>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</si>
  <si>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</si>
  <si>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塵芥処理場建設資金基金</t>
  </si>
  <si>
    <t>地域福祉基金</t>
  </si>
  <si>
    <t>石垣記念館運営基金</t>
  </si>
  <si>
    <t>福祉基金</t>
  </si>
  <si>
    <t>ふるさと創生基金</t>
  </si>
  <si>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</si>
  <si>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</si>
  <si>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</si>
  <si>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</si>
  <si>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</si>
  <si>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</si>
  <si>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</si>
  <si>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</si>
  <si>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</si>
  <si>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</si>
  <si>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</si>
  <si>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紀南環境衛生施設事務組合</t>
    <rPh sb="0" eb="2">
      <t>キナン</t>
    </rPh>
    <rPh sb="2" eb="4">
      <t>カンキョウ</t>
    </rPh>
    <rPh sb="4" eb="6">
      <t>エイセイ</t>
    </rPh>
    <rPh sb="6" eb="8">
      <t>シセツ</t>
    </rPh>
    <rPh sb="8" eb="10">
      <t>ジム</t>
    </rPh>
    <rPh sb="10" eb="12">
      <t>クミアイ</t>
    </rPh>
    <phoneticPr fontId="2"/>
  </si>
  <si>
    <t>-</t>
    <phoneticPr fontId="2"/>
  </si>
  <si>
    <t>-</t>
    <phoneticPr fontId="2"/>
  </si>
  <si>
    <t>-</t>
    <phoneticPr fontId="2"/>
  </si>
  <si>
    <t>-</t>
    <phoneticPr fontId="2"/>
  </si>
  <si>
    <t>太地町開発公社</t>
    <rPh sb="0" eb="3">
      <t>タイジチョウ</t>
    </rPh>
    <rPh sb="3" eb="5">
      <t>カイハツ</t>
    </rPh>
    <rPh sb="5" eb="7">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</si>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</sst>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xmlns:c16r2="http://schemas.microsoft.com/office/drawing/2015/06/chart">
            <c:ext xmlns:c16="http://schemas.microsoft.com/office/drawing/2014/chart" uri="{C3380CC4-5D6E-409C-BE32-E72D297353CC}">
              <c16:uniqueId val="{00000000-C561-4C3A-8549-68D3F2EDCD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124663</c:v>
                </c:pt>
                <c:pt idx="1">
                  <c:v>106263</c:v>
                </c:pt>
                <c:pt idx="2">
                  <c:v>303600</c:v>
                </c:pt>
                <c:pt idx="3">
                  <c:v>131350</c:v>
                </c:pt>
                <c:pt idx="4">
                  <c:v>264289</c:v>
                </c:pt>
              </c:numCache>
            </c:numRef>
          </c:val>
          <c:smooth val="0"/>
          <c:extLst xmlns:c16r2="http://schemas.microsoft.com/office/drawing/2015/06/chart">
            <c:ext xmlns:c16="http://schemas.microsoft.com/office/drawing/2014/chart" uri="{C3380CC4-5D6E-409C-BE32-E72D297353CC}">
              <c16:uniqueId val="{00000001-C561-4C3A-8549-68D3F2EDCD23}"/>
            </c:ext>
          </c:extLst>
        </c:ser>
        <c:dLbls>
          <c:showLegendKey val="0"/>
          <c:showVal val="0"/>
          <c:showCatName val="0"/>
          <c:showSerName val="0"/>
          <c:showPercent val="0"/>
          <c:showBubbleSize val="0"/>
        </c:dLbls>
        <c:marker val="1"/>
        <c:smooth val="0"/>
        <c:axId val="352919904"/>
        <c:axId val="352918336"/>
      </c:lineChart>
      <c:catAx>
        <c:axId val="35291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918336"/>
        <c:crosses val="autoZero"/>
        <c:auto val="1"/>
        <c:lblAlgn val="ctr"/>
        <c:lblOffset val="100"/>
        <c:tickLblSkip val="1"/>
        <c:tickMarkSkip val="1"/>
        <c:noMultiLvlLbl val="0"/>
      </c:catAx>
      <c:valAx>
        <c:axId val="3529183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91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8.51</c:v>
                </c:pt>
                <c:pt idx="1">
                  <c:v>9.52</c:v>
                </c:pt>
                <c:pt idx="2">
                  <c:v>6.85</c:v>
                </c:pt>
                <c:pt idx="3">
                  <c:v>6.32</c:v>
                </c:pt>
                <c:pt idx="4">
                  <c:v>6.08</c:v>
                </c:pt>
              </c:numCache>
            </c:numRef>
          </c:val>
          <c:extLst xmlns:c16r2="http://schemas.microsoft.com/office/drawing/2015/06/chart">
            <c:ext xmlns:c16="http://schemas.microsoft.com/office/drawing/2014/chart" uri="{C3380CC4-5D6E-409C-BE32-E72D297353CC}">
              <c16:uniqueId val="{00000000-7328-4617-854B-04F2FECF7B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47.11</c:v>
                </c:pt>
                <c:pt idx="1">
                  <c:v>48.14</c:v>
                </c:pt>
                <c:pt idx="2">
                  <c:v>41.79</c:v>
                </c:pt>
                <c:pt idx="3">
                  <c:v>40.14</c:v>
                </c:pt>
                <c:pt idx="4">
                  <c:v>36.75</c:v>
                </c:pt>
              </c:numCache>
            </c:numRef>
          </c:val>
          <c:extLst xmlns:c16r2="http://schemas.microsoft.com/office/drawing/2015/06/chart">
            <c:ext xmlns:c16="http://schemas.microsoft.com/office/drawing/2014/chart" uri="{C3380CC4-5D6E-409C-BE32-E72D297353CC}">
              <c16:uniqueId val="{00000001-7328-4617-854B-04F2FECF7B81}"/>
            </c:ext>
          </c:extLst>
        </c:ser>
        <c:dLbls>
          <c:showLegendKey val="0"/>
          <c:showVal val="0"/>
          <c:showCatName val="0"/>
          <c:showSerName val="0"/>
          <c:showPercent val="0"/>
          <c:showBubbleSize val="0"/>
        </c:dLbls>
        <c:gapWidth val="250"/>
        <c:overlap val="100"/>
        <c:axId val="352915592"/>
        <c:axId val="352919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-3.01</c:v>
                </c:pt>
                <c:pt idx="1">
                  <c:v>0.83</c:v>
                </c:pt>
                <c:pt idx="2">
                  <c:v>-4.82</c:v>
                </c:pt>
                <c:pt idx="3">
                  <c:v>-3.68</c:v>
                </c:pt>
                <c:pt idx="4">
                  <c:v>-3.52</c:v>
                </c:pt>
              </c:numCache>
            </c:numRef>
          </c:val>
          <c:smooth val="0"/>
          <c:extLst xmlns:c16r2="http://schemas.microsoft.com/office/drawing/2015/06/chart">
            <c:ext xmlns:c16="http://schemas.microsoft.com/office/drawing/2014/chart" uri="{C3380CC4-5D6E-409C-BE32-E72D297353CC}">
              <c16:uniqueId val="{00000002-7328-4617-854B-04F2FECF7B81}"/>
            </c:ext>
          </c:extLst>
        </c:ser>
        <c:dLbls>
          <c:showLegendKey val="0"/>
          <c:showVal val="0"/>
          <c:showCatName val="0"/>
          <c:showSerName val="0"/>
          <c:showPercent val="0"/>
          <c:showBubbleSize val="0"/>
        </c:dLbls>
        <c:marker val="1"/>
        <c:smooth val="0"/>
        <c:axId val="352915592"/>
        <c:axId val="352919120"/>
      </c:lineChart>
      <c:catAx>
        <c:axId val="35291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919120"/>
        <c:crosses val="autoZero"/>
        <c:auto val="1"/>
        <c:lblAlgn val="ctr"/>
        <c:lblOffset val="100"/>
        <c:tickLblSkip val="1"/>
        <c:tickMarkSkip val="1"/>
        <c:noMultiLvlLbl val="0"/>
      </c:catAx>
      <c:valAx>
        <c:axId val="35291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1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A9A-486D-A991-05FA18BEB9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9A-486D-A991-05FA18BEB9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A9A-486D-A991-05FA18BEB9D2}"/>
            </c:ext>
          </c:extLst>
        </c:ser>
        <c:ser>
          <c:idx val="3"/>
          <c:order val="3"/>
          <c:tx>
            <c:strRef>
              <c:f>データシート!$A$30</c:f>
              <c:strCache>
                <c:ptCount val="1"/>
                <c:pt idx="0">
                  <c:v>国民健康保険事業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0.92</c:v>
                </c:pt>
                <c:pt idx="2">
                  <c:v>#N/A</c:v>
                </c:pt>
                <c:pt idx="3">
                  <c:v>1.08</c:v>
                </c:pt>
                <c:pt idx="4">
                  <c:v>#N/A</c:v>
                </c:pt>
                <c:pt idx="5">
                  <c:v>2.27</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8A9A-486D-A991-05FA18BEB9D2}"/>
            </c:ext>
          </c:extLst>
        </c:ser>
        <c:ser>
          <c:idx val="4"/>
          <c:order val="4"/>
          <c:tx>
            <c:strRef>
              <c:f>データシート!$A$31</c:f>
              <c:strCache>
                <c:ptCount val="1"/>
                <c:pt idx="0">
                  <c:v>都市計画公共下水道事業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0.13</c:v>
                </c:pt>
                <c:pt idx="4">
                  <c:v>#N/A</c:v>
                </c:pt>
                <c:pt idx="5">
                  <c:v>0.12</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4-8A9A-486D-A991-05FA18BEB9D2}"/>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0.12</c:v>
                </c:pt>
                <c:pt idx="4">
                  <c:v>#N/A</c:v>
                </c:pt>
                <c:pt idx="5">
                  <c:v>0.25</c:v>
                </c:pt>
                <c:pt idx="6">
                  <c:v>#N/A</c:v>
                </c:pt>
                <c:pt idx="7">
                  <c:v>0.37</c:v>
                </c:pt>
                <c:pt idx="8">
                  <c:v>#N/A</c:v>
                </c:pt>
                <c:pt idx="9">
                  <c:v>0.41</c:v>
                </c:pt>
              </c:numCache>
            </c:numRef>
          </c:val>
          <c:extLst xmlns:c16r2="http://schemas.microsoft.com/office/drawing/2015/06/chart">
            <c:ext xmlns:c16="http://schemas.microsoft.com/office/drawing/2014/chart" uri="{C3380CC4-5D6E-409C-BE32-E72D297353CC}">
              <c16:uniqueId val="{00000005-8A9A-486D-A991-05FA18BEB9D2}"/>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1.68</c:v>
                </c:pt>
                <c:pt idx="2">
                  <c:v>#N/A</c:v>
                </c:pt>
                <c:pt idx="3">
                  <c:v>1.04</c:v>
                </c:pt>
                <c:pt idx="4">
                  <c:v>#N/A</c:v>
                </c:pt>
                <c:pt idx="5">
                  <c:v>0.77</c:v>
                </c:pt>
                <c:pt idx="6">
                  <c:v>#N/A</c:v>
                </c:pt>
                <c:pt idx="7">
                  <c:v>0</c:v>
                </c:pt>
                <c:pt idx="8">
                  <c:v>#N/A</c:v>
                </c:pt>
                <c:pt idx="9">
                  <c:v>0.81</c:v>
                </c:pt>
              </c:numCache>
            </c:numRef>
          </c:val>
          <c:extLst xmlns:c16r2="http://schemas.microsoft.com/office/drawing/2015/06/chart">
            <c:ext xmlns:c16="http://schemas.microsoft.com/office/drawing/2014/chart" uri="{C3380CC4-5D6E-409C-BE32-E72D297353CC}">
              <c16:uniqueId val="{00000006-8A9A-486D-A991-05FA18BEB9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8.5</c:v>
                </c:pt>
                <c:pt idx="2">
                  <c:v>#N/A</c:v>
                </c:pt>
                <c:pt idx="3">
                  <c:v>9.51</c:v>
                </c:pt>
                <c:pt idx="4">
                  <c:v>#N/A</c:v>
                </c:pt>
                <c:pt idx="5">
                  <c:v>6.85</c:v>
                </c:pt>
                <c:pt idx="6">
                  <c:v>#N/A</c:v>
                </c:pt>
                <c:pt idx="7">
                  <c:v>6.32</c:v>
                </c:pt>
                <c:pt idx="8">
                  <c:v>#N/A</c:v>
                </c:pt>
                <c:pt idx="9">
                  <c:v>6.07</c:v>
                </c:pt>
              </c:numCache>
            </c:numRef>
          </c:val>
          <c:extLst xmlns:c16r2="http://schemas.microsoft.com/office/drawing/2015/06/chart">
            <c:ext xmlns:c16="http://schemas.microsoft.com/office/drawing/2014/chart" uri="{C3380CC4-5D6E-409C-BE32-E72D297353CC}">
              <c16:uniqueId val="{00000007-8A9A-486D-A991-05FA18BEB9D2}"/>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7.32</c:v>
                </c:pt>
                <c:pt idx="2">
                  <c:v>#N/A</c:v>
                </c:pt>
                <c:pt idx="3">
                  <c:v>8.75</c:v>
                </c:pt>
                <c:pt idx="4">
                  <c:v>#N/A</c:v>
                </c:pt>
                <c:pt idx="5">
                  <c:v>6.59</c:v>
                </c:pt>
                <c:pt idx="6">
                  <c:v>#N/A</c:v>
                </c:pt>
                <c:pt idx="7">
                  <c:v>7.03</c:v>
                </c:pt>
                <c:pt idx="8">
                  <c:v>#N/A</c:v>
                </c:pt>
                <c:pt idx="9">
                  <c:v>7.93</c:v>
                </c:pt>
              </c:numCache>
            </c:numRef>
          </c:val>
          <c:extLst xmlns:c16r2="http://schemas.microsoft.com/office/drawing/2015/06/chart">
            <c:ext xmlns:c16="http://schemas.microsoft.com/office/drawing/2014/chart" uri="{C3380CC4-5D6E-409C-BE32-E72D297353CC}">
              <c16:uniqueId val="{00000008-8A9A-486D-A991-05FA18BEB9D2}"/>
            </c:ext>
          </c:extLst>
        </c:ser>
        <c:ser>
          <c:idx val="9"/>
          <c:order val="9"/>
          <c:tx>
            <c:strRef>
              <c:f>データシート!$A$36</c:f>
              <c:strCache>
                <c:ptCount val="1"/>
                <c:pt idx="0">
                  <c:v>くじらの博物館事業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4.6100000000000003</c:v>
                </c:pt>
                <c:pt idx="2">
                  <c:v>#N/A</c:v>
                </c:pt>
                <c:pt idx="3">
                  <c:v>1.1399999999999999</c:v>
                </c:pt>
                <c:pt idx="4">
                  <c:v>#N/A</c:v>
                </c:pt>
                <c:pt idx="5">
                  <c:v>10.47</c:v>
                </c:pt>
                <c:pt idx="6">
                  <c:v>#N/A</c:v>
                </c:pt>
                <c:pt idx="7">
                  <c:v>18.399999999999999</c:v>
                </c:pt>
                <c:pt idx="8">
                  <c:v>#N/A</c:v>
                </c:pt>
                <c:pt idx="9">
                  <c:v>11.11</c:v>
                </c:pt>
              </c:numCache>
            </c:numRef>
          </c:val>
          <c:extLst xmlns:c16r2="http://schemas.microsoft.com/office/drawing/2015/06/chart">
            <c:ext xmlns:c16="http://schemas.microsoft.com/office/drawing/2014/chart" uri="{C3380CC4-5D6E-409C-BE32-E72D297353CC}">
              <c16:uniqueId val="{00000009-8A9A-486D-A991-05FA18BEB9D2}"/>
            </c:ext>
          </c:extLst>
        </c:ser>
        <c:dLbls>
          <c:showLegendKey val="0"/>
          <c:showVal val="0"/>
          <c:showCatName val="0"/>
          <c:showSerName val="0"/>
          <c:showPercent val="0"/>
          <c:showBubbleSize val="0"/>
        </c:dLbls>
        <c:gapWidth val="150"/>
        <c:overlap val="100"/>
        <c:axId val="352920296"/>
        <c:axId val="352921080"/>
      </c:barChart>
      <c:catAx>
        <c:axId val="35292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921080"/>
        <c:crosses val="autoZero"/>
        <c:auto val="1"/>
        <c:lblAlgn val="ctr"/>
        <c:lblOffset val="100"/>
        <c:tickLblSkip val="1"/>
        <c:tickMarkSkip val="1"/>
        <c:noMultiLvlLbl val="0"/>
      </c:catAx>
      <c:valAx>
        <c:axId val="352921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20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139</c:v>
                </c:pt>
                <c:pt idx="5">
                  <c:v>148</c:v>
                </c:pt>
                <c:pt idx="8">
                  <c:v>185</c:v>
                </c:pt>
                <c:pt idx="11">
                  <c:v>200</c:v>
                </c:pt>
                <c:pt idx="14">
                  <c:v>214</c:v>
                </c:pt>
              </c:numCache>
            </c:numRef>
          </c:val>
          <c:extLst xmlns:c16r2="http://schemas.microsoft.com/office/drawing/2015/06/chart">
            <c:ext xmlns:c16="http://schemas.microsoft.com/office/drawing/2014/chart" uri="{C3380CC4-5D6E-409C-BE32-E72D297353CC}">
              <c16:uniqueId val="{00000000-85D5-4F29-B69F-916A79049F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5D5-4F29-B69F-916A79049F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5D5-4F29-B69F-916A79049F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5D5-4F29-B69F-916A79049F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c:v>
                </c:pt>
                <c:pt idx="3">
                  <c:v>21</c:v>
                </c:pt>
                <c:pt idx="6">
                  <c:v>17</c:v>
                </c:pt>
                <c:pt idx="9">
                  <c:v>16</c:v>
                </c:pt>
                <c:pt idx="12">
                  <c:v>16</c:v>
                </c:pt>
              </c:numCache>
            </c:numRef>
          </c:val>
          <c:extLst xmlns:c16r2="http://schemas.microsoft.com/office/drawing/2015/06/chart">
            <c:ext xmlns:c16="http://schemas.microsoft.com/office/drawing/2014/chart" uri="{C3380CC4-5D6E-409C-BE32-E72D297353CC}">
              <c16:uniqueId val="{00000004-85D5-4F29-B69F-916A79049F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5D5-4F29-B69F-916A79049F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5D5-4F29-B69F-916A79049F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159</c:v>
                </c:pt>
                <c:pt idx="3">
                  <c:v>167</c:v>
                </c:pt>
                <c:pt idx="6">
                  <c:v>219</c:v>
                </c:pt>
                <c:pt idx="9">
                  <c:v>241</c:v>
                </c:pt>
                <c:pt idx="12">
                  <c:v>257</c:v>
                </c:pt>
              </c:numCache>
            </c:numRef>
          </c:val>
          <c:extLst xmlns:c16r2="http://schemas.microsoft.com/office/drawing/2015/06/chart">
            <c:ext xmlns:c16="http://schemas.microsoft.com/office/drawing/2014/chart" uri="{C3380CC4-5D6E-409C-BE32-E72D297353CC}">
              <c16:uniqueId val="{00000007-85D5-4F29-B69F-916A79049F6E}"/>
            </c:ext>
          </c:extLst>
        </c:ser>
        <c:dLbls>
          <c:showLegendKey val="0"/>
          <c:showVal val="0"/>
          <c:showCatName val="0"/>
          <c:showSerName val="0"/>
          <c:showPercent val="0"/>
          <c:showBubbleSize val="0"/>
        </c:dLbls>
        <c:gapWidth val="100"/>
        <c:overlap val="100"/>
        <c:axId val="432477608"/>
        <c:axId val="432477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c:v>
                </c:pt>
                <c:pt idx="2">
                  <c:v>#N/A</c:v>
                </c:pt>
                <c:pt idx="3">
                  <c:v>#N/A</c:v>
                </c:pt>
                <c:pt idx="4">
                  <c:v>40</c:v>
                </c:pt>
                <c:pt idx="5">
                  <c:v>#N/A</c:v>
                </c:pt>
                <c:pt idx="6">
                  <c:v>#N/A</c:v>
                </c:pt>
                <c:pt idx="7">
                  <c:v>51</c:v>
                </c:pt>
                <c:pt idx="8">
                  <c:v>#N/A</c:v>
                </c:pt>
                <c:pt idx="9">
                  <c:v>#N/A</c:v>
                </c:pt>
                <c:pt idx="10">
                  <c:v>57</c:v>
                </c:pt>
                <c:pt idx="11">
                  <c:v>#N/A</c:v>
                </c:pt>
                <c:pt idx="12">
                  <c:v>#N/A</c:v>
                </c:pt>
                <c:pt idx="13">
                  <c:v>59</c:v>
                </c:pt>
                <c:pt idx="14">
                  <c:v>#N/A</c:v>
                </c:pt>
              </c:numCache>
            </c:numRef>
          </c:val>
          <c:smooth val="0"/>
          <c:extLst xmlns:c16r2="http://schemas.microsoft.com/office/drawing/2015/06/chart">
            <c:ext xmlns:c16="http://schemas.microsoft.com/office/drawing/2014/chart" uri="{C3380CC4-5D6E-409C-BE32-E72D297353CC}">
              <c16:uniqueId val="{00000008-85D5-4F29-B69F-916A79049F6E}"/>
            </c:ext>
          </c:extLst>
        </c:ser>
        <c:dLbls>
          <c:showLegendKey val="0"/>
          <c:showVal val="0"/>
          <c:showCatName val="0"/>
          <c:showSerName val="0"/>
          <c:showPercent val="0"/>
          <c:showBubbleSize val="0"/>
        </c:dLbls>
        <c:marker val="1"/>
        <c:smooth val="0"/>
        <c:axId val="432477608"/>
        <c:axId val="432477216"/>
      </c:lineChart>
      <c:catAx>
        <c:axId val="43247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477216"/>
        <c:crosses val="autoZero"/>
        <c:auto val="1"/>
        <c:lblAlgn val="ctr"/>
        <c:lblOffset val="100"/>
        <c:tickLblSkip val="1"/>
        <c:tickMarkSkip val="1"/>
        <c:noMultiLvlLbl val="0"/>
      </c:catAx>
      <c:valAx>
        <c:axId val="43247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47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2180</c:v>
                </c:pt>
                <c:pt idx="5">
                  <c:v>2169</c:v>
                </c:pt>
                <c:pt idx="8">
                  <c:v>2574</c:v>
                </c:pt>
                <c:pt idx="11">
                  <c:v>2698</c:v>
                </c:pt>
                <c:pt idx="14">
                  <c:v>3056</c:v>
                </c:pt>
              </c:numCache>
            </c:numRef>
          </c:val>
          <c:extLst xmlns:c16r2="http://schemas.microsoft.com/office/drawing/2015/06/chart">
            <c:ext xmlns:c16="http://schemas.microsoft.com/office/drawing/2014/chart" uri="{C3380CC4-5D6E-409C-BE32-E72D297353CC}">
              <c16:uniqueId val="{00000000-9665-4A77-8ABB-C60C5CAF85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665-4A77-8ABB-C60C5CAF85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1695</c:v>
                </c:pt>
                <c:pt idx="5">
                  <c:v>1625</c:v>
                </c:pt>
                <c:pt idx="8">
                  <c:v>1570</c:v>
                </c:pt>
                <c:pt idx="11">
                  <c:v>1574</c:v>
                </c:pt>
                <c:pt idx="14">
                  <c:v>1520</c:v>
                </c:pt>
              </c:numCache>
            </c:numRef>
          </c:val>
          <c:extLst xmlns:c16r2="http://schemas.microsoft.com/office/drawing/2015/06/chart">
            <c:ext xmlns:c16="http://schemas.microsoft.com/office/drawing/2014/chart" uri="{C3380CC4-5D6E-409C-BE32-E72D297353CC}">
              <c16:uniqueId val="{00000002-9665-4A77-8ABB-C60C5CAF85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665-4A77-8ABB-C60C5CAF85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665-4A77-8ABB-C60C5CAF85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65-4A77-8ABB-C60C5CAF85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647</c:v>
                </c:pt>
                <c:pt idx="3">
                  <c:v>603</c:v>
                </c:pt>
                <c:pt idx="6">
                  <c:v>580</c:v>
                </c:pt>
                <c:pt idx="9">
                  <c:v>555</c:v>
                </c:pt>
                <c:pt idx="12">
                  <c:v>513</c:v>
                </c:pt>
              </c:numCache>
            </c:numRef>
          </c:val>
          <c:extLst xmlns:c16r2="http://schemas.microsoft.com/office/drawing/2015/06/chart">
            <c:ext xmlns:c16="http://schemas.microsoft.com/office/drawing/2014/chart" uri="{C3380CC4-5D6E-409C-BE32-E72D297353CC}">
              <c16:uniqueId val="{00000006-9665-4A77-8ABB-C60C5CAF85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102</c:v>
                </c:pt>
                <c:pt idx="3">
                  <c:v>102</c:v>
                </c:pt>
                <c:pt idx="6">
                  <c:v>102</c:v>
                </c:pt>
                <c:pt idx="9">
                  <c:v>101</c:v>
                </c:pt>
                <c:pt idx="12">
                  <c:v>97</c:v>
                </c:pt>
              </c:numCache>
            </c:numRef>
          </c:val>
          <c:extLst xmlns:c16r2="http://schemas.microsoft.com/office/drawing/2015/06/chart">
            <c:ext xmlns:c16="http://schemas.microsoft.com/office/drawing/2014/chart" uri="{C3380CC4-5D6E-409C-BE32-E72D297353CC}">
              <c16:uniqueId val="{00000007-9665-4A77-8ABB-C60C5CAF85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186</c:v>
                </c:pt>
                <c:pt idx="3">
                  <c:v>174</c:v>
                </c:pt>
                <c:pt idx="6">
                  <c:v>148</c:v>
                </c:pt>
                <c:pt idx="9">
                  <c:v>125</c:v>
                </c:pt>
                <c:pt idx="12">
                  <c:v>104</c:v>
                </c:pt>
              </c:numCache>
            </c:numRef>
          </c:val>
          <c:extLst xmlns:c16r2="http://schemas.microsoft.com/office/drawing/2015/06/chart">
            <c:ext xmlns:c16="http://schemas.microsoft.com/office/drawing/2014/chart" uri="{C3380CC4-5D6E-409C-BE32-E72D297353CC}">
              <c16:uniqueId val="{00000008-9665-4A77-8ABB-C60C5CAF85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665-4A77-8ABB-C60C5CAF85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2490</c:v>
                </c:pt>
                <c:pt idx="3">
                  <c:v>2536</c:v>
                </c:pt>
                <c:pt idx="6">
                  <c:v>3129</c:v>
                </c:pt>
                <c:pt idx="9">
                  <c:v>3325</c:v>
                </c:pt>
                <c:pt idx="12">
                  <c:v>3865</c:v>
                </c:pt>
              </c:numCache>
            </c:numRef>
          </c:val>
          <c:extLst xmlns:c16r2="http://schemas.microsoft.com/office/drawing/2015/06/chart">
            <c:ext xmlns:c16="http://schemas.microsoft.com/office/drawing/2014/chart" uri="{C3380CC4-5D6E-409C-BE32-E72D297353CC}">
              <c16:uniqueId val="{0000000A-9665-4A77-8ABB-C60C5CAF8595}"/>
            </c:ext>
          </c:extLst>
        </c:ser>
        <c:dLbls>
          <c:showLegendKey val="0"/>
          <c:showVal val="0"/>
          <c:showCatName val="0"/>
          <c:showSerName val="0"/>
          <c:showPercent val="0"/>
          <c:showBubbleSize val="0"/>
        </c:dLbls>
        <c:gapWidth val="100"/>
        <c:overlap val="100"/>
        <c:axId val="432473296"/>
        <c:axId val="432473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c:v>
                </c:pt>
                <c:pt idx="14">
                  <c:v>#N/A</c:v>
                </c:pt>
              </c:numCache>
            </c:numRef>
          </c:val>
          <c:smooth val="0"/>
          <c:extLst xmlns:c16r2="http://schemas.microsoft.com/office/drawing/2015/06/chart">
            <c:ext xmlns:c16="http://schemas.microsoft.com/office/drawing/2014/chart" uri="{C3380CC4-5D6E-409C-BE32-E72D297353CC}">
              <c16:uniqueId val="{0000000B-9665-4A77-8ABB-C60C5CAF8595}"/>
            </c:ext>
          </c:extLst>
        </c:ser>
        <c:dLbls>
          <c:showLegendKey val="0"/>
          <c:showVal val="0"/>
          <c:showCatName val="0"/>
          <c:showSerName val="0"/>
          <c:showPercent val="0"/>
          <c:showBubbleSize val="0"/>
        </c:dLbls>
        <c:marker val="1"/>
        <c:smooth val="0"/>
        <c:axId val="432473296"/>
        <c:axId val="432473688"/>
      </c:lineChart>
      <c:catAx>
        <c:axId val="43247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473688"/>
        <c:crosses val="autoZero"/>
        <c:auto val="1"/>
        <c:lblAlgn val="ctr"/>
        <c:lblOffset val="100"/>
        <c:tickLblSkip val="1"/>
        <c:tickMarkSkip val="1"/>
        <c:noMultiLvlLbl val="0"/>
      </c:catAx>
      <c:valAx>
        <c:axId val="432473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47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587</c:v>
                </c:pt>
                <c:pt idx="1">
                  <c:v>547</c:v>
                </c:pt>
                <c:pt idx="2">
                  <c:v>502</c:v>
                </c:pt>
              </c:numCache>
            </c:numRef>
          </c:val>
          <c:extLst xmlns:c16r2="http://schemas.microsoft.com/office/drawing/2015/06/chart">
            <c:ext xmlns:c16="http://schemas.microsoft.com/office/drawing/2014/chart" uri="{C3380CC4-5D6E-409C-BE32-E72D297353CC}">
              <c16:uniqueId val="{00000000-3AD1-44DD-998C-3FD1382DAB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296</c:v>
                </c:pt>
                <c:pt idx="1">
                  <c:v>339</c:v>
                </c:pt>
                <c:pt idx="2">
                  <c:v>334</c:v>
                </c:pt>
              </c:numCache>
            </c:numRef>
          </c:val>
          <c:extLst xmlns:c16r2="http://schemas.microsoft.com/office/drawing/2015/06/chart">
            <c:ext xmlns:c16="http://schemas.microsoft.com/office/drawing/2014/chart" uri="{C3380CC4-5D6E-409C-BE32-E72D297353CC}">
              <c16:uniqueId val="{00000001-3AD1-44DD-998C-3FD1382DAB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621</c:v>
                </c:pt>
                <c:pt idx="1">
                  <c:v>617</c:v>
                </c:pt>
                <c:pt idx="2">
                  <c:v>612</c:v>
                </c:pt>
              </c:numCache>
            </c:numRef>
          </c:val>
          <c:extLst xmlns:c16r2="http://schemas.microsoft.com/office/drawing/2015/06/chart">
            <c:ext xmlns:c16="http://schemas.microsoft.com/office/drawing/2014/chart" uri="{C3380CC4-5D6E-409C-BE32-E72D297353CC}">
              <c16:uniqueId val="{00000002-3AD1-44DD-998C-3FD1382DAB35}"/>
            </c:ext>
          </c:extLst>
        </c:ser>
        <c:dLbls>
          <c:showLegendKey val="0"/>
          <c:showVal val="0"/>
          <c:showCatName val="0"/>
          <c:showSerName val="0"/>
          <c:showPercent val="0"/>
          <c:showBubbleSize val="0"/>
        </c:dLbls>
        <c:gapWidth val="120"/>
        <c:overlap val="100"/>
        <c:axId val="432478000"/>
        <c:axId val="432478784"/>
      </c:barChart>
      <c:catAx>
        <c:axId val="43247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478784"/>
        <c:crosses val="autoZero"/>
        <c:auto val="1"/>
        <c:lblAlgn val="ctr"/>
        <c:lblOffset val="100"/>
        <c:tickLblSkip val="1"/>
        <c:tickMarkSkip val="1"/>
        <c:noMultiLvlLbl val="0"/>
      </c:catAx>
      <c:valAx>
        <c:axId val="432478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47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元利償還は平成22年度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過疎債を活用し、大型公共工事等を実施するとともに、緊急防災・減災事業債を活用する事業を実施しているが、これらに係る元金償還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額が増加している。これらの償還金については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される率が高い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の急な上昇は避けられている。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公営企業債の元利償還金は下水道事業会計分の元利償還金である。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これは一般会計からの繰出金により償還を行っている。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近年は起債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していないため、償還が進んでいる。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大型事業のため発行した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の償還金の額が大きくなるが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同時に交付税</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算入公債費等も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増額する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ため、実質公債費比率の上昇は急激なものとはならないと考えている。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ただし、今後、償還額の上昇が確実に見込まれるため、上昇率の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向け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内容</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の精査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慎重な財政運営を行っていく。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満期一括償還地方債を発行していない。</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は、大半を一般会計等に係る地方債の現在高が占めており、次いで退職手当負担見込額、公営企業債等繰入見込額となっている。これらの推移をみた場合、一般会計の現在高は道路新設等の大型事業の実施に伴い、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年度から顕著な上昇をみせており、今後もまちづくりに資する事業を実施していくため上昇が見込まれる。公営企業債繰入見込は、平成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将来推計の算定値として計上したため上昇に転じるが、近年、起債発行をしていないため年々減少傾向にある。しかし、下水道施設自体が老朽化している現状において、今後財政負担の要因として懸念されるところである。また、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年度新たに計上したもの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して組合等見込額があるが、これは老人福祉施設建設に伴う市町村負担金となっている。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次に、充当可能財源等については、充当可能基金及び基準財政需要額算入見込額によって構成され、合計では将来負担額を大きく上回っていることから、近年良好な数値を保っている。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財源として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過疎債の活用を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計画しているため、</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将来負担額における地方債現在高が大きく伸びることとなる。　過疎債は、財政措置の有利な起債であるため現在高の伸びにあわせ</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交付税算入され、財政需要額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が大きくなると</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考えられるが、一般財源も必要であるため、基金の取崩し</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避けられないと考える。今後は、将来負担比率の状況に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、堅実な財政運営を念頭に慎重に起債の発行を行っていく。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和歌山県太地町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基金現在高について、全体額（土地開発基金を除く）で平成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1,503,319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千円に対して令和元年度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1,448,744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千円となり</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54,575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千円減額した。内訳としては、財政調整基金と減債基金を合わせて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百万円減額、特定目的基金のうち石垣記念館運営積立基金が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百万円減額している。現在、まちづくりに資する事業を積極的に行っており、起債に加え状況に応じて基金を活用している。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の適正な積立額について、適正と考える対標準財政規模比等はないが、今後まちづくりのために活用していくため、将来的には取り崩していくこととなる。基本的な考え方としては、負債（主に地方債）を担保する基金を確保したいと考えており、将来の世代に負担を残さないために基金を運用する。現時点ではその他特定目的基金については今後積極的に積立額を増やす予定はなく、それほど大きく基金残高は増減しないと思われる。現在、各種施設の建設等、まちづくりに資する事業を主に地方債を財源として進めているため、将来の償還に備えて可能な限り減債基金の積立額を増や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塵芥処理場建設資金基金積立金」は新たに塵芥処理場を建設するための財源を積立てることを目的としているが、当初の建設計画が変更となったため、現時点では具体的な使用予定はない。「石垣記念館運営積立金」は太地町石垣記念館の運営費用に充てることを目的としている。太地町ふるさと創生事業積立金は太地町の歴史、伝統、文化、産業等を活かし、独創的、個性的な地域づくりを行うふるさと創生事業の財源を積み立てる。「太地町地域福祉基金積立金」は高齢化社会における高齢者の在宅福祉の向上、健康づくり、ボランティア活動の活発化等図るため民間団体が行う高齢者保健福祉推進事業に、この基金から生ずる運用益金でもって助成することを目的とする。「太地町福祉基金」は高齢化社会における地域福祉活動の促進、生活環境の形成等図ることを目的とす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「石垣記念館運営積立金」からは当記念館の運営費に充てるため、毎年度約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百万円を取崩している。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その他特定目的基金については今後積極的に積立額を増やしてく予定はなく、地域振興及び地域福祉の充実等を実現するため、これらの限られた財源を最大限有効に運用していく。</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令和元年度は「森浦湾整備事業」、「防災行政無線デジタル化整備事業」等を実施したこと等により普通建設事業費が大幅に増額し、決算剰余金を積み立てることができず、取崩額が積立額を上回った。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まちづくりに資する事業費の増加が見込まれるため、この財源として積み立てる。また事業の実施に伴い地方債の借入れが増えており、将来の償還開始に備えて、減債基金への振替えも想定している。決算状況が許す限り積立てることが望ましいが、少なくとも基金残高が大きく減少することがないように運用していく方針であ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年度以降、過疎債や緊急防災・減災事業債を活用し、まちづくりに資する事業を実施してきた。これらの地方債償還額が年々増加しており、今年度は減債基金を取り崩すこととなった。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現在の地方債残高が約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億円で前年度末から</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億円増加した。地方債借入額の約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割について地方交付税の収入を見込んでおり、残りの一般財源負担が約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なる。現時点では、この一般財源部分の額を積立額のおおよその目標とする。ただし、現在、各種施設の建設等、まちづくりに資する事業を地方債を財源として進めているため、可能な限り積立額を増やすことが望ましいが、事業実施の可否等ついては財政状況を見極め、総合的に判断するため目標値は事業の実施状況によって変動す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財政力指数は低下傾向である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ポイント、全国平均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低く、その差がわずかに大きくなった。</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近年の人口減少や高齢化率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などの自治体運営にとって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厳しい状況</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のなか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、町税をはじめとする自主財源の</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増収が実現されていないのが現状である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地域経済の振興を図る施策として、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まちづくりに資する事業を</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総合的に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その経済効果については即効性を望めるものではなく、財政運営の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財源を交付税に頼る傾向が続いている。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今後は、これまで主に過疎対策事業債を活用し実施してきた先述の事業を財政力の向上に確実に結びつけるとともに、税の徴収強化を推進し自主財源の確保に努める。</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162814</xdr:rowOff>
    </xdr:to>
    <xdr:cxnSp macro="">
      <xdr:nvCxnSpPr>
        <xdr:cNvPr id="66" name="直線コネクタ 65"/>
        <xdr:cNvCxnSpPr/>
      </xdr:nvCxnSpPr>
      <xdr:spPr>
        <a:xfrm>
          <a:off x="4114800" y="75255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153162</xdr:rowOff>
    </xdr:to>
    <xdr:cxnSp macro="">
      <xdr:nvCxnSpPr>
        <xdr:cNvPr id="69" name="直線コネクタ 68"/>
        <xdr:cNvCxnSpPr/>
      </xdr:nvCxnSpPr>
      <xdr:spPr>
        <a:xfrm>
          <a:off x="3225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13479</xdr:rowOff>
    </xdr:from>
    <xdr:ext cx="762000" cy="259045"/>
    <xdr:sp macro="" textlink="">
      <xdr:nvSpPr>
        <xdr:cNvPr id="86" name="財政力該当値テキスト"/>
        <xdr:cNvSpPr txBox="1"/>
      </xdr:nvSpPr>
      <xdr:spPr>
        <a:xfrm>
          <a:off x="5041900" y="73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17289</xdr:rowOff>
    </xdr:from>
    <xdr:ext cx="736600" cy="259045"/>
    <xdr:sp macro="" textlink="">
      <xdr:nvSpPr>
        <xdr:cNvPr id="88" name="テキスト ボックス 87"/>
        <xdr:cNvSpPr txBox="1"/>
      </xdr:nvSpPr>
      <xdr:spPr>
        <a:xfrm>
          <a:off x="3733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台前半で推移していたが、</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これ以降は年々上昇しており、</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の比較では</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平均値を上回る状況が続いている。特に近年は、</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経常費用の増加に対し地方</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交付税額</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が小さくなっていること等により、比率が高くなる傾向がある。比率が上昇している要因は年度毎に様々であり、</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年度は、地方消費税交付金及び交付税の伸びにより</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は人件費</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する一方で</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、物件費、公債費、補助費等の</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が影響し、経常</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費用</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が大きく伸びた。</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89.2</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95.2</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歳出では公債費、維持修繕費、物件費、人件費等が伸びる中にあって、歳入では普通交付税が減額し、経常収支比率が押し上げられている。令和元年度では、普通交付税に算入される公債費の増加に伴い、普通交付税は増額しているが、その他の収入（臨時財政対策債、税収等）が減額して、経常一般財源等は前年度とほとんど変わらず、一方で人件費が増額したこと等が要因となり経常収支比率が上昇した。なお、</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年度において錯誤等による交付税の増額があったため、</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年度の比率は実質より低い値が出ている。</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歳入面では</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税徴収率の向上をはじめとする</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財源の確保</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面では</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事業の精査、</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効率化</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により経常経費の</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65</xdr:row>
      <xdr:rowOff>10689</xdr:rowOff>
    </xdr:to>
    <xdr:cxnSp macro="">
      <xdr:nvCxnSpPr>
        <xdr:cNvPr id="129" name="直線コネクタ 128"/>
        <xdr:cNvCxnSpPr/>
      </xdr:nvCxnSpPr>
      <xdr:spPr>
        <a:xfrm>
          <a:off x="4114800" y="11100646"/>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127846</xdr:rowOff>
    </xdr:to>
    <xdr:cxnSp macro="">
      <xdr:nvCxnSpPr>
        <xdr:cNvPr id="132" name="直線コネクタ 131"/>
        <xdr:cNvCxnSpPr/>
      </xdr:nvCxnSpPr>
      <xdr:spPr>
        <a:xfrm>
          <a:off x="3225800" y="1097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35348</xdr:rowOff>
    </xdr:to>
    <xdr:cxnSp macro="">
      <xdr:nvCxnSpPr>
        <xdr:cNvPr id="135" name="直線コネクタ 134"/>
        <xdr:cNvCxnSpPr/>
      </xdr:nvCxnSpPr>
      <xdr:spPr>
        <a:xfrm flipV="1">
          <a:off x="2336800" y="1097999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64</xdr:row>
      <xdr:rowOff>35348</xdr:rowOff>
    </xdr:to>
    <xdr:cxnSp macro="">
      <xdr:nvCxnSpPr>
        <xdr:cNvPr id="138" name="直線コネクタ 137"/>
        <xdr:cNvCxnSpPr/>
      </xdr:nvCxnSpPr>
      <xdr:spPr>
        <a:xfrm>
          <a:off x="1447800" y="10921682"/>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131339</xdr:rowOff>
    </xdr:from>
    <xdr:to>
      <xdr:col>23</xdr:col>
      <xdr:colOff>184150</xdr:colOff>
      <xdr:row>65</xdr:row>
      <xdr:rowOff>61489</xdr:rowOff>
    </xdr:to>
    <xdr:sp macro="" textlink="">
      <xdr:nvSpPr>
        <xdr:cNvPr id="148" name="楕円 147"/>
        <xdr:cNvSpPr/>
      </xdr:nvSpPr>
      <xdr:spPr>
        <a:xfrm>
          <a:off x="49022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103416</xdr:rowOff>
    </xdr:from>
    <xdr:ext cx="762000" cy="259045"/>
    <xdr:sp macro="" textlink="">
      <xdr:nvSpPr>
        <xdr:cNvPr id="149" name="財政構造の弾力性該当値テキスト"/>
        <xdr:cNvSpPr txBox="1"/>
      </xdr:nvSpPr>
      <xdr:spPr>
        <a:xfrm>
          <a:off x="5041900" y="110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0" name="楕円 149"/>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1" name="テキスト ボックス 150"/>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2" name="楕円 151"/>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3" name="テキスト ボックス 152"/>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4" name="楕円 153"/>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70925</xdr:rowOff>
    </xdr:from>
    <xdr:ext cx="762000" cy="259045"/>
    <xdr:sp macro="" textlink="">
      <xdr:nvSpPr>
        <xdr:cNvPr id="155" name="テキスト ボックス 154"/>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6" name="楕円 155"/>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7" name="テキスト ボックス 156"/>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年度まで上昇傾向にあったが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、以降横ばいであり、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類似団体と同様の傾向を示している。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年度を比較した場合、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人件費に関しては特別職の給与改定等により増額し、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消費税の増額に加え、学校給食の無償化により増額している。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との比較では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176,471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円下回っているが、和歌山県平均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176,872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円上回る。今後においても、適正な定員管理による人件費の抑制と物件費等の上昇を抑え一層の行政コスト縮減に努める。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142126</xdr:rowOff>
    </xdr:from>
    <xdr:to>
      <xdr:col>23</xdr:col>
      <xdr:colOff>133350</xdr:colOff>
      <xdr:row>81</xdr:row>
      <xdr:rowOff>149754</xdr:rowOff>
    </xdr:to>
    <xdr:cxnSp macro="">
      <xdr:nvCxnSpPr>
        <xdr:cNvPr id="189" name="直線コネクタ 188"/>
        <xdr:cNvCxnSpPr/>
      </xdr:nvCxnSpPr>
      <xdr:spPr>
        <a:xfrm>
          <a:off x="4114800" y="14029576"/>
          <a:ext cx="8382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135294</xdr:rowOff>
    </xdr:from>
    <xdr:to>
      <xdr:col>19</xdr:col>
      <xdr:colOff>133350</xdr:colOff>
      <xdr:row>81</xdr:row>
      <xdr:rowOff>142126</xdr:rowOff>
    </xdr:to>
    <xdr:cxnSp macro="">
      <xdr:nvCxnSpPr>
        <xdr:cNvPr id="192" name="直線コネクタ 191"/>
        <xdr:cNvCxnSpPr/>
      </xdr:nvCxnSpPr>
      <xdr:spPr>
        <a:xfrm>
          <a:off x="3225800" y="14022744"/>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134245</xdr:rowOff>
    </xdr:from>
    <xdr:to>
      <xdr:col>15</xdr:col>
      <xdr:colOff>82550</xdr:colOff>
      <xdr:row>81</xdr:row>
      <xdr:rowOff>135294</xdr:rowOff>
    </xdr:to>
    <xdr:cxnSp macro="">
      <xdr:nvCxnSpPr>
        <xdr:cNvPr id="195" name="直線コネクタ 194"/>
        <xdr:cNvCxnSpPr/>
      </xdr:nvCxnSpPr>
      <xdr:spPr>
        <a:xfrm>
          <a:off x="2336800" y="14021695"/>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134245</xdr:rowOff>
    </xdr:from>
    <xdr:to>
      <xdr:col>11</xdr:col>
      <xdr:colOff>31750</xdr:colOff>
      <xdr:row>81</xdr:row>
      <xdr:rowOff>138992</xdr:rowOff>
    </xdr:to>
    <xdr:cxnSp macro="">
      <xdr:nvCxnSpPr>
        <xdr:cNvPr id="198" name="直線コネクタ 197"/>
        <xdr:cNvCxnSpPr/>
      </xdr:nvCxnSpPr>
      <xdr:spPr>
        <a:xfrm flipV="1">
          <a:off x="1447800" y="1402169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98954</xdr:rowOff>
    </xdr:from>
    <xdr:to>
      <xdr:col>23</xdr:col>
      <xdr:colOff>184150</xdr:colOff>
      <xdr:row>82</xdr:row>
      <xdr:rowOff>29104</xdr:rowOff>
    </xdr:to>
    <xdr:sp macro="" textlink="">
      <xdr:nvSpPr>
        <xdr:cNvPr id="208" name="楕円 207"/>
        <xdr:cNvSpPr/>
      </xdr:nvSpPr>
      <xdr:spPr>
        <a:xfrm>
          <a:off x="4902200" y="139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20231</xdr:rowOff>
    </xdr:from>
    <xdr:ext cx="762000" cy="259045"/>
    <xdr:sp macro="" textlink="">
      <xdr:nvSpPr>
        <xdr:cNvPr id="209" name="人件費・物件費等の状況該当値テキスト"/>
        <xdr:cNvSpPr txBox="1"/>
      </xdr:nvSpPr>
      <xdr:spPr>
        <a:xfrm>
          <a:off x="5041900" y="139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91326</xdr:rowOff>
    </xdr:from>
    <xdr:to>
      <xdr:col>19</xdr:col>
      <xdr:colOff>184150</xdr:colOff>
      <xdr:row>82</xdr:row>
      <xdr:rowOff>21476</xdr:rowOff>
    </xdr:to>
    <xdr:sp macro="" textlink="">
      <xdr:nvSpPr>
        <xdr:cNvPr id="210" name="楕円 209"/>
        <xdr:cNvSpPr/>
      </xdr:nvSpPr>
      <xdr:spPr>
        <a:xfrm>
          <a:off x="4064000" y="13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31653</xdr:rowOff>
    </xdr:from>
    <xdr:ext cx="736600" cy="259045"/>
    <xdr:sp macro="" textlink="">
      <xdr:nvSpPr>
        <xdr:cNvPr id="211" name="テキスト ボックス 210"/>
        <xdr:cNvSpPr txBox="1"/>
      </xdr:nvSpPr>
      <xdr:spPr>
        <a:xfrm>
          <a:off x="3733800" y="1374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84494</xdr:rowOff>
    </xdr:from>
    <xdr:to>
      <xdr:col>15</xdr:col>
      <xdr:colOff>133350</xdr:colOff>
      <xdr:row>82</xdr:row>
      <xdr:rowOff>14644</xdr:rowOff>
    </xdr:to>
    <xdr:sp macro="" textlink="">
      <xdr:nvSpPr>
        <xdr:cNvPr id="212" name="楕円 211"/>
        <xdr:cNvSpPr/>
      </xdr:nvSpPr>
      <xdr:spPr>
        <a:xfrm>
          <a:off x="3175000" y="139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24821</xdr:rowOff>
    </xdr:from>
    <xdr:ext cx="762000" cy="259045"/>
    <xdr:sp macro="" textlink="">
      <xdr:nvSpPr>
        <xdr:cNvPr id="213" name="テキスト ボックス 212"/>
        <xdr:cNvSpPr txBox="1"/>
      </xdr:nvSpPr>
      <xdr:spPr>
        <a:xfrm>
          <a:off x="2844800" y="137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83445</xdr:rowOff>
    </xdr:from>
    <xdr:to>
      <xdr:col>11</xdr:col>
      <xdr:colOff>82550</xdr:colOff>
      <xdr:row>82</xdr:row>
      <xdr:rowOff>13595</xdr:rowOff>
    </xdr:to>
    <xdr:sp macro="" textlink="">
      <xdr:nvSpPr>
        <xdr:cNvPr id="214" name="楕円 213"/>
        <xdr:cNvSpPr/>
      </xdr:nvSpPr>
      <xdr:spPr>
        <a:xfrm>
          <a:off x="2286000" y="13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23772</xdr:rowOff>
    </xdr:from>
    <xdr:ext cx="762000" cy="259045"/>
    <xdr:sp macro="" textlink="">
      <xdr:nvSpPr>
        <xdr:cNvPr id="215" name="テキスト ボックス 214"/>
        <xdr:cNvSpPr txBox="1"/>
      </xdr:nvSpPr>
      <xdr:spPr>
        <a:xfrm>
          <a:off x="1955800" y="137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88192</xdr:rowOff>
    </xdr:from>
    <xdr:to>
      <xdr:col>7</xdr:col>
      <xdr:colOff>31750</xdr:colOff>
      <xdr:row>82</xdr:row>
      <xdr:rowOff>18342</xdr:rowOff>
    </xdr:to>
    <xdr:sp macro="" textlink="">
      <xdr:nvSpPr>
        <xdr:cNvPr id="216" name="楕円 215"/>
        <xdr:cNvSpPr/>
      </xdr:nvSpPr>
      <xdr:spPr>
        <a:xfrm>
          <a:off x="1397000" y="139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28519</xdr:rowOff>
    </xdr:from>
    <xdr:ext cx="762000" cy="259045"/>
    <xdr:sp macro="" textlink="">
      <xdr:nvSpPr>
        <xdr:cNvPr id="217" name="テキスト ボックス 216"/>
        <xdr:cNvSpPr txBox="1"/>
      </xdr:nvSpPr>
      <xdr:spPr>
        <a:xfrm>
          <a:off x="1066800" y="137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平成23・</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年度において、東日本大震災関係の財源確保のため国家公務員給与の減額措置</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が実施されたことに</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指数が大きく上昇</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。この措置は</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年度に元に戻されたため指数は、再び</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％台前半に戻り、</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を維持してい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た。平成</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年度に指数が上昇したのは、職務の級を変更（職務給</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級から</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級に改正）し、適用する給与月額が上昇したためである。令和元年度は職員の経験年数等の階層分布に変動があり、団体規模が小さいため指数が</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低下した。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108713</xdr:rowOff>
    </xdr:from>
    <xdr:to>
      <xdr:col>81</xdr:col>
      <xdr:colOff>44450</xdr:colOff>
      <xdr:row>87</xdr:row>
      <xdr:rowOff>156972</xdr:rowOff>
    </xdr:to>
    <xdr:cxnSp macro="">
      <xdr:nvCxnSpPr>
        <xdr:cNvPr id="249" name="直線コネクタ 248"/>
        <xdr:cNvCxnSpPr/>
      </xdr:nvCxnSpPr>
      <xdr:spPr>
        <a:xfrm flipV="1">
          <a:off x="16179800" y="15024863"/>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156972</xdr:rowOff>
    </xdr:from>
    <xdr:to>
      <xdr:col>77</xdr:col>
      <xdr:colOff>44450</xdr:colOff>
      <xdr:row>88</xdr:row>
      <xdr:rowOff>14478</xdr:rowOff>
    </xdr:to>
    <xdr:cxnSp macro="">
      <xdr:nvCxnSpPr>
        <xdr:cNvPr id="252" name="直線コネクタ 251"/>
        <xdr:cNvCxnSpPr/>
      </xdr:nvCxnSpPr>
      <xdr:spPr>
        <a:xfrm flipV="1">
          <a:off x="15290800" y="150731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88</xdr:row>
      <xdr:rowOff>14478</xdr:rowOff>
    </xdr:to>
    <xdr:cxnSp macro="">
      <xdr:nvCxnSpPr>
        <xdr:cNvPr id="255" name="直線コネクタ 254"/>
        <xdr:cNvCxnSpPr/>
      </xdr:nvCxnSpPr>
      <xdr:spPr>
        <a:xfrm>
          <a:off x="14401800" y="1493316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169163</xdr:rowOff>
    </xdr:from>
    <xdr:to>
      <xdr:col>68</xdr:col>
      <xdr:colOff>152400</xdr:colOff>
      <xdr:row>87</xdr:row>
      <xdr:rowOff>17018</xdr:rowOff>
    </xdr:to>
    <xdr:cxnSp macro="">
      <xdr:nvCxnSpPr>
        <xdr:cNvPr id="258" name="直線コネクタ 257"/>
        <xdr:cNvCxnSpPr/>
      </xdr:nvCxnSpPr>
      <xdr:spPr>
        <a:xfrm>
          <a:off x="13512800" y="1491386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68" name="楕円 267"/>
        <xdr:cNvSpPr/>
      </xdr:nvSpPr>
      <xdr:spPr>
        <a:xfrm>
          <a:off x="169672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29990</xdr:rowOff>
    </xdr:from>
    <xdr:ext cx="762000" cy="259045"/>
    <xdr:sp macro="" textlink="">
      <xdr:nvSpPr>
        <xdr:cNvPr id="269" name="給与水準   （国との比較）該当値テキスト"/>
        <xdr:cNvSpPr txBox="1"/>
      </xdr:nvSpPr>
      <xdr:spPr>
        <a:xfrm>
          <a:off x="17106900" y="149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106172</xdr:rowOff>
    </xdr:from>
    <xdr:to>
      <xdr:col>77</xdr:col>
      <xdr:colOff>95250</xdr:colOff>
      <xdr:row>88</xdr:row>
      <xdr:rowOff>36322</xdr:rowOff>
    </xdr:to>
    <xdr:sp macro="" textlink="">
      <xdr:nvSpPr>
        <xdr:cNvPr id="270" name="楕円 269"/>
        <xdr:cNvSpPr/>
      </xdr:nvSpPr>
      <xdr:spPr>
        <a:xfrm>
          <a:off x="16129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21099</xdr:rowOff>
    </xdr:from>
    <xdr:ext cx="736600" cy="259045"/>
    <xdr:sp macro="" textlink="">
      <xdr:nvSpPr>
        <xdr:cNvPr id="271" name="テキスト ボックス 270"/>
        <xdr:cNvSpPr txBox="1"/>
      </xdr:nvSpPr>
      <xdr:spPr>
        <a:xfrm>
          <a:off x="15798800" y="1510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135128</xdr:rowOff>
    </xdr:from>
    <xdr:to>
      <xdr:col>73</xdr:col>
      <xdr:colOff>44450</xdr:colOff>
      <xdr:row>88</xdr:row>
      <xdr:rowOff>65278</xdr:rowOff>
    </xdr:to>
    <xdr:sp macro="" textlink="">
      <xdr:nvSpPr>
        <xdr:cNvPr id="272" name="楕円 271"/>
        <xdr:cNvSpPr/>
      </xdr:nvSpPr>
      <xdr:spPr>
        <a:xfrm>
          <a:off x="15240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50055</xdr:rowOff>
    </xdr:from>
    <xdr:ext cx="762000" cy="259045"/>
    <xdr:sp macro="" textlink="">
      <xdr:nvSpPr>
        <xdr:cNvPr id="273" name="テキスト ボックス 272"/>
        <xdr:cNvSpPr txBox="1"/>
      </xdr:nvSpPr>
      <xdr:spPr>
        <a:xfrm>
          <a:off x="14909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137668</xdr:rowOff>
    </xdr:from>
    <xdr:to>
      <xdr:col>68</xdr:col>
      <xdr:colOff>203200</xdr:colOff>
      <xdr:row>87</xdr:row>
      <xdr:rowOff>67818</xdr:rowOff>
    </xdr:to>
    <xdr:sp macro="" textlink="">
      <xdr:nvSpPr>
        <xdr:cNvPr id="274" name="楕円 273"/>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77995</xdr:rowOff>
    </xdr:from>
    <xdr:ext cx="762000" cy="259045"/>
    <xdr:sp macro="" textlink="">
      <xdr:nvSpPr>
        <xdr:cNvPr id="275" name="テキスト ボックス 274"/>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118363</xdr:rowOff>
    </xdr:from>
    <xdr:to>
      <xdr:col>64</xdr:col>
      <xdr:colOff>152400</xdr:colOff>
      <xdr:row>87</xdr:row>
      <xdr:rowOff>48513</xdr:rowOff>
    </xdr:to>
    <xdr:sp macro="" textlink="">
      <xdr:nvSpPr>
        <xdr:cNvPr id="276" name="楕円 275"/>
        <xdr:cNvSpPr/>
      </xdr:nvSpPr>
      <xdr:spPr>
        <a:xfrm>
          <a:off x="13462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58690</xdr:rowOff>
    </xdr:from>
    <xdr:ext cx="762000" cy="259045"/>
    <xdr:sp macro="" textlink="">
      <xdr:nvSpPr>
        <xdr:cNvPr id="277" name="テキスト ボックス 276"/>
        <xdr:cNvSpPr txBox="1"/>
      </xdr:nvSpPr>
      <xdr:spPr>
        <a:xfrm>
          <a:off x="13131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以降、人口千人あたり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人前後の値で徐々に増加傾向にあるが、特に職員を増員しているわけではなく、これは主に人口減少が影響してのことである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と比べると</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おり、比較的低い水準である。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、退職者数に対して新規</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職員採用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人数を</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による雇用を推進していること等により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、類似団体と比較して職員数は比較的抑制されている。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ただし、現時点の職員数ですでに行政運営上に最低限必要な水準に達していると考えられるため、今後人口の減少が進むに従い当該指数の上昇は避けがたい。</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退職等</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による職員の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入れ替わりの時期を見据え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たうえで</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、各種業務に必要な人員を見極め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適正な人員確保及び定員管理に努めていく。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5074</xdr:rowOff>
    </xdr:from>
    <xdr:to>
      <xdr:col>81</xdr:col>
      <xdr:colOff>44450</xdr:colOff>
      <xdr:row>59</xdr:row>
      <xdr:rowOff>12543</xdr:rowOff>
    </xdr:to>
    <xdr:cxnSp macro="">
      <xdr:nvCxnSpPr>
        <xdr:cNvPr id="313" name="直線コネクタ 312"/>
        <xdr:cNvCxnSpPr/>
      </xdr:nvCxnSpPr>
      <xdr:spPr>
        <a:xfrm>
          <a:off x="16179800" y="10120624"/>
          <a:ext cx="8382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5074</xdr:rowOff>
    </xdr:from>
    <xdr:to>
      <xdr:col>77</xdr:col>
      <xdr:colOff>44450</xdr:colOff>
      <xdr:row>59</xdr:row>
      <xdr:rowOff>8291</xdr:rowOff>
    </xdr:to>
    <xdr:cxnSp macro="">
      <xdr:nvCxnSpPr>
        <xdr:cNvPr id="316" name="直線コネクタ 315"/>
        <xdr:cNvCxnSpPr/>
      </xdr:nvCxnSpPr>
      <xdr:spPr>
        <a:xfrm flipV="1">
          <a:off x="15290800" y="1012062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165033</xdr:rowOff>
    </xdr:from>
    <xdr:to>
      <xdr:col>72</xdr:col>
      <xdr:colOff>203200</xdr:colOff>
      <xdr:row>59</xdr:row>
      <xdr:rowOff>8291</xdr:rowOff>
    </xdr:to>
    <xdr:cxnSp macro="">
      <xdr:nvCxnSpPr>
        <xdr:cNvPr id="319" name="直線コネクタ 318"/>
        <xdr:cNvCxnSpPr/>
      </xdr:nvCxnSpPr>
      <xdr:spPr>
        <a:xfrm>
          <a:off x="14401800" y="10109133"/>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156760</xdr:rowOff>
    </xdr:from>
    <xdr:to>
      <xdr:col>68</xdr:col>
      <xdr:colOff>152400</xdr:colOff>
      <xdr:row>58</xdr:row>
      <xdr:rowOff>165033</xdr:rowOff>
    </xdr:to>
    <xdr:cxnSp macro="">
      <xdr:nvCxnSpPr>
        <xdr:cNvPr id="322" name="直線コネクタ 321"/>
        <xdr:cNvCxnSpPr/>
      </xdr:nvCxnSpPr>
      <xdr:spPr>
        <a:xfrm>
          <a:off x="13512800" y="10100860"/>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133193</xdr:rowOff>
    </xdr:from>
    <xdr:to>
      <xdr:col>81</xdr:col>
      <xdr:colOff>95250</xdr:colOff>
      <xdr:row>59</xdr:row>
      <xdr:rowOff>63343</xdr:rowOff>
    </xdr:to>
    <xdr:sp macro="" textlink="">
      <xdr:nvSpPr>
        <xdr:cNvPr id="332" name="楕円 331"/>
        <xdr:cNvSpPr/>
      </xdr:nvSpPr>
      <xdr:spPr>
        <a:xfrm>
          <a:off x="16967200" y="10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54470</xdr:rowOff>
    </xdr:from>
    <xdr:ext cx="762000" cy="259045"/>
    <xdr:sp macro="" textlink="">
      <xdr:nvSpPr>
        <xdr:cNvPr id="333" name="定員管理の状況該当値テキスト"/>
        <xdr:cNvSpPr txBox="1"/>
      </xdr:nvSpPr>
      <xdr:spPr>
        <a:xfrm>
          <a:off x="17106900" y="999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125724</xdr:rowOff>
    </xdr:from>
    <xdr:to>
      <xdr:col>77</xdr:col>
      <xdr:colOff>95250</xdr:colOff>
      <xdr:row>59</xdr:row>
      <xdr:rowOff>55874</xdr:rowOff>
    </xdr:to>
    <xdr:sp macro="" textlink="">
      <xdr:nvSpPr>
        <xdr:cNvPr id="334" name="楕円 333"/>
        <xdr:cNvSpPr/>
      </xdr:nvSpPr>
      <xdr:spPr>
        <a:xfrm>
          <a:off x="161290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66051</xdr:rowOff>
    </xdr:from>
    <xdr:ext cx="736600" cy="259045"/>
    <xdr:sp macro="" textlink="">
      <xdr:nvSpPr>
        <xdr:cNvPr id="335" name="テキスト ボックス 334"/>
        <xdr:cNvSpPr txBox="1"/>
      </xdr:nvSpPr>
      <xdr:spPr>
        <a:xfrm>
          <a:off x="15798800" y="9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128941</xdr:rowOff>
    </xdr:from>
    <xdr:to>
      <xdr:col>73</xdr:col>
      <xdr:colOff>44450</xdr:colOff>
      <xdr:row>59</xdr:row>
      <xdr:rowOff>59091</xdr:rowOff>
    </xdr:to>
    <xdr:sp macro="" textlink="">
      <xdr:nvSpPr>
        <xdr:cNvPr id="336" name="楕円 335"/>
        <xdr:cNvSpPr/>
      </xdr:nvSpPr>
      <xdr:spPr>
        <a:xfrm>
          <a:off x="152400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69268</xdr:rowOff>
    </xdr:from>
    <xdr:ext cx="762000" cy="259045"/>
    <xdr:sp macro="" textlink="">
      <xdr:nvSpPr>
        <xdr:cNvPr id="337" name="テキスト ボックス 336"/>
        <xdr:cNvSpPr txBox="1"/>
      </xdr:nvSpPr>
      <xdr:spPr>
        <a:xfrm>
          <a:off x="14909800" y="98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114233</xdr:rowOff>
    </xdr:from>
    <xdr:to>
      <xdr:col>68</xdr:col>
      <xdr:colOff>203200</xdr:colOff>
      <xdr:row>59</xdr:row>
      <xdr:rowOff>44383</xdr:rowOff>
    </xdr:to>
    <xdr:sp macro="" textlink="">
      <xdr:nvSpPr>
        <xdr:cNvPr id="338" name="楕円 337"/>
        <xdr:cNvSpPr/>
      </xdr:nvSpPr>
      <xdr:spPr>
        <a:xfrm>
          <a:off x="14351000" y="100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54560</xdr:rowOff>
    </xdr:from>
    <xdr:ext cx="762000" cy="259045"/>
    <xdr:sp macro="" textlink="">
      <xdr:nvSpPr>
        <xdr:cNvPr id="339" name="テキスト ボックス 338"/>
        <xdr:cNvSpPr txBox="1"/>
      </xdr:nvSpPr>
      <xdr:spPr>
        <a:xfrm>
          <a:off x="14020800" y="982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105960</xdr:rowOff>
    </xdr:from>
    <xdr:to>
      <xdr:col>64</xdr:col>
      <xdr:colOff>152400</xdr:colOff>
      <xdr:row>59</xdr:row>
      <xdr:rowOff>36110</xdr:rowOff>
    </xdr:to>
    <xdr:sp macro="" textlink="">
      <xdr:nvSpPr>
        <xdr:cNvPr id="340" name="楕円 339"/>
        <xdr:cNvSpPr/>
      </xdr:nvSpPr>
      <xdr:spPr>
        <a:xfrm>
          <a:off x="13462000" y="100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46287</xdr:rowOff>
    </xdr:from>
    <xdr:ext cx="762000" cy="259045"/>
    <xdr:sp macro="" textlink="">
      <xdr:nvSpPr>
        <xdr:cNvPr id="341" name="テキスト ボックス 340"/>
        <xdr:cNvSpPr txBox="1"/>
      </xdr:nvSpPr>
      <xdr:spPr>
        <a:xfrm>
          <a:off x="13131800" y="981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上昇しているが、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下回っており</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良好な数値を示している。平成22年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度以降、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過疎債を活用し大型公共工事等を実施するとともに、緊急防災・減災事業債を活用する消防救急デジタル無線の整備等の事業を行ってきた。これらの大型事業に係る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地方債借入れに対する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額が増えてきているため、今後もこの傾向が続く見込みである。近年の金利低下により利子分が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千円減額するが、まちづくりに資する事業として実施してきた各種大型事業に係る元金償還の開始により元金償還が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17,317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千円増額している。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大型事業の元金償還の重複時期を迎え、交付税に算入される公債費の上昇とともに実質公債比率が上昇することとなる。そのため、起債を充当する事業にあっては、補助金の有無、実施時期の調整、精査や見直しにより数値の抑制に努め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102870</xdr:rowOff>
    </xdr:to>
    <xdr:cxnSp macro="">
      <xdr:nvCxnSpPr>
        <xdr:cNvPr id="374" name="直線コネクタ 373"/>
        <xdr:cNvCxnSpPr/>
      </xdr:nvCxnSpPr>
      <xdr:spPr>
        <a:xfrm>
          <a:off x="16179800" y="691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54610</xdr:rowOff>
    </xdr:to>
    <xdr:cxnSp macro="">
      <xdr:nvCxnSpPr>
        <xdr:cNvPr id="377" name="直線コネクタ 376"/>
        <xdr:cNvCxnSpPr/>
      </xdr:nvCxnSpPr>
      <xdr:spPr>
        <a:xfrm>
          <a:off x="15290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14394</xdr:rowOff>
    </xdr:to>
    <xdr:cxnSp macro="">
      <xdr:nvCxnSpPr>
        <xdr:cNvPr id="380" name="直線コネクタ 379"/>
        <xdr:cNvCxnSpPr/>
      </xdr:nvCxnSpPr>
      <xdr:spPr>
        <a:xfrm>
          <a:off x="14401800" y="685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38523</xdr:rowOff>
    </xdr:to>
    <xdr:cxnSp macro="">
      <xdr:nvCxnSpPr>
        <xdr:cNvPr id="383" name="直線コネクタ 382"/>
        <xdr:cNvCxnSpPr/>
      </xdr:nvCxnSpPr>
      <xdr:spPr>
        <a:xfrm flipV="1">
          <a:off x="13512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3" name="楕円 392"/>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4"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5" name="楕円 394"/>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96" name="テキスト ボックス 395"/>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397" name="楕円 396"/>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8" name="テキスト ボックス 397"/>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399" name="楕円 398"/>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0" name="テキスト ボックス 399"/>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1" name="楕円 400"/>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2" name="テキスト ボックス 401"/>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将来負担比率については、これまで数値として現れていない状況が続いて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が、現在まちづくりに資する事業として過疎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活用し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、大型事業を実施している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ことから令和元年度において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は償還額の上昇に伴い上昇傾向を示すものと考えている。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将来推計等状況を把握しつつ、後世への負担を少しでも軽減するよう財源措置のない地方債の発行を抑制し、公営企業への繰出金の縮減に努めるとともに、新規採用者を計画的に採用することにより将来の退職手当支給額等を抑えていく。また、新規事業の実施についても慎重な精査を行うとともに、実施時期と財政バランスを考慮し、財政健全化を推進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2896</xdr:rowOff>
    </xdr:from>
    <xdr:to>
      <xdr:col>81</xdr:col>
      <xdr:colOff>95250</xdr:colOff>
      <xdr:row>14</xdr:row>
      <xdr:rowOff>104496</xdr:rowOff>
    </xdr:to>
    <xdr:sp macro="" textlink="">
      <xdr:nvSpPr>
        <xdr:cNvPr id="449" name="楕円 448"/>
        <xdr:cNvSpPr/>
      </xdr:nvSpPr>
      <xdr:spPr>
        <a:xfrm>
          <a:off x="169672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146423</xdr:rowOff>
    </xdr:from>
    <xdr:ext cx="762000" cy="259045"/>
    <xdr:sp macro="" textlink="">
      <xdr:nvSpPr>
        <xdr:cNvPr id="450" name="将来負担の状況該当値テキスト"/>
        <xdr:cNvSpPr txBox="1"/>
      </xdr:nvSpPr>
      <xdr:spPr>
        <a:xfrm>
          <a:off x="17106900" y="23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度は</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人とするなど人件費の抑制に努めて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人を新規採用したため人件費は若干増加した。</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年度では退職に係る調整負担金等が減額されたが、退職</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人に対して新規採用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人となったため増額している。令和元年度には特別職の給与改定等を行ったため、人件費が増加している。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また、人件費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の占める割合は</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財政規模の小さい団体ほど高くなる傾向にあ</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、類似団体内順位では、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位に上昇しており、人件費抑制施策の効果が表れている。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当町は、これまで徹底した財政改善策を実施、特別職の給料削減及び期末手当廃止、職員の調整手当廃止、町議会議員期末手当の廃止、管理職手当の削減、職員給料改定による削減等を実施してき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155575</xdr:rowOff>
    </xdr:from>
    <xdr:to>
      <xdr:col>24</xdr:col>
      <xdr:colOff>25400</xdr:colOff>
      <xdr:row>36</xdr:row>
      <xdr:rowOff>1270</xdr:rowOff>
    </xdr:to>
    <xdr:cxnSp macro="">
      <xdr:nvCxnSpPr>
        <xdr:cNvPr id="70" name="直線コネクタ 69"/>
        <xdr:cNvCxnSpPr/>
      </xdr:nvCxnSpPr>
      <xdr:spPr>
        <a:xfrm>
          <a:off x="3987800" y="61563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118428</xdr:rowOff>
    </xdr:from>
    <xdr:to>
      <xdr:col>19</xdr:col>
      <xdr:colOff>187325</xdr:colOff>
      <xdr:row>35</xdr:row>
      <xdr:rowOff>155575</xdr:rowOff>
    </xdr:to>
    <xdr:cxnSp macro="">
      <xdr:nvCxnSpPr>
        <xdr:cNvPr id="73" name="直線コネクタ 72"/>
        <xdr:cNvCxnSpPr/>
      </xdr:nvCxnSpPr>
      <xdr:spPr>
        <a:xfrm>
          <a:off x="3098800" y="611917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118428</xdr:rowOff>
    </xdr:from>
    <xdr:to>
      <xdr:col>15</xdr:col>
      <xdr:colOff>98425</xdr:colOff>
      <xdr:row>35</xdr:row>
      <xdr:rowOff>164147</xdr:rowOff>
    </xdr:to>
    <xdr:cxnSp macro="">
      <xdr:nvCxnSpPr>
        <xdr:cNvPr id="76" name="直線コネクタ 75"/>
        <xdr:cNvCxnSpPr/>
      </xdr:nvCxnSpPr>
      <xdr:spPr>
        <a:xfrm flipV="1">
          <a:off x="2209800" y="611917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164147</xdr:rowOff>
    </xdr:from>
    <xdr:to>
      <xdr:col>11</xdr:col>
      <xdr:colOff>9525</xdr:colOff>
      <xdr:row>36</xdr:row>
      <xdr:rowOff>4128</xdr:rowOff>
    </xdr:to>
    <xdr:cxnSp macro="">
      <xdr:nvCxnSpPr>
        <xdr:cNvPr id="79" name="直線コネクタ 78"/>
        <xdr:cNvCxnSpPr/>
      </xdr:nvCxnSpPr>
      <xdr:spPr>
        <a:xfrm flipV="1">
          <a:off x="1320800" y="616489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121920</xdr:rowOff>
    </xdr:from>
    <xdr:to>
      <xdr:col>24</xdr:col>
      <xdr:colOff>76200</xdr:colOff>
      <xdr:row>36</xdr:row>
      <xdr:rowOff>52070</xdr:rowOff>
    </xdr:to>
    <xdr:sp macro="" textlink="">
      <xdr:nvSpPr>
        <xdr:cNvPr id="89" name="楕円 88"/>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93997</xdr:rowOff>
    </xdr:from>
    <xdr:ext cx="762000" cy="259045"/>
    <xdr:sp macro="" textlink="">
      <xdr:nvSpPr>
        <xdr:cNvPr id="90" name="人件費該当値テキスト"/>
        <xdr:cNvSpPr txBox="1"/>
      </xdr:nvSpPr>
      <xdr:spPr>
        <a:xfrm>
          <a:off x="49149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104775</xdr:rowOff>
    </xdr:from>
    <xdr:to>
      <xdr:col>20</xdr:col>
      <xdr:colOff>38100</xdr:colOff>
      <xdr:row>36</xdr:row>
      <xdr:rowOff>34925</xdr:rowOff>
    </xdr:to>
    <xdr:sp macro="" textlink="">
      <xdr:nvSpPr>
        <xdr:cNvPr id="91" name="楕円 90"/>
        <xdr:cNvSpPr/>
      </xdr:nvSpPr>
      <xdr:spPr>
        <a:xfrm>
          <a:off x="3937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19702</xdr:rowOff>
    </xdr:from>
    <xdr:ext cx="736600" cy="259045"/>
    <xdr:sp macro="" textlink="">
      <xdr:nvSpPr>
        <xdr:cNvPr id="92" name="テキスト ボックス 91"/>
        <xdr:cNvSpPr txBox="1"/>
      </xdr:nvSpPr>
      <xdr:spPr>
        <a:xfrm>
          <a:off x="3606800" y="61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67628</xdr:rowOff>
    </xdr:from>
    <xdr:to>
      <xdr:col>15</xdr:col>
      <xdr:colOff>149225</xdr:colOff>
      <xdr:row>35</xdr:row>
      <xdr:rowOff>169228</xdr:rowOff>
    </xdr:to>
    <xdr:sp macro="" textlink="">
      <xdr:nvSpPr>
        <xdr:cNvPr id="93" name="楕円 92"/>
        <xdr:cNvSpPr/>
      </xdr:nvSpPr>
      <xdr:spPr>
        <a:xfrm>
          <a:off x="3048000" y="60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154005</xdr:rowOff>
    </xdr:from>
    <xdr:ext cx="762000" cy="259045"/>
    <xdr:sp macro="" textlink="">
      <xdr:nvSpPr>
        <xdr:cNvPr id="94" name="テキスト ボックス 93"/>
        <xdr:cNvSpPr txBox="1"/>
      </xdr:nvSpPr>
      <xdr:spPr>
        <a:xfrm>
          <a:off x="2717800" y="615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113347</xdr:rowOff>
    </xdr:from>
    <xdr:to>
      <xdr:col>11</xdr:col>
      <xdr:colOff>60325</xdr:colOff>
      <xdr:row>36</xdr:row>
      <xdr:rowOff>43497</xdr:rowOff>
    </xdr:to>
    <xdr:sp macro="" textlink="">
      <xdr:nvSpPr>
        <xdr:cNvPr id="95" name="楕円 94"/>
        <xdr:cNvSpPr/>
      </xdr:nvSpPr>
      <xdr:spPr>
        <a:xfrm>
          <a:off x="2159000" y="61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28274</xdr:rowOff>
    </xdr:from>
    <xdr:ext cx="762000" cy="259045"/>
    <xdr:sp macro="" textlink="">
      <xdr:nvSpPr>
        <xdr:cNvPr id="96" name="テキスト ボックス 95"/>
        <xdr:cNvSpPr txBox="1"/>
      </xdr:nvSpPr>
      <xdr:spPr>
        <a:xfrm>
          <a:off x="1828800" y="620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124778</xdr:rowOff>
    </xdr:from>
    <xdr:to>
      <xdr:col>6</xdr:col>
      <xdr:colOff>171450</xdr:colOff>
      <xdr:row>36</xdr:row>
      <xdr:rowOff>54928</xdr:rowOff>
    </xdr:to>
    <xdr:sp macro="" textlink="">
      <xdr:nvSpPr>
        <xdr:cNvPr id="97" name="楕円 96"/>
        <xdr:cNvSpPr/>
      </xdr:nvSpPr>
      <xdr:spPr>
        <a:xfrm>
          <a:off x="1270000" y="61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39705</xdr:rowOff>
    </xdr:from>
    <xdr:ext cx="762000" cy="259045"/>
    <xdr:sp macro="" textlink="">
      <xdr:nvSpPr>
        <xdr:cNvPr id="98" name="テキスト ボックス 97"/>
        <xdr:cNvSpPr txBox="1"/>
      </xdr:nvSpPr>
      <xdr:spPr>
        <a:xfrm>
          <a:off x="939800" y="62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物件費は近年上昇傾向を示している。令和元</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主な物件費としては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町内じゅんかん</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バスの運行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、電算システム、インターネット等運用経費、施設の管理を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はじめとする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行政運営経費等</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が挙げられる。今年度は消費税の増額や、学校給食の無償化により物件費の上り幅が多きくなった。</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当町では職員の雇用抑制として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賃金支弁による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臨時職員</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を行っているため人件費の抑制と引き替えに</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物件費が上昇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これが要因となり、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％高い数値となり、その差は前年度以前よりも大きくなった。物件費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については、日々の行政運営</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を行うなかで経常費用の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点検を行い</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歳出削減</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168148</xdr:rowOff>
    </xdr:from>
    <xdr:to>
      <xdr:col>82</xdr:col>
      <xdr:colOff>107950</xdr:colOff>
      <xdr:row>19</xdr:row>
      <xdr:rowOff>88138</xdr:rowOff>
    </xdr:to>
    <xdr:cxnSp macro="">
      <xdr:nvCxnSpPr>
        <xdr:cNvPr id="128" name="直線コネクタ 127"/>
        <xdr:cNvCxnSpPr/>
      </xdr:nvCxnSpPr>
      <xdr:spPr>
        <a:xfrm>
          <a:off x="15671800" y="32542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18</xdr:row>
      <xdr:rowOff>168148</xdr:rowOff>
    </xdr:to>
    <xdr:cxnSp macro="">
      <xdr:nvCxnSpPr>
        <xdr:cNvPr id="131" name="直線コネクタ 130"/>
        <xdr:cNvCxnSpPr/>
      </xdr:nvCxnSpPr>
      <xdr:spPr>
        <a:xfrm>
          <a:off x="14782800" y="31948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18</xdr:row>
      <xdr:rowOff>136144</xdr:rowOff>
    </xdr:to>
    <xdr:cxnSp macro="">
      <xdr:nvCxnSpPr>
        <xdr:cNvPr id="134" name="直線コネクタ 133"/>
        <xdr:cNvCxnSpPr/>
      </xdr:nvCxnSpPr>
      <xdr:spPr>
        <a:xfrm flipV="1">
          <a:off x="13893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136144</xdr:rowOff>
    </xdr:to>
    <xdr:cxnSp macro="">
      <xdr:nvCxnSpPr>
        <xdr:cNvPr id="137" name="直線コネクタ 136"/>
        <xdr:cNvCxnSpPr/>
      </xdr:nvCxnSpPr>
      <xdr:spPr>
        <a:xfrm>
          <a:off x="13004800" y="31262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37338</xdr:rowOff>
    </xdr:from>
    <xdr:to>
      <xdr:col>82</xdr:col>
      <xdr:colOff>158750</xdr:colOff>
      <xdr:row>19</xdr:row>
      <xdr:rowOff>138938</xdr:rowOff>
    </xdr:to>
    <xdr:sp macro="" textlink="">
      <xdr:nvSpPr>
        <xdr:cNvPr id="147" name="楕円 146"/>
        <xdr:cNvSpPr/>
      </xdr:nvSpPr>
      <xdr:spPr>
        <a:xfrm>
          <a:off x="164592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9415</xdr:rowOff>
    </xdr:from>
    <xdr:ext cx="762000" cy="259045"/>
    <xdr:sp macro="" textlink="">
      <xdr:nvSpPr>
        <xdr:cNvPr id="148" name="物件費該当値テキスト"/>
        <xdr:cNvSpPr txBox="1"/>
      </xdr:nvSpPr>
      <xdr:spPr>
        <a:xfrm>
          <a:off x="165989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117348</xdr:rowOff>
    </xdr:from>
    <xdr:to>
      <xdr:col>78</xdr:col>
      <xdr:colOff>120650</xdr:colOff>
      <xdr:row>19</xdr:row>
      <xdr:rowOff>47498</xdr:rowOff>
    </xdr:to>
    <xdr:sp macro="" textlink="">
      <xdr:nvSpPr>
        <xdr:cNvPr id="149" name="楕円 148"/>
        <xdr:cNvSpPr/>
      </xdr:nvSpPr>
      <xdr:spPr>
        <a:xfrm>
          <a:off x="15621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32275</xdr:rowOff>
    </xdr:from>
    <xdr:ext cx="736600" cy="259045"/>
    <xdr:sp macro="" textlink="">
      <xdr:nvSpPr>
        <xdr:cNvPr id="150" name="テキスト ボックス 149"/>
        <xdr:cNvSpPr txBox="1"/>
      </xdr:nvSpPr>
      <xdr:spPr>
        <a:xfrm>
          <a:off x="15290800" y="328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51" name="楕円 150"/>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52" name="テキスト ボックス 151"/>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53" name="楕円 152"/>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54" name="テキスト ボックス 153"/>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55" name="楕円 154"/>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6" name="テキスト ボックス 155"/>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各年度ごとに多少の増減があるがほぼ一定の値である。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類似団体平均と比較した場合1.</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上回っており、和歌山県平均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下回る。年度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毎</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の推移状況は、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団体においても似た傾向を示している。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令和元年度も引き続き就学児医療費助成事業等を町単独で実施する等しながらも、前年度より障害福祉サービス等の利用が減少し、</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10,052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千円減額した。</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当町の事業等の数値構成をみると、障害福祉サービス費等及び老人福祉施設入所措置費が大半を占めている。今後も高齢者人口の増加等により上昇傾向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が続く見込みである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127000</xdr:rowOff>
    </xdr:to>
    <xdr:cxnSp macro="">
      <xdr:nvCxnSpPr>
        <xdr:cNvPr id="188" name="直線コネクタ 187"/>
        <xdr:cNvCxnSpPr/>
      </xdr:nvCxnSpPr>
      <xdr:spPr>
        <a:xfrm flipV="1">
          <a:off x="3987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127000</xdr:rowOff>
    </xdr:to>
    <xdr:cxnSp macro="">
      <xdr:nvCxnSpPr>
        <xdr:cNvPr id="191" name="直線コネクタ 190"/>
        <xdr:cNvCxnSpPr/>
      </xdr:nvCxnSpPr>
      <xdr:spPr>
        <a:xfrm>
          <a:off x="3098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12700</xdr:rowOff>
    </xdr:to>
    <xdr:cxnSp macro="">
      <xdr:nvCxnSpPr>
        <xdr:cNvPr id="194" name="直線コネクタ 193"/>
        <xdr:cNvCxnSpPr/>
      </xdr:nvCxnSpPr>
      <xdr:spPr>
        <a:xfrm flipV="1">
          <a:off x="2209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97" name="直線コネクタ 196"/>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7" name="楕円 206"/>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8"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9" name="楕円 208"/>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0" name="テキスト ボックス 209"/>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1" name="楕円 210"/>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2" name="テキスト ボックス 211"/>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5" name="楕円 214"/>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6" name="テキスト ボックス 215"/>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近年は上昇傾向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の繰出金は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、介護保険、後期高齢者医療</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で増加したが一方で、</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事業、くじらの博物館への繰</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出金が減少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し差引きで減少となったため、一時的に僅かな率が減少したが、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年度は再び元の率に戻っている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今年度は一人あたりの医療費（または介護費）が増加しており、国保、後期高齢者医療保険、介護保険事業会計への繰出金がどれも</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百万円ほど増加している。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今後は、下水道事業</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経費節減を推し進めるとともに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料金の見直し等を検討する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特別会計への繰出の抑制に努めていく</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115570</xdr:rowOff>
    </xdr:to>
    <xdr:cxnSp macro="">
      <xdr:nvCxnSpPr>
        <xdr:cNvPr id="244" name="直線コネクタ 243"/>
        <xdr:cNvCxnSpPr/>
      </xdr:nvCxnSpPr>
      <xdr:spPr>
        <a:xfrm flipV="1">
          <a:off x="15671800" y="10048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115570</xdr:rowOff>
    </xdr:to>
    <xdr:cxnSp macro="">
      <xdr:nvCxnSpPr>
        <xdr:cNvPr id="247" name="直線コネクタ 246"/>
        <xdr:cNvCxnSpPr/>
      </xdr:nvCxnSpPr>
      <xdr:spPr>
        <a:xfrm>
          <a:off x="14782800" y="9985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58</xdr:row>
      <xdr:rowOff>115570</xdr:rowOff>
    </xdr:to>
    <xdr:cxnSp macro="">
      <xdr:nvCxnSpPr>
        <xdr:cNvPr id="250" name="直線コネクタ 249"/>
        <xdr:cNvCxnSpPr/>
      </xdr:nvCxnSpPr>
      <xdr:spPr>
        <a:xfrm flipV="1">
          <a:off x="13893800" y="9985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115570</xdr:rowOff>
    </xdr:to>
    <xdr:cxnSp macro="">
      <xdr:nvCxnSpPr>
        <xdr:cNvPr id="253" name="直線コネクタ 252"/>
        <xdr:cNvCxnSpPr/>
      </xdr:nvCxnSpPr>
      <xdr:spPr>
        <a:xfrm>
          <a:off x="13004800" y="10048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3" name="楕円 262"/>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4"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64770</xdr:rowOff>
    </xdr:from>
    <xdr:to>
      <xdr:col>78</xdr:col>
      <xdr:colOff>120650</xdr:colOff>
      <xdr:row>58</xdr:row>
      <xdr:rowOff>166370</xdr:rowOff>
    </xdr:to>
    <xdr:sp macro="" textlink="">
      <xdr:nvSpPr>
        <xdr:cNvPr id="265" name="楕円 264"/>
        <xdr:cNvSpPr/>
      </xdr:nvSpPr>
      <xdr:spPr>
        <a:xfrm>
          <a:off x="15621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151147</xdr:rowOff>
    </xdr:from>
    <xdr:ext cx="736600" cy="259045"/>
    <xdr:sp macro="" textlink="">
      <xdr:nvSpPr>
        <xdr:cNvPr id="266" name="テキスト ボックス 265"/>
        <xdr:cNvSpPr txBox="1"/>
      </xdr:nvSpPr>
      <xdr:spPr>
        <a:xfrm>
          <a:off x="15290800" y="1009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7" name="楕円 266"/>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68" name="テキスト ボックス 267"/>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9" name="楕円 268"/>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70" name="テキスト ボックス 269"/>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1" name="楕円 270"/>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2" name="テキスト ボックス 271"/>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若干の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にあったが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令和元年度は減少した。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年度と比べて</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上昇したことについては、社会福祉協議会への助成及び清掃費における一部事務組合への補助金によるもので、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年度は、国民宿舎事業への補助が皆減する中にあって、社会福祉協議会への助成が更に伸びるなどしたため上昇を示している。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年度も同様の決算状況である。今年度は、学校給食を無償化したため、これまであった給食費補助金がなくなる等し、値が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％下がった。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団体内順位では、昨年度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・本年度ともに</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位と比較的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である。今後も各種団体への補助金等</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毎年見直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適正化する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69850</xdr:rowOff>
    </xdr:to>
    <xdr:cxnSp macro="">
      <xdr:nvCxnSpPr>
        <xdr:cNvPr id="302" name="直線コネクタ 301"/>
        <xdr:cNvCxnSpPr/>
      </xdr:nvCxnSpPr>
      <xdr:spPr>
        <a:xfrm flipV="1">
          <a:off x="15671800" y="60385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69850</xdr:rowOff>
    </xdr:to>
    <xdr:cxnSp macro="">
      <xdr:nvCxnSpPr>
        <xdr:cNvPr id="305" name="直線コネクタ 304"/>
        <xdr:cNvCxnSpPr/>
      </xdr:nvCxnSpPr>
      <xdr:spPr>
        <a:xfrm>
          <a:off x="14782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83566</xdr:rowOff>
    </xdr:to>
    <xdr:cxnSp macro="">
      <xdr:nvCxnSpPr>
        <xdr:cNvPr id="308" name="直線コネクタ 307"/>
        <xdr:cNvCxnSpPr/>
      </xdr:nvCxnSpPr>
      <xdr:spPr>
        <a:xfrm flipV="1">
          <a:off x="13893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83566</xdr:rowOff>
    </xdr:to>
    <xdr:cxnSp macro="">
      <xdr:nvCxnSpPr>
        <xdr:cNvPr id="311" name="直線コネクタ 310"/>
        <xdr:cNvCxnSpPr/>
      </xdr:nvCxnSpPr>
      <xdr:spPr>
        <a:xfrm>
          <a:off x="13004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1" name="楕円 320"/>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2"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3" name="楕円 32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4" name="テキスト ボックス 32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5" name="楕円 324"/>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6" name="テキスト ボックス 325"/>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7" name="楕円 326"/>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8" name="テキスト ボックス 327"/>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29" name="楕円 328"/>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0" name="テキスト ボックス 329"/>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年度以降公債費の上昇が続いている。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おり、その差は徐々に小さくなっている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上昇の要因は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規模の大きいまちづくり事業</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継続的に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しながら</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、緊急防災・減災事業債を活用した各防災対策事業等</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を実施してきたため、これ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に係る元金償還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額が上昇しているからである。前年度との比較では、近年の金利低下により利子分が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千円減額するが、まちづくりに資する事業として実施してきた各種大型事業に係る元金償還の開始により元金償還が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17,317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千円増額（前年度は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23,788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千円の増額）している。年度間で</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事業実施</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の調整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を行う等して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借入れの集中により</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財政を窮迫することのないよう、慎重な財政運営を行っていく</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xdr:rowOff>
    </xdr:from>
    <xdr:to>
      <xdr:col>24</xdr:col>
      <xdr:colOff>25400</xdr:colOff>
      <xdr:row>76</xdr:row>
      <xdr:rowOff>38826</xdr:rowOff>
    </xdr:to>
    <xdr:cxnSp macro="">
      <xdr:nvCxnSpPr>
        <xdr:cNvPr id="364" name="直線コネクタ 363"/>
        <xdr:cNvCxnSpPr/>
      </xdr:nvCxnSpPr>
      <xdr:spPr>
        <a:xfrm>
          <a:off x="3987800" y="130331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105773</xdr:rowOff>
    </xdr:from>
    <xdr:to>
      <xdr:col>19</xdr:col>
      <xdr:colOff>187325</xdr:colOff>
      <xdr:row>76</xdr:row>
      <xdr:rowOff>2902</xdr:rowOff>
    </xdr:to>
    <xdr:cxnSp macro="">
      <xdr:nvCxnSpPr>
        <xdr:cNvPr id="367" name="直線コネクタ 366"/>
        <xdr:cNvCxnSpPr/>
      </xdr:nvCxnSpPr>
      <xdr:spPr>
        <a:xfrm>
          <a:off x="3098800" y="129645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17599</xdr:rowOff>
    </xdr:from>
    <xdr:to>
      <xdr:col>15</xdr:col>
      <xdr:colOff>98425</xdr:colOff>
      <xdr:row>75</xdr:row>
      <xdr:rowOff>105773</xdr:rowOff>
    </xdr:to>
    <xdr:cxnSp macro="">
      <xdr:nvCxnSpPr>
        <xdr:cNvPr id="370" name="直線コネクタ 369"/>
        <xdr:cNvCxnSpPr/>
      </xdr:nvCxnSpPr>
      <xdr:spPr>
        <a:xfrm>
          <a:off x="2209800" y="128763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140063</xdr:rowOff>
    </xdr:from>
    <xdr:to>
      <xdr:col>11</xdr:col>
      <xdr:colOff>9525</xdr:colOff>
      <xdr:row>75</xdr:row>
      <xdr:rowOff>17599</xdr:rowOff>
    </xdr:to>
    <xdr:cxnSp macro="">
      <xdr:nvCxnSpPr>
        <xdr:cNvPr id="373" name="直線コネクタ 372"/>
        <xdr:cNvCxnSpPr/>
      </xdr:nvCxnSpPr>
      <xdr:spPr>
        <a:xfrm>
          <a:off x="1320800" y="128273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83" name="楕円 382"/>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84" name="公債費該当値テキスト"/>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123553</xdr:rowOff>
    </xdr:from>
    <xdr:to>
      <xdr:col>20</xdr:col>
      <xdr:colOff>38100</xdr:colOff>
      <xdr:row>76</xdr:row>
      <xdr:rowOff>53702</xdr:rowOff>
    </xdr:to>
    <xdr:sp macro="" textlink="">
      <xdr:nvSpPr>
        <xdr:cNvPr id="385" name="楕円 384"/>
        <xdr:cNvSpPr/>
      </xdr:nvSpPr>
      <xdr:spPr>
        <a:xfrm>
          <a:off x="3937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63880</xdr:rowOff>
    </xdr:from>
    <xdr:ext cx="736600" cy="259045"/>
    <xdr:sp macro="" textlink="">
      <xdr:nvSpPr>
        <xdr:cNvPr id="386" name="テキスト ボックス 385"/>
        <xdr:cNvSpPr txBox="1"/>
      </xdr:nvSpPr>
      <xdr:spPr>
        <a:xfrm>
          <a:off x="3606800" y="1275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54973</xdr:rowOff>
    </xdr:from>
    <xdr:to>
      <xdr:col>15</xdr:col>
      <xdr:colOff>149225</xdr:colOff>
      <xdr:row>75</xdr:row>
      <xdr:rowOff>156573</xdr:rowOff>
    </xdr:to>
    <xdr:sp macro="" textlink="">
      <xdr:nvSpPr>
        <xdr:cNvPr id="387" name="楕円 386"/>
        <xdr:cNvSpPr/>
      </xdr:nvSpPr>
      <xdr:spPr>
        <a:xfrm>
          <a:off x="3048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166750</xdr:rowOff>
    </xdr:from>
    <xdr:ext cx="762000" cy="259045"/>
    <xdr:sp macro="" textlink="">
      <xdr:nvSpPr>
        <xdr:cNvPr id="388" name="テキスト ボックス 387"/>
        <xdr:cNvSpPr txBox="1"/>
      </xdr:nvSpPr>
      <xdr:spPr>
        <a:xfrm>
          <a:off x="2717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138249</xdr:rowOff>
    </xdr:from>
    <xdr:to>
      <xdr:col>11</xdr:col>
      <xdr:colOff>60325</xdr:colOff>
      <xdr:row>75</xdr:row>
      <xdr:rowOff>68399</xdr:rowOff>
    </xdr:to>
    <xdr:sp macro="" textlink="">
      <xdr:nvSpPr>
        <xdr:cNvPr id="389" name="楕円 388"/>
        <xdr:cNvSpPr/>
      </xdr:nvSpPr>
      <xdr:spPr>
        <a:xfrm>
          <a:off x="2159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78576</xdr:rowOff>
    </xdr:from>
    <xdr:ext cx="762000" cy="259045"/>
    <xdr:sp macro="" textlink="">
      <xdr:nvSpPr>
        <xdr:cNvPr id="390" name="テキスト ボックス 389"/>
        <xdr:cNvSpPr txBox="1"/>
      </xdr:nvSpPr>
      <xdr:spPr>
        <a:xfrm>
          <a:off x="1828800" y="1259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89263</xdr:rowOff>
    </xdr:from>
    <xdr:to>
      <xdr:col>6</xdr:col>
      <xdr:colOff>171450</xdr:colOff>
      <xdr:row>75</xdr:row>
      <xdr:rowOff>19413</xdr:rowOff>
    </xdr:to>
    <xdr:sp macro="" textlink="">
      <xdr:nvSpPr>
        <xdr:cNvPr id="391" name="楕円 390"/>
        <xdr:cNvSpPr/>
      </xdr:nvSpPr>
      <xdr:spPr>
        <a:xfrm>
          <a:off x="1270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29590</xdr:rowOff>
    </xdr:from>
    <xdr:ext cx="762000" cy="259045"/>
    <xdr:sp macro="" textlink="">
      <xdr:nvSpPr>
        <xdr:cNvPr id="392" name="テキスト ボックス 391"/>
        <xdr:cNvSpPr txBox="1"/>
      </xdr:nvSpPr>
      <xdr:spPr>
        <a:xfrm>
          <a:off x="939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％上昇しており、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近年は上昇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が続いている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％高く、その差が開きつつある。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当町における数値の推移</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度まで類似団体と同じような状況にあったが、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年度以降はその差が大きく開く。</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令和元年度では、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物件費及び</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増額その要因となっている。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ごとの類似団体内の順位では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位、物件費は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今後も各費目において数値変動に注意し、その要因を分析するとともに、数値抑制に向けた取り組みを進めていく。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106426</xdr:rowOff>
    </xdr:to>
    <xdr:cxnSp macro="">
      <xdr:nvCxnSpPr>
        <xdr:cNvPr id="423" name="直線コネクタ 422"/>
        <xdr:cNvCxnSpPr/>
      </xdr:nvCxnSpPr>
      <xdr:spPr>
        <a:xfrm>
          <a:off x="15671800" y="134429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69850</xdr:rowOff>
    </xdr:to>
    <xdr:cxnSp macro="">
      <xdr:nvCxnSpPr>
        <xdr:cNvPr id="426" name="直線コネクタ 425"/>
        <xdr:cNvCxnSpPr/>
      </xdr:nvCxnSpPr>
      <xdr:spPr>
        <a:xfrm>
          <a:off x="14782800" y="1335379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74422</xdr:rowOff>
    </xdr:to>
    <xdr:cxnSp macro="">
      <xdr:nvCxnSpPr>
        <xdr:cNvPr id="429" name="直線コネクタ 428"/>
        <xdr:cNvCxnSpPr/>
      </xdr:nvCxnSpPr>
      <xdr:spPr>
        <a:xfrm flipV="1">
          <a:off x="13893800" y="1335379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xdr:rowOff>
    </xdr:from>
    <xdr:to>
      <xdr:col>69</xdr:col>
      <xdr:colOff>92075</xdr:colOff>
      <xdr:row>78</xdr:row>
      <xdr:rowOff>74422</xdr:rowOff>
    </xdr:to>
    <xdr:cxnSp macro="">
      <xdr:nvCxnSpPr>
        <xdr:cNvPr id="432" name="直線コネクタ 431"/>
        <xdr:cNvCxnSpPr/>
      </xdr:nvCxnSpPr>
      <xdr:spPr>
        <a:xfrm>
          <a:off x="13004800" y="1338351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55626</xdr:rowOff>
    </xdr:from>
    <xdr:to>
      <xdr:col>82</xdr:col>
      <xdr:colOff>158750</xdr:colOff>
      <xdr:row>78</xdr:row>
      <xdr:rowOff>157226</xdr:rowOff>
    </xdr:to>
    <xdr:sp macro="" textlink="">
      <xdr:nvSpPr>
        <xdr:cNvPr id="442" name="楕円 441"/>
        <xdr:cNvSpPr/>
      </xdr:nvSpPr>
      <xdr:spPr>
        <a:xfrm>
          <a:off x="16459200" y="134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27703</xdr:rowOff>
    </xdr:from>
    <xdr:ext cx="762000" cy="259045"/>
    <xdr:sp macro="" textlink="">
      <xdr:nvSpPr>
        <xdr:cNvPr id="443" name="公債費以外該当値テキスト"/>
        <xdr:cNvSpPr txBox="1"/>
      </xdr:nvSpPr>
      <xdr:spPr>
        <a:xfrm>
          <a:off x="165989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4" name="楕円 443"/>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5" name="テキスト ボックス 444"/>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46" name="楕円 44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7" name="テキスト ボックス 446"/>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23622</xdr:rowOff>
    </xdr:from>
    <xdr:to>
      <xdr:col>69</xdr:col>
      <xdr:colOff>142875</xdr:colOff>
      <xdr:row>78</xdr:row>
      <xdr:rowOff>125222</xdr:rowOff>
    </xdr:to>
    <xdr:sp macro="" textlink="">
      <xdr:nvSpPr>
        <xdr:cNvPr id="448" name="楕円 447"/>
        <xdr:cNvSpPr/>
      </xdr:nvSpPr>
      <xdr:spPr>
        <a:xfrm>
          <a:off x="13843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109999</xdr:rowOff>
    </xdr:from>
    <xdr:ext cx="762000" cy="259045"/>
    <xdr:sp macro="" textlink="">
      <xdr:nvSpPr>
        <xdr:cNvPr id="449" name="テキスト ボックス 448"/>
        <xdr:cNvSpPr txBox="1"/>
      </xdr:nvSpPr>
      <xdr:spPr>
        <a:xfrm>
          <a:off x="13512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131063</xdr:rowOff>
    </xdr:from>
    <xdr:to>
      <xdr:col>65</xdr:col>
      <xdr:colOff>53975</xdr:colOff>
      <xdr:row>78</xdr:row>
      <xdr:rowOff>61213</xdr:rowOff>
    </xdr:to>
    <xdr:sp macro="" textlink="">
      <xdr:nvSpPr>
        <xdr:cNvPr id="450" name="楕円 449"/>
        <xdr:cNvSpPr/>
      </xdr:nvSpPr>
      <xdr:spPr>
        <a:xfrm>
          <a:off x="129540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45990</xdr:rowOff>
    </xdr:from>
    <xdr:ext cx="762000" cy="259045"/>
    <xdr:sp macro="" textlink="">
      <xdr:nvSpPr>
        <xdr:cNvPr id="451" name="テキスト ボックス 450"/>
        <xdr:cNvSpPr txBox="1"/>
      </xdr:nvSpPr>
      <xdr:spPr>
        <a:xfrm>
          <a:off x="12623800" y="1341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17663</xdr:rowOff>
    </xdr:from>
    <xdr:to>
      <xdr:col>29</xdr:col>
      <xdr:colOff>127000</xdr:colOff>
      <xdr:row>19</xdr:row>
      <xdr:rowOff>28399</xdr:rowOff>
    </xdr:to>
    <xdr:cxnSp macro="">
      <xdr:nvCxnSpPr>
        <xdr:cNvPr id="51" name="直線コネクタ 50"/>
        <xdr:cNvCxnSpPr/>
      </xdr:nvCxnSpPr>
      <xdr:spPr bwMode="auto">
        <a:xfrm flipV="1">
          <a:off x="5003800" y="3322838"/>
          <a:ext cx="647700" cy="1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28399</xdr:rowOff>
    </xdr:from>
    <xdr:to>
      <xdr:col>26</xdr:col>
      <xdr:colOff>50800</xdr:colOff>
      <xdr:row>19</xdr:row>
      <xdr:rowOff>46171</xdr:rowOff>
    </xdr:to>
    <xdr:cxnSp macro="">
      <xdr:nvCxnSpPr>
        <xdr:cNvPr id="54" name="直線コネクタ 53"/>
        <xdr:cNvCxnSpPr/>
      </xdr:nvCxnSpPr>
      <xdr:spPr bwMode="auto">
        <a:xfrm flipV="1">
          <a:off x="4305300" y="3333574"/>
          <a:ext cx="698500" cy="1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46171</xdr:rowOff>
    </xdr:from>
    <xdr:to>
      <xdr:col>22</xdr:col>
      <xdr:colOff>114300</xdr:colOff>
      <xdr:row>19</xdr:row>
      <xdr:rowOff>58562</xdr:rowOff>
    </xdr:to>
    <xdr:cxnSp macro="">
      <xdr:nvCxnSpPr>
        <xdr:cNvPr id="57" name="直線コネクタ 56"/>
        <xdr:cNvCxnSpPr/>
      </xdr:nvCxnSpPr>
      <xdr:spPr bwMode="auto">
        <a:xfrm flipV="1">
          <a:off x="3606800" y="3351346"/>
          <a:ext cx="698500" cy="1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56890</xdr:rowOff>
    </xdr:from>
    <xdr:to>
      <xdr:col>18</xdr:col>
      <xdr:colOff>177800</xdr:colOff>
      <xdr:row>19</xdr:row>
      <xdr:rowOff>58562</xdr:rowOff>
    </xdr:to>
    <xdr:cxnSp macro="">
      <xdr:nvCxnSpPr>
        <xdr:cNvPr id="60" name="直線コネクタ 59"/>
        <xdr:cNvCxnSpPr/>
      </xdr:nvCxnSpPr>
      <xdr:spPr bwMode="auto">
        <a:xfrm>
          <a:off x="2908300" y="3362065"/>
          <a:ext cx="698500" cy="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138313</xdr:rowOff>
    </xdr:from>
    <xdr:to>
      <xdr:col>29</xdr:col>
      <xdr:colOff>177800</xdr:colOff>
      <xdr:row>19</xdr:row>
      <xdr:rowOff>68463</xdr:rowOff>
    </xdr:to>
    <xdr:sp macro="" textlink="">
      <xdr:nvSpPr>
        <xdr:cNvPr id="70" name="楕円 69"/>
        <xdr:cNvSpPr/>
      </xdr:nvSpPr>
      <xdr:spPr bwMode="auto">
        <a:xfrm>
          <a:off x="5600700" y="327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46890</xdr:rowOff>
    </xdr:from>
    <xdr:ext cx="762000" cy="259045"/>
    <xdr:sp macro="" textlink="">
      <xdr:nvSpPr>
        <xdr:cNvPr id="71" name="人口1人当たり決算額の推移該当値テキスト130"/>
        <xdr:cNvSpPr txBox="1"/>
      </xdr:nvSpPr>
      <xdr:spPr>
        <a:xfrm>
          <a:off x="5740400" y="318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149049</xdr:rowOff>
    </xdr:from>
    <xdr:to>
      <xdr:col>26</xdr:col>
      <xdr:colOff>101600</xdr:colOff>
      <xdr:row>19</xdr:row>
      <xdr:rowOff>79199</xdr:rowOff>
    </xdr:to>
    <xdr:sp macro="" textlink="">
      <xdr:nvSpPr>
        <xdr:cNvPr id="72" name="楕円 71"/>
        <xdr:cNvSpPr/>
      </xdr:nvSpPr>
      <xdr:spPr bwMode="auto">
        <a:xfrm>
          <a:off x="4953000" y="328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63976</xdr:rowOff>
    </xdr:from>
    <xdr:ext cx="736600" cy="259045"/>
    <xdr:sp macro="" textlink="">
      <xdr:nvSpPr>
        <xdr:cNvPr id="73" name="テキスト ボックス 72"/>
        <xdr:cNvSpPr txBox="1"/>
      </xdr:nvSpPr>
      <xdr:spPr>
        <a:xfrm>
          <a:off x="4622800" y="3369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166821</xdr:rowOff>
    </xdr:from>
    <xdr:to>
      <xdr:col>22</xdr:col>
      <xdr:colOff>165100</xdr:colOff>
      <xdr:row>19</xdr:row>
      <xdr:rowOff>96971</xdr:rowOff>
    </xdr:to>
    <xdr:sp macro="" textlink="">
      <xdr:nvSpPr>
        <xdr:cNvPr id="74" name="楕円 73"/>
        <xdr:cNvSpPr/>
      </xdr:nvSpPr>
      <xdr:spPr bwMode="auto">
        <a:xfrm>
          <a:off x="4254500" y="33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81748</xdr:rowOff>
    </xdr:from>
    <xdr:ext cx="762000" cy="259045"/>
    <xdr:sp macro="" textlink="">
      <xdr:nvSpPr>
        <xdr:cNvPr id="75" name="テキスト ボックス 74"/>
        <xdr:cNvSpPr txBox="1"/>
      </xdr:nvSpPr>
      <xdr:spPr>
        <a:xfrm>
          <a:off x="3924300" y="33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7762</xdr:rowOff>
    </xdr:from>
    <xdr:to>
      <xdr:col>19</xdr:col>
      <xdr:colOff>38100</xdr:colOff>
      <xdr:row>19</xdr:row>
      <xdr:rowOff>109362</xdr:rowOff>
    </xdr:to>
    <xdr:sp macro="" textlink="">
      <xdr:nvSpPr>
        <xdr:cNvPr id="76" name="楕円 75"/>
        <xdr:cNvSpPr/>
      </xdr:nvSpPr>
      <xdr:spPr bwMode="auto">
        <a:xfrm>
          <a:off x="3556000" y="331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94139</xdr:rowOff>
    </xdr:from>
    <xdr:ext cx="762000" cy="259045"/>
    <xdr:sp macro="" textlink="">
      <xdr:nvSpPr>
        <xdr:cNvPr id="77" name="テキスト ボックス 76"/>
        <xdr:cNvSpPr txBox="1"/>
      </xdr:nvSpPr>
      <xdr:spPr>
        <a:xfrm>
          <a:off x="3225800" y="339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6090</xdr:rowOff>
    </xdr:from>
    <xdr:to>
      <xdr:col>15</xdr:col>
      <xdr:colOff>101600</xdr:colOff>
      <xdr:row>19</xdr:row>
      <xdr:rowOff>107690</xdr:rowOff>
    </xdr:to>
    <xdr:sp macro="" textlink="">
      <xdr:nvSpPr>
        <xdr:cNvPr id="78" name="楕円 77"/>
        <xdr:cNvSpPr/>
      </xdr:nvSpPr>
      <xdr:spPr bwMode="auto">
        <a:xfrm>
          <a:off x="2857500" y="331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92467</xdr:rowOff>
    </xdr:from>
    <xdr:ext cx="762000" cy="259045"/>
    <xdr:sp macro="" textlink="">
      <xdr:nvSpPr>
        <xdr:cNvPr id="79" name="テキスト ボックス 78"/>
        <xdr:cNvSpPr txBox="1"/>
      </xdr:nvSpPr>
      <xdr:spPr>
        <a:xfrm>
          <a:off x="2527300" y="339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131697</xdr:rowOff>
    </xdr:from>
    <xdr:to>
      <xdr:col>29</xdr:col>
      <xdr:colOff>127000</xdr:colOff>
      <xdr:row>37</xdr:row>
      <xdr:rowOff>136630</xdr:rowOff>
    </xdr:to>
    <xdr:cxnSp macro="">
      <xdr:nvCxnSpPr>
        <xdr:cNvPr id="109" name="直線コネクタ 108"/>
        <xdr:cNvCxnSpPr/>
      </xdr:nvCxnSpPr>
      <xdr:spPr bwMode="auto">
        <a:xfrm flipV="1">
          <a:off x="5003800" y="7256397"/>
          <a:ext cx="6477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136630</xdr:rowOff>
    </xdr:from>
    <xdr:to>
      <xdr:col>26</xdr:col>
      <xdr:colOff>50800</xdr:colOff>
      <xdr:row>37</xdr:row>
      <xdr:rowOff>151174</xdr:rowOff>
    </xdr:to>
    <xdr:cxnSp macro="">
      <xdr:nvCxnSpPr>
        <xdr:cNvPr id="112" name="直線コネクタ 111"/>
        <xdr:cNvCxnSpPr/>
      </xdr:nvCxnSpPr>
      <xdr:spPr bwMode="auto">
        <a:xfrm flipV="1">
          <a:off x="4305300" y="7261330"/>
          <a:ext cx="698500" cy="1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151174</xdr:rowOff>
    </xdr:from>
    <xdr:to>
      <xdr:col>22</xdr:col>
      <xdr:colOff>114300</xdr:colOff>
      <xdr:row>37</xdr:row>
      <xdr:rowOff>173463</xdr:rowOff>
    </xdr:to>
    <xdr:cxnSp macro="">
      <xdr:nvCxnSpPr>
        <xdr:cNvPr id="115" name="直線コネクタ 114"/>
        <xdr:cNvCxnSpPr/>
      </xdr:nvCxnSpPr>
      <xdr:spPr bwMode="auto">
        <a:xfrm flipV="1">
          <a:off x="3606800" y="7275874"/>
          <a:ext cx="698500" cy="2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170657</xdr:rowOff>
    </xdr:from>
    <xdr:to>
      <xdr:col>18</xdr:col>
      <xdr:colOff>177800</xdr:colOff>
      <xdr:row>37</xdr:row>
      <xdr:rowOff>173463</xdr:rowOff>
    </xdr:to>
    <xdr:cxnSp macro="">
      <xdr:nvCxnSpPr>
        <xdr:cNvPr id="118" name="直線コネクタ 117"/>
        <xdr:cNvCxnSpPr/>
      </xdr:nvCxnSpPr>
      <xdr:spPr bwMode="auto">
        <a:xfrm>
          <a:off x="2908300" y="7295357"/>
          <a:ext cx="698500" cy="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80897</xdr:rowOff>
    </xdr:from>
    <xdr:to>
      <xdr:col>29</xdr:col>
      <xdr:colOff>177800</xdr:colOff>
      <xdr:row>37</xdr:row>
      <xdr:rowOff>182497</xdr:rowOff>
    </xdr:to>
    <xdr:sp macro="" textlink="">
      <xdr:nvSpPr>
        <xdr:cNvPr id="128" name="楕円 127"/>
        <xdr:cNvSpPr/>
      </xdr:nvSpPr>
      <xdr:spPr bwMode="auto">
        <a:xfrm>
          <a:off x="5600700" y="720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52974</xdr:rowOff>
    </xdr:from>
    <xdr:ext cx="762000" cy="259045"/>
    <xdr:sp macro="" textlink="">
      <xdr:nvSpPr>
        <xdr:cNvPr id="129" name="人口1人当たり決算額の推移該当値テキスト445"/>
        <xdr:cNvSpPr txBox="1"/>
      </xdr:nvSpPr>
      <xdr:spPr>
        <a:xfrm>
          <a:off x="5740400" y="717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85830</xdr:rowOff>
    </xdr:from>
    <xdr:to>
      <xdr:col>26</xdr:col>
      <xdr:colOff>101600</xdr:colOff>
      <xdr:row>37</xdr:row>
      <xdr:rowOff>187430</xdr:rowOff>
    </xdr:to>
    <xdr:sp macro="" textlink="">
      <xdr:nvSpPr>
        <xdr:cNvPr id="130" name="楕円 129"/>
        <xdr:cNvSpPr/>
      </xdr:nvSpPr>
      <xdr:spPr bwMode="auto">
        <a:xfrm>
          <a:off x="4953000" y="721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172207</xdr:rowOff>
    </xdr:from>
    <xdr:ext cx="736600" cy="259045"/>
    <xdr:sp macro="" textlink="">
      <xdr:nvSpPr>
        <xdr:cNvPr id="131" name="テキスト ボックス 130"/>
        <xdr:cNvSpPr txBox="1"/>
      </xdr:nvSpPr>
      <xdr:spPr>
        <a:xfrm>
          <a:off x="4622800" y="7296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100374</xdr:rowOff>
    </xdr:from>
    <xdr:to>
      <xdr:col>22</xdr:col>
      <xdr:colOff>165100</xdr:colOff>
      <xdr:row>37</xdr:row>
      <xdr:rowOff>201974</xdr:rowOff>
    </xdr:to>
    <xdr:sp macro="" textlink="">
      <xdr:nvSpPr>
        <xdr:cNvPr id="132" name="楕円 131"/>
        <xdr:cNvSpPr/>
      </xdr:nvSpPr>
      <xdr:spPr bwMode="auto">
        <a:xfrm>
          <a:off x="4254500" y="722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186751</xdr:rowOff>
    </xdr:from>
    <xdr:ext cx="762000" cy="259045"/>
    <xdr:sp macro="" textlink="">
      <xdr:nvSpPr>
        <xdr:cNvPr id="133" name="テキスト ボックス 132"/>
        <xdr:cNvSpPr txBox="1"/>
      </xdr:nvSpPr>
      <xdr:spPr>
        <a:xfrm>
          <a:off x="3924300" y="73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122663</xdr:rowOff>
    </xdr:from>
    <xdr:to>
      <xdr:col>19</xdr:col>
      <xdr:colOff>38100</xdr:colOff>
      <xdr:row>37</xdr:row>
      <xdr:rowOff>224263</xdr:rowOff>
    </xdr:to>
    <xdr:sp macro="" textlink="">
      <xdr:nvSpPr>
        <xdr:cNvPr id="134" name="楕円 133"/>
        <xdr:cNvSpPr/>
      </xdr:nvSpPr>
      <xdr:spPr bwMode="auto">
        <a:xfrm>
          <a:off x="3556000" y="724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209040</xdr:rowOff>
    </xdr:from>
    <xdr:ext cx="762000" cy="259045"/>
    <xdr:sp macro="" textlink="">
      <xdr:nvSpPr>
        <xdr:cNvPr id="135" name="テキスト ボックス 134"/>
        <xdr:cNvSpPr txBox="1"/>
      </xdr:nvSpPr>
      <xdr:spPr>
        <a:xfrm>
          <a:off x="3225800" y="733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119857</xdr:rowOff>
    </xdr:from>
    <xdr:to>
      <xdr:col>15</xdr:col>
      <xdr:colOff>101600</xdr:colOff>
      <xdr:row>37</xdr:row>
      <xdr:rowOff>221457</xdr:rowOff>
    </xdr:to>
    <xdr:sp macro="" textlink="">
      <xdr:nvSpPr>
        <xdr:cNvPr id="136" name="楕円 135"/>
        <xdr:cNvSpPr/>
      </xdr:nvSpPr>
      <xdr:spPr bwMode="auto">
        <a:xfrm>
          <a:off x="2857500" y="7244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206234</xdr:rowOff>
    </xdr:from>
    <xdr:ext cx="762000" cy="259045"/>
    <xdr:sp macro="" textlink="">
      <xdr:nvSpPr>
        <xdr:cNvPr id="137" name="テキスト ボックス 136"/>
        <xdr:cNvSpPr txBox="1"/>
      </xdr:nvSpPr>
      <xdr:spPr>
        <a:xfrm>
          <a:off x="2527300" y="733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24360</xdr:rowOff>
    </xdr:from>
    <xdr:to>
      <xdr:col>24</xdr:col>
      <xdr:colOff>63500</xdr:colOff>
      <xdr:row>38</xdr:row>
      <xdr:rowOff>34988</xdr:rowOff>
    </xdr:to>
    <xdr:cxnSp macro="">
      <xdr:nvCxnSpPr>
        <xdr:cNvPr id="62" name="直線コネクタ 61"/>
        <xdr:cNvCxnSpPr/>
      </xdr:nvCxnSpPr>
      <xdr:spPr>
        <a:xfrm flipV="1">
          <a:off x="3797300" y="6539460"/>
          <a:ext cx="8382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34988</xdr:rowOff>
    </xdr:from>
    <xdr:to>
      <xdr:col>19</xdr:col>
      <xdr:colOff>177800</xdr:colOff>
      <xdr:row>38</xdr:row>
      <xdr:rowOff>44222</xdr:rowOff>
    </xdr:to>
    <xdr:cxnSp macro="">
      <xdr:nvCxnSpPr>
        <xdr:cNvPr id="65" name="直線コネクタ 64"/>
        <xdr:cNvCxnSpPr/>
      </xdr:nvCxnSpPr>
      <xdr:spPr>
        <a:xfrm flipV="1">
          <a:off x="2908300" y="6550088"/>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44222</xdr:rowOff>
    </xdr:from>
    <xdr:to>
      <xdr:col>15</xdr:col>
      <xdr:colOff>50800</xdr:colOff>
      <xdr:row>38</xdr:row>
      <xdr:rowOff>58029</xdr:rowOff>
    </xdr:to>
    <xdr:cxnSp macro="">
      <xdr:nvCxnSpPr>
        <xdr:cNvPr id="68" name="直線コネクタ 67"/>
        <xdr:cNvCxnSpPr/>
      </xdr:nvCxnSpPr>
      <xdr:spPr>
        <a:xfrm flipV="1">
          <a:off x="2019300" y="6559322"/>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48897</xdr:rowOff>
    </xdr:from>
    <xdr:to>
      <xdr:col>10</xdr:col>
      <xdr:colOff>114300</xdr:colOff>
      <xdr:row>38</xdr:row>
      <xdr:rowOff>58029</xdr:rowOff>
    </xdr:to>
    <xdr:cxnSp macro="">
      <xdr:nvCxnSpPr>
        <xdr:cNvPr id="71" name="直線コネクタ 70"/>
        <xdr:cNvCxnSpPr/>
      </xdr:nvCxnSpPr>
      <xdr:spPr>
        <a:xfrm>
          <a:off x="1130300" y="6563997"/>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145010</xdr:rowOff>
    </xdr:from>
    <xdr:to>
      <xdr:col>24</xdr:col>
      <xdr:colOff>114300</xdr:colOff>
      <xdr:row>38</xdr:row>
      <xdr:rowOff>75160</xdr:rowOff>
    </xdr:to>
    <xdr:sp macro="" textlink="">
      <xdr:nvSpPr>
        <xdr:cNvPr id="81" name="楕円 80"/>
        <xdr:cNvSpPr/>
      </xdr:nvSpPr>
      <xdr:spPr>
        <a:xfrm>
          <a:off x="4584700" y="64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59937</xdr:rowOff>
    </xdr:from>
    <xdr:ext cx="599010" cy="259045"/>
    <xdr:sp macro="" textlink="">
      <xdr:nvSpPr>
        <xdr:cNvPr id="82" name="人件費該当値テキスト"/>
        <xdr:cNvSpPr txBox="1"/>
      </xdr:nvSpPr>
      <xdr:spPr>
        <a:xfrm>
          <a:off x="4686300" y="640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155638</xdr:rowOff>
    </xdr:from>
    <xdr:to>
      <xdr:col>20</xdr:col>
      <xdr:colOff>38100</xdr:colOff>
      <xdr:row>38</xdr:row>
      <xdr:rowOff>85789</xdr:rowOff>
    </xdr:to>
    <xdr:sp macro="" textlink="">
      <xdr:nvSpPr>
        <xdr:cNvPr id="83" name="楕円 82"/>
        <xdr:cNvSpPr/>
      </xdr:nvSpPr>
      <xdr:spPr>
        <a:xfrm>
          <a:off x="3746500" y="6499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76915</xdr:rowOff>
    </xdr:from>
    <xdr:ext cx="599010" cy="259045"/>
    <xdr:sp macro="" textlink="">
      <xdr:nvSpPr>
        <xdr:cNvPr id="84" name="テキスト ボックス 83"/>
        <xdr:cNvSpPr txBox="1"/>
      </xdr:nvSpPr>
      <xdr:spPr>
        <a:xfrm>
          <a:off x="3497795" y="659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164872</xdr:rowOff>
    </xdr:from>
    <xdr:to>
      <xdr:col>15</xdr:col>
      <xdr:colOff>101600</xdr:colOff>
      <xdr:row>38</xdr:row>
      <xdr:rowOff>95022</xdr:rowOff>
    </xdr:to>
    <xdr:sp macro="" textlink="">
      <xdr:nvSpPr>
        <xdr:cNvPr id="85" name="楕円 84"/>
        <xdr:cNvSpPr/>
      </xdr:nvSpPr>
      <xdr:spPr>
        <a:xfrm>
          <a:off x="2857500" y="65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86149</xdr:rowOff>
    </xdr:from>
    <xdr:ext cx="599010" cy="259045"/>
    <xdr:sp macro="" textlink="">
      <xdr:nvSpPr>
        <xdr:cNvPr id="86" name="テキスト ボックス 85"/>
        <xdr:cNvSpPr txBox="1"/>
      </xdr:nvSpPr>
      <xdr:spPr>
        <a:xfrm>
          <a:off x="2608795" y="66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7229</xdr:rowOff>
    </xdr:from>
    <xdr:to>
      <xdr:col>10</xdr:col>
      <xdr:colOff>165100</xdr:colOff>
      <xdr:row>38</xdr:row>
      <xdr:rowOff>108829</xdr:rowOff>
    </xdr:to>
    <xdr:sp macro="" textlink="">
      <xdr:nvSpPr>
        <xdr:cNvPr id="87" name="楕円 86"/>
        <xdr:cNvSpPr/>
      </xdr:nvSpPr>
      <xdr:spPr>
        <a:xfrm>
          <a:off x="1968500" y="65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99956</xdr:rowOff>
    </xdr:from>
    <xdr:ext cx="599010" cy="259045"/>
    <xdr:sp macro="" textlink="">
      <xdr:nvSpPr>
        <xdr:cNvPr id="88" name="テキスト ボックス 87"/>
        <xdr:cNvSpPr txBox="1"/>
      </xdr:nvSpPr>
      <xdr:spPr>
        <a:xfrm>
          <a:off x="1719795" y="661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169547</xdr:rowOff>
    </xdr:from>
    <xdr:to>
      <xdr:col>6</xdr:col>
      <xdr:colOff>38100</xdr:colOff>
      <xdr:row>38</xdr:row>
      <xdr:rowOff>99697</xdr:rowOff>
    </xdr:to>
    <xdr:sp macro="" textlink="">
      <xdr:nvSpPr>
        <xdr:cNvPr id="89" name="楕円 88"/>
        <xdr:cNvSpPr/>
      </xdr:nvSpPr>
      <xdr:spPr>
        <a:xfrm>
          <a:off x="1079500" y="6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90824</xdr:rowOff>
    </xdr:from>
    <xdr:ext cx="599010" cy="259045"/>
    <xdr:sp macro="" textlink="">
      <xdr:nvSpPr>
        <xdr:cNvPr id="90" name="テキスト ボックス 89"/>
        <xdr:cNvSpPr txBox="1"/>
      </xdr:nvSpPr>
      <xdr:spPr>
        <a:xfrm>
          <a:off x="830795" y="660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79632</xdr:rowOff>
    </xdr:from>
    <xdr:to>
      <xdr:col>24</xdr:col>
      <xdr:colOff>63500</xdr:colOff>
      <xdr:row>58</xdr:row>
      <xdr:rowOff>93622</xdr:rowOff>
    </xdr:to>
    <xdr:cxnSp macro="">
      <xdr:nvCxnSpPr>
        <xdr:cNvPr id="119" name="直線コネクタ 118"/>
        <xdr:cNvCxnSpPr/>
      </xdr:nvCxnSpPr>
      <xdr:spPr>
        <a:xfrm flipV="1">
          <a:off x="3797300" y="10023732"/>
          <a:ext cx="838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91501</xdr:rowOff>
    </xdr:from>
    <xdr:to>
      <xdr:col>19</xdr:col>
      <xdr:colOff>177800</xdr:colOff>
      <xdr:row>58</xdr:row>
      <xdr:rowOff>93622</xdr:rowOff>
    </xdr:to>
    <xdr:cxnSp macro="">
      <xdr:nvCxnSpPr>
        <xdr:cNvPr id="122" name="直線コネクタ 121"/>
        <xdr:cNvCxnSpPr/>
      </xdr:nvCxnSpPr>
      <xdr:spPr>
        <a:xfrm>
          <a:off x="2908300" y="1003560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88680</xdr:rowOff>
    </xdr:from>
    <xdr:to>
      <xdr:col>15</xdr:col>
      <xdr:colOff>50800</xdr:colOff>
      <xdr:row>58</xdr:row>
      <xdr:rowOff>91501</xdr:rowOff>
    </xdr:to>
    <xdr:cxnSp macro="">
      <xdr:nvCxnSpPr>
        <xdr:cNvPr id="125" name="直線コネクタ 124"/>
        <xdr:cNvCxnSpPr/>
      </xdr:nvCxnSpPr>
      <xdr:spPr>
        <a:xfrm>
          <a:off x="2019300" y="10032780"/>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82306</xdr:rowOff>
    </xdr:from>
    <xdr:to>
      <xdr:col>10</xdr:col>
      <xdr:colOff>114300</xdr:colOff>
      <xdr:row>58</xdr:row>
      <xdr:rowOff>88680</xdr:rowOff>
    </xdr:to>
    <xdr:cxnSp macro="">
      <xdr:nvCxnSpPr>
        <xdr:cNvPr id="128" name="直線コネクタ 127"/>
        <xdr:cNvCxnSpPr/>
      </xdr:nvCxnSpPr>
      <xdr:spPr>
        <a:xfrm>
          <a:off x="1130300" y="10026406"/>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28832</xdr:rowOff>
    </xdr:from>
    <xdr:to>
      <xdr:col>24</xdr:col>
      <xdr:colOff>114300</xdr:colOff>
      <xdr:row>58</xdr:row>
      <xdr:rowOff>130432</xdr:rowOff>
    </xdr:to>
    <xdr:sp macro="" textlink="">
      <xdr:nvSpPr>
        <xdr:cNvPr id="138" name="楕円 137"/>
        <xdr:cNvSpPr/>
      </xdr:nvSpPr>
      <xdr:spPr>
        <a:xfrm>
          <a:off x="4584700" y="9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115209</xdr:rowOff>
    </xdr:from>
    <xdr:ext cx="599010" cy="259045"/>
    <xdr:sp macro="" textlink="">
      <xdr:nvSpPr>
        <xdr:cNvPr id="139" name="物件費該当値テキスト"/>
        <xdr:cNvSpPr txBox="1"/>
      </xdr:nvSpPr>
      <xdr:spPr>
        <a:xfrm>
          <a:off x="4686300" y="988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42822</xdr:rowOff>
    </xdr:from>
    <xdr:to>
      <xdr:col>20</xdr:col>
      <xdr:colOff>38100</xdr:colOff>
      <xdr:row>58</xdr:row>
      <xdr:rowOff>144422</xdr:rowOff>
    </xdr:to>
    <xdr:sp macro="" textlink="">
      <xdr:nvSpPr>
        <xdr:cNvPr id="140" name="楕円 139"/>
        <xdr:cNvSpPr/>
      </xdr:nvSpPr>
      <xdr:spPr>
        <a:xfrm>
          <a:off x="3746500" y="99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135549</xdr:rowOff>
    </xdr:from>
    <xdr:ext cx="599010" cy="259045"/>
    <xdr:sp macro="" textlink="">
      <xdr:nvSpPr>
        <xdr:cNvPr id="141" name="テキスト ボックス 140"/>
        <xdr:cNvSpPr txBox="1"/>
      </xdr:nvSpPr>
      <xdr:spPr>
        <a:xfrm>
          <a:off x="3497795" y="1007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40701</xdr:rowOff>
    </xdr:from>
    <xdr:to>
      <xdr:col>15</xdr:col>
      <xdr:colOff>101600</xdr:colOff>
      <xdr:row>58</xdr:row>
      <xdr:rowOff>142301</xdr:rowOff>
    </xdr:to>
    <xdr:sp macro="" textlink="">
      <xdr:nvSpPr>
        <xdr:cNvPr id="142" name="楕円 141"/>
        <xdr:cNvSpPr/>
      </xdr:nvSpPr>
      <xdr:spPr>
        <a:xfrm>
          <a:off x="2857500" y="99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133428</xdr:rowOff>
    </xdr:from>
    <xdr:ext cx="599010" cy="259045"/>
    <xdr:sp macro="" textlink="">
      <xdr:nvSpPr>
        <xdr:cNvPr id="143" name="テキスト ボックス 142"/>
        <xdr:cNvSpPr txBox="1"/>
      </xdr:nvSpPr>
      <xdr:spPr>
        <a:xfrm>
          <a:off x="2608795" y="1007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37880</xdr:rowOff>
    </xdr:from>
    <xdr:to>
      <xdr:col>10</xdr:col>
      <xdr:colOff>165100</xdr:colOff>
      <xdr:row>58</xdr:row>
      <xdr:rowOff>139480</xdr:rowOff>
    </xdr:to>
    <xdr:sp macro="" textlink="">
      <xdr:nvSpPr>
        <xdr:cNvPr id="144" name="楕円 143"/>
        <xdr:cNvSpPr/>
      </xdr:nvSpPr>
      <xdr:spPr>
        <a:xfrm>
          <a:off x="1968500" y="99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130607</xdr:rowOff>
    </xdr:from>
    <xdr:ext cx="599010" cy="259045"/>
    <xdr:sp macro="" textlink="">
      <xdr:nvSpPr>
        <xdr:cNvPr id="145" name="テキスト ボックス 144"/>
        <xdr:cNvSpPr txBox="1"/>
      </xdr:nvSpPr>
      <xdr:spPr>
        <a:xfrm>
          <a:off x="1719795" y="1007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31506</xdr:rowOff>
    </xdr:from>
    <xdr:to>
      <xdr:col>6</xdr:col>
      <xdr:colOff>38100</xdr:colOff>
      <xdr:row>58</xdr:row>
      <xdr:rowOff>133106</xdr:rowOff>
    </xdr:to>
    <xdr:sp macro="" textlink="">
      <xdr:nvSpPr>
        <xdr:cNvPr id="146" name="楕円 145"/>
        <xdr:cNvSpPr/>
      </xdr:nvSpPr>
      <xdr:spPr>
        <a:xfrm>
          <a:off x="1079500" y="99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124233</xdr:rowOff>
    </xdr:from>
    <xdr:ext cx="599010" cy="259045"/>
    <xdr:sp macro="" textlink="">
      <xdr:nvSpPr>
        <xdr:cNvPr id="147" name="テキスト ボックス 146"/>
        <xdr:cNvSpPr txBox="1"/>
      </xdr:nvSpPr>
      <xdr:spPr>
        <a:xfrm>
          <a:off x="830795" y="1006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47008</xdr:rowOff>
    </xdr:from>
    <xdr:to>
      <xdr:col>24</xdr:col>
      <xdr:colOff>63500</xdr:colOff>
      <xdr:row>78</xdr:row>
      <xdr:rowOff>85088</xdr:rowOff>
    </xdr:to>
    <xdr:cxnSp macro="">
      <xdr:nvCxnSpPr>
        <xdr:cNvPr id="174" name="直線コネクタ 173"/>
        <xdr:cNvCxnSpPr/>
      </xdr:nvCxnSpPr>
      <xdr:spPr>
        <a:xfrm>
          <a:off x="3797300" y="13420108"/>
          <a:ext cx="8382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47008</xdr:rowOff>
    </xdr:from>
    <xdr:to>
      <xdr:col>19</xdr:col>
      <xdr:colOff>177800</xdr:colOff>
      <xdr:row>78</xdr:row>
      <xdr:rowOff>88571</xdr:rowOff>
    </xdr:to>
    <xdr:cxnSp macro="">
      <xdr:nvCxnSpPr>
        <xdr:cNvPr id="177" name="直線コネクタ 176"/>
        <xdr:cNvCxnSpPr/>
      </xdr:nvCxnSpPr>
      <xdr:spPr>
        <a:xfrm flipV="1">
          <a:off x="2908300" y="13420108"/>
          <a:ext cx="889000" cy="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88264</xdr:rowOff>
    </xdr:from>
    <xdr:to>
      <xdr:col>15</xdr:col>
      <xdr:colOff>50800</xdr:colOff>
      <xdr:row>78</xdr:row>
      <xdr:rowOff>88571</xdr:rowOff>
    </xdr:to>
    <xdr:cxnSp macro="">
      <xdr:nvCxnSpPr>
        <xdr:cNvPr id="180" name="直線コネクタ 179"/>
        <xdr:cNvCxnSpPr/>
      </xdr:nvCxnSpPr>
      <xdr:spPr>
        <a:xfrm>
          <a:off x="2019300" y="13461364"/>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88264</xdr:rowOff>
    </xdr:from>
    <xdr:to>
      <xdr:col>10</xdr:col>
      <xdr:colOff>114300</xdr:colOff>
      <xdr:row>78</xdr:row>
      <xdr:rowOff>97527</xdr:rowOff>
    </xdr:to>
    <xdr:cxnSp macro="">
      <xdr:nvCxnSpPr>
        <xdr:cNvPr id="183" name="直線コネクタ 182"/>
        <xdr:cNvCxnSpPr/>
      </xdr:nvCxnSpPr>
      <xdr:spPr>
        <a:xfrm flipV="1">
          <a:off x="1130300" y="13461364"/>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34288</xdr:rowOff>
    </xdr:from>
    <xdr:to>
      <xdr:col>24</xdr:col>
      <xdr:colOff>114300</xdr:colOff>
      <xdr:row>78</xdr:row>
      <xdr:rowOff>135888</xdr:rowOff>
    </xdr:to>
    <xdr:sp macro="" textlink="">
      <xdr:nvSpPr>
        <xdr:cNvPr id="193" name="楕円 192"/>
        <xdr:cNvSpPr/>
      </xdr:nvSpPr>
      <xdr:spPr>
        <a:xfrm>
          <a:off x="4584700" y="134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144645</xdr:rowOff>
    </xdr:from>
    <xdr:ext cx="534377" cy="259045"/>
    <xdr:sp macro="" textlink="">
      <xdr:nvSpPr>
        <xdr:cNvPr id="194" name="維持補修費該当値テキスト"/>
        <xdr:cNvSpPr txBox="1"/>
      </xdr:nvSpPr>
      <xdr:spPr>
        <a:xfrm>
          <a:off x="4686300" y="133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167658</xdr:rowOff>
    </xdr:from>
    <xdr:to>
      <xdr:col>20</xdr:col>
      <xdr:colOff>38100</xdr:colOff>
      <xdr:row>78</xdr:row>
      <xdr:rowOff>97808</xdr:rowOff>
    </xdr:to>
    <xdr:sp macro="" textlink="">
      <xdr:nvSpPr>
        <xdr:cNvPr id="195" name="楕円 194"/>
        <xdr:cNvSpPr/>
      </xdr:nvSpPr>
      <xdr:spPr>
        <a:xfrm>
          <a:off x="3746500" y="133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88935</xdr:rowOff>
    </xdr:from>
    <xdr:ext cx="534377" cy="259045"/>
    <xdr:sp macro="" textlink="">
      <xdr:nvSpPr>
        <xdr:cNvPr id="196" name="テキスト ボックス 195"/>
        <xdr:cNvSpPr txBox="1"/>
      </xdr:nvSpPr>
      <xdr:spPr>
        <a:xfrm>
          <a:off x="3530111" y="134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37771</xdr:rowOff>
    </xdr:from>
    <xdr:to>
      <xdr:col>15</xdr:col>
      <xdr:colOff>101600</xdr:colOff>
      <xdr:row>78</xdr:row>
      <xdr:rowOff>139371</xdr:rowOff>
    </xdr:to>
    <xdr:sp macro="" textlink="">
      <xdr:nvSpPr>
        <xdr:cNvPr id="197" name="楕円 196"/>
        <xdr:cNvSpPr/>
      </xdr:nvSpPr>
      <xdr:spPr>
        <a:xfrm>
          <a:off x="2857500" y="13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130498</xdr:rowOff>
    </xdr:from>
    <xdr:ext cx="534377" cy="259045"/>
    <xdr:sp macro="" textlink="">
      <xdr:nvSpPr>
        <xdr:cNvPr id="198" name="テキスト ボックス 197"/>
        <xdr:cNvSpPr txBox="1"/>
      </xdr:nvSpPr>
      <xdr:spPr>
        <a:xfrm>
          <a:off x="2641111" y="135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37464</xdr:rowOff>
    </xdr:from>
    <xdr:to>
      <xdr:col>10</xdr:col>
      <xdr:colOff>165100</xdr:colOff>
      <xdr:row>78</xdr:row>
      <xdr:rowOff>139064</xdr:rowOff>
    </xdr:to>
    <xdr:sp macro="" textlink="">
      <xdr:nvSpPr>
        <xdr:cNvPr id="199" name="楕円 198"/>
        <xdr:cNvSpPr/>
      </xdr:nvSpPr>
      <xdr:spPr>
        <a:xfrm>
          <a:off x="1968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130191</xdr:rowOff>
    </xdr:from>
    <xdr:ext cx="534377" cy="259045"/>
    <xdr:sp macro="" textlink="">
      <xdr:nvSpPr>
        <xdr:cNvPr id="200" name="テキスト ボックス 199"/>
        <xdr:cNvSpPr txBox="1"/>
      </xdr:nvSpPr>
      <xdr:spPr>
        <a:xfrm>
          <a:off x="1752111" y="135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46727</xdr:rowOff>
    </xdr:from>
    <xdr:to>
      <xdr:col>6</xdr:col>
      <xdr:colOff>38100</xdr:colOff>
      <xdr:row>78</xdr:row>
      <xdr:rowOff>148327</xdr:rowOff>
    </xdr:to>
    <xdr:sp macro="" textlink="">
      <xdr:nvSpPr>
        <xdr:cNvPr id="201" name="楕円 200"/>
        <xdr:cNvSpPr/>
      </xdr:nvSpPr>
      <xdr:spPr>
        <a:xfrm>
          <a:off x="1079500" y="134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139454</xdr:rowOff>
    </xdr:from>
    <xdr:ext cx="469744" cy="259045"/>
    <xdr:sp macro="" textlink="">
      <xdr:nvSpPr>
        <xdr:cNvPr id="202" name="テキスト ボックス 201"/>
        <xdr:cNvSpPr txBox="1"/>
      </xdr:nvSpPr>
      <xdr:spPr>
        <a:xfrm>
          <a:off x="895428" y="1351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140463</xdr:rowOff>
    </xdr:from>
    <xdr:to>
      <xdr:col>24</xdr:col>
      <xdr:colOff>63500</xdr:colOff>
      <xdr:row>95</xdr:row>
      <xdr:rowOff>163333</xdr:rowOff>
    </xdr:to>
    <xdr:cxnSp macro="">
      <xdr:nvCxnSpPr>
        <xdr:cNvPr id="233" name="直線コネクタ 232"/>
        <xdr:cNvCxnSpPr/>
      </xdr:nvCxnSpPr>
      <xdr:spPr>
        <a:xfrm>
          <a:off x="3797300" y="16428213"/>
          <a:ext cx="8382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140463</xdr:rowOff>
    </xdr:from>
    <xdr:to>
      <xdr:col>19</xdr:col>
      <xdr:colOff>177800</xdr:colOff>
      <xdr:row>95</xdr:row>
      <xdr:rowOff>168656</xdr:rowOff>
    </xdr:to>
    <xdr:cxnSp macro="">
      <xdr:nvCxnSpPr>
        <xdr:cNvPr id="236" name="直線コネクタ 235"/>
        <xdr:cNvCxnSpPr/>
      </xdr:nvCxnSpPr>
      <xdr:spPr>
        <a:xfrm flipV="1">
          <a:off x="2908300" y="16428213"/>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117918</xdr:rowOff>
    </xdr:from>
    <xdr:to>
      <xdr:col>15</xdr:col>
      <xdr:colOff>50800</xdr:colOff>
      <xdr:row>95</xdr:row>
      <xdr:rowOff>168656</xdr:rowOff>
    </xdr:to>
    <xdr:cxnSp macro="">
      <xdr:nvCxnSpPr>
        <xdr:cNvPr id="239" name="直線コネクタ 238"/>
        <xdr:cNvCxnSpPr/>
      </xdr:nvCxnSpPr>
      <xdr:spPr>
        <a:xfrm>
          <a:off x="2019300" y="16405668"/>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117918</xdr:rowOff>
    </xdr:from>
    <xdr:to>
      <xdr:col>10</xdr:col>
      <xdr:colOff>114300</xdr:colOff>
      <xdr:row>96</xdr:row>
      <xdr:rowOff>70162</xdr:rowOff>
    </xdr:to>
    <xdr:cxnSp macro="">
      <xdr:nvCxnSpPr>
        <xdr:cNvPr id="242" name="直線コネクタ 241"/>
        <xdr:cNvCxnSpPr/>
      </xdr:nvCxnSpPr>
      <xdr:spPr>
        <a:xfrm flipV="1">
          <a:off x="1130300" y="16405668"/>
          <a:ext cx="889000" cy="1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112533</xdr:rowOff>
    </xdr:from>
    <xdr:to>
      <xdr:col>24</xdr:col>
      <xdr:colOff>114300</xdr:colOff>
      <xdr:row>96</xdr:row>
      <xdr:rowOff>42683</xdr:rowOff>
    </xdr:to>
    <xdr:sp macro="" textlink="">
      <xdr:nvSpPr>
        <xdr:cNvPr id="252" name="楕円 251"/>
        <xdr:cNvSpPr/>
      </xdr:nvSpPr>
      <xdr:spPr>
        <a:xfrm>
          <a:off x="4584700" y="164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90960</xdr:rowOff>
    </xdr:from>
    <xdr:ext cx="534377" cy="259045"/>
    <xdr:sp macro="" textlink="">
      <xdr:nvSpPr>
        <xdr:cNvPr id="253" name="扶助費該当値テキスト"/>
        <xdr:cNvSpPr txBox="1"/>
      </xdr:nvSpPr>
      <xdr:spPr>
        <a:xfrm>
          <a:off x="4686300" y="163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89663</xdr:rowOff>
    </xdr:from>
    <xdr:to>
      <xdr:col>20</xdr:col>
      <xdr:colOff>38100</xdr:colOff>
      <xdr:row>96</xdr:row>
      <xdr:rowOff>19813</xdr:rowOff>
    </xdr:to>
    <xdr:sp macro="" textlink="">
      <xdr:nvSpPr>
        <xdr:cNvPr id="254" name="楕円 253"/>
        <xdr:cNvSpPr/>
      </xdr:nvSpPr>
      <xdr:spPr>
        <a:xfrm>
          <a:off x="3746500" y="163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10940</xdr:rowOff>
    </xdr:from>
    <xdr:ext cx="534377" cy="259045"/>
    <xdr:sp macro="" textlink="">
      <xdr:nvSpPr>
        <xdr:cNvPr id="255" name="テキスト ボックス 254"/>
        <xdr:cNvSpPr txBox="1"/>
      </xdr:nvSpPr>
      <xdr:spPr>
        <a:xfrm>
          <a:off x="3530111" y="164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117856</xdr:rowOff>
    </xdr:from>
    <xdr:to>
      <xdr:col>15</xdr:col>
      <xdr:colOff>101600</xdr:colOff>
      <xdr:row>96</xdr:row>
      <xdr:rowOff>48006</xdr:rowOff>
    </xdr:to>
    <xdr:sp macro="" textlink="">
      <xdr:nvSpPr>
        <xdr:cNvPr id="256" name="楕円 255"/>
        <xdr:cNvSpPr/>
      </xdr:nvSpPr>
      <xdr:spPr>
        <a:xfrm>
          <a:off x="2857500" y="164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57" name="テキスト ボックス 256"/>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67118</xdr:rowOff>
    </xdr:from>
    <xdr:to>
      <xdr:col>10</xdr:col>
      <xdr:colOff>165100</xdr:colOff>
      <xdr:row>95</xdr:row>
      <xdr:rowOff>168718</xdr:rowOff>
    </xdr:to>
    <xdr:sp macro="" textlink="">
      <xdr:nvSpPr>
        <xdr:cNvPr id="258" name="楕円 257"/>
        <xdr:cNvSpPr/>
      </xdr:nvSpPr>
      <xdr:spPr>
        <a:xfrm>
          <a:off x="1968500" y="1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159845</xdr:rowOff>
    </xdr:from>
    <xdr:ext cx="534377" cy="259045"/>
    <xdr:sp macro="" textlink="">
      <xdr:nvSpPr>
        <xdr:cNvPr id="259" name="テキスト ボックス 258"/>
        <xdr:cNvSpPr txBox="1"/>
      </xdr:nvSpPr>
      <xdr:spPr>
        <a:xfrm>
          <a:off x="1752111" y="164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19362</xdr:rowOff>
    </xdr:from>
    <xdr:to>
      <xdr:col>6</xdr:col>
      <xdr:colOff>38100</xdr:colOff>
      <xdr:row>96</xdr:row>
      <xdr:rowOff>120962</xdr:rowOff>
    </xdr:to>
    <xdr:sp macro="" textlink="">
      <xdr:nvSpPr>
        <xdr:cNvPr id="260" name="楕円 259"/>
        <xdr:cNvSpPr/>
      </xdr:nvSpPr>
      <xdr:spPr>
        <a:xfrm>
          <a:off x="1079500" y="16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112089</xdr:rowOff>
    </xdr:from>
    <xdr:ext cx="534377" cy="259045"/>
    <xdr:sp macro="" textlink="">
      <xdr:nvSpPr>
        <xdr:cNvPr id="261" name="テキスト ボックス 260"/>
        <xdr:cNvSpPr txBox="1"/>
      </xdr:nvSpPr>
      <xdr:spPr>
        <a:xfrm>
          <a:off x="863111" y="165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123399</xdr:rowOff>
    </xdr:from>
    <xdr:to>
      <xdr:col>55</xdr:col>
      <xdr:colOff>0</xdr:colOff>
      <xdr:row>38</xdr:row>
      <xdr:rowOff>140302</xdr:rowOff>
    </xdr:to>
    <xdr:cxnSp macro="">
      <xdr:nvCxnSpPr>
        <xdr:cNvPr id="290" name="直線コネクタ 289"/>
        <xdr:cNvCxnSpPr/>
      </xdr:nvCxnSpPr>
      <xdr:spPr>
        <a:xfrm flipV="1">
          <a:off x="9639300" y="6638499"/>
          <a:ext cx="8382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136711</xdr:rowOff>
    </xdr:from>
    <xdr:to>
      <xdr:col>50</xdr:col>
      <xdr:colOff>114300</xdr:colOff>
      <xdr:row>38</xdr:row>
      <xdr:rowOff>140302</xdr:rowOff>
    </xdr:to>
    <xdr:cxnSp macro="">
      <xdr:nvCxnSpPr>
        <xdr:cNvPr id="293" name="直線コネクタ 292"/>
        <xdr:cNvCxnSpPr/>
      </xdr:nvCxnSpPr>
      <xdr:spPr>
        <a:xfrm>
          <a:off x="8750300" y="6651811"/>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134545</xdr:rowOff>
    </xdr:from>
    <xdr:to>
      <xdr:col>45</xdr:col>
      <xdr:colOff>177800</xdr:colOff>
      <xdr:row>38</xdr:row>
      <xdr:rowOff>136711</xdr:rowOff>
    </xdr:to>
    <xdr:cxnSp macro="">
      <xdr:nvCxnSpPr>
        <xdr:cNvPr id="296" name="直線コネクタ 295"/>
        <xdr:cNvCxnSpPr/>
      </xdr:nvCxnSpPr>
      <xdr:spPr>
        <a:xfrm>
          <a:off x="7861300" y="6649645"/>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134545</xdr:rowOff>
    </xdr:from>
    <xdr:to>
      <xdr:col>41</xdr:col>
      <xdr:colOff>50800</xdr:colOff>
      <xdr:row>38</xdr:row>
      <xdr:rowOff>143158</xdr:rowOff>
    </xdr:to>
    <xdr:cxnSp macro="">
      <xdr:nvCxnSpPr>
        <xdr:cNvPr id="299" name="直線コネクタ 298"/>
        <xdr:cNvCxnSpPr/>
      </xdr:nvCxnSpPr>
      <xdr:spPr>
        <a:xfrm flipV="1">
          <a:off x="6972300" y="6649645"/>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72599</xdr:rowOff>
    </xdr:from>
    <xdr:to>
      <xdr:col>55</xdr:col>
      <xdr:colOff>50800</xdr:colOff>
      <xdr:row>39</xdr:row>
      <xdr:rowOff>2749</xdr:rowOff>
    </xdr:to>
    <xdr:sp macro="" textlink="">
      <xdr:nvSpPr>
        <xdr:cNvPr id="309" name="楕円 308"/>
        <xdr:cNvSpPr/>
      </xdr:nvSpPr>
      <xdr:spPr>
        <a:xfrm>
          <a:off x="10426700" y="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158976</xdr:rowOff>
    </xdr:from>
    <xdr:ext cx="534377" cy="259045"/>
    <xdr:sp macro="" textlink="">
      <xdr:nvSpPr>
        <xdr:cNvPr id="310" name="補助費等該当値テキスト"/>
        <xdr:cNvSpPr txBox="1"/>
      </xdr:nvSpPr>
      <xdr:spPr>
        <a:xfrm>
          <a:off x="10528300" y="65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89502</xdr:rowOff>
    </xdr:from>
    <xdr:to>
      <xdr:col>50</xdr:col>
      <xdr:colOff>165100</xdr:colOff>
      <xdr:row>39</xdr:row>
      <xdr:rowOff>19652</xdr:rowOff>
    </xdr:to>
    <xdr:sp macro="" textlink="">
      <xdr:nvSpPr>
        <xdr:cNvPr id="311" name="楕円 310"/>
        <xdr:cNvSpPr/>
      </xdr:nvSpPr>
      <xdr:spPr>
        <a:xfrm>
          <a:off x="9588500" y="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10779</xdr:rowOff>
    </xdr:from>
    <xdr:ext cx="534377" cy="259045"/>
    <xdr:sp macro="" textlink="">
      <xdr:nvSpPr>
        <xdr:cNvPr id="312" name="テキスト ボックス 311"/>
        <xdr:cNvSpPr txBox="1"/>
      </xdr:nvSpPr>
      <xdr:spPr>
        <a:xfrm>
          <a:off x="9372111" y="66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85911</xdr:rowOff>
    </xdr:from>
    <xdr:to>
      <xdr:col>46</xdr:col>
      <xdr:colOff>38100</xdr:colOff>
      <xdr:row>39</xdr:row>
      <xdr:rowOff>16061</xdr:rowOff>
    </xdr:to>
    <xdr:sp macro="" textlink="">
      <xdr:nvSpPr>
        <xdr:cNvPr id="313" name="楕円 312"/>
        <xdr:cNvSpPr/>
      </xdr:nvSpPr>
      <xdr:spPr>
        <a:xfrm>
          <a:off x="8699500" y="66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7188</xdr:rowOff>
    </xdr:from>
    <xdr:ext cx="534377" cy="259045"/>
    <xdr:sp macro="" textlink="">
      <xdr:nvSpPr>
        <xdr:cNvPr id="314" name="テキスト ボックス 313"/>
        <xdr:cNvSpPr txBox="1"/>
      </xdr:nvSpPr>
      <xdr:spPr>
        <a:xfrm>
          <a:off x="8483111" y="66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83745</xdr:rowOff>
    </xdr:from>
    <xdr:to>
      <xdr:col>41</xdr:col>
      <xdr:colOff>101600</xdr:colOff>
      <xdr:row>39</xdr:row>
      <xdr:rowOff>13895</xdr:rowOff>
    </xdr:to>
    <xdr:sp macro="" textlink="">
      <xdr:nvSpPr>
        <xdr:cNvPr id="315" name="楕円 314"/>
        <xdr:cNvSpPr/>
      </xdr:nvSpPr>
      <xdr:spPr>
        <a:xfrm>
          <a:off x="7810500" y="65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5022</xdr:rowOff>
    </xdr:from>
    <xdr:ext cx="534377" cy="259045"/>
    <xdr:sp macro="" textlink="">
      <xdr:nvSpPr>
        <xdr:cNvPr id="316" name="テキスト ボックス 315"/>
        <xdr:cNvSpPr txBox="1"/>
      </xdr:nvSpPr>
      <xdr:spPr>
        <a:xfrm>
          <a:off x="7594111" y="66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92358</xdr:rowOff>
    </xdr:from>
    <xdr:to>
      <xdr:col>36</xdr:col>
      <xdr:colOff>165100</xdr:colOff>
      <xdr:row>39</xdr:row>
      <xdr:rowOff>22508</xdr:rowOff>
    </xdr:to>
    <xdr:sp macro="" textlink="">
      <xdr:nvSpPr>
        <xdr:cNvPr id="317" name="楕円 316"/>
        <xdr:cNvSpPr/>
      </xdr:nvSpPr>
      <xdr:spPr>
        <a:xfrm>
          <a:off x="6921500" y="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13635</xdr:rowOff>
    </xdr:from>
    <xdr:ext cx="534377" cy="259045"/>
    <xdr:sp macro="" textlink="">
      <xdr:nvSpPr>
        <xdr:cNvPr id="318" name="テキスト ボックス 317"/>
        <xdr:cNvSpPr txBox="1"/>
      </xdr:nvSpPr>
      <xdr:spPr>
        <a:xfrm>
          <a:off x="6705111" y="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18867</xdr:rowOff>
    </xdr:from>
    <xdr:to>
      <xdr:col>55</xdr:col>
      <xdr:colOff>0</xdr:colOff>
      <xdr:row>58</xdr:row>
      <xdr:rowOff>79647</xdr:rowOff>
    </xdr:to>
    <xdr:cxnSp macro="">
      <xdr:nvCxnSpPr>
        <xdr:cNvPr id="345" name="直線コネクタ 344"/>
        <xdr:cNvCxnSpPr/>
      </xdr:nvCxnSpPr>
      <xdr:spPr>
        <a:xfrm flipV="1">
          <a:off x="9639300" y="9962967"/>
          <a:ext cx="838200" cy="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xdr:rowOff>
    </xdr:from>
    <xdr:to>
      <xdr:col>50</xdr:col>
      <xdr:colOff>114300</xdr:colOff>
      <xdr:row>58</xdr:row>
      <xdr:rowOff>79647</xdr:rowOff>
    </xdr:to>
    <xdr:cxnSp macro="">
      <xdr:nvCxnSpPr>
        <xdr:cNvPr id="348" name="直線コネクタ 347"/>
        <xdr:cNvCxnSpPr/>
      </xdr:nvCxnSpPr>
      <xdr:spPr>
        <a:xfrm>
          <a:off x="8750300" y="9944994"/>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xdr:rowOff>
    </xdr:from>
    <xdr:to>
      <xdr:col>45</xdr:col>
      <xdr:colOff>177800</xdr:colOff>
      <xdr:row>58</xdr:row>
      <xdr:rowOff>91117</xdr:rowOff>
    </xdr:to>
    <xdr:cxnSp macro="">
      <xdr:nvCxnSpPr>
        <xdr:cNvPr id="351" name="直線コネクタ 350"/>
        <xdr:cNvCxnSpPr/>
      </xdr:nvCxnSpPr>
      <xdr:spPr>
        <a:xfrm flipV="1">
          <a:off x="7861300" y="9944994"/>
          <a:ext cx="889000" cy="9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82704</xdr:rowOff>
    </xdr:from>
    <xdr:to>
      <xdr:col>41</xdr:col>
      <xdr:colOff>50800</xdr:colOff>
      <xdr:row>58</xdr:row>
      <xdr:rowOff>91117</xdr:rowOff>
    </xdr:to>
    <xdr:cxnSp macro="">
      <xdr:nvCxnSpPr>
        <xdr:cNvPr id="354" name="直線コネクタ 353"/>
        <xdr:cNvCxnSpPr/>
      </xdr:nvCxnSpPr>
      <xdr:spPr>
        <a:xfrm>
          <a:off x="6972300" y="10026804"/>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139517</xdr:rowOff>
    </xdr:from>
    <xdr:to>
      <xdr:col>55</xdr:col>
      <xdr:colOff>50800</xdr:colOff>
      <xdr:row>58</xdr:row>
      <xdr:rowOff>69667</xdr:rowOff>
    </xdr:to>
    <xdr:sp macro="" textlink="">
      <xdr:nvSpPr>
        <xdr:cNvPr id="364" name="楕円 363"/>
        <xdr:cNvSpPr/>
      </xdr:nvSpPr>
      <xdr:spPr>
        <a:xfrm>
          <a:off x="10426700" y="99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28847</xdr:rowOff>
    </xdr:from>
    <xdr:to>
      <xdr:col>50</xdr:col>
      <xdr:colOff>165100</xdr:colOff>
      <xdr:row>58</xdr:row>
      <xdr:rowOff>130447</xdr:rowOff>
    </xdr:to>
    <xdr:sp macro="" textlink="">
      <xdr:nvSpPr>
        <xdr:cNvPr id="366" name="楕円 365"/>
        <xdr:cNvSpPr/>
      </xdr:nvSpPr>
      <xdr:spPr>
        <a:xfrm>
          <a:off x="9588500" y="99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121574</xdr:rowOff>
    </xdr:from>
    <xdr:ext cx="599010" cy="259045"/>
    <xdr:sp macro="" textlink="">
      <xdr:nvSpPr>
        <xdr:cNvPr id="367" name="テキスト ボックス 366"/>
        <xdr:cNvSpPr txBox="1"/>
      </xdr:nvSpPr>
      <xdr:spPr>
        <a:xfrm>
          <a:off x="9339795" y="1006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121544</xdr:rowOff>
    </xdr:from>
    <xdr:to>
      <xdr:col>46</xdr:col>
      <xdr:colOff>38100</xdr:colOff>
      <xdr:row>58</xdr:row>
      <xdr:rowOff>51694</xdr:rowOff>
    </xdr:to>
    <xdr:sp macro="" textlink="">
      <xdr:nvSpPr>
        <xdr:cNvPr id="368" name="楕円 367"/>
        <xdr:cNvSpPr/>
      </xdr:nvSpPr>
      <xdr:spPr>
        <a:xfrm>
          <a:off x="8699500" y="98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42821</xdr:rowOff>
    </xdr:from>
    <xdr:ext cx="599010" cy="259045"/>
    <xdr:sp macro="" textlink="">
      <xdr:nvSpPr>
        <xdr:cNvPr id="369" name="テキスト ボックス 368"/>
        <xdr:cNvSpPr txBox="1"/>
      </xdr:nvSpPr>
      <xdr:spPr>
        <a:xfrm>
          <a:off x="8450795" y="998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40317</xdr:rowOff>
    </xdr:from>
    <xdr:to>
      <xdr:col>41</xdr:col>
      <xdr:colOff>101600</xdr:colOff>
      <xdr:row>58</xdr:row>
      <xdr:rowOff>141917</xdr:rowOff>
    </xdr:to>
    <xdr:sp macro="" textlink="">
      <xdr:nvSpPr>
        <xdr:cNvPr id="370" name="楕円 369"/>
        <xdr:cNvSpPr/>
      </xdr:nvSpPr>
      <xdr:spPr>
        <a:xfrm>
          <a:off x="7810500" y="99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133044</xdr:rowOff>
    </xdr:from>
    <xdr:ext cx="599010" cy="259045"/>
    <xdr:sp macro="" textlink="">
      <xdr:nvSpPr>
        <xdr:cNvPr id="371" name="テキスト ボックス 370"/>
        <xdr:cNvSpPr txBox="1"/>
      </xdr:nvSpPr>
      <xdr:spPr>
        <a:xfrm>
          <a:off x="7561795" y="1007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31904</xdr:rowOff>
    </xdr:from>
    <xdr:to>
      <xdr:col>36</xdr:col>
      <xdr:colOff>165100</xdr:colOff>
      <xdr:row>58</xdr:row>
      <xdr:rowOff>133504</xdr:rowOff>
    </xdr:to>
    <xdr:sp macro="" textlink="">
      <xdr:nvSpPr>
        <xdr:cNvPr id="372" name="楕円 371"/>
        <xdr:cNvSpPr/>
      </xdr:nvSpPr>
      <xdr:spPr>
        <a:xfrm>
          <a:off x="6921500" y="997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124631</xdr:rowOff>
    </xdr:from>
    <xdr:ext cx="599010" cy="259045"/>
    <xdr:sp macro="" textlink="">
      <xdr:nvSpPr>
        <xdr:cNvPr id="373" name="テキスト ボックス 372"/>
        <xdr:cNvSpPr txBox="1"/>
      </xdr:nvSpPr>
      <xdr:spPr>
        <a:xfrm>
          <a:off x="6672795" y="1006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2104</xdr:rowOff>
    </xdr:from>
    <xdr:to>
      <xdr:col>55</xdr:col>
      <xdr:colOff>0</xdr:colOff>
      <xdr:row>79</xdr:row>
      <xdr:rowOff>20064</xdr:rowOff>
    </xdr:to>
    <xdr:cxnSp macro="">
      <xdr:nvCxnSpPr>
        <xdr:cNvPr id="402" name="直線コネクタ 401"/>
        <xdr:cNvCxnSpPr/>
      </xdr:nvCxnSpPr>
      <xdr:spPr>
        <a:xfrm flipV="1">
          <a:off x="9639300" y="13375204"/>
          <a:ext cx="8382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92824</xdr:rowOff>
    </xdr:from>
    <xdr:to>
      <xdr:col>50</xdr:col>
      <xdr:colOff>114300</xdr:colOff>
      <xdr:row>79</xdr:row>
      <xdr:rowOff>20064</xdr:rowOff>
    </xdr:to>
    <xdr:cxnSp macro="">
      <xdr:nvCxnSpPr>
        <xdr:cNvPr id="405" name="直線コネクタ 404"/>
        <xdr:cNvCxnSpPr/>
      </xdr:nvCxnSpPr>
      <xdr:spPr>
        <a:xfrm>
          <a:off x="8750300" y="13294474"/>
          <a:ext cx="889000" cy="27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92824</xdr:rowOff>
    </xdr:from>
    <xdr:to>
      <xdr:col>45</xdr:col>
      <xdr:colOff>177800</xdr:colOff>
      <xdr:row>78</xdr:row>
      <xdr:rowOff>146252</xdr:rowOff>
    </xdr:to>
    <xdr:cxnSp macro="">
      <xdr:nvCxnSpPr>
        <xdr:cNvPr id="408" name="直線コネクタ 407"/>
        <xdr:cNvCxnSpPr/>
      </xdr:nvCxnSpPr>
      <xdr:spPr>
        <a:xfrm flipV="1">
          <a:off x="7861300" y="13294474"/>
          <a:ext cx="889000" cy="2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95145</xdr:rowOff>
    </xdr:from>
    <xdr:to>
      <xdr:col>41</xdr:col>
      <xdr:colOff>50800</xdr:colOff>
      <xdr:row>78</xdr:row>
      <xdr:rowOff>146252</xdr:rowOff>
    </xdr:to>
    <xdr:cxnSp macro="">
      <xdr:nvCxnSpPr>
        <xdr:cNvPr id="411" name="直線コネクタ 410"/>
        <xdr:cNvCxnSpPr/>
      </xdr:nvCxnSpPr>
      <xdr:spPr>
        <a:xfrm>
          <a:off x="6972300" y="13468245"/>
          <a:ext cx="889000" cy="5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122754</xdr:rowOff>
    </xdr:from>
    <xdr:to>
      <xdr:col>55</xdr:col>
      <xdr:colOff>50800</xdr:colOff>
      <xdr:row>78</xdr:row>
      <xdr:rowOff>52904</xdr:rowOff>
    </xdr:to>
    <xdr:sp macro="" textlink="">
      <xdr:nvSpPr>
        <xdr:cNvPr id="421" name="楕円 420"/>
        <xdr:cNvSpPr/>
      </xdr:nvSpPr>
      <xdr:spPr>
        <a:xfrm>
          <a:off x="10426700" y="133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145631</xdr:rowOff>
    </xdr:from>
    <xdr:ext cx="599010" cy="259045"/>
    <xdr:sp macro="" textlink="">
      <xdr:nvSpPr>
        <xdr:cNvPr id="422" name="普通建設事業費 （ うち新規整備　）該当値テキスト"/>
        <xdr:cNvSpPr txBox="1"/>
      </xdr:nvSpPr>
      <xdr:spPr>
        <a:xfrm>
          <a:off x="10528300" y="1317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140714</xdr:rowOff>
    </xdr:from>
    <xdr:to>
      <xdr:col>50</xdr:col>
      <xdr:colOff>165100</xdr:colOff>
      <xdr:row>79</xdr:row>
      <xdr:rowOff>70864</xdr:rowOff>
    </xdr:to>
    <xdr:sp macro="" textlink="">
      <xdr:nvSpPr>
        <xdr:cNvPr id="423" name="楕円 422"/>
        <xdr:cNvSpPr/>
      </xdr:nvSpPr>
      <xdr:spPr>
        <a:xfrm>
          <a:off x="9588500" y="135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61991</xdr:rowOff>
    </xdr:from>
    <xdr:ext cx="534377" cy="259045"/>
    <xdr:sp macro="" textlink="">
      <xdr:nvSpPr>
        <xdr:cNvPr id="424" name="テキスト ボックス 423"/>
        <xdr:cNvSpPr txBox="1"/>
      </xdr:nvSpPr>
      <xdr:spPr>
        <a:xfrm>
          <a:off x="9372111" y="136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42024</xdr:rowOff>
    </xdr:from>
    <xdr:to>
      <xdr:col>46</xdr:col>
      <xdr:colOff>38100</xdr:colOff>
      <xdr:row>77</xdr:row>
      <xdr:rowOff>143624</xdr:rowOff>
    </xdr:to>
    <xdr:sp macro="" textlink="">
      <xdr:nvSpPr>
        <xdr:cNvPr id="425" name="楕円 424"/>
        <xdr:cNvSpPr/>
      </xdr:nvSpPr>
      <xdr:spPr>
        <a:xfrm>
          <a:off x="8699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160151</xdr:rowOff>
    </xdr:from>
    <xdr:ext cx="599010" cy="259045"/>
    <xdr:sp macro="" textlink="">
      <xdr:nvSpPr>
        <xdr:cNvPr id="426" name="テキスト ボックス 425"/>
        <xdr:cNvSpPr txBox="1"/>
      </xdr:nvSpPr>
      <xdr:spPr>
        <a:xfrm>
          <a:off x="8450795" y="1301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95452</xdr:rowOff>
    </xdr:from>
    <xdr:to>
      <xdr:col>41</xdr:col>
      <xdr:colOff>101600</xdr:colOff>
      <xdr:row>79</xdr:row>
      <xdr:rowOff>25602</xdr:rowOff>
    </xdr:to>
    <xdr:sp macro="" textlink="">
      <xdr:nvSpPr>
        <xdr:cNvPr id="427" name="楕円 426"/>
        <xdr:cNvSpPr/>
      </xdr:nvSpPr>
      <xdr:spPr>
        <a:xfrm>
          <a:off x="7810500" y="134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16729</xdr:rowOff>
    </xdr:from>
    <xdr:ext cx="534377" cy="259045"/>
    <xdr:sp macro="" textlink="">
      <xdr:nvSpPr>
        <xdr:cNvPr id="428" name="テキスト ボックス 427"/>
        <xdr:cNvSpPr txBox="1"/>
      </xdr:nvSpPr>
      <xdr:spPr>
        <a:xfrm>
          <a:off x="7594111" y="1356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44345</xdr:rowOff>
    </xdr:from>
    <xdr:to>
      <xdr:col>36</xdr:col>
      <xdr:colOff>165100</xdr:colOff>
      <xdr:row>78</xdr:row>
      <xdr:rowOff>145945</xdr:rowOff>
    </xdr:to>
    <xdr:sp macro="" textlink="">
      <xdr:nvSpPr>
        <xdr:cNvPr id="429" name="楕円 428"/>
        <xdr:cNvSpPr/>
      </xdr:nvSpPr>
      <xdr:spPr>
        <a:xfrm>
          <a:off x="6921500" y="134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137072</xdr:rowOff>
    </xdr:from>
    <xdr:ext cx="534377" cy="259045"/>
    <xdr:sp macro="" textlink="">
      <xdr:nvSpPr>
        <xdr:cNvPr id="430" name="テキスト ボックス 429"/>
        <xdr:cNvSpPr txBox="1"/>
      </xdr:nvSpPr>
      <xdr:spPr>
        <a:xfrm>
          <a:off x="6705111" y="1351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97256</xdr:rowOff>
    </xdr:from>
    <xdr:to>
      <xdr:col>55</xdr:col>
      <xdr:colOff>0</xdr:colOff>
      <xdr:row>98</xdr:row>
      <xdr:rowOff>113210</xdr:rowOff>
    </xdr:to>
    <xdr:cxnSp macro="">
      <xdr:nvCxnSpPr>
        <xdr:cNvPr id="457" name="直線コネクタ 456"/>
        <xdr:cNvCxnSpPr/>
      </xdr:nvCxnSpPr>
      <xdr:spPr>
        <a:xfrm>
          <a:off x="9639300" y="16899356"/>
          <a:ext cx="8382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97256</xdr:rowOff>
    </xdr:from>
    <xdr:to>
      <xdr:col>50</xdr:col>
      <xdr:colOff>114300</xdr:colOff>
      <xdr:row>98</xdr:row>
      <xdr:rowOff>130673</xdr:rowOff>
    </xdr:to>
    <xdr:cxnSp macro="">
      <xdr:nvCxnSpPr>
        <xdr:cNvPr id="460" name="直線コネクタ 459"/>
        <xdr:cNvCxnSpPr/>
      </xdr:nvCxnSpPr>
      <xdr:spPr>
        <a:xfrm flipV="1">
          <a:off x="8750300" y="16899356"/>
          <a:ext cx="8890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128544</xdr:rowOff>
    </xdr:from>
    <xdr:to>
      <xdr:col>45</xdr:col>
      <xdr:colOff>177800</xdr:colOff>
      <xdr:row>98</xdr:row>
      <xdr:rowOff>130673</xdr:rowOff>
    </xdr:to>
    <xdr:cxnSp macro="">
      <xdr:nvCxnSpPr>
        <xdr:cNvPr id="463" name="直線コネクタ 462"/>
        <xdr:cNvCxnSpPr/>
      </xdr:nvCxnSpPr>
      <xdr:spPr>
        <a:xfrm>
          <a:off x="7861300" y="16930644"/>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128544</xdr:rowOff>
    </xdr:from>
    <xdr:to>
      <xdr:col>41</xdr:col>
      <xdr:colOff>50800</xdr:colOff>
      <xdr:row>98</xdr:row>
      <xdr:rowOff>133545</xdr:rowOff>
    </xdr:to>
    <xdr:cxnSp macro="">
      <xdr:nvCxnSpPr>
        <xdr:cNvPr id="466" name="直線コネクタ 465"/>
        <xdr:cNvCxnSpPr/>
      </xdr:nvCxnSpPr>
      <xdr:spPr>
        <a:xfrm flipV="1">
          <a:off x="6972300" y="16930644"/>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62410</xdr:rowOff>
    </xdr:from>
    <xdr:to>
      <xdr:col>55</xdr:col>
      <xdr:colOff>50800</xdr:colOff>
      <xdr:row>98</xdr:row>
      <xdr:rowOff>164010</xdr:rowOff>
    </xdr:to>
    <xdr:sp macro="" textlink="">
      <xdr:nvSpPr>
        <xdr:cNvPr id="476" name="楕円 475"/>
        <xdr:cNvSpPr/>
      </xdr:nvSpPr>
      <xdr:spPr>
        <a:xfrm>
          <a:off x="10426700" y="168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34377" cy="259045"/>
    <xdr:sp macro="" textlink="">
      <xdr:nvSpPr>
        <xdr:cNvPr id="477" name="普通建設事業費 （ うち更新整備　）該当値テキスト"/>
        <xdr:cNvSpPr txBox="1"/>
      </xdr:nvSpPr>
      <xdr:spPr>
        <a:xfrm>
          <a:off x="10528300" y="167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46456</xdr:rowOff>
    </xdr:from>
    <xdr:to>
      <xdr:col>50</xdr:col>
      <xdr:colOff>165100</xdr:colOff>
      <xdr:row>98</xdr:row>
      <xdr:rowOff>148056</xdr:rowOff>
    </xdr:to>
    <xdr:sp macro="" textlink="">
      <xdr:nvSpPr>
        <xdr:cNvPr id="478" name="楕円 477"/>
        <xdr:cNvSpPr/>
      </xdr:nvSpPr>
      <xdr:spPr>
        <a:xfrm>
          <a:off x="9588500" y="168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139183</xdr:rowOff>
    </xdr:from>
    <xdr:ext cx="534377" cy="259045"/>
    <xdr:sp macro="" textlink="">
      <xdr:nvSpPr>
        <xdr:cNvPr id="479" name="テキスト ボックス 478"/>
        <xdr:cNvSpPr txBox="1"/>
      </xdr:nvSpPr>
      <xdr:spPr>
        <a:xfrm>
          <a:off x="9372111" y="169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79873</xdr:rowOff>
    </xdr:from>
    <xdr:to>
      <xdr:col>46</xdr:col>
      <xdr:colOff>38100</xdr:colOff>
      <xdr:row>99</xdr:row>
      <xdr:rowOff>10023</xdr:rowOff>
    </xdr:to>
    <xdr:sp macro="" textlink="">
      <xdr:nvSpPr>
        <xdr:cNvPr id="480" name="楕円 479"/>
        <xdr:cNvSpPr/>
      </xdr:nvSpPr>
      <xdr:spPr>
        <a:xfrm>
          <a:off x="8699500" y="168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1150</xdr:rowOff>
    </xdr:from>
    <xdr:ext cx="534377" cy="259045"/>
    <xdr:sp macro="" textlink="">
      <xdr:nvSpPr>
        <xdr:cNvPr id="481" name="テキスト ボックス 480"/>
        <xdr:cNvSpPr txBox="1"/>
      </xdr:nvSpPr>
      <xdr:spPr>
        <a:xfrm>
          <a:off x="8483111" y="169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77744</xdr:rowOff>
    </xdr:from>
    <xdr:to>
      <xdr:col>41</xdr:col>
      <xdr:colOff>101600</xdr:colOff>
      <xdr:row>99</xdr:row>
      <xdr:rowOff>7894</xdr:rowOff>
    </xdr:to>
    <xdr:sp macro="" textlink="">
      <xdr:nvSpPr>
        <xdr:cNvPr id="482" name="楕円 481"/>
        <xdr:cNvSpPr/>
      </xdr:nvSpPr>
      <xdr:spPr>
        <a:xfrm>
          <a:off x="7810500" y="168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170471</xdr:rowOff>
    </xdr:from>
    <xdr:ext cx="534377" cy="259045"/>
    <xdr:sp macro="" textlink="">
      <xdr:nvSpPr>
        <xdr:cNvPr id="483" name="テキスト ボックス 482"/>
        <xdr:cNvSpPr txBox="1"/>
      </xdr:nvSpPr>
      <xdr:spPr>
        <a:xfrm>
          <a:off x="7594111" y="169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82745</xdr:rowOff>
    </xdr:from>
    <xdr:to>
      <xdr:col>36</xdr:col>
      <xdr:colOff>165100</xdr:colOff>
      <xdr:row>99</xdr:row>
      <xdr:rowOff>12895</xdr:rowOff>
    </xdr:to>
    <xdr:sp macro="" textlink="">
      <xdr:nvSpPr>
        <xdr:cNvPr id="484" name="楕円 483"/>
        <xdr:cNvSpPr/>
      </xdr:nvSpPr>
      <xdr:spPr>
        <a:xfrm>
          <a:off x="6921500" y="168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4022</xdr:rowOff>
    </xdr:from>
    <xdr:ext cx="534377" cy="259045"/>
    <xdr:sp macro="" textlink="">
      <xdr:nvSpPr>
        <xdr:cNvPr id="485" name="テキスト ボックス 484"/>
        <xdr:cNvSpPr txBox="1"/>
      </xdr:nvSpPr>
      <xdr:spPr>
        <a:xfrm>
          <a:off x="6705111" y="169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130241</xdr:rowOff>
    </xdr:from>
    <xdr:to>
      <xdr:col>85</xdr:col>
      <xdr:colOff>127000</xdr:colOff>
      <xdr:row>38</xdr:row>
      <xdr:rowOff>139700</xdr:rowOff>
    </xdr:to>
    <xdr:cxnSp macro="">
      <xdr:nvCxnSpPr>
        <xdr:cNvPr id="512" name="直線コネクタ 511"/>
        <xdr:cNvCxnSpPr/>
      </xdr:nvCxnSpPr>
      <xdr:spPr>
        <a:xfrm>
          <a:off x="15481300" y="6645341"/>
          <a:ext cx="8382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130241</xdr:rowOff>
    </xdr:from>
    <xdr:to>
      <xdr:col>81</xdr:col>
      <xdr:colOff>50800</xdr:colOff>
      <xdr:row>38</xdr:row>
      <xdr:rowOff>139700</xdr:rowOff>
    </xdr:to>
    <xdr:cxnSp macro="">
      <xdr:nvCxnSpPr>
        <xdr:cNvPr id="515" name="直線コネクタ 514"/>
        <xdr:cNvCxnSpPr/>
      </xdr:nvCxnSpPr>
      <xdr:spPr>
        <a:xfrm flipV="1">
          <a:off x="14592300" y="6645341"/>
          <a:ext cx="889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79441</xdr:rowOff>
    </xdr:from>
    <xdr:to>
      <xdr:col>81</xdr:col>
      <xdr:colOff>101600</xdr:colOff>
      <xdr:row>39</xdr:row>
      <xdr:rowOff>9591</xdr:rowOff>
    </xdr:to>
    <xdr:sp macro="" textlink="">
      <xdr:nvSpPr>
        <xdr:cNvPr id="533" name="楕円 532"/>
        <xdr:cNvSpPr/>
      </xdr:nvSpPr>
      <xdr:spPr>
        <a:xfrm>
          <a:off x="15430500" y="65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718</xdr:rowOff>
    </xdr:from>
    <xdr:ext cx="469744" cy="259045"/>
    <xdr:sp macro="" textlink="">
      <xdr:nvSpPr>
        <xdr:cNvPr id="534" name="テキスト ボックス 533"/>
        <xdr:cNvSpPr txBox="1"/>
      </xdr:nvSpPr>
      <xdr:spPr>
        <a:xfrm>
          <a:off x="15246428" y="66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56355</xdr:rowOff>
    </xdr:from>
    <xdr:to>
      <xdr:col>85</xdr:col>
      <xdr:colOff>127000</xdr:colOff>
      <xdr:row>78</xdr:row>
      <xdr:rowOff>68955</xdr:rowOff>
    </xdr:to>
    <xdr:cxnSp macro="">
      <xdr:nvCxnSpPr>
        <xdr:cNvPr id="618" name="直線コネクタ 617"/>
        <xdr:cNvCxnSpPr/>
      </xdr:nvCxnSpPr>
      <xdr:spPr>
        <a:xfrm flipV="1">
          <a:off x="15481300" y="13429455"/>
          <a:ext cx="8382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68955</xdr:rowOff>
    </xdr:from>
    <xdr:to>
      <xdr:col>81</xdr:col>
      <xdr:colOff>50800</xdr:colOff>
      <xdr:row>78</xdr:row>
      <xdr:rowOff>85271</xdr:rowOff>
    </xdr:to>
    <xdr:cxnSp macro="">
      <xdr:nvCxnSpPr>
        <xdr:cNvPr id="621" name="直線コネクタ 620"/>
        <xdr:cNvCxnSpPr/>
      </xdr:nvCxnSpPr>
      <xdr:spPr>
        <a:xfrm flipV="1">
          <a:off x="14592300" y="13442055"/>
          <a:ext cx="8890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85271</xdr:rowOff>
    </xdr:from>
    <xdr:to>
      <xdr:col>76</xdr:col>
      <xdr:colOff>114300</xdr:colOff>
      <xdr:row>78</xdr:row>
      <xdr:rowOff>118704</xdr:rowOff>
    </xdr:to>
    <xdr:cxnSp macro="">
      <xdr:nvCxnSpPr>
        <xdr:cNvPr id="624" name="直線コネクタ 623"/>
        <xdr:cNvCxnSpPr/>
      </xdr:nvCxnSpPr>
      <xdr:spPr>
        <a:xfrm flipV="1">
          <a:off x="13703300" y="13458371"/>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118704</xdr:rowOff>
    </xdr:from>
    <xdr:to>
      <xdr:col>71</xdr:col>
      <xdr:colOff>177800</xdr:colOff>
      <xdr:row>78</xdr:row>
      <xdr:rowOff>128102</xdr:rowOff>
    </xdr:to>
    <xdr:cxnSp macro="">
      <xdr:nvCxnSpPr>
        <xdr:cNvPr id="627" name="直線コネクタ 626"/>
        <xdr:cNvCxnSpPr/>
      </xdr:nvCxnSpPr>
      <xdr:spPr>
        <a:xfrm flipV="1">
          <a:off x="12814300" y="1349180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5555</xdr:rowOff>
    </xdr:from>
    <xdr:to>
      <xdr:col>85</xdr:col>
      <xdr:colOff>177800</xdr:colOff>
      <xdr:row>78</xdr:row>
      <xdr:rowOff>107155</xdr:rowOff>
    </xdr:to>
    <xdr:sp macro="" textlink="">
      <xdr:nvSpPr>
        <xdr:cNvPr id="637" name="楕円 636"/>
        <xdr:cNvSpPr/>
      </xdr:nvSpPr>
      <xdr:spPr>
        <a:xfrm>
          <a:off x="16268700" y="133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155432</xdr:rowOff>
    </xdr:from>
    <xdr:ext cx="534377" cy="259045"/>
    <xdr:sp macro="" textlink="">
      <xdr:nvSpPr>
        <xdr:cNvPr id="638" name="公債費該当値テキスト"/>
        <xdr:cNvSpPr txBox="1"/>
      </xdr:nvSpPr>
      <xdr:spPr>
        <a:xfrm>
          <a:off x="16370300" y="133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18155</xdr:rowOff>
    </xdr:from>
    <xdr:to>
      <xdr:col>81</xdr:col>
      <xdr:colOff>101600</xdr:colOff>
      <xdr:row>78</xdr:row>
      <xdr:rowOff>119755</xdr:rowOff>
    </xdr:to>
    <xdr:sp macro="" textlink="">
      <xdr:nvSpPr>
        <xdr:cNvPr id="639" name="楕円 638"/>
        <xdr:cNvSpPr/>
      </xdr:nvSpPr>
      <xdr:spPr>
        <a:xfrm>
          <a:off x="15430500" y="13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110882</xdr:rowOff>
    </xdr:from>
    <xdr:ext cx="534377" cy="259045"/>
    <xdr:sp macro="" textlink="">
      <xdr:nvSpPr>
        <xdr:cNvPr id="640" name="テキスト ボックス 639"/>
        <xdr:cNvSpPr txBox="1"/>
      </xdr:nvSpPr>
      <xdr:spPr>
        <a:xfrm>
          <a:off x="15214111" y="134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34471</xdr:rowOff>
    </xdr:from>
    <xdr:to>
      <xdr:col>76</xdr:col>
      <xdr:colOff>165100</xdr:colOff>
      <xdr:row>78</xdr:row>
      <xdr:rowOff>136071</xdr:rowOff>
    </xdr:to>
    <xdr:sp macro="" textlink="">
      <xdr:nvSpPr>
        <xdr:cNvPr id="641" name="楕円 640"/>
        <xdr:cNvSpPr/>
      </xdr:nvSpPr>
      <xdr:spPr>
        <a:xfrm>
          <a:off x="145415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127198</xdr:rowOff>
    </xdr:from>
    <xdr:ext cx="534377" cy="259045"/>
    <xdr:sp macro="" textlink="">
      <xdr:nvSpPr>
        <xdr:cNvPr id="642" name="テキスト ボックス 641"/>
        <xdr:cNvSpPr txBox="1"/>
      </xdr:nvSpPr>
      <xdr:spPr>
        <a:xfrm>
          <a:off x="14325111" y="135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67904</xdr:rowOff>
    </xdr:from>
    <xdr:to>
      <xdr:col>72</xdr:col>
      <xdr:colOff>38100</xdr:colOff>
      <xdr:row>78</xdr:row>
      <xdr:rowOff>169504</xdr:rowOff>
    </xdr:to>
    <xdr:sp macro="" textlink="">
      <xdr:nvSpPr>
        <xdr:cNvPr id="643" name="楕円 642"/>
        <xdr:cNvSpPr/>
      </xdr:nvSpPr>
      <xdr:spPr>
        <a:xfrm>
          <a:off x="13652500" y="134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160631</xdr:rowOff>
    </xdr:from>
    <xdr:ext cx="534377" cy="259045"/>
    <xdr:sp macro="" textlink="">
      <xdr:nvSpPr>
        <xdr:cNvPr id="644" name="テキスト ボックス 643"/>
        <xdr:cNvSpPr txBox="1"/>
      </xdr:nvSpPr>
      <xdr:spPr>
        <a:xfrm>
          <a:off x="13436111" y="135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77302</xdr:rowOff>
    </xdr:from>
    <xdr:to>
      <xdr:col>67</xdr:col>
      <xdr:colOff>101600</xdr:colOff>
      <xdr:row>79</xdr:row>
      <xdr:rowOff>7452</xdr:rowOff>
    </xdr:to>
    <xdr:sp macro="" textlink="">
      <xdr:nvSpPr>
        <xdr:cNvPr id="645" name="楕円 644"/>
        <xdr:cNvSpPr/>
      </xdr:nvSpPr>
      <xdr:spPr>
        <a:xfrm>
          <a:off x="12763500" y="13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170029</xdr:rowOff>
    </xdr:from>
    <xdr:ext cx="534377" cy="259045"/>
    <xdr:sp macro="" textlink="">
      <xdr:nvSpPr>
        <xdr:cNvPr id="646" name="テキスト ボックス 645"/>
        <xdr:cNvSpPr txBox="1"/>
      </xdr:nvSpPr>
      <xdr:spPr>
        <a:xfrm>
          <a:off x="12547111" y="135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56359</xdr:rowOff>
    </xdr:from>
    <xdr:to>
      <xdr:col>85</xdr:col>
      <xdr:colOff>127000</xdr:colOff>
      <xdr:row>98</xdr:row>
      <xdr:rowOff>63649</xdr:rowOff>
    </xdr:to>
    <xdr:cxnSp macro="">
      <xdr:nvCxnSpPr>
        <xdr:cNvPr id="673" name="直線コネクタ 672"/>
        <xdr:cNvCxnSpPr/>
      </xdr:nvCxnSpPr>
      <xdr:spPr>
        <a:xfrm>
          <a:off x="15481300" y="16858459"/>
          <a:ext cx="8382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56359</xdr:rowOff>
    </xdr:from>
    <xdr:to>
      <xdr:col>81</xdr:col>
      <xdr:colOff>50800</xdr:colOff>
      <xdr:row>98</xdr:row>
      <xdr:rowOff>56676</xdr:rowOff>
    </xdr:to>
    <xdr:cxnSp macro="">
      <xdr:nvCxnSpPr>
        <xdr:cNvPr id="676" name="直線コネクタ 675"/>
        <xdr:cNvCxnSpPr/>
      </xdr:nvCxnSpPr>
      <xdr:spPr>
        <a:xfrm flipV="1">
          <a:off x="14592300" y="16858459"/>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56676</xdr:rowOff>
    </xdr:from>
    <xdr:to>
      <xdr:col>76</xdr:col>
      <xdr:colOff>114300</xdr:colOff>
      <xdr:row>98</xdr:row>
      <xdr:rowOff>66903</xdr:rowOff>
    </xdr:to>
    <xdr:cxnSp macro="">
      <xdr:nvCxnSpPr>
        <xdr:cNvPr id="679" name="直線コネクタ 678"/>
        <xdr:cNvCxnSpPr/>
      </xdr:nvCxnSpPr>
      <xdr:spPr>
        <a:xfrm flipV="1">
          <a:off x="13703300" y="16858776"/>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56341</xdr:rowOff>
    </xdr:from>
    <xdr:to>
      <xdr:col>71</xdr:col>
      <xdr:colOff>177800</xdr:colOff>
      <xdr:row>98</xdr:row>
      <xdr:rowOff>66903</xdr:rowOff>
    </xdr:to>
    <xdr:cxnSp macro="">
      <xdr:nvCxnSpPr>
        <xdr:cNvPr id="682" name="直線コネクタ 681"/>
        <xdr:cNvCxnSpPr/>
      </xdr:nvCxnSpPr>
      <xdr:spPr>
        <a:xfrm>
          <a:off x="12814300" y="16858441"/>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12849</xdr:rowOff>
    </xdr:from>
    <xdr:to>
      <xdr:col>85</xdr:col>
      <xdr:colOff>177800</xdr:colOff>
      <xdr:row>98</xdr:row>
      <xdr:rowOff>114449</xdr:rowOff>
    </xdr:to>
    <xdr:sp macro="" textlink="">
      <xdr:nvSpPr>
        <xdr:cNvPr id="692" name="楕円 691"/>
        <xdr:cNvSpPr/>
      </xdr:nvSpPr>
      <xdr:spPr>
        <a:xfrm>
          <a:off x="16268700" y="16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160165</xdr:rowOff>
    </xdr:from>
    <xdr:ext cx="534377" cy="259045"/>
    <xdr:sp macro="" textlink="">
      <xdr:nvSpPr>
        <xdr:cNvPr id="693" name="積立金該当値テキスト"/>
        <xdr:cNvSpPr txBox="1"/>
      </xdr:nvSpPr>
      <xdr:spPr>
        <a:xfrm>
          <a:off x="16370300" y="167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5559</xdr:rowOff>
    </xdr:from>
    <xdr:to>
      <xdr:col>81</xdr:col>
      <xdr:colOff>101600</xdr:colOff>
      <xdr:row>98</xdr:row>
      <xdr:rowOff>107159</xdr:rowOff>
    </xdr:to>
    <xdr:sp macro="" textlink="">
      <xdr:nvSpPr>
        <xdr:cNvPr id="694" name="楕円 693"/>
        <xdr:cNvSpPr/>
      </xdr:nvSpPr>
      <xdr:spPr>
        <a:xfrm>
          <a:off x="15430500" y="16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123686</xdr:rowOff>
    </xdr:from>
    <xdr:ext cx="534377" cy="259045"/>
    <xdr:sp macro="" textlink="">
      <xdr:nvSpPr>
        <xdr:cNvPr id="695" name="テキスト ボックス 694"/>
        <xdr:cNvSpPr txBox="1"/>
      </xdr:nvSpPr>
      <xdr:spPr>
        <a:xfrm>
          <a:off x="15214111" y="165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5876</xdr:rowOff>
    </xdr:from>
    <xdr:to>
      <xdr:col>76</xdr:col>
      <xdr:colOff>165100</xdr:colOff>
      <xdr:row>98</xdr:row>
      <xdr:rowOff>107476</xdr:rowOff>
    </xdr:to>
    <xdr:sp macro="" textlink="">
      <xdr:nvSpPr>
        <xdr:cNvPr id="696" name="楕円 695"/>
        <xdr:cNvSpPr/>
      </xdr:nvSpPr>
      <xdr:spPr>
        <a:xfrm>
          <a:off x="14541500" y="16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124003</xdr:rowOff>
    </xdr:from>
    <xdr:ext cx="534377" cy="259045"/>
    <xdr:sp macro="" textlink="">
      <xdr:nvSpPr>
        <xdr:cNvPr id="697" name="テキスト ボックス 696"/>
        <xdr:cNvSpPr txBox="1"/>
      </xdr:nvSpPr>
      <xdr:spPr>
        <a:xfrm>
          <a:off x="14325111" y="1658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16103</xdr:rowOff>
    </xdr:from>
    <xdr:to>
      <xdr:col>72</xdr:col>
      <xdr:colOff>38100</xdr:colOff>
      <xdr:row>98</xdr:row>
      <xdr:rowOff>117703</xdr:rowOff>
    </xdr:to>
    <xdr:sp macro="" textlink="">
      <xdr:nvSpPr>
        <xdr:cNvPr id="698" name="楕円 697"/>
        <xdr:cNvSpPr/>
      </xdr:nvSpPr>
      <xdr:spPr>
        <a:xfrm>
          <a:off x="13652500" y="168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108830</xdr:rowOff>
    </xdr:from>
    <xdr:ext cx="534377" cy="259045"/>
    <xdr:sp macro="" textlink="">
      <xdr:nvSpPr>
        <xdr:cNvPr id="699" name="テキスト ボックス 698"/>
        <xdr:cNvSpPr txBox="1"/>
      </xdr:nvSpPr>
      <xdr:spPr>
        <a:xfrm>
          <a:off x="13436111" y="1691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5541</xdr:rowOff>
    </xdr:from>
    <xdr:to>
      <xdr:col>67</xdr:col>
      <xdr:colOff>101600</xdr:colOff>
      <xdr:row>98</xdr:row>
      <xdr:rowOff>107141</xdr:rowOff>
    </xdr:to>
    <xdr:sp macro="" textlink="">
      <xdr:nvSpPr>
        <xdr:cNvPr id="700" name="楕円 699"/>
        <xdr:cNvSpPr/>
      </xdr:nvSpPr>
      <xdr:spPr>
        <a:xfrm>
          <a:off x="12763500" y="168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98268</xdr:rowOff>
    </xdr:from>
    <xdr:ext cx="534377" cy="259045"/>
    <xdr:sp macro="" textlink="">
      <xdr:nvSpPr>
        <xdr:cNvPr id="701" name="テキスト ボックス 700"/>
        <xdr:cNvSpPr txBox="1"/>
      </xdr:nvSpPr>
      <xdr:spPr>
        <a:xfrm>
          <a:off x="12547111" y="169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108915</xdr:rowOff>
    </xdr:from>
    <xdr:to>
      <xdr:col>116</xdr:col>
      <xdr:colOff>63500</xdr:colOff>
      <xdr:row>39</xdr:row>
      <xdr:rowOff>44450</xdr:rowOff>
    </xdr:to>
    <xdr:cxnSp macro="">
      <xdr:nvCxnSpPr>
        <xdr:cNvPr id="730" name="直線コネクタ 729"/>
        <xdr:cNvCxnSpPr/>
      </xdr:nvCxnSpPr>
      <xdr:spPr>
        <a:xfrm flipV="1">
          <a:off x="21323300" y="6109665"/>
          <a:ext cx="838200" cy="6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107961</xdr:rowOff>
    </xdr:from>
    <xdr:ext cx="469744" cy="259045"/>
    <xdr:sp macro="" textlink="">
      <xdr:nvSpPr>
        <xdr:cNvPr id="731" name="投資及び出資金平均値テキスト"/>
        <xdr:cNvSpPr txBox="1"/>
      </xdr:nvSpPr>
      <xdr:spPr>
        <a:xfrm>
          <a:off x="22212300" y="6623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58115</xdr:rowOff>
    </xdr:from>
    <xdr:to>
      <xdr:col>116</xdr:col>
      <xdr:colOff>114300</xdr:colOff>
      <xdr:row>35</xdr:row>
      <xdr:rowOff>159715</xdr:rowOff>
    </xdr:to>
    <xdr:sp macro="" textlink="">
      <xdr:nvSpPr>
        <xdr:cNvPr id="749" name="楕円 748"/>
        <xdr:cNvSpPr/>
      </xdr:nvSpPr>
      <xdr:spPr>
        <a:xfrm>
          <a:off x="22110700" y="60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80992</xdr:rowOff>
    </xdr:from>
    <xdr:ext cx="534377" cy="259045"/>
    <xdr:sp macro="" textlink="">
      <xdr:nvSpPr>
        <xdr:cNvPr id="750" name="投資及び出資金該当値テキスト"/>
        <xdr:cNvSpPr txBox="1"/>
      </xdr:nvSpPr>
      <xdr:spPr>
        <a:xfrm>
          <a:off x="22212300" y="59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33401</xdr:rowOff>
    </xdr:from>
    <xdr:to>
      <xdr:col>116</xdr:col>
      <xdr:colOff>63500</xdr:colOff>
      <xdr:row>78</xdr:row>
      <xdr:rowOff>48090</xdr:rowOff>
    </xdr:to>
    <xdr:cxnSp macro="">
      <xdr:nvCxnSpPr>
        <xdr:cNvPr id="844" name="直線コネクタ 843"/>
        <xdr:cNvCxnSpPr/>
      </xdr:nvCxnSpPr>
      <xdr:spPr>
        <a:xfrm flipV="1">
          <a:off x="21323300" y="13406501"/>
          <a:ext cx="8382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23408</xdr:rowOff>
    </xdr:from>
    <xdr:to>
      <xdr:col>111</xdr:col>
      <xdr:colOff>177800</xdr:colOff>
      <xdr:row>78</xdr:row>
      <xdr:rowOff>48090</xdr:rowOff>
    </xdr:to>
    <xdr:cxnSp macro="">
      <xdr:nvCxnSpPr>
        <xdr:cNvPr id="847" name="直線コネクタ 846"/>
        <xdr:cNvCxnSpPr/>
      </xdr:nvCxnSpPr>
      <xdr:spPr>
        <a:xfrm>
          <a:off x="20434300" y="13396508"/>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14793</xdr:rowOff>
    </xdr:from>
    <xdr:to>
      <xdr:col>107</xdr:col>
      <xdr:colOff>50800</xdr:colOff>
      <xdr:row>78</xdr:row>
      <xdr:rowOff>23408</xdr:rowOff>
    </xdr:to>
    <xdr:cxnSp macro="">
      <xdr:nvCxnSpPr>
        <xdr:cNvPr id="850" name="直線コネクタ 849"/>
        <xdr:cNvCxnSpPr/>
      </xdr:nvCxnSpPr>
      <xdr:spPr>
        <a:xfrm>
          <a:off x="19545300" y="13387893"/>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8330</xdr:rowOff>
    </xdr:from>
    <xdr:to>
      <xdr:col>102</xdr:col>
      <xdr:colOff>114300</xdr:colOff>
      <xdr:row>78</xdr:row>
      <xdr:rowOff>14793</xdr:rowOff>
    </xdr:to>
    <xdr:cxnSp macro="">
      <xdr:nvCxnSpPr>
        <xdr:cNvPr id="853" name="直線コネクタ 852"/>
        <xdr:cNvCxnSpPr/>
      </xdr:nvCxnSpPr>
      <xdr:spPr>
        <a:xfrm>
          <a:off x="18656300" y="13381430"/>
          <a:ext cx="8890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154051</xdr:rowOff>
    </xdr:from>
    <xdr:to>
      <xdr:col>116</xdr:col>
      <xdr:colOff>114300</xdr:colOff>
      <xdr:row>78</xdr:row>
      <xdr:rowOff>84201</xdr:rowOff>
    </xdr:to>
    <xdr:sp macro="" textlink="">
      <xdr:nvSpPr>
        <xdr:cNvPr id="863" name="楕円 862"/>
        <xdr:cNvSpPr/>
      </xdr:nvSpPr>
      <xdr:spPr>
        <a:xfrm>
          <a:off x="221107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68978</xdr:rowOff>
    </xdr:from>
    <xdr:ext cx="534377" cy="259045"/>
    <xdr:sp macro="" textlink="">
      <xdr:nvSpPr>
        <xdr:cNvPr id="864" name="繰出金該当値テキスト"/>
        <xdr:cNvSpPr txBox="1"/>
      </xdr:nvSpPr>
      <xdr:spPr>
        <a:xfrm>
          <a:off x="22212300" y="132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168740</xdr:rowOff>
    </xdr:from>
    <xdr:to>
      <xdr:col>112</xdr:col>
      <xdr:colOff>38100</xdr:colOff>
      <xdr:row>78</xdr:row>
      <xdr:rowOff>98890</xdr:rowOff>
    </xdr:to>
    <xdr:sp macro="" textlink="">
      <xdr:nvSpPr>
        <xdr:cNvPr id="865" name="楕円 864"/>
        <xdr:cNvSpPr/>
      </xdr:nvSpPr>
      <xdr:spPr>
        <a:xfrm>
          <a:off x="21272500" y="133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90017</xdr:rowOff>
    </xdr:from>
    <xdr:ext cx="534377" cy="259045"/>
    <xdr:sp macro="" textlink="">
      <xdr:nvSpPr>
        <xdr:cNvPr id="866" name="テキスト ボックス 865"/>
        <xdr:cNvSpPr txBox="1"/>
      </xdr:nvSpPr>
      <xdr:spPr>
        <a:xfrm>
          <a:off x="21056111" y="134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144058</xdr:rowOff>
    </xdr:from>
    <xdr:to>
      <xdr:col>107</xdr:col>
      <xdr:colOff>101600</xdr:colOff>
      <xdr:row>78</xdr:row>
      <xdr:rowOff>74208</xdr:rowOff>
    </xdr:to>
    <xdr:sp macro="" textlink="">
      <xdr:nvSpPr>
        <xdr:cNvPr id="867" name="楕円 866"/>
        <xdr:cNvSpPr/>
      </xdr:nvSpPr>
      <xdr:spPr>
        <a:xfrm>
          <a:off x="203835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65335</xdr:rowOff>
    </xdr:from>
    <xdr:ext cx="534377" cy="259045"/>
    <xdr:sp macro="" textlink="">
      <xdr:nvSpPr>
        <xdr:cNvPr id="868" name="テキスト ボックス 867"/>
        <xdr:cNvSpPr txBox="1"/>
      </xdr:nvSpPr>
      <xdr:spPr>
        <a:xfrm>
          <a:off x="20167111" y="13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135443</xdr:rowOff>
    </xdr:from>
    <xdr:to>
      <xdr:col>102</xdr:col>
      <xdr:colOff>165100</xdr:colOff>
      <xdr:row>78</xdr:row>
      <xdr:rowOff>65593</xdr:rowOff>
    </xdr:to>
    <xdr:sp macro="" textlink="">
      <xdr:nvSpPr>
        <xdr:cNvPr id="869" name="楕円 868"/>
        <xdr:cNvSpPr/>
      </xdr:nvSpPr>
      <xdr:spPr>
        <a:xfrm>
          <a:off x="19494500" y="133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56720</xdr:rowOff>
    </xdr:from>
    <xdr:ext cx="534377" cy="259045"/>
    <xdr:sp macro="" textlink="">
      <xdr:nvSpPr>
        <xdr:cNvPr id="870" name="テキスト ボックス 869"/>
        <xdr:cNvSpPr txBox="1"/>
      </xdr:nvSpPr>
      <xdr:spPr>
        <a:xfrm>
          <a:off x="19278111" y="134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128980</xdr:rowOff>
    </xdr:from>
    <xdr:to>
      <xdr:col>98</xdr:col>
      <xdr:colOff>38100</xdr:colOff>
      <xdr:row>78</xdr:row>
      <xdr:rowOff>59130</xdr:rowOff>
    </xdr:to>
    <xdr:sp macro="" textlink="">
      <xdr:nvSpPr>
        <xdr:cNvPr id="871" name="楕円 870"/>
        <xdr:cNvSpPr/>
      </xdr:nvSpPr>
      <xdr:spPr>
        <a:xfrm>
          <a:off x="18605500" y="133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50257</xdr:rowOff>
    </xdr:from>
    <xdr:ext cx="534377" cy="259045"/>
    <xdr:sp macro="" textlink="">
      <xdr:nvSpPr>
        <xdr:cNvPr id="872" name="テキスト ボックス 871"/>
        <xdr:cNvSpPr txBox="1"/>
      </xdr:nvSpPr>
      <xdr:spPr>
        <a:xfrm>
          <a:off x="18389111" y="134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00">
              <a:solidFill>
                <a:schemeClr val="dk1"/>
              </a:solidFill>
              <a:effectLst/>
              <a:latin typeface="+mn-lt"/>
              <a:ea typeface="+mn-ea"/>
              <a:cs typeface="+mn-cs"/>
            </a:rPr>
            <a:t>　</a:t>
          </a:r>
          <a:r>
            <a:rPr lang="ja-JP" altLang="ja-JP" sz="1000">
              <a:solidFill>
                <a:schemeClr val="dk1"/>
              </a:solidFill>
              <a:effectLst/>
              <a:latin typeface="+mn-lt"/>
              <a:ea typeface="+mn-ea"/>
              <a:cs typeface="+mn-cs"/>
            </a:rPr>
            <a:t>歳出合計は平成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a:t>
          </a:r>
          <a:r>
            <a:rPr lang="en-US" altLang="ja-JP" sz="1000">
              <a:solidFill>
                <a:schemeClr val="dk1"/>
              </a:solidFill>
              <a:effectLst/>
              <a:latin typeface="+mn-lt"/>
              <a:ea typeface="+mn-ea"/>
              <a:cs typeface="+mn-cs"/>
            </a:rPr>
            <a:t>2,487,704</a:t>
          </a:r>
          <a:r>
            <a:rPr lang="ja-JP" altLang="ja-JP" sz="1000">
              <a:solidFill>
                <a:schemeClr val="dk1"/>
              </a:solidFill>
              <a:effectLst/>
              <a:latin typeface="+mn-lt"/>
              <a:ea typeface="+mn-ea"/>
              <a:cs typeface="+mn-cs"/>
            </a:rPr>
            <a:t>千円に対して令和元年度は</a:t>
          </a:r>
          <a:r>
            <a:rPr lang="en-US" altLang="ja-JP" sz="1000">
              <a:solidFill>
                <a:schemeClr val="dk1"/>
              </a:solidFill>
              <a:effectLst/>
              <a:latin typeface="+mn-lt"/>
              <a:ea typeface="+mn-ea"/>
              <a:cs typeface="+mn-cs"/>
            </a:rPr>
            <a:t>3,015,180</a:t>
          </a:r>
          <a:r>
            <a:rPr lang="ja-JP" altLang="ja-JP" sz="1000">
              <a:solidFill>
                <a:schemeClr val="dk1"/>
              </a:solidFill>
              <a:effectLst/>
              <a:latin typeface="+mn-lt"/>
              <a:ea typeface="+mn-ea"/>
              <a:cs typeface="+mn-cs"/>
            </a:rPr>
            <a:t>千円となり</a:t>
          </a:r>
          <a:r>
            <a:rPr lang="en-US" altLang="ja-JP" sz="1000">
              <a:solidFill>
                <a:schemeClr val="dk1"/>
              </a:solidFill>
              <a:effectLst/>
              <a:latin typeface="+mn-lt"/>
              <a:ea typeface="+mn-ea"/>
              <a:cs typeface="+mn-cs"/>
            </a:rPr>
            <a:t>527,476</a:t>
          </a:r>
          <a:r>
            <a:rPr lang="ja-JP" altLang="ja-JP" sz="1000">
              <a:solidFill>
                <a:schemeClr val="dk1"/>
              </a:solidFill>
              <a:effectLst/>
              <a:latin typeface="+mn-lt"/>
              <a:ea typeface="+mn-ea"/>
              <a:cs typeface="+mn-cs"/>
            </a:rPr>
            <a:t>千円増額した。扶助費や維持修繕費等を除き、多くの項目で前年度から支出額が増えている。義務的経費については、特別職の給与改定等により人件費が増額、扶助費は</a:t>
          </a:r>
          <a:r>
            <a:rPr lang="ja-JP" altLang="en-US" sz="1000">
              <a:solidFill>
                <a:schemeClr val="dk1"/>
              </a:solidFill>
              <a:effectLst/>
              <a:latin typeface="+mn-lt"/>
              <a:ea typeface="+mn-ea"/>
              <a:cs typeface="+mn-cs"/>
            </a:rPr>
            <a:t>障害児通所</a:t>
          </a:r>
          <a:r>
            <a:rPr lang="ja-JP" altLang="ja-JP" sz="1000">
              <a:solidFill>
                <a:schemeClr val="dk1"/>
              </a:solidFill>
              <a:effectLst/>
              <a:latin typeface="+mn-lt"/>
              <a:ea typeface="+mn-ea"/>
              <a:cs typeface="+mn-cs"/>
            </a:rPr>
            <a:t>サービス等の利用が減少したため</a:t>
          </a:r>
          <a:r>
            <a:rPr lang="ja-JP" altLang="en-US" sz="1000">
              <a:solidFill>
                <a:schemeClr val="dk1"/>
              </a:solidFill>
              <a:effectLst/>
              <a:latin typeface="+mn-lt"/>
              <a:ea typeface="+mn-ea"/>
              <a:cs typeface="+mn-cs"/>
            </a:rPr>
            <a:t>減額し、</a:t>
          </a:r>
          <a:r>
            <a:rPr lang="ja-JP" altLang="ja-JP" sz="1000">
              <a:solidFill>
                <a:schemeClr val="dk1"/>
              </a:solidFill>
              <a:effectLst/>
              <a:latin typeface="+mn-lt"/>
              <a:ea typeface="+mn-ea"/>
              <a:cs typeface="+mn-cs"/>
            </a:rPr>
            <a:t>一方で公債費が年々増額している</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まちづくりに資する各種大型事業に係る元金償還の開始により元金償還額が</a:t>
          </a:r>
          <a:r>
            <a:rPr lang="en-US" altLang="ja-JP" sz="1000">
              <a:solidFill>
                <a:schemeClr val="dk1"/>
              </a:solidFill>
              <a:effectLst/>
              <a:latin typeface="+mn-lt"/>
              <a:ea typeface="+mn-ea"/>
              <a:cs typeface="+mn-cs"/>
            </a:rPr>
            <a:t>17,317</a:t>
          </a:r>
          <a:r>
            <a:rPr lang="ja-JP" altLang="ja-JP" sz="1000">
              <a:solidFill>
                <a:schemeClr val="dk1"/>
              </a:solidFill>
              <a:effectLst/>
              <a:latin typeface="+mn-lt"/>
              <a:ea typeface="+mn-ea"/>
              <a:cs typeface="+mn-cs"/>
            </a:rPr>
            <a:t>千円増額した（前年度は</a:t>
          </a:r>
          <a:r>
            <a:rPr lang="en-US" altLang="ja-JP" sz="1000">
              <a:solidFill>
                <a:schemeClr val="dk1"/>
              </a:solidFill>
              <a:effectLst/>
              <a:latin typeface="+mn-lt"/>
              <a:ea typeface="+mn-ea"/>
              <a:cs typeface="+mn-cs"/>
            </a:rPr>
            <a:t>23,788</a:t>
          </a:r>
          <a:r>
            <a:rPr lang="ja-JP" altLang="ja-JP" sz="1000">
              <a:solidFill>
                <a:schemeClr val="dk1"/>
              </a:solidFill>
              <a:effectLst/>
              <a:latin typeface="+mn-lt"/>
              <a:ea typeface="+mn-ea"/>
              <a:cs typeface="+mn-cs"/>
            </a:rPr>
            <a:t>千円の増額）。投資的経費について、近年の主な事業を挙げると、補助事業ではまず</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年度に着手した道の駅整備事業の大部分が翌年度へ繰越しとなり</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年度に</a:t>
          </a:r>
          <a:r>
            <a:rPr lang="en-US" altLang="ja-JP" sz="1000">
              <a:solidFill>
                <a:schemeClr val="dk1"/>
              </a:solidFill>
              <a:effectLst/>
              <a:latin typeface="+mn-lt"/>
              <a:ea typeface="+mn-ea"/>
              <a:cs typeface="+mn-cs"/>
            </a:rPr>
            <a:t>200,992</a:t>
          </a:r>
          <a:r>
            <a:rPr lang="ja-JP" altLang="ja-JP" sz="1000">
              <a:solidFill>
                <a:schemeClr val="dk1"/>
              </a:solidFill>
              <a:effectLst/>
              <a:latin typeface="+mn-lt"/>
              <a:ea typeface="+mn-ea"/>
              <a:cs typeface="+mn-cs"/>
            </a:rPr>
            <a:t>千円を計上した。</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年度には森浦湾整備事業を実施したが大部分を翌年度に繰越している。単独事業については、</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年度にこども園建設事業</a:t>
          </a:r>
          <a:r>
            <a:rPr lang="en-US" altLang="ja-JP" sz="1000">
              <a:solidFill>
                <a:schemeClr val="dk1"/>
              </a:solidFill>
              <a:effectLst/>
              <a:latin typeface="+mn-lt"/>
              <a:ea typeface="+mn-ea"/>
              <a:cs typeface="+mn-cs"/>
            </a:rPr>
            <a:t>545,691</a:t>
          </a:r>
          <a:r>
            <a:rPr lang="ja-JP" altLang="ja-JP" sz="1000">
              <a:solidFill>
                <a:schemeClr val="dk1"/>
              </a:solidFill>
              <a:effectLst/>
              <a:latin typeface="+mn-lt"/>
              <a:ea typeface="+mn-ea"/>
              <a:cs typeface="+mn-cs"/>
            </a:rPr>
            <a:t>千円を実施し、</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年度に旧梛施設の福祉機能を強化した改修工事</a:t>
          </a:r>
          <a:r>
            <a:rPr lang="en-US" altLang="ja-JP" sz="1000">
              <a:solidFill>
                <a:schemeClr val="dk1"/>
              </a:solidFill>
              <a:effectLst/>
              <a:latin typeface="+mn-lt"/>
              <a:ea typeface="+mn-ea"/>
              <a:cs typeface="+mn-cs"/>
            </a:rPr>
            <a:t>214,338</a:t>
          </a:r>
          <a:r>
            <a:rPr lang="ja-JP" altLang="ja-JP" sz="1000">
              <a:solidFill>
                <a:schemeClr val="dk1"/>
              </a:solidFill>
              <a:effectLst/>
              <a:latin typeface="+mn-lt"/>
              <a:ea typeface="+mn-ea"/>
              <a:cs typeface="+mn-cs"/>
            </a:rPr>
            <a:t>千円（一部繰越）を実施した。令和元年度には災害復旧事業費が皆減したが、森浦湾整備事業、防災行政無線デジタル化整備事業等の実施により前年度から</a:t>
          </a:r>
          <a:r>
            <a:rPr lang="en-US" altLang="ja-JP" sz="1000">
              <a:solidFill>
                <a:schemeClr val="dk1"/>
              </a:solidFill>
              <a:effectLst/>
              <a:latin typeface="+mn-lt"/>
              <a:ea typeface="+mn-ea"/>
              <a:cs typeface="+mn-cs"/>
            </a:rPr>
            <a:t>386,639</a:t>
          </a:r>
          <a:r>
            <a:rPr lang="ja-JP" altLang="ja-JP" sz="1000">
              <a:solidFill>
                <a:schemeClr val="dk1"/>
              </a:solidFill>
              <a:effectLst/>
              <a:latin typeface="+mn-lt"/>
              <a:ea typeface="+mn-ea"/>
              <a:cs typeface="+mn-cs"/>
            </a:rPr>
            <a:t>千円増額している。その他の経費では、前年度に塵芥処理施設の修繕費が多かったことと、台風等による修繕もあり、令和元年度には維持修繕費が減少している。物件費は、消費税の増額、並びに学校給食の無償化等の影響で増額した。補助費等は、次年度の会計年度任用職員制度導入に関連した臨時職員に対する退職報償金の支払等により</a:t>
          </a:r>
          <a:r>
            <a:rPr lang="en-US" altLang="ja-JP" sz="1000">
              <a:solidFill>
                <a:schemeClr val="dk1"/>
              </a:solidFill>
              <a:effectLst/>
              <a:latin typeface="+mn-lt"/>
              <a:ea typeface="+mn-ea"/>
              <a:cs typeface="+mn-cs"/>
            </a:rPr>
            <a:t>24,782</a:t>
          </a:r>
          <a:r>
            <a:rPr lang="ja-JP" altLang="ja-JP" sz="1000">
              <a:solidFill>
                <a:schemeClr val="dk1"/>
              </a:solidFill>
              <a:effectLst/>
              <a:latin typeface="+mn-lt"/>
              <a:ea typeface="+mn-ea"/>
              <a:cs typeface="+mn-cs"/>
            </a:rPr>
            <a:t>千円増額した。繰出金は、公共下水道事業会計に対して減少したが、国保事業、後期高齢者医療保険事業、介護保険事業会計に対しては増加している。下水道事業会計では、人員配置や泥処理設備を導入により処理費用を抑制している。令和元年度は前年度と比べて投資的経費の増加が顕著で、行政コストも年々増額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
3,055
5.81
3,124,503
3,015,180
83,067
1,367,157
3,865,471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143256</xdr:rowOff>
    </xdr:from>
    <xdr:to>
      <xdr:col>24</xdr:col>
      <xdr:colOff>63500</xdr:colOff>
      <xdr:row>37</xdr:row>
      <xdr:rowOff>147320</xdr:rowOff>
    </xdr:to>
    <xdr:cxnSp macro="">
      <xdr:nvCxnSpPr>
        <xdr:cNvPr id="60" name="直線コネクタ 59"/>
        <xdr:cNvCxnSpPr/>
      </xdr:nvCxnSpPr>
      <xdr:spPr>
        <a:xfrm>
          <a:off x="3797300" y="6486906"/>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143256</xdr:rowOff>
    </xdr:from>
    <xdr:to>
      <xdr:col>19</xdr:col>
      <xdr:colOff>177800</xdr:colOff>
      <xdr:row>37</xdr:row>
      <xdr:rowOff>156058</xdr:rowOff>
    </xdr:to>
    <xdr:cxnSp macro="">
      <xdr:nvCxnSpPr>
        <xdr:cNvPr id="63" name="直線コネクタ 62"/>
        <xdr:cNvCxnSpPr/>
      </xdr:nvCxnSpPr>
      <xdr:spPr>
        <a:xfrm flipV="1">
          <a:off x="2908300" y="648690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156058</xdr:rowOff>
    </xdr:from>
    <xdr:to>
      <xdr:col>15</xdr:col>
      <xdr:colOff>50800</xdr:colOff>
      <xdr:row>37</xdr:row>
      <xdr:rowOff>164630</xdr:rowOff>
    </xdr:to>
    <xdr:cxnSp macro="">
      <xdr:nvCxnSpPr>
        <xdr:cNvPr id="66" name="直線コネクタ 65"/>
        <xdr:cNvCxnSpPr/>
      </xdr:nvCxnSpPr>
      <xdr:spPr>
        <a:xfrm flipV="1">
          <a:off x="2019300" y="649970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141732</xdr:rowOff>
    </xdr:from>
    <xdr:to>
      <xdr:col>10</xdr:col>
      <xdr:colOff>114300</xdr:colOff>
      <xdr:row>37</xdr:row>
      <xdr:rowOff>164630</xdr:rowOff>
    </xdr:to>
    <xdr:cxnSp macro="">
      <xdr:nvCxnSpPr>
        <xdr:cNvPr id="69" name="直線コネクタ 68"/>
        <xdr:cNvCxnSpPr/>
      </xdr:nvCxnSpPr>
      <xdr:spPr>
        <a:xfrm>
          <a:off x="1130300" y="6485382"/>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96520</xdr:rowOff>
    </xdr:from>
    <xdr:to>
      <xdr:col>24</xdr:col>
      <xdr:colOff>114300</xdr:colOff>
      <xdr:row>38</xdr:row>
      <xdr:rowOff>26670</xdr:rowOff>
    </xdr:to>
    <xdr:sp macro="" textlink="">
      <xdr:nvSpPr>
        <xdr:cNvPr id="79" name="楕円 78"/>
        <xdr:cNvSpPr/>
      </xdr:nvSpPr>
      <xdr:spPr>
        <a:xfrm>
          <a:off x="45847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60888</xdr:rowOff>
    </xdr:from>
    <xdr:ext cx="534377" cy="259045"/>
    <xdr:sp macro="" textlink="">
      <xdr:nvSpPr>
        <xdr:cNvPr id="80" name="議会費該当値テキスト"/>
        <xdr:cNvSpPr txBox="1"/>
      </xdr:nvSpPr>
      <xdr:spPr>
        <a:xfrm>
          <a:off x="4686300"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92456</xdr:rowOff>
    </xdr:from>
    <xdr:to>
      <xdr:col>20</xdr:col>
      <xdr:colOff>38100</xdr:colOff>
      <xdr:row>38</xdr:row>
      <xdr:rowOff>22606</xdr:rowOff>
    </xdr:to>
    <xdr:sp macro="" textlink="">
      <xdr:nvSpPr>
        <xdr:cNvPr id="81" name="楕円 80"/>
        <xdr:cNvSpPr/>
      </xdr:nvSpPr>
      <xdr:spPr>
        <a:xfrm>
          <a:off x="3746500" y="64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13733</xdr:rowOff>
    </xdr:from>
    <xdr:ext cx="534377" cy="259045"/>
    <xdr:sp macro="" textlink="">
      <xdr:nvSpPr>
        <xdr:cNvPr id="82" name="テキスト ボックス 81"/>
        <xdr:cNvSpPr txBox="1"/>
      </xdr:nvSpPr>
      <xdr:spPr>
        <a:xfrm>
          <a:off x="3530111" y="65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105258</xdr:rowOff>
    </xdr:from>
    <xdr:to>
      <xdr:col>15</xdr:col>
      <xdr:colOff>101600</xdr:colOff>
      <xdr:row>38</xdr:row>
      <xdr:rowOff>35407</xdr:rowOff>
    </xdr:to>
    <xdr:sp macro="" textlink="">
      <xdr:nvSpPr>
        <xdr:cNvPr id="83" name="楕円 82"/>
        <xdr:cNvSpPr/>
      </xdr:nvSpPr>
      <xdr:spPr>
        <a:xfrm>
          <a:off x="2857500" y="6448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26535</xdr:rowOff>
    </xdr:from>
    <xdr:ext cx="534377" cy="259045"/>
    <xdr:sp macro="" textlink="">
      <xdr:nvSpPr>
        <xdr:cNvPr id="84" name="テキスト ボックス 83"/>
        <xdr:cNvSpPr txBox="1"/>
      </xdr:nvSpPr>
      <xdr:spPr>
        <a:xfrm>
          <a:off x="2641111" y="65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113830</xdr:rowOff>
    </xdr:from>
    <xdr:to>
      <xdr:col>10</xdr:col>
      <xdr:colOff>165100</xdr:colOff>
      <xdr:row>38</xdr:row>
      <xdr:rowOff>43980</xdr:rowOff>
    </xdr:to>
    <xdr:sp macro="" textlink="">
      <xdr:nvSpPr>
        <xdr:cNvPr id="85" name="楕円 84"/>
        <xdr:cNvSpPr/>
      </xdr:nvSpPr>
      <xdr:spPr>
        <a:xfrm>
          <a:off x="1968500" y="64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35107</xdr:rowOff>
    </xdr:from>
    <xdr:ext cx="534377" cy="259045"/>
    <xdr:sp macro="" textlink="">
      <xdr:nvSpPr>
        <xdr:cNvPr id="86" name="テキスト ボックス 85"/>
        <xdr:cNvSpPr txBox="1"/>
      </xdr:nvSpPr>
      <xdr:spPr>
        <a:xfrm>
          <a:off x="1752111" y="65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90932</xdr:rowOff>
    </xdr:from>
    <xdr:to>
      <xdr:col>6</xdr:col>
      <xdr:colOff>38100</xdr:colOff>
      <xdr:row>38</xdr:row>
      <xdr:rowOff>21082</xdr:rowOff>
    </xdr:to>
    <xdr:sp macro="" textlink="">
      <xdr:nvSpPr>
        <xdr:cNvPr id="87" name="楕円 86"/>
        <xdr:cNvSpPr/>
      </xdr:nvSpPr>
      <xdr:spPr>
        <a:xfrm>
          <a:off x="1079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12209</xdr:rowOff>
    </xdr:from>
    <xdr:ext cx="534377" cy="259045"/>
    <xdr:sp macro="" textlink="">
      <xdr:nvSpPr>
        <xdr:cNvPr id="88" name="テキスト ボックス 87"/>
        <xdr:cNvSpPr txBox="1"/>
      </xdr:nvSpPr>
      <xdr:spPr>
        <a:xfrm>
          <a:off x="863111" y="65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165005</xdr:rowOff>
    </xdr:from>
    <xdr:to>
      <xdr:col>24</xdr:col>
      <xdr:colOff>63500</xdr:colOff>
      <xdr:row>58</xdr:row>
      <xdr:rowOff>38826</xdr:rowOff>
    </xdr:to>
    <xdr:cxnSp macro="">
      <xdr:nvCxnSpPr>
        <xdr:cNvPr id="115" name="直線コネクタ 114"/>
        <xdr:cNvCxnSpPr/>
      </xdr:nvCxnSpPr>
      <xdr:spPr>
        <a:xfrm flipV="1">
          <a:off x="3797300" y="9937655"/>
          <a:ext cx="838200" cy="4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169291</xdr:rowOff>
    </xdr:from>
    <xdr:to>
      <xdr:col>19</xdr:col>
      <xdr:colOff>177800</xdr:colOff>
      <xdr:row>58</xdr:row>
      <xdr:rowOff>38826</xdr:rowOff>
    </xdr:to>
    <xdr:cxnSp macro="">
      <xdr:nvCxnSpPr>
        <xdr:cNvPr id="118" name="直線コネクタ 117"/>
        <xdr:cNvCxnSpPr/>
      </xdr:nvCxnSpPr>
      <xdr:spPr>
        <a:xfrm>
          <a:off x="2908300" y="9941941"/>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169291</xdr:rowOff>
    </xdr:from>
    <xdr:to>
      <xdr:col>15</xdr:col>
      <xdr:colOff>50800</xdr:colOff>
      <xdr:row>58</xdr:row>
      <xdr:rowOff>25768</xdr:rowOff>
    </xdr:to>
    <xdr:cxnSp macro="">
      <xdr:nvCxnSpPr>
        <xdr:cNvPr id="121" name="直線コネクタ 120"/>
        <xdr:cNvCxnSpPr/>
      </xdr:nvCxnSpPr>
      <xdr:spPr>
        <a:xfrm flipV="1">
          <a:off x="2019300" y="9941941"/>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25768</xdr:rowOff>
    </xdr:from>
    <xdr:to>
      <xdr:col>10</xdr:col>
      <xdr:colOff>114300</xdr:colOff>
      <xdr:row>58</xdr:row>
      <xdr:rowOff>34048</xdr:rowOff>
    </xdr:to>
    <xdr:cxnSp macro="">
      <xdr:nvCxnSpPr>
        <xdr:cNvPr id="124" name="直線コネクタ 123"/>
        <xdr:cNvCxnSpPr/>
      </xdr:nvCxnSpPr>
      <xdr:spPr>
        <a:xfrm flipV="1">
          <a:off x="1130300" y="9969868"/>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114205</xdr:rowOff>
    </xdr:from>
    <xdr:to>
      <xdr:col>24</xdr:col>
      <xdr:colOff>114300</xdr:colOff>
      <xdr:row>58</xdr:row>
      <xdr:rowOff>44355</xdr:rowOff>
    </xdr:to>
    <xdr:sp macro="" textlink="">
      <xdr:nvSpPr>
        <xdr:cNvPr id="134" name="楕円 133"/>
        <xdr:cNvSpPr/>
      </xdr:nvSpPr>
      <xdr:spPr>
        <a:xfrm>
          <a:off x="4584700" y="98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159476</xdr:rowOff>
    </xdr:from>
    <xdr:to>
      <xdr:col>20</xdr:col>
      <xdr:colOff>38100</xdr:colOff>
      <xdr:row>58</xdr:row>
      <xdr:rowOff>89626</xdr:rowOff>
    </xdr:to>
    <xdr:sp macro="" textlink="">
      <xdr:nvSpPr>
        <xdr:cNvPr id="136" name="楕円 135"/>
        <xdr:cNvSpPr/>
      </xdr:nvSpPr>
      <xdr:spPr>
        <a:xfrm>
          <a:off x="3746500" y="99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80753</xdr:rowOff>
    </xdr:from>
    <xdr:ext cx="599010" cy="259045"/>
    <xdr:sp macro="" textlink="">
      <xdr:nvSpPr>
        <xdr:cNvPr id="137" name="テキスト ボックス 136"/>
        <xdr:cNvSpPr txBox="1"/>
      </xdr:nvSpPr>
      <xdr:spPr>
        <a:xfrm>
          <a:off x="3497795" y="100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118491</xdr:rowOff>
    </xdr:from>
    <xdr:to>
      <xdr:col>15</xdr:col>
      <xdr:colOff>101600</xdr:colOff>
      <xdr:row>58</xdr:row>
      <xdr:rowOff>48641</xdr:rowOff>
    </xdr:to>
    <xdr:sp macro="" textlink="">
      <xdr:nvSpPr>
        <xdr:cNvPr id="138" name="楕円 137"/>
        <xdr:cNvSpPr/>
      </xdr:nvSpPr>
      <xdr:spPr>
        <a:xfrm>
          <a:off x="2857500" y="98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39768</xdr:rowOff>
    </xdr:from>
    <xdr:ext cx="599010" cy="259045"/>
    <xdr:sp macro="" textlink="">
      <xdr:nvSpPr>
        <xdr:cNvPr id="139" name="テキスト ボックス 138"/>
        <xdr:cNvSpPr txBox="1"/>
      </xdr:nvSpPr>
      <xdr:spPr>
        <a:xfrm>
          <a:off x="2608795" y="998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146418</xdr:rowOff>
    </xdr:from>
    <xdr:to>
      <xdr:col>10</xdr:col>
      <xdr:colOff>165100</xdr:colOff>
      <xdr:row>58</xdr:row>
      <xdr:rowOff>76568</xdr:rowOff>
    </xdr:to>
    <xdr:sp macro="" textlink="">
      <xdr:nvSpPr>
        <xdr:cNvPr id="140" name="楕円 139"/>
        <xdr:cNvSpPr/>
      </xdr:nvSpPr>
      <xdr:spPr>
        <a:xfrm>
          <a:off x="1968500" y="99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67695</xdr:rowOff>
    </xdr:from>
    <xdr:ext cx="599010" cy="259045"/>
    <xdr:sp macro="" textlink="">
      <xdr:nvSpPr>
        <xdr:cNvPr id="141" name="テキスト ボックス 140"/>
        <xdr:cNvSpPr txBox="1"/>
      </xdr:nvSpPr>
      <xdr:spPr>
        <a:xfrm>
          <a:off x="1719795" y="1001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154698</xdr:rowOff>
    </xdr:from>
    <xdr:to>
      <xdr:col>6</xdr:col>
      <xdr:colOff>38100</xdr:colOff>
      <xdr:row>58</xdr:row>
      <xdr:rowOff>84848</xdr:rowOff>
    </xdr:to>
    <xdr:sp macro="" textlink="">
      <xdr:nvSpPr>
        <xdr:cNvPr id="142" name="楕円 141"/>
        <xdr:cNvSpPr/>
      </xdr:nvSpPr>
      <xdr:spPr>
        <a:xfrm>
          <a:off x="1079500" y="99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75975</xdr:rowOff>
    </xdr:from>
    <xdr:ext cx="599010" cy="259045"/>
    <xdr:sp macro="" textlink="">
      <xdr:nvSpPr>
        <xdr:cNvPr id="143" name="テキスト ボックス 142"/>
        <xdr:cNvSpPr txBox="1"/>
      </xdr:nvSpPr>
      <xdr:spPr>
        <a:xfrm>
          <a:off x="830795" y="1002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70774</xdr:rowOff>
    </xdr:from>
    <xdr:to>
      <xdr:col>24</xdr:col>
      <xdr:colOff>63500</xdr:colOff>
      <xdr:row>76</xdr:row>
      <xdr:rowOff>105175</xdr:rowOff>
    </xdr:to>
    <xdr:cxnSp macro="">
      <xdr:nvCxnSpPr>
        <xdr:cNvPr id="172" name="直線コネクタ 171"/>
        <xdr:cNvCxnSpPr/>
      </xdr:nvCxnSpPr>
      <xdr:spPr>
        <a:xfrm>
          <a:off x="3797300" y="13100974"/>
          <a:ext cx="8382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55449</xdr:rowOff>
    </xdr:from>
    <xdr:to>
      <xdr:col>19</xdr:col>
      <xdr:colOff>177800</xdr:colOff>
      <xdr:row>76</xdr:row>
      <xdr:rowOff>70774</xdr:rowOff>
    </xdr:to>
    <xdr:cxnSp macro="">
      <xdr:nvCxnSpPr>
        <xdr:cNvPr id="175" name="直線コネクタ 174"/>
        <xdr:cNvCxnSpPr/>
      </xdr:nvCxnSpPr>
      <xdr:spPr>
        <a:xfrm>
          <a:off x="2908300" y="12914199"/>
          <a:ext cx="889000" cy="18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55449</xdr:rowOff>
    </xdr:from>
    <xdr:to>
      <xdr:col>15</xdr:col>
      <xdr:colOff>50800</xdr:colOff>
      <xdr:row>77</xdr:row>
      <xdr:rowOff>30871</xdr:rowOff>
    </xdr:to>
    <xdr:cxnSp macro="">
      <xdr:nvCxnSpPr>
        <xdr:cNvPr id="178" name="直線コネクタ 177"/>
        <xdr:cNvCxnSpPr/>
      </xdr:nvCxnSpPr>
      <xdr:spPr>
        <a:xfrm flipV="1">
          <a:off x="2019300" y="12914199"/>
          <a:ext cx="889000" cy="3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30871</xdr:rowOff>
    </xdr:from>
    <xdr:to>
      <xdr:col>10</xdr:col>
      <xdr:colOff>114300</xdr:colOff>
      <xdr:row>77</xdr:row>
      <xdr:rowOff>76324</xdr:rowOff>
    </xdr:to>
    <xdr:cxnSp macro="">
      <xdr:nvCxnSpPr>
        <xdr:cNvPr id="181" name="直線コネクタ 180"/>
        <xdr:cNvCxnSpPr/>
      </xdr:nvCxnSpPr>
      <xdr:spPr>
        <a:xfrm flipV="1">
          <a:off x="1130300" y="13232521"/>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54375</xdr:rowOff>
    </xdr:from>
    <xdr:to>
      <xdr:col>24</xdr:col>
      <xdr:colOff>114300</xdr:colOff>
      <xdr:row>76</xdr:row>
      <xdr:rowOff>155975</xdr:rowOff>
    </xdr:to>
    <xdr:sp macro="" textlink="">
      <xdr:nvSpPr>
        <xdr:cNvPr id="191" name="楕円 190"/>
        <xdr:cNvSpPr/>
      </xdr:nvSpPr>
      <xdr:spPr>
        <a:xfrm>
          <a:off x="4584700" y="130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77253</xdr:rowOff>
    </xdr:from>
    <xdr:ext cx="599010" cy="259045"/>
    <xdr:sp macro="" textlink="">
      <xdr:nvSpPr>
        <xdr:cNvPr id="192" name="民生費該当値テキスト"/>
        <xdr:cNvSpPr txBox="1"/>
      </xdr:nvSpPr>
      <xdr:spPr>
        <a:xfrm>
          <a:off x="4686300" y="129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19974</xdr:rowOff>
    </xdr:from>
    <xdr:to>
      <xdr:col>20</xdr:col>
      <xdr:colOff>38100</xdr:colOff>
      <xdr:row>76</xdr:row>
      <xdr:rowOff>121574</xdr:rowOff>
    </xdr:to>
    <xdr:sp macro="" textlink="">
      <xdr:nvSpPr>
        <xdr:cNvPr id="193" name="楕円 192"/>
        <xdr:cNvSpPr/>
      </xdr:nvSpPr>
      <xdr:spPr>
        <a:xfrm>
          <a:off x="3746500" y="130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138100</xdr:rowOff>
    </xdr:from>
    <xdr:ext cx="599010" cy="259045"/>
    <xdr:sp macro="" textlink="">
      <xdr:nvSpPr>
        <xdr:cNvPr id="194" name="テキスト ボックス 193"/>
        <xdr:cNvSpPr txBox="1"/>
      </xdr:nvSpPr>
      <xdr:spPr>
        <a:xfrm>
          <a:off x="3497795" y="1282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4649</xdr:rowOff>
    </xdr:from>
    <xdr:to>
      <xdr:col>15</xdr:col>
      <xdr:colOff>101600</xdr:colOff>
      <xdr:row>75</xdr:row>
      <xdr:rowOff>106249</xdr:rowOff>
    </xdr:to>
    <xdr:sp macro="" textlink="">
      <xdr:nvSpPr>
        <xdr:cNvPr id="195" name="楕円 194"/>
        <xdr:cNvSpPr/>
      </xdr:nvSpPr>
      <xdr:spPr>
        <a:xfrm>
          <a:off x="2857500" y="128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122776</xdr:rowOff>
    </xdr:from>
    <xdr:ext cx="599010" cy="259045"/>
    <xdr:sp macro="" textlink="">
      <xdr:nvSpPr>
        <xdr:cNvPr id="196" name="テキスト ボックス 195"/>
        <xdr:cNvSpPr txBox="1"/>
      </xdr:nvSpPr>
      <xdr:spPr>
        <a:xfrm>
          <a:off x="2608795" y="126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151521</xdr:rowOff>
    </xdr:from>
    <xdr:to>
      <xdr:col>10</xdr:col>
      <xdr:colOff>165100</xdr:colOff>
      <xdr:row>77</xdr:row>
      <xdr:rowOff>81671</xdr:rowOff>
    </xdr:to>
    <xdr:sp macro="" textlink="">
      <xdr:nvSpPr>
        <xdr:cNvPr id="197" name="楕円 196"/>
        <xdr:cNvSpPr/>
      </xdr:nvSpPr>
      <xdr:spPr>
        <a:xfrm>
          <a:off x="1968500" y="131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72798</xdr:rowOff>
    </xdr:from>
    <xdr:ext cx="599010" cy="259045"/>
    <xdr:sp macro="" textlink="">
      <xdr:nvSpPr>
        <xdr:cNvPr id="198" name="テキスト ボックス 197"/>
        <xdr:cNvSpPr txBox="1"/>
      </xdr:nvSpPr>
      <xdr:spPr>
        <a:xfrm>
          <a:off x="1719795" y="1327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25524</xdr:rowOff>
    </xdr:from>
    <xdr:to>
      <xdr:col>6</xdr:col>
      <xdr:colOff>38100</xdr:colOff>
      <xdr:row>77</xdr:row>
      <xdr:rowOff>127124</xdr:rowOff>
    </xdr:to>
    <xdr:sp macro="" textlink="">
      <xdr:nvSpPr>
        <xdr:cNvPr id="199" name="楕円 198"/>
        <xdr:cNvSpPr/>
      </xdr:nvSpPr>
      <xdr:spPr>
        <a:xfrm>
          <a:off x="1079500" y="132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118251</xdr:rowOff>
    </xdr:from>
    <xdr:ext cx="599010" cy="259045"/>
    <xdr:sp macro="" textlink="">
      <xdr:nvSpPr>
        <xdr:cNvPr id="200" name="テキスト ボックス 199"/>
        <xdr:cNvSpPr txBox="1"/>
      </xdr:nvSpPr>
      <xdr:spPr>
        <a:xfrm>
          <a:off x="830795" y="1331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92363</xdr:rowOff>
    </xdr:from>
    <xdr:to>
      <xdr:col>24</xdr:col>
      <xdr:colOff>63500</xdr:colOff>
      <xdr:row>98</xdr:row>
      <xdr:rowOff>4085</xdr:rowOff>
    </xdr:to>
    <xdr:cxnSp macro="">
      <xdr:nvCxnSpPr>
        <xdr:cNvPr id="227" name="直線コネクタ 226"/>
        <xdr:cNvCxnSpPr/>
      </xdr:nvCxnSpPr>
      <xdr:spPr>
        <a:xfrm flipV="1">
          <a:off x="3797300" y="16723013"/>
          <a:ext cx="8382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4085</xdr:rowOff>
    </xdr:from>
    <xdr:to>
      <xdr:col>19</xdr:col>
      <xdr:colOff>177800</xdr:colOff>
      <xdr:row>98</xdr:row>
      <xdr:rowOff>25039</xdr:rowOff>
    </xdr:to>
    <xdr:cxnSp macro="">
      <xdr:nvCxnSpPr>
        <xdr:cNvPr id="230" name="直線コネクタ 229"/>
        <xdr:cNvCxnSpPr/>
      </xdr:nvCxnSpPr>
      <xdr:spPr>
        <a:xfrm flipV="1">
          <a:off x="2908300" y="16806185"/>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23640</xdr:rowOff>
    </xdr:from>
    <xdr:to>
      <xdr:col>15</xdr:col>
      <xdr:colOff>50800</xdr:colOff>
      <xdr:row>98</xdr:row>
      <xdr:rowOff>25039</xdr:rowOff>
    </xdr:to>
    <xdr:cxnSp macro="">
      <xdr:nvCxnSpPr>
        <xdr:cNvPr id="233" name="直線コネクタ 232"/>
        <xdr:cNvCxnSpPr/>
      </xdr:nvCxnSpPr>
      <xdr:spPr>
        <a:xfrm>
          <a:off x="2019300" y="16825740"/>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170586</xdr:rowOff>
    </xdr:from>
    <xdr:to>
      <xdr:col>10</xdr:col>
      <xdr:colOff>114300</xdr:colOff>
      <xdr:row>98</xdr:row>
      <xdr:rowOff>23640</xdr:rowOff>
    </xdr:to>
    <xdr:cxnSp macro="">
      <xdr:nvCxnSpPr>
        <xdr:cNvPr id="236" name="直線コネクタ 235"/>
        <xdr:cNvCxnSpPr/>
      </xdr:nvCxnSpPr>
      <xdr:spPr>
        <a:xfrm>
          <a:off x="1130300" y="16801236"/>
          <a:ext cx="889000" cy="2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41563</xdr:rowOff>
    </xdr:from>
    <xdr:to>
      <xdr:col>24</xdr:col>
      <xdr:colOff>114300</xdr:colOff>
      <xdr:row>97</xdr:row>
      <xdr:rowOff>143163</xdr:rowOff>
    </xdr:to>
    <xdr:sp macro="" textlink="">
      <xdr:nvSpPr>
        <xdr:cNvPr id="246" name="楕円 245"/>
        <xdr:cNvSpPr/>
      </xdr:nvSpPr>
      <xdr:spPr>
        <a:xfrm>
          <a:off x="45847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19990</xdr:rowOff>
    </xdr:from>
    <xdr:ext cx="534377" cy="259045"/>
    <xdr:sp macro="" textlink="">
      <xdr:nvSpPr>
        <xdr:cNvPr id="247" name="衛生費該当値テキスト"/>
        <xdr:cNvSpPr txBox="1"/>
      </xdr:nvSpPr>
      <xdr:spPr>
        <a:xfrm>
          <a:off x="4686300" y="166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124735</xdr:rowOff>
    </xdr:from>
    <xdr:to>
      <xdr:col>20</xdr:col>
      <xdr:colOff>38100</xdr:colOff>
      <xdr:row>98</xdr:row>
      <xdr:rowOff>54885</xdr:rowOff>
    </xdr:to>
    <xdr:sp macro="" textlink="">
      <xdr:nvSpPr>
        <xdr:cNvPr id="248" name="楕円 247"/>
        <xdr:cNvSpPr/>
      </xdr:nvSpPr>
      <xdr:spPr>
        <a:xfrm>
          <a:off x="3746500" y="167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46012</xdr:rowOff>
    </xdr:from>
    <xdr:ext cx="534377" cy="259045"/>
    <xdr:sp macro="" textlink="">
      <xdr:nvSpPr>
        <xdr:cNvPr id="249" name="テキスト ボックス 248"/>
        <xdr:cNvSpPr txBox="1"/>
      </xdr:nvSpPr>
      <xdr:spPr>
        <a:xfrm>
          <a:off x="3530111" y="168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145689</xdr:rowOff>
    </xdr:from>
    <xdr:to>
      <xdr:col>15</xdr:col>
      <xdr:colOff>101600</xdr:colOff>
      <xdr:row>98</xdr:row>
      <xdr:rowOff>75839</xdr:rowOff>
    </xdr:to>
    <xdr:sp macro="" textlink="">
      <xdr:nvSpPr>
        <xdr:cNvPr id="250" name="楕円 249"/>
        <xdr:cNvSpPr/>
      </xdr:nvSpPr>
      <xdr:spPr>
        <a:xfrm>
          <a:off x="2857500" y="167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66966</xdr:rowOff>
    </xdr:from>
    <xdr:ext cx="534377" cy="259045"/>
    <xdr:sp macro="" textlink="">
      <xdr:nvSpPr>
        <xdr:cNvPr id="251" name="テキスト ボックス 250"/>
        <xdr:cNvSpPr txBox="1"/>
      </xdr:nvSpPr>
      <xdr:spPr>
        <a:xfrm>
          <a:off x="2641111" y="1686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144290</xdr:rowOff>
    </xdr:from>
    <xdr:to>
      <xdr:col>10</xdr:col>
      <xdr:colOff>165100</xdr:colOff>
      <xdr:row>98</xdr:row>
      <xdr:rowOff>74440</xdr:rowOff>
    </xdr:to>
    <xdr:sp macro="" textlink="">
      <xdr:nvSpPr>
        <xdr:cNvPr id="252" name="楕円 251"/>
        <xdr:cNvSpPr/>
      </xdr:nvSpPr>
      <xdr:spPr>
        <a:xfrm>
          <a:off x="1968500" y="167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65567</xdr:rowOff>
    </xdr:from>
    <xdr:ext cx="534377" cy="259045"/>
    <xdr:sp macro="" textlink="">
      <xdr:nvSpPr>
        <xdr:cNvPr id="253" name="テキスト ボックス 252"/>
        <xdr:cNvSpPr txBox="1"/>
      </xdr:nvSpPr>
      <xdr:spPr>
        <a:xfrm>
          <a:off x="1752111" y="168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119786</xdr:rowOff>
    </xdr:from>
    <xdr:to>
      <xdr:col>6</xdr:col>
      <xdr:colOff>38100</xdr:colOff>
      <xdr:row>98</xdr:row>
      <xdr:rowOff>49936</xdr:rowOff>
    </xdr:to>
    <xdr:sp macro="" textlink="">
      <xdr:nvSpPr>
        <xdr:cNvPr id="254" name="楕円 253"/>
        <xdr:cNvSpPr/>
      </xdr:nvSpPr>
      <xdr:spPr>
        <a:xfrm>
          <a:off x="1079500" y="167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41063</xdr:rowOff>
    </xdr:from>
    <xdr:ext cx="534377" cy="259045"/>
    <xdr:sp macro="" textlink="">
      <xdr:nvSpPr>
        <xdr:cNvPr id="255" name="テキスト ボックス 254"/>
        <xdr:cNvSpPr txBox="1"/>
      </xdr:nvSpPr>
      <xdr:spPr>
        <a:xfrm>
          <a:off x="863111" y="168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84" name="直線コネクタ 283"/>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44336</xdr:rowOff>
    </xdr:to>
    <xdr:cxnSp macro="">
      <xdr:nvCxnSpPr>
        <xdr:cNvPr id="287" name="直線コネクタ 286"/>
        <xdr:cNvCxnSpPr/>
      </xdr:nvCxnSpPr>
      <xdr:spPr>
        <a:xfrm flipV="1">
          <a:off x="8750300" y="673087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44336</xdr:rowOff>
    </xdr:from>
    <xdr:to>
      <xdr:col>45</xdr:col>
      <xdr:colOff>177800</xdr:colOff>
      <xdr:row>39</xdr:row>
      <xdr:rowOff>44336</xdr:rowOff>
    </xdr:to>
    <xdr:cxnSp macro="">
      <xdr:nvCxnSpPr>
        <xdr:cNvPr id="290" name="直線コネクタ 289"/>
        <xdr:cNvCxnSpPr/>
      </xdr:nvCxnSpPr>
      <xdr:spPr>
        <a:xfrm>
          <a:off x="7861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44336</xdr:rowOff>
    </xdr:from>
    <xdr:to>
      <xdr:col>41</xdr:col>
      <xdr:colOff>50800</xdr:colOff>
      <xdr:row>39</xdr:row>
      <xdr:rowOff>44336</xdr:rowOff>
    </xdr:to>
    <xdr:cxnSp macro="">
      <xdr:nvCxnSpPr>
        <xdr:cNvPr id="293" name="直線コネクタ 292"/>
        <xdr:cNvCxnSpPr/>
      </xdr:nvCxnSpPr>
      <xdr:spPr>
        <a:xfrm>
          <a:off x="6972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03" name="楕円 302"/>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313932" cy="259045"/>
    <xdr:sp macro="" textlink="">
      <xdr:nvSpPr>
        <xdr:cNvPr id="304" name="労働費該当値テキスト"/>
        <xdr:cNvSpPr txBox="1"/>
      </xdr:nvSpPr>
      <xdr:spPr>
        <a:xfrm>
          <a:off x="10528300" y="661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05" name="楕円 304"/>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86250</xdr:rowOff>
    </xdr:from>
    <xdr:ext cx="313932" cy="259045"/>
    <xdr:sp macro="" textlink="">
      <xdr:nvSpPr>
        <xdr:cNvPr id="306" name="テキスト ボックス 305"/>
        <xdr:cNvSpPr txBox="1"/>
      </xdr:nvSpPr>
      <xdr:spPr>
        <a:xfrm>
          <a:off x="9482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164986</xdr:rowOff>
    </xdr:from>
    <xdr:to>
      <xdr:col>46</xdr:col>
      <xdr:colOff>38100</xdr:colOff>
      <xdr:row>39</xdr:row>
      <xdr:rowOff>95136</xdr:rowOff>
    </xdr:to>
    <xdr:sp macro="" textlink="">
      <xdr:nvSpPr>
        <xdr:cNvPr id="307" name="楕円 306"/>
        <xdr:cNvSpPr/>
      </xdr:nvSpPr>
      <xdr:spPr>
        <a:xfrm>
          <a:off x="8699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86263</xdr:rowOff>
    </xdr:from>
    <xdr:ext cx="249299" cy="259045"/>
    <xdr:sp macro="" textlink="">
      <xdr:nvSpPr>
        <xdr:cNvPr id="308" name="テキスト ボックス 307"/>
        <xdr:cNvSpPr txBox="1"/>
      </xdr:nvSpPr>
      <xdr:spPr>
        <a:xfrm>
          <a:off x="8625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164986</xdr:rowOff>
    </xdr:from>
    <xdr:to>
      <xdr:col>41</xdr:col>
      <xdr:colOff>101600</xdr:colOff>
      <xdr:row>39</xdr:row>
      <xdr:rowOff>95136</xdr:rowOff>
    </xdr:to>
    <xdr:sp macro="" textlink="">
      <xdr:nvSpPr>
        <xdr:cNvPr id="309" name="楕円 308"/>
        <xdr:cNvSpPr/>
      </xdr:nvSpPr>
      <xdr:spPr>
        <a:xfrm>
          <a:off x="781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86263</xdr:rowOff>
    </xdr:from>
    <xdr:ext cx="249299" cy="259045"/>
    <xdr:sp macro="" textlink="">
      <xdr:nvSpPr>
        <xdr:cNvPr id="310" name="テキスト ボックス 309"/>
        <xdr:cNvSpPr txBox="1"/>
      </xdr:nvSpPr>
      <xdr:spPr>
        <a:xfrm>
          <a:off x="773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164986</xdr:rowOff>
    </xdr:from>
    <xdr:to>
      <xdr:col>36</xdr:col>
      <xdr:colOff>165100</xdr:colOff>
      <xdr:row>39</xdr:row>
      <xdr:rowOff>95136</xdr:rowOff>
    </xdr:to>
    <xdr:sp macro="" textlink="">
      <xdr:nvSpPr>
        <xdr:cNvPr id="311" name="楕円 310"/>
        <xdr:cNvSpPr/>
      </xdr:nvSpPr>
      <xdr:spPr>
        <a:xfrm>
          <a:off x="692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86263</xdr:rowOff>
    </xdr:from>
    <xdr:ext cx="249299" cy="259045"/>
    <xdr:sp macro="" textlink="">
      <xdr:nvSpPr>
        <xdr:cNvPr id="312" name="テキスト ボックス 311"/>
        <xdr:cNvSpPr txBox="1"/>
      </xdr:nvSpPr>
      <xdr:spPr>
        <a:xfrm>
          <a:off x="684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43809</xdr:rowOff>
    </xdr:from>
    <xdr:to>
      <xdr:col>55</xdr:col>
      <xdr:colOff>0</xdr:colOff>
      <xdr:row>59</xdr:row>
      <xdr:rowOff>74254</xdr:rowOff>
    </xdr:to>
    <xdr:cxnSp macro="">
      <xdr:nvCxnSpPr>
        <xdr:cNvPr id="343" name="直線コネクタ 342"/>
        <xdr:cNvCxnSpPr/>
      </xdr:nvCxnSpPr>
      <xdr:spPr>
        <a:xfrm flipV="1">
          <a:off x="9639300" y="10159359"/>
          <a:ext cx="8382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74254</xdr:rowOff>
    </xdr:from>
    <xdr:to>
      <xdr:col>50</xdr:col>
      <xdr:colOff>114300</xdr:colOff>
      <xdr:row>59</xdr:row>
      <xdr:rowOff>79528</xdr:rowOff>
    </xdr:to>
    <xdr:cxnSp macro="">
      <xdr:nvCxnSpPr>
        <xdr:cNvPr id="346" name="直線コネクタ 345"/>
        <xdr:cNvCxnSpPr/>
      </xdr:nvCxnSpPr>
      <xdr:spPr>
        <a:xfrm flipV="1">
          <a:off x="8750300" y="10189804"/>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67435</xdr:rowOff>
    </xdr:from>
    <xdr:to>
      <xdr:col>45</xdr:col>
      <xdr:colOff>177800</xdr:colOff>
      <xdr:row>59</xdr:row>
      <xdr:rowOff>79528</xdr:rowOff>
    </xdr:to>
    <xdr:cxnSp macro="">
      <xdr:nvCxnSpPr>
        <xdr:cNvPr id="349" name="直線コネクタ 348"/>
        <xdr:cNvCxnSpPr/>
      </xdr:nvCxnSpPr>
      <xdr:spPr>
        <a:xfrm>
          <a:off x="7861300" y="10182985"/>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64429</xdr:rowOff>
    </xdr:from>
    <xdr:to>
      <xdr:col>41</xdr:col>
      <xdr:colOff>50800</xdr:colOff>
      <xdr:row>59</xdr:row>
      <xdr:rowOff>67435</xdr:rowOff>
    </xdr:to>
    <xdr:cxnSp macro="">
      <xdr:nvCxnSpPr>
        <xdr:cNvPr id="352" name="直線コネクタ 351"/>
        <xdr:cNvCxnSpPr/>
      </xdr:nvCxnSpPr>
      <xdr:spPr>
        <a:xfrm>
          <a:off x="6972300" y="10179979"/>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164459</xdr:rowOff>
    </xdr:from>
    <xdr:to>
      <xdr:col>55</xdr:col>
      <xdr:colOff>50800</xdr:colOff>
      <xdr:row>59</xdr:row>
      <xdr:rowOff>94609</xdr:rowOff>
    </xdr:to>
    <xdr:sp macro="" textlink="">
      <xdr:nvSpPr>
        <xdr:cNvPr id="362" name="楕円 361"/>
        <xdr:cNvSpPr/>
      </xdr:nvSpPr>
      <xdr:spPr>
        <a:xfrm>
          <a:off x="10426700" y="101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79386</xdr:rowOff>
    </xdr:from>
    <xdr:ext cx="534377" cy="259045"/>
    <xdr:sp macro="" textlink="">
      <xdr:nvSpPr>
        <xdr:cNvPr id="363" name="農林水産業費該当値テキスト"/>
        <xdr:cNvSpPr txBox="1"/>
      </xdr:nvSpPr>
      <xdr:spPr>
        <a:xfrm>
          <a:off x="10528300" y="100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23454</xdr:rowOff>
    </xdr:from>
    <xdr:to>
      <xdr:col>50</xdr:col>
      <xdr:colOff>165100</xdr:colOff>
      <xdr:row>59</xdr:row>
      <xdr:rowOff>125054</xdr:rowOff>
    </xdr:to>
    <xdr:sp macro="" textlink="">
      <xdr:nvSpPr>
        <xdr:cNvPr id="364" name="楕円 363"/>
        <xdr:cNvSpPr/>
      </xdr:nvSpPr>
      <xdr:spPr>
        <a:xfrm>
          <a:off x="9588500" y="101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116181</xdr:rowOff>
    </xdr:from>
    <xdr:ext cx="534377" cy="259045"/>
    <xdr:sp macro="" textlink="">
      <xdr:nvSpPr>
        <xdr:cNvPr id="365" name="テキスト ボックス 364"/>
        <xdr:cNvSpPr txBox="1"/>
      </xdr:nvSpPr>
      <xdr:spPr>
        <a:xfrm>
          <a:off x="9372111" y="102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28728</xdr:rowOff>
    </xdr:from>
    <xdr:to>
      <xdr:col>46</xdr:col>
      <xdr:colOff>38100</xdr:colOff>
      <xdr:row>59</xdr:row>
      <xdr:rowOff>130328</xdr:rowOff>
    </xdr:to>
    <xdr:sp macro="" textlink="">
      <xdr:nvSpPr>
        <xdr:cNvPr id="366" name="楕円 365"/>
        <xdr:cNvSpPr/>
      </xdr:nvSpPr>
      <xdr:spPr>
        <a:xfrm>
          <a:off x="8699500" y="101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121455</xdr:rowOff>
    </xdr:from>
    <xdr:ext cx="534377" cy="259045"/>
    <xdr:sp macro="" textlink="">
      <xdr:nvSpPr>
        <xdr:cNvPr id="367" name="テキスト ボックス 366"/>
        <xdr:cNvSpPr txBox="1"/>
      </xdr:nvSpPr>
      <xdr:spPr>
        <a:xfrm>
          <a:off x="8483111" y="102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16635</xdr:rowOff>
    </xdr:from>
    <xdr:to>
      <xdr:col>41</xdr:col>
      <xdr:colOff>101600</xdr:colOff>
      <xdr:row>59</xdr:row>
      <xdr:rowOff>118235</xdr:rowOff>
    </xdr:to>
    <xdr:sp macro="" textlink="">
      <xdr:nvSpPr>
        <xdr:cNvPr id="368" name="楕円 367"/>
        <xdr:cNvSpPr/>
      </xdr:nvSpPr>
      <xdr:spPr>
        <a:xfrm>
          <a:off x="7810500" y="101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109362</xdr:rowOff>
    </xdr:from>
    <xdr:ext cx="534377" cy="259045"/>
    <xdr:sp macro="" textlink="">
      <xdr:nvSpPr>
        <xdr:cNvPr id="369" name="テキスト ボックス 368"/>
        <xdr:cNvSpPr txBox="1"/>
      </xdr:nvSpPr>
      <xdr:spPr>
        <a:xfrm>
          <a:off x="7594111" y="1022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13629</xdr:rowOff>
    </xdr:from>
    <xdr:to>
      <xdr:col>36</xdr:col>
      <xdr:colOff>165100</xdr:colOff>
      <xdr:row>59</xdr:row>
      <xdr:rowOff>115229</xdr:rowOff>
    </xdr:to>
    <xdr:sp macro="" textlink="">
      <xdr:nvSpPr>
        <xdr:cNvPr id="370" name="楕円 369"/>
        <xdr:cNvSpPr/>
      </xdr:nvSpPr>
      <xdr:spPr>
        <a:xfrm>
          <a:off x="6921500" y="101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106356</xdr:rowOff>
    </xdr:from>
    <xdr:ext cx="534377" cy="259045"/>
    <xdr:sp macro="" textlink="">
      <xdr:nvSpPr>
        <xdr:cNvPr id="371" name="テキスト ボックス 370"/>
        <xdr:cNvSpPr txBox="1"/>
      </xdr:nvSpPr>
      <xdr:spPr>
        <a:xfrm>
          <a:off x="6705111" y="1022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69134</xdr:rowOff>
    </xdr:from>
    <xdr:to>
      <xdr:col>55</xdr:col>
      <xdr:colOff>0</xdr:colOff>
      <xdr:row>78</xdr:row>
      <xdr:rowOff>78350</xdr:rowOff>
    </xdr:to>
    <xdr:cxnSp macro="">
      <xdr:nvCxnSpPr>
        <xdr:cNvPr id="398" name="直線コネクタ 397"/>
        <xdr:cNvCxnSpPr/>
      </xdr:nvCxnSpPr>
      <xdr:spPr>
        <a:xfrm>
          <a:off x="9639300" y="13442234"/>
          <a:ext cx="8382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69134</xdr:rowOff>
    </xdr:from>
    <xdr:to>
      <xdr:col>50</xdr:col>
      <xdr:colOff>114300</xdr:colOff>
      <xdr:row>78</xdr:row>
      <xdr:rowOff>82097</xdr:rowOff>
    </xdr:to>
    <xdr:cxnSp macro="">
      <xdr:nvCxnSpPr>
        <xdr:cNvPr id="401" name="直線コネクタ 400"/>
        <xdr:cNvCxnSpPr/>
      </xdr:nvCxnSpPr>
      <xdr:spPr>
        <a:xfrm flipV="1">
          <a:off x="8750300" y="13442234"/>
          <a:ext cx="889000" cy="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82097</xdr:rowOff>
    </xdr:from>
    <xdr:to>
      <xdr:col>45</xdr:col>
      <xdr:colOff>177800</xdr:colOff>
      <xdr:row>78</xdr:row>
      <xdr:rowOff>100369</xdr:rowOff>
    </xdr:to>
    <xdr:cxnSp macro="">
      <xdr:nvCxnSpPr>
        <xdr:cNvPr id="404" name="直線コネクタ 403"/>
        <xdr:cNvCxnSpPr/>
      </xdr:nvCxnSpPr>
      <xdr:spPr>
        <a:xfrm flipV="1">
          <a:off x="7861300" y="13455197"/>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82552</xdr:rowOff>
    </xdr:from>
    <xdr:to>
      <xdr:col>41</xdr:col>
      <xdr:colOff>50800</xdr:colOff>
      <xdr:row>78</xdr:row>
      <xdr:rowOff>100369</xdr:rowOff>
    </xdr:to>
    <xdr:cxnSp macro="">
      <xdr:nvCxnSpPr>
        <xdr:cNvPr id="407" name="直線コネクタ 406"/>
        <xdr:cNvCxnSpPr/>
      </xdr:nvCxnSpPr>
      <xdr:spPr>
        <a:xfrm>
          <a:off x="6972300" y="13455652"/>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27550</xdr:rowOff>
    </xdr:from>
    <xdr:to>
      <xdr:col>55</xdr:col>
      <xdr:colOff>50800</xdr:colOff>
      <xdr:row>78</xdr:row>
      <xdr:rowOff>129150</xdr:rowOff>
    </xdr:to>
    <xdr:sp macro="" textlink="">
      <xdr:nvSpPr>
        <xdr:cNvPr id="417" name="楕円 416"/>
        <xdr:cNvSpPr/>
      </xdr:nvSpPr>
      <xdr:spPr>
        <a:xfrm>
          <a:off x="10426700" y="134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113927</xdr:rowOff>
    </xdr:from>
    <xdr:ext cx="534377" cy="259045"/>
    <xdr:sp macro="" textlink="">
      <xdr:nvSpPr>
        <xdr:cNvPr id="418" name="商工費該当値テキスト"/>
        <xdr:cNvSpPr txBox="1"/>
      </xdr:nvSpPr>
      <xdr:spPr>
        <a:xfrm>
          <a:off x="10528300" y="1331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18334</xdr:rowOff>
    </xdr:from>
    <xdr:to>
      <xdr:col>50</xdr:col>
      <xdr:colOff>165100</xdr:colOff>
      <xdr:row>78</xdr:row>
      <xdr:rowOff>119934</xdr:rowOff>
    </xdr:to>
    <xdr:sp macro="" textlink="">
      <xdr:nvSpPr>
        <xdr:cNvPr id="419" name="楕円 418"/>
        <xdr:cNvSpPr/>
      </xdr:nvSpPr>
      <xdr:spPr>
        <a:xfrm>
          <a:off x="9588500" y="133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111061</xdr:rowOff>
    </xdr:from>
    <xdr:ext cx="534377" cy="259045"/>
    <xdr:sp macro="" textlink="">
      <xdr:nvSpPr>
        <xdr:cNvPr id="420" name="テキスト ボックス 419"/>
        <xdr:cNvSpPr txBox="1"/>
      </xdr:nvSpPr>
      <xdr:spPr>
        <a:xfrm>
          <a:off x="9372111" y="134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31297</xdr:rowOff>
    </xdr:from>
    <xdr:to>
      <xdr:col>46</xdr:col>
      <xdr:colOff>38100</xdr:colOff>
      <xdr:row>78</xdr:row>
      <xdr:rowOff>132897</xdr:rowOff>
    </xdr:to>
    <xdr:sp macro="" textlink="">
      <xdr:nvSpPr>
        <xdr:cNvPr id="421" name="楕円 420"/>
        <xdr:cNvSpPr/>
      </xdr:nvSpPr>
      <xdr:spPr>
        <a:xfrm>
          <a:off x="8699500" y="134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124024</xdr:rowOff>
    </xdr:from>
    <xdr:ext cx="534377" cy="259045"/>
    <xdr:sp macro="" textlink="">
      <xdr:nvSpPr>
        <xdr:cNvPr id="422" name="テキスト ボックス 421"/>
        <xdr:cNvSpPr txBox="1"/>
      </xdr:nvSpPr>
      <xdr:spPr>
        <a:xfrm>
          <a:off x="8483111" y="134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49569</xdr:rowOff>
    </xdr:from>
    <xdr:to>
      <xdr:col>41</xdr:col>
      <xdr:colOff>101600</xdr:colOff>
      <xdr:row>78</xdr:row>
      <xdr:rowOff>151169</xdr:rowOff>
    </xdr:to>
    <xdr:sp macro="" textlink="">
      <xdr:nvSpPr>
        <xdr:cNvPr id="423" name="楕円 422"/>
        <xdr:cNvSpPr/>
      </xdr:nvSpPr>
      <xdr:spPr>
        <a:xfrm>
          <a:off x="7810500" y="134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142296</xdr:rowOff>
    </xdr:from>
    <xdr:ext cx="534377" cy="259045"/>
    <xdr:sp macro="" textlink="">
      <xdr:nvSpPr>
        <xdr:cNvPr id="424" name="テキスト ボックス 423"/>
        <xdr:cNvSpPr txBox="1"/>
      </xdr:nvSpPr>
      <xdr:spPr>
        <a:xfrm>
          <a:off x="7594111" y="135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31752</xdr:rowOff>
    </xdr:from>
    <xdr:to>
      <xdr:col>36</xdr:col>
      <xdr:colOff>165100</xdr:colOff>
      <xdr:row>78</xdr:row>
      <xdr:rowOff>133352</xdr:rowOff>
    </xdr:to>
    <xdr:sp macro="" textlink="">
      <xdr:nvSpPr>
        <xdr:cNvPr id="425" name="楕円 424"/>
        <xdr:cNvSpPr/>
      </xdr:nvSpPr>
      <xdr:spPr>
        <a:xfrm>
          <a:off x="6921500" y="134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124479</xdr:rowOff>
    </xdr:from>
    <xdr:ext cx="534377" cy="259045"/>
    <xdr:sp macro="" textlink="">
      <xdr:nvSpPr>
        <xdr:cNvPr id="426" name="テキスト ボックス 425"/>
        <xdr:cNvSpPr txBox="1"/>
      </xdr:nvSpPr>
      <xdr:spPr>
        <a:xfrm>
          <a:off x="6705111" y="134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159076</xdr:rowOff>
    </xdr:from>
    <xdr:to>
      <xdr:col>55</xdr:col>
      <xdr:colOff>0</xdr:colOff>
      <xdr:row>99</xdr:row>
      <xdr:rowOff>3652</xdr:rowOff>
    </xdr:to>
    <xdr:cxnSp macro="">
      <xdr:nvCxnSpPr>
        <xdr:cNvPr id="455" name="直線コネクタ 454"/>
        <xdr:cNvCxnSpPr/>
      </xdr:nvCxnSpPr>
      <xdr:spPr>
        <a:xfrm>
          <a:off x="9639300" y="16961176"/>
          <a:ext cx="8382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159076</xdr:rowOff>
    </xdr:from>
    <xdr:to>
      <xdr:col>50</xdr:col>
      <xdr:colOff>114300</xdr:colOff>
      <xdr:row>98</xdr:row>
      <xdr:rowOff>166666</xdr:rowOff>
    </xdr:to>
    <xdr:cxnSp macro="">
      <xdr:nvCxnSpPr>
        <xdr:cNvPr id="458" name="直線コネクタ 457"/>
        <xdr:cNvCxnSpPr/>
      </xdr:nvCxnSpPr>
      <xdr:spPr>
        <a:xfrm flipV="1">
          <a:off x="8750300" y="16961176"/>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144470</xdr:rowOff>
    </xdr:from>
    <xdr:to>
      <xdr:col>45</xdr:col>
      <xdr:colOff>177800</xdr:colOff>
      <xdr:row>98</xdr:row>
      <xdr:rowOff>166666</xdr:rowOff>
    </xdr:to>
    <xdr:cxnSp macro="">
      <xdr:nvCxnSpPr>
        <xdr:cNvPr id="461" name="直線コネクタ 460"/>
        <xdr:cNvCxnSpPr/>
      </xdr:nvCxnSpPr>
      <xdr:spPr>
        <a:xfrm>
          <a:off x="7861300" y="16946570"/>
          <a:ext cx="889000" cy="2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104005</xdr:rowOff>
    </xdr:from>
    <xdr:to>
      <xdr:col>41</xdr:col>
      <xdr:colOff>50800</xdr:colOff>
      <xdr:row>98</xdr:row>
      <xdr:rowOff>144470</xdr:rowOff>
    </xdr:to>
    <xdr:cxnSp macro="">
      <xdr:nvCxnSpPr>
        <xdr:cNvPr id="464" name="直線コネクタ 463"/>
        <xdr:cNvCxnSpPr/>
      </xdr:nvCxnSpPr>
      <xdr:spPr>
        <a:xfrm>
          <a:off x="6972300" y="16906105"/>
          <a:ext cx="889000" cy="4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124302</xdr:rowOff>
    </xdr:from>
    <xdr:to>
      <xdr:col>55</xdr:col>
      <xdr:colOff>50800</xdr:colOff>
      <xdr:row>99</xdr:row>
      <xdr:rowOff>54452</xdr:rowOff>
    </xdr:to>
    <xdr:sp macro="" textlink="">
      <xdr:nvSpPr>
        <xdr:cNvPr id="474" name="楕円 473"/>
        <xdr:cNvSpPr/>
      </xdr:nvSpPr>
      <xdr:spPr>
        <a:xfrm>
          <a:off x="10426700" y="169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39229</xdr:rowOff>
    </xdr:from>
    <xdr:ext cx="534377" cy="259045"/>
    <xdr:sp macro="" textlink="">
      <xdr:nvSpPr>
        <xdr:cNvPr id="475" name="土木費該当値テキスト"/>
        <xdr:cNvSpPr txBox="1"/>
      </xdr:nvSpPr>
      <xdr:spPr>
        <a:xfrm>
          <a:off x="10528300" y="168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108276</xdr:rowOff>
    </xdr:from>
    <xdr:to>
      <xdr:col>50</xdr:col>
      <xdr:colOff>165100</xdr:colOff>
      <xdr:row>99</xdr:row>
      <xdr:rowOff>38426</xdr:rowOff>
    </xdr:to>
    <xdr:sp macro="" textlink="">
      <xdr:nvSpPr>
        <xdr:cNvPr id="476" name="楕円 475"/>
        <xdr:cNvSpPr/>
      </xdr:nvSpPr>
      <xdr:spPr>
        <a:xfrm>
          <a:off x="9588500" y="169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29553</xdr:rowOff>
    </xdr:from>
    <xdr:ext cx="534377" cy="259045"/>
    <xdr:sp macro="" textlink="">
      <xdr:nvSpPr>
        <xdr:cNvPr id="477" name="テキスト ボックス 476"/>
        <xdr:cNvSpPr txBox="1"/>
      </xdr:nvSpPr>
      <xdr:spPr>
        <a:xfrm>
          <a:off x="9372111" y="170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115866</xdr:rowOff>
    </xdr:from>
    <xdr:to>
      <xdr:col>46</xdr:col>
      <xdr:colOff>38100</xdr:colOff>
      <xdr:row>99</xdr:row>
      <xdr:rowOff>46016</xdr:rowOff>
    </xdr:to>
    <xdr:sp macro="" textlink="">
      <xdr:nvSpPr>
        <xdr:cNvPr id="478" name="楕円 477"/>
        <xdr:cNvSpPr/>
      </xdr:nvSpPr>
      <xdr:spPr>
        <a:xfrm>
          <a:off x="8699500" y="1691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37143</xdr:rowOff>
    </xdr:from>
    <xdr:ext cx="534377" cy="259045"/>
    <xdr:sp macro="" textlink="">
      <xdr:nvSpPr>
        <xdr:cNvPr id="479" name="テキスト ボックス 478"/>
        <xdr:cNvSpPr txBox="1"/>
      </xdr:nvSpPr>
      <xdr:spPr>
        <a:xfrm>
          <a:off x="8483111" y="1701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93670</xdr:rowOff>
    </xdr:from>
    <xdr:to>
      <xdr:col>41</xdr:col>
      <xdr:colOff>101600</xdr:colOff>
      <xdr:row>99</xdr:row>
      <xdr:rowOff>23820</xdr:rowOff>
    </xdr:to>
    <xdr:sp macro="" textlink="">
      <xdr:nvSpPr>
        <xdr:cNvPr id="480" name="楕円 479"/>
        <xdr:cNvSpPr/>
      </xdr:nvSpPr>
      <xdr:spPr>
        <a:xfrm>
          <a:off x="7810500" y="168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14947</xdr:rowOff>
    </xdr:from>
    <xdr:ext cx="534377" cy="259045"/>
    <xdr:sp macro="" textlink="">
      <xdr:nvSpPr>
        <xdr:cNvPr id="481" name="テキスト ボックス 480"/>
        <xdr:cNvSpPr txBox="1"/>
      </xdr:nvSpPr>
      <xdr:spPr>
        <a:xfrm>
          <a:off x="7594111" y="169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53205</xdr:rowOff>
    </xdr:from>
    <xdr:to>
      <xdr:col>36</xdr:col>
      <xdr:colOff>165100</xdr:colOff>
      <xdr:row>98</xdr:row>
      <xdr:rowOff>154805</xdr:rowOff>
    </xdr:to>
    <xdr:sp macro="" textlink="">
      <xdr:nvSpPr>
        <xdr:cNvPr id="482" name="楕円 481"/>
        <xdr:cNvSpPr/>
      </xdr:nvSpPr>
      <xdr:spPr>
        <a:xfrm>
          <a:off x="6921500" y="168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145932</xdr:rowOff>
    </xdr:from>
    <xdr:ext cx="534377" cy="259045"/>
    <xdr:sp macro="" textlink="">
      <xdr:nvSpPr>
        <xdr:cNvPr id="483" name="テキスト ボックス 482"/>
        <xdr:cNvSpPr txBox="1"/>
      </xdr:nvSpPr>
      <xdr:spPr>
        <a:xfrm>
          <a:off x="6705111" y="1694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414</xdr:rowOff>
    </xdr:from>
    <xdr:to>
      <xdr:col>85</xdr:col>
      <xdr:colOff>127000</xdr:colOff>
      <xdr:row>39</xdr:row>
      <xdr:rowOff>42950</xdr:rowOff>
    </xdr:to>
    <xdr:cxnSp macro="">
      <xdr:nvCxnSpPr>
        <xdr:cNvPr id="514" name="直線コネクタ 513"/>
        <xdr:cNvCxnSpPr/>
      </xdr:nvCxnSpPr>
      <xdr:spPr>
        <a:xfrm flipV="1">
          <a:off x="15481300" y="6515514"/>
          <a:ext cx="838200" cy="2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42950</xdr:rowOff>
    </xdr:from>
    <xdr:to>
      <xdr:col>81</xdr:col>
      <xdr:colOff>50800</xdr:colOff>
      <xdr:row>39</xdr:row>
      <xdr:rowOff>43669</xdr:rowOff>
    </xdr:to>
    <xdr:cxnSp macro="">
      <xdr:nvCxnSpPr>
        <xdr:cNvPr id="517" name="直線コネクタ 516"/>
        <xdr:cNvCxnSpPr/>
      </xdr:nvCxnSpPr>
      <xdr:spPr>
        <a:xfrm flipV="1">
          <a:off x="14592300" y="672950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26442</xdr:rowOff>
    </xdr:from>
    <xdr:to>
      <xdr:col>76</xdr:col>
      <xdr:colOff>114300</xdr:colOff>
      <xdr:row>39</xdr:row>
      <xdr:rowOff>43669</xdr:rowOff>
    </xdr:to>
    <xdr:cxnSp macro="">
      <xdr:nvCxnSpPr>
        <xdr:cNvPr id="520" name="直線コネクタ 519"/>
        <xdr:cNvCxnSpPr/>
      </xdr:nvCxnSpPr>
      <xdr:spPr>
        <a:xfrm>
          <a:off x="13703300" y="6712992"/>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15619</xdr:rowOff>
    </xdr:from>
    <xdr:to>
      <xdr:col>71</xdr:col>
      <xdr:colOff>177800</xdr:colOff>
      <xdr:row>39</xdr:row>
      <xdr:rowOff>26442</xdr:rowOff>
    </xdr:to>
    <xdr:cxnSp macro="">
      <xdr:nvCxnSpPr>
        <xdr:cNvPr id="523" name="直線コネクタ 522"/>
        <xdr:cNvCxnSpPr/>
      </xdr:nvCxnSpPr>
      <xdr:spPr>
        <a:xfrm>
          <a:off x="12814300" y="6702169"/>
          <a:ext cx="889000" cy="1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121064</xdr:rowOff>
    </xdr:from>
    <xdr:to>
      <xdr:col>85</xdr:col>
      <xdr:colOff>177800</xdr:colOff>
      <xdr:row>38</xdr:row>
      <xdr:rowOff>51214</xdr:rowOff>
    </xdr:to>
    <xdr:sp macro="" textlink="">
      <xdr:nvSpPr>
        <xdr:cNvPr id="533" name="楕円 532"/>
        <xdr:cNvSpPr/>
      </xdr:nvSpPr>
      <xdr:spPr>
        <a:xfrm>
          <a:off x="16268700" y="64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143941</xdr:rowOff>
    </xdr:from>
    <xdr:ext cx="534377" cy="259045"/>
    <xdr:sp macro="" textlink="">
      <xdr:nvSpPr>
        <xdr:cNvPr id="534" name="消防費該当値テキスト"/>
        <xdr:cNvSpPr txBox="1"/>
      </xdr:nvSpPr>
      <xdr:spPr>
        <a:xfrm>
          <a:off x="16370300" y="63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163600</xdr:rowOff>
    </xdr:from>
    <xdr:to>
      <xdr:col>81</xdr:col>
      <xdr:colOff>101600</xdr:colOff>
      <xdr:row>39</xdr:row>
      <xdr:rowOff>93750</xdr:rowOff>
    </xdr:to>
    <xdr:sp macro="" textlink="">
      <xdr:nvSpPr>
        <xdr:cNvPr id="535" name="楕円 534"/>
        <xdr:cNvSpPr/>
      </xdr:nvSpPr>
      <xdr:spPr>
        <a:xfrm>
          <a:off x="15430500" y="66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84877</xdr:rowOff>
    </xdr:from>
    <xdr:ext cx="534377" cy="259045"/>
    <xdr:sp macro="" textlink="">
      <xdr:nvSpPr>
        <xdr:cNvPr id="536" name="テキスト ボックス 535"/>
        <xdr:cNvSpPr txBox="1"/>
      </xdr:nvSpPr>
      <xdr:spPr>
        <a:xfrm>
          <a:off x="15214111" y="677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164319</xdr:rowOff>
    </xdr:from>
    <xdr:to>
      <xdr:col>76</xdr:col>
      <xdr:colOff>165100</xdr:colOff>
      <xdr:row>39</xdr:row>
      <xdr:rowOff>94469</xdr:rowOff>
    </xdr:to>
    <xdr:sp macro="" textlink="">
      <xdr:nvSpPr>
        <xdr:cNvPr id="537" name="楕円 536"/>
        <xdr:cNvSpPr/>
      </xdr:nvSpPr>
      <xdr:spPr>
        <a:xfrm>
          <a:off x="14541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85596</xdr:rowOff>
    </xdr:from>
    <xdr:ext cx="534377" cy="259045"/>
    <xdr:sp macro="" textlink="">
      <xdr:nvSpPr>
        <xdr:cNvPr id="538" name="テキスト ボックス 537"/>
        <xdr:cNvSpPr txBox="1"/>
      </xdr:nvSpPr>
      <xdr:spPr>
        <a:xfrm>
          <a:off x="14325111" y="67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147092</xdr:rowOff>
    </xdr:from>
    <xdr:to>
      <xdr:col>72</xdr:col>
      <xdr:colOff>38100</xdr:colOff>
      <xdr:row>39</xdr:row>
      <xdr:rowOff>77242</xdr:rowOff>
    </xdr:to>
    <xdr:sp macro="" textlink="">
      <xdr:nvSpPr>
        <xdr:cNvPr id="539" name="楕円 538"/>
        <xdr:cNvSpPr/>
      </xdr:nvSpPr>
      <xdr:spPr>
        <a:xfrm>
          <a:off x="13652500" y="66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68369</xdr:rowOff>
    </xdr:from>
    <xdr:ext cx="534377" cy="259045"/>
    <xdr:sp macro="" textlink="">
      <xdr:nvSpPr>
        <xdr:cNvPr id="540" name="テキスト ボックス 539"/>
        <xdr:cNvSpPr txBox="1"/>
      </xdr:nvSpPr>
      <xdr:spPr>
        <a:xfrm>
          <a:off x="13436111" y="67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136269</xdr:rowOff>
    </xdr:from>
    <xdr:to>
      <xdr:col>67</xdr:col>
      <xdr:colOff>101600</xdr:colOff>
      <xdr:row>39</xdr:row>
      <xdr:rowOff>66419</xdr:rowOff>
    </xdr:to>
    <xdr:sp macro="" textlink="">
      <xdr:nvSpPr>
        <xdr:cNvPr id="541" name="楕円 540"/>
        <xdr:cNvSpPr/>
      </xdr:nvSpPr>
      <xdr:spPr>
        <a:xfrm>
          <a:off x="12763500" y="66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57546</xdr:rowOff>
    </xdr:from>
    <xdr:ext cx="534377" cy="259045"/>
    <xdr:sp macro="" textlink="">
      <xdr:nvSpPr>
        <xdr:cNvPr id="542" name="テキスト ボックス 541"/>
        <xdr:cNvSpPr txBox="1"/>
      </xdr:nvSpPr>
      <xdr:spPr>
        <a:xfrm>
          <a:off x="12547111" y="674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14073</xdr:rowOff>
    </xdr:from>
    <xdr:to>
      <xdr:col>85</xdr:col>
      <xdr:colOff>127000</xdr:colOff>
      <xdr:row>59</xdr:row>
      <xdr:rowOff>15461</xdr:rowOff>
    </xdr:to>
    <xdr:cxnSp macro="">
      <xdr:nvCxnSpPr>
        <xdr:cNvPr id="573" name="直線コネクタ 572"/>
        <xdr:cNvCxnSpPr/>
      </xdr:nvCxnSpPr>
      <xdr:spPr>
        <a:xfrm flipV="1">
          <a:off x="15481300" y="10129623"/>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8317</xdr:rowOff>
    </xdr:from>
    <xdr:to>
      <xdr:col>81</xdr:col>
      <xdr:colOff>50800</xdr:colOff>
      <xdr:row>59</xdr:row>
      <xdr:rowOff>15461</xdr:rowOff>
    </xdr:to>
    <xdr:cxnSp macro="">
      <xdr:nvCxnSpPr>
        <xdr:cNvPr id="576" name="直線コネクタ 575"/>
        <xdr:cNvCxnSpPr/>
      </xdr:nvCxnSpPr>
      <xdr:spPr>
        <a:xfrm>
          <a:off x="14592300" y="10123867"/>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6175</xdr:rowOff>
    </xdr:from>
    <xdr:to>
      <xdr:col>76</xdr:col>
      <xdr:colOff>114300</xdr:colOff>
      <xdr:row>59</xdr:row>
      <xdr:rowOff>8317</xdr:rowOff>
    </xdr:to>
    <xdr:cxnSp macro="">
      <xdr:nvCxnSpPr>
        <xdr:cNvPr id="579" name="直線コネクタ 578"/>
        <xdr:cNvCxnSpPr/>
      </xdr:nvCxnSpPr>
      <xdr:spPr>
        <a:xfrm>
          <a:off x="13703300" y="10121725"/>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157026</xdr:rowOff>
    </xdr:from>
    <xdr:to>
      <xdr:col>71</xdr:col>
      <xdr:colOff>177800</xdr:colOff>
      <xdr:row>59</xdr:row>
      <xdr:rowOff>6175</xdr:rowOff>
    </xdr:to>
    <xdr:cxnSp macro="">
      <xdr:nvCxnSpPr>
        <xdr:cNvPr id="582" name="直線コネクタ 581"/>
        <xdr:cNvCxnSpPr/>
      </xdr:nvCxnSpPr>
      <xdr:spPr>
        <a:xfrm>
          <a:off x="12814300" y="10101126"/>
          <a:ext cx="8890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134723</xdr:rowOff>
    </xdr:from>
    <xdr:to>
      <xdr:col>85</xdr:col>
      <xdr:colOff>177800</xdr:colOff>
      <xdr:row>59</xdr:row>
      <xdr:rowOff>64873</xdr:rowOff>
    </xdr:to>
    <xdr:sp macro="" textlink="">
      <xdr:nvSpPr>
        <xdr:cNvPr id="592" name="楕円 591"/>
        <xdr:cNvSpPr/>
      </xdr:nvSpPr>
      <xdr:spPr>
        <a:xfrm>
          <a:off x="16268700" y="100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49650</xdr:rowOff>
    </xdr:from>
    <xdr:ext cx="534377" cy="259045"/>
    <xdr:sp macro="" textlink="">
      <xdr:nvSpPr>
        <xdr:cNvPr id="593" name="教育費該当値テキスト"/>
        <xdr:cNvSpPr txBox="1"/>
      </xdr:nvSpPr>
      <xdr:spPr>
        <a:xfrm>
          <a:off x="16370300" y="99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136111</xdr:rowOff>
    </xdr:from>
    <xdr:to>
      <xdr:col>81</xdr:col>
      <xdr:colOff>101600</xdr:colOff>
      <xdr:row>59</xdr:row>
      <xdr:rowOff>66261</xdr:rowOff>
    </xdr:to>
    <xdr:sp macro="" textlink="">
      <xdr:nvSpPr>
        <xdr:cNvPr id="594" name="楕円 593"/>
        <xdr:cNvSpPr/>
      </xdr:nvSpPr>
      <xdr:spPr>
        <a:xfrm>
          <a:off x="15430500" y="100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57388</xdr:rowOff>
    </xdr:from>
    <xdr:ext cx="534377" cy="259045"/>
    <xdr:sp macro="" textlink="">
      <xdr:nvSpPr>
        <xdr:cNvPr id="595" name="テキスト ボックス 594"/>
        <xdr:cNvSpPr txBox="1"/>
      </xdr:nvSpPr>
      <xdr:spPr>
        <a:xfrm>
          <a:off x="15214111" y="10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128967</xdr:rowOff>
    </xdr:from>
    <xdr:to>
      <xdr:col>76</xdr:col>
      <xdr:colOff>165100</xdr:colOff>
      <xdr:row>59</xdr:row>
      <xdr:rowOff>59117</xdr:rowOff>
    </xdr:to>
    <xdr:sp macro="" textlink="">
      <xdr:nvSpPr>
        <xdr:cNvPr id="596" name="楕円 595"/>
        <xdr:cNvSpPr/>
      </xdr:nvSpPr>
      <xdr:spPr>
        <a:xfrm>
          <a:off x="14541500" y="100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50244</xdr:rowOff>
    </xdr:from>
    <xdr:ext cx="534377" cy="259045"/>
    <xdr:sp macro="" textlink="">
      <xdr:nvSpPr>
        <xdr:cNvPr id="597" name="テキスト ボックス 596"/>
        <xdr:cNvSpPr txBox="1"/>
      </xdr:nvSpPr>
      <xdr:spPr>
        <a:xfrm>
          <a:off x="14325111" y="1016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126825</xdr:rowOff>
    </xdr:from>
    <xdr:to>
      <xdr:col>72</xdr:col>
      <xdr:colOff>38100</xdr:colOff>
      <xdr:row>59</xdr:row>
      <xdr:rowOff>56975</xdr:rowOff>
    </xdr:to>
    <xdr:sp macro="" textlink="">
      <xdr:nvSpPr>
        <xdr:cNvPr id="598" name="楕円 597"/>
        <xdr:cNvSpPr/>
      </xdr:nvSpPr>
      <xdr:spPr>
        <a:xfrm>
          <a:off x="13652500" y="100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48102</xdr:rowOff>
    </xdr:from>
    <xdr:ext cx="534377" cy="259045"/>
    <xdr:sp macro="" textlink="">
      <xdr:nvSpPr>
        <xdr:cNvPr id="599" name="テキスト ボックス 598"/>
        <xdr:cNvSpPr txBox="1"/>
      </xdr:nvSpPr>
      <xdr:spPr>
        <a:xfrm>
          <a:off x="13436111" y="101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106226</xdr:rowOff>
    </xdr:from>
    <xdr:to>
      <xdr:col>67</xdr:col>
      <xdr:colOff>101600</xdr:colOff>
      <xdr:row>59</xdr:row>
      <xdr:rowOff>36376</xdr:rowOff>
    </xdr:to>
    <xdr:sp macro="" textlink="">
      <xdr:nvSpPr>
        <xdr:cNvPr id="600" name="楕円 599"/>
        <xdr:cNvSpPr/>
      </xdr:nvSpPr>
      <xdr:spPr>
        <a:xfrm>
          <a:off x="12763500" y="100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27503</xdr:rowOff>
    </xdr:from>
    <xdr:ext cx="534377" cy="259045"/>
    <xdr:sp macro="" textlink="">
      <xdr:nvSpPr>
        <xdr:cNvPr id="601" name="テキスト ボックス 600"/>
        <xdr:cNvSpPr txBox="1"/>
      </xdr:nvSpPr>
      <xdr:spPr>
        <a:xfrm>
          <a:off x="12547111" y="101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130240</xdr:rowOff>
    </xdr:from>
    <xdr:to>
      <xdr:col>85</xdr:col>
      <xdr:colOff>127000</xdr:colOff>
      <xdr:row>78</xdr:row>
      <xdr:rowOff>139700</xdr:rowOff>
    </xdr:to>
    <xdr:cxnSp macro="">
      <xdr:nvCxnSpPr>
        <xdr:cNvPr id="628" name="直線コネクタ 627"/>
        <xdr:cNvCxnSpPr/>
      </xdr:nvCxnSpPr>
      <xdr:spPr>
        <a:xfrm>
          <a:off x="15481300" y="13503340"/>
          <a:ext cx="8382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130240</xdr:rowOff>
    </xdr:from>
    <xdr:to>
      <xdr:col>81</xdr:col>
      <xdr:colOff>50800</xdr:colOff>
      <xdr:row>78</xdr:row>
      <xdr:rowOff>139700</xdr:rowOff>
    </xdr:to>
    <xdr:cxnSp macro="">
      <xdr:nvCxnSpPr>
        <xdr:cNvPr id="631" name="直線コネクタ 630"/>
        <xdr:cNvCxnSpPr/>
      </xdr:nvCxnSpPr>
      <xdr:spPr>
        <a:xfrm flipV="1">
          <a:off x="14592300" y="13503340"/>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79440</xdr:rowOff>
    </xdr:from>
    <xdr:to>
      <xdr:col>81</xdr:col>
      <xdr:colOff>101600</xdr:colOff>
      <xdr:row>79</xdr:row>
      <xdr:rowOff>9590</xdr:rowOff>
    </xdr:to>
    <xdr:sp macro="" textlink="">
      <xdr:nvSpPr>
        <xdr:cNvPr id="649" name="楕円 648"/>
        <xdr:cNvSpPr/>
      </xdr:nvSpPr>
      <xdr:spPr>
        <a:xfrm>
          <a:off x="15430500" y="134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717</xdr:rowOff>
    </xdr:from>
    <xdr:ext cx="469744" cy="259045"/>
    <xdr:sp macro="" textlink="">
      <xdr:nvSpPr>
        <xdr:cNvPr id="650" name="テキスト ボックス 649"/>
        <xdr:cNvSpPr txBox="1"/>
      </xdr:nvSpPr>
      <xdr:spPr>
        <a:xfrm>
          <a:off x="15246428" y="135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56339</xdr:rowOff>
    </xdr:from>
    <xdr:to>
      <xdr:col>85</xdr:col>
      <xdr:colOff>127000</xdr:colOff>
      <xdr:row>98</xdr:row>
      <xdr:rowOff>68940</xdr:rowOff>
    </xdr:to>
    <xdr:cxnSp macro="">
      <xdr:nvCxnSpPr>
        <xdr:cNvPr id="685" name="直線コネクタ 684"/>
        <xdr:cNvCxnSpPr/>
      </xdr:nvCxnSpPr>
      <xdr:spPr>
        <a:xfrm flipV="1">
          <a:off x="15481300" y="16858439"/>
          <a:ext cx="8382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68940</xdr:rowOff>
    </xdr:from>
    <xdr:to>
      <xdr:col>81</xdr:col>
      <xdr:colOff>50800</xdr:colOff>
      <xdr:row>98</xdr:row>
      <xdr:rowOff>85263</xdr:rowOff>
    </xdr:to>
    <xdr:cxnSp macro="">
      <xdr:nvCxnSpPr>
        <xdr:cNvPr id="688" name="直線コネクタ 687"/>
        <xdr:cNvCxnSpPr/>
      </xdr:nvCxnSpPr>
      <xdr:spPr>
        <a:xfrm flipV="1">
          <a:off x="14592300" y="16871040"/>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85263</xdr:rowOff>
    </xdr:from>
    <xdr:to>
      <xdr:col>76</xdr:col>
      <xdr:colOff>114300</xdr:colOff>
      <xdr:row>98</xdr:row>
      <xdr:rowOff>118700</xdr:rowOff>
    </xdr:to>
    <xdr:cxnSp macro="">
      <xdr:nvCxnSpPr>
        <xdr:cNvPr id="691" name="直線コネクタ 690"/>
        <xdr:cNvCxnSpPr/>
      </xdr:nvCxnSpPr>
      <xdr:spPr>
        <a:xfrm flipV="1">
          <a:off x="13703300" y="16887363"/>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118700</xdr:rowOff>
    </xdr:from>
    <xdr:to>
      <xdr:col>71</xdr:col>
      <xdr:colOff>177800</xdr:colOff>
      <xdr:row>98</xdr:row>
      <xdr:rowOff>128099</xdr:rowOff>
    </xdr:to>
    <xdr:cxnSp macro="">
      <xdr:nvCxnSpPr>
        <xdr:cNvPr id="694" name="直線コネクタ 693"/>
        <xdr:cNvCxnSpPr/>
      </xdr:nvCxnSpPr>
      <xdr:spPr>
        <a:xfrm flipV="1">
          <a:off x="12814300" y="16920800"/>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5539</xdr:rowOff>
    </xdr:from>
    <xdr:to>
      <xdr:col>85</xdr:col>
      <xdr:colOff>177800</xdr:colOff>
      <xdr:row>98</xdr:row>
      <xdr:rowOff>107139</xdr:rowOff>
    </xdr:to>
    <xdr:sp macro="" textlink="">
      <xdr:nvSpPr>
        <xdr:cNvPr id="704" name="楕円 703"/>
        <xdr:cNvSpPr/>
      </xdr:nvSpPr>
      <xdr:spPr>
        <a:xfrm>
          <a:off x="16268700" y="16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155416</xdr:rowOff>
    </xdr:from>
    <xdr:ext cx="534377" cy="259045"/>
    <xdr:sp macro="" textlink="">
      <xdr:nvSpPr>
        <xdr:cNvPr id="705" name="公債費該当値テキスト"/>
        <xdr:cNvSpPr txBox="1"/>
      </xdr:nvSpPr>
      <xdr:spPr>
        <a:xfrm>
          <a:off x="16370300" y="167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18140</xdr:rowOff>
    </xdr:from>
    <xdr:to>
      <xdr:col>81</xdr:col>
      <xdr:colOff>101600</xdr:colOff>
      <xdr:row>98</xdr:row>
      <xdr:rowOff>119740</xdr:rowOff>
    </xdr:to>
    <xdr:sp macro="" textlink="">
      <xdr:nvSpPr>
        <xdr:cNvPr id="706" name="楕円 705"/>
        <xdr:cNvSpPr/>
      </xdr:nvSpPr>
      <xdr:spPr>
        <a:xfrm>
          <a:off x="15430500" y="168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110867</xdr:rowOff>
    </xdr:from>
    <xdr:ext cx="534377" cy="259045"/>
    <xdr:sp macro="" textlink="">
      <xdr:nvSpPr>
        <xdr:cNvPr id="707" name="テキスト ボックス 706"/>
        <xdr:cNvSpPr txBox="1"/>
      </xdr:nvSpPr>
      <xdr:spPr>
        <a:xfrm>
          <a:off x="15214111" y="169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34463</xdr:rowOff>
    </xdr:from>
    <xdr:to>
      <xdr:col>76</xdr:col>
      <xdr:colOff>165100</xdr:colOff>
      <xdr:row>98</xdr:row>
      <xdr:rowOff>136063</xdr:rowOff>
    </xdr:to>
    <xdr:sp macro="" textlink="">
      <xdr:nvSpPr>
        <xdr:cNvPr id="708" name="楕円 707"/>
        <xdr:cNvSpPr/>
      </xdr:nvSpPr>
      <xdr:spPr>
        <a:xfrm>
          <a:off x="14541500" y="168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127190</xdr:rowOff>
    </xdr:from>
    <xdr:ext cx="534377" cy="259045"/>
    <xdr:sp macro="" textlink="">
      <xdr:nvSpPr>
        <xdr:cNvPr id="709" name="テキスト ボックス 708"/>
        <xdr:cNvSpPr txBox="1"/>
      </xdr:nvSpPr>
      <xdr:spPr>
        <a:xfrm>
          <a:off x="14325111" y="169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67900</xdr:rowOff>
    </xdr:from>
    <xdr:to>
      <xdr:col>72</xdr:col>
      <xdr:colOff>38100</xdr:colOff>
      <xdr:row>98</xdr:row>
      <xdr:rowOff>169500</xdr:rowOff>
    </xdr:to>
    <xdr:sp macro="" textlink="">
      <xdr:nvSpPr>
        <xdr:cNvPr id="710" name="楕円 709"/>
        <xdr:cNvSpPr/>
      </xdr:nvSpPr>
      <xdr:spPr>
        <a:xfrm>
          <a:off x="13652500" y="16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160627</xdr:rowOff>
    </xdr:from>
    <xdr:ext cx="534377" cy="259045"/>
    <xdr:sp macro="" textlink="">
      <xdr:nvSpPr>
        <xdr:cNvPr id="711" name="テキスト ボックス 710"/>
        <xdr:cNvSpPr txBox="1"/>
      </xdr:nvSpPr>
      <xdr:spPr>
        <a:xfrm>
          <a:off x="13436111" y="169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77299</xdr:rowOff>
    </xdr:from>
    <xdr:to>
      <xdr:col>67</xdr:col>
      <xdr:colOff>101600</xdr:colOff>
      <xdr:row>99</xdr:row>
      <xdr:rowOff>7449</xdr:rowOff>
    </xdr:to>
    <xdr:sp macro="" textlink="">
      <xdr:nvSpPr>
        <xdr:cNvPr id="712" name="楕円 711"/>
        <xdr:cNvSpPr/>
      </xdr:nvSpPr>
      <xdr:spPr>
        <a:xfrm>
          <a:off x="127635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170026</xdr:rowOff>
    </xdr:from>
    <xdr:ext cx="534377" cy="259045"/>
    <xdr:sp macro="" textlink="">
      <xdr:nvSpPr>
        <xdr:cNvPr id="713" name="テキスト ボックス 712"/>
        <xdr:cNvSpPr txBox="1"/>
      </xdr:nvSpPr>
      <xdr:spPr>
        <a:xfrm>
          <a:off x="12547111" y="169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各費目の決算額は</a:t>
          </a:r>
          <a:r>
            <a:rPr lang="ja-JP" altLang="en-US" sz="900">
              <a:solidFill>
                <a:schemeClr val="dk1"/>
              </a:solidFill>
              <a:effectLst/>
              <a:latin typeface="+mn-lt"/>
              <a:ea typeface="+mn-ea"/>
              <a:cs typeface="+mn-cs"/>
            </a:rPr>
            <a:t>前</a:t>
          </a:r>
          <a:r>
            <a:rPr lang="ja-JP" altLang="ja-JP" sz="900">
              <a:solidFill>
                <a:schemeClr val="dk1"/>
              </a:solidFill>
              <a:effectLst/>
              <a:latin typeface="+mn-lt"/>
              <a:ea typeface="+mn-ea"/>
              <a:cs typeface="+mn-cs"/>
            </a:rPr>
            <a:t>年度の実績に対して、議会費、民生費、商工費、土木費、災害復旧費等が減少した。一方で、総務費、衛生費、農林水産業費、消防費、公債費が大幅に増加している。総務費では、前年度からの繰越事業である森浦整備事業（</a:t>
          </a:r>
          <a:r>
            <a:rPr lang="en-US" altLang="ja-JP" sz="900">
              <a:solidFill>
                <a:schemeClr val="dk1"/>
              </a:solidFill>
              <a:effectLst/>
              <a:latin typeface="+mn-lt"/>
              <a:ea typeface="+mn-ea"/>
              <a:cs typeface="+mn-cs"/>
            </a:rPr>
            <a:t>252,134</a:t>
          </a:r>
          <a:r>
            <a:rPr lang="ja-JP" altLang="ja-JP" sz="900">
              <a:solidFill>
                <a:schemeClr val="dk1"/>
              </a:solidFill>
              <a:effectLst/>
              <a:latin typeface="+mn-lt"/>
              <a:ea typeface="+mn-ea"/>
              <a:cs typeface="+mn-cs"/>
            </a:rPr>
            <a:t>千円、補助事業）、特別職の給与改定（増額）等が主な要因となり、前年度は投資的事業が控え目だったことも影響して大きく増加した（</a:t>
          </a:r>
          <a:r>
            <a:rPr lang="en-US" altLang="ja-JP" sz="900">
              <a:solidFill>
                <a:schemeClr val="dk1"/>
              </a:solidFill>
              <a:effectLst/>
              <a:latin typeface="+mn-lt"/>
              <a:ea typeface="+mn-ea"/>
              <a:cs typeface="+mn-cs"/>
            </a:rPr>
            <a:t>290,133</a:t>
          </a:r>
          <a:r>
            <a:rPr lang="ja-JP" altLang="ja-JP" sz="900">
              <a:solidFill>
                <a:schemeClr val="dk1"/>
              </a:solidFill>
              <a:effectLst/>
              <a:latin typeface="+mn-lt"/>
              <a:ea typeface="+mn-ea"/>
              <a:cs typeface="+mn-cs"/>
            </a:rPr>
            <a:t>千円増額）。また、消防費では防災行政無線デジタル化整備工事のため</a:t>
          </a:r>
          <a:r>
            <a:rPr lang="en-US" altLang="ja-JP" sz="900">
              <a:solidFill>
                <a:schemeClr val="dk1"/>
              </a:solidFill>
              <a:effectLst/>
              <a:latin typeface="+mn-lt"/>
              <a:ea typeface="+mn-ea"/>
              <a:cs typeface="+mn-cs"/>
            </a:rPr>
            <a:t>198,728</a:t>
          </a:r>
          <a:r>
            <a:rPr lang="ja-JP" altLang="ja-JP" sz="900">
              <a:solidFill>
                <a:schemeClr val="dk1"/>
              </a:solidFill>
              <a:effectLst/>
              <a:latin typeface="+mn-lt"/>
              <a:ea typeface="+mn-ea"/>
              <a:cs typeface="+mn-cs"/>
            </a:rPr>
            <a:t>千円を支出している。これにより消防費は前年度から増加（</a:t>
          </a:r>
          <a:r>
            <a:rPr lang="en-US" altLang="ja-JP" sz="900">
              <a:solidFill>
                <a:schemeClr val="dk1"/>
              </a:solidFill>
              <a:effectLst/>
              <a:latin typeface="+mn-lt"/>
              <a:ea typeface="+mn-ea"/>
              <a:cs typeface="+mn-cs"/>
            </a:rPr>
            <a:t>199,855</a:t>
          </a:r>
          <a:r>
            <a:rPr lang="ja-JP" altLang="ja-JP" sz="900">
              <a:solidFill>
                <a:schemeClr val="dk1"/>
              </a:solidFill>
              <a:effectLst/>
              <a:latin typeface="+mn-lt"/>
              <a:ea typeface="+mn-ea"/>
              <a:cs typeface="+mn-cs"/>
            </a:rPr>
            <a:t>千円増額）した。次に衛生費について</a:t>
          </a:r>
          <a:r>
            <a:rPr lang="en-US" altLang="ja-JP" sz="900">
              <a:solidFill>
                <a:schemeClr val="dk1"/>
              </a:solidFill>
              <a:effectLst/>
              <a:latin typeface="+mn-lt"/>
              <a:ea typeface="+mn-ea"/>
              <a:cs typeface="+mn-cs"/>
            </a:rPr>
            <a:t>107,931</a:t>
          </a:r>
          <a:r>
            <a:rPr lang="ja-JP" altLang="ja-JP" sz="900">
              <a:solidFill>
                <a:schemeClr val="dk1"/>
              </a:solidFill>
              <a:effectLst/>
              <a:latin typeface="+mn-lt"/>
              <a:ea typeface="+mn-ea"/>
              <a:cs typeface="+mn-cs"/>
            </a:rPr>
            <a:t>千円増額しており、これの要因は水道事業会計に対する出資（</a:t>
          </a:r>
          <a:r>
            <a:rPr lang="en-US" altLang="ja-JP" sz="900">
              <a:solidFill>
                <a:schemeClr val="dk1"/>
              </a:solidFill>
              <a:effectLst/>
              <a:latin typeface="+mn-lt"/>
              <a:ea typeface="+mn-ea"/>
              <a:cs typeface="+mn-cs"/>
            </a:rPr>
            <a:t>100,000</a:t>
          </a:r>
          <a:r>
            <a:rPr lang="ja-JP" altLang="ja-JP" sz="900">
              <a:solidFill>
                <a:schemeClr val="dk1"/>
              </a:solidFill>
              <a:effectLst/>
              <a:latin typeface="+mn-lt"/>
              <a:ea typeface="+mn-ea"/>
              <a:cs typeface="+mn-cs"/>
            </a:rPr>
            <a:t>千円）である。老朽化した配水池を建替えるため、過疎債を財源に出資した。加えて、塵芥処理施設の分別施設整備工事（</a:t>
          </a:r>
          <a:r>
            <a:rPr lang="en-US" altLang="ja-JP" sz="900">
              <a:solidFill>
                <a:schemeClr val="dk1"/>
              </a:solidFill>
              <a:effectLst/>
              <a:latin typeface="+mn-lt"/>
              <a:ea typeface="+mn-ea"/>
              <a:cs typeface="+mn-cs"/>
            </a:rPr>
            <a:t>10,291</a:t>
          </a:r>
          <a:r>
            <a:rPr lang="ja-JP" altLang="ja-JP" sz="900">
              <a:solidFill>
                <a:schemeClr val="dk1"/>
              </a:solidFill>
              <a:effectLst/>
              <a:latin typeface="+mn-lt"/>
              <a:ea typeface="+mn-ea"/>
              <a:cs typeface="+mn-cs"/>
            </a:rPr>
            <a:t>千円）を実施し、維持修繕費用は減少（</a:t>
          </a:r>
          <a:r>
            <a:rPr lang="en-US" altLang="ja-JP" sz="900">
              <a:solidFill>
                <a:schemeClr val="dk1"/>
              </a:solidFill>
              <a:effectLst/>
              <a:latin typeface="+mn-lt"/>
              <a:ea typeface="+mn-ea"/>
              <a:cs typeface="+mn-cs"/>
            </a:rPr>
            <a:t>17,068</a:t>
          </a:r>
          <a:r>
            <a:rPr lang="ja-JP" altLang="ja-JP" sz="900">
              <a:solidFill>
                <a:schemeClr val="dk1"/>
              </a:solidFill>
              <a:effectLst/>
              <a:latin typeface="+mn-lt"/>
              <a:ea typeface="+mn-ea"/>
              <a:cs typeface="+mn-cs"/>
            </a:rPr>
            <a:t>千円減額）しているものの衛生費合計は増加している。民生費は平成</a:t>
          </a:r>
          <a:r>
            <a:rPr lang="en-US" altLang="ja-JP" sz="900">
              <a:solidFill>
                <a:schemeClr val="dk1"/>
              </a:solidFill>
              <a:effectLst/>
              <a:latin typeface="+mn-lt"/>
              <a:ea typeface="+mn-ea"/>
              <a:cs typeface="+mn-cs"/>
            </a:rPr>
            <a:t>30</a:t>
          </a:r>
          <a:r>
            <a:rPr lang="ja-JP" altLang="ja-JP" sz="900">
              <a:solidFill>
                <a:schemeClr val="dk1"/>
              </a:solidFill>
              <a:effectLst/>
              <a:latin typeface="+mn-lt"/>
              <a:ea typeface="+mn-ea"/>
              <a:cs typeface="+mn-cs"/>
            </a:rPr>
            <a:t>年度の歳出合計</a:t>
          </a:r>
          <a:r>
            <a:rPr lang="en-US" altLang="ja-JP" sz="900">
              <a:solidFill>
                <a:schemeClr val="dk1"/>
              </a:solidFill>
              <a:effectLst/>
              <a:latin typeface="+mn-lt"/>
              <a:ea typeface="+mn-ea"/>
              <a:cs typeface="+mn-cs"/>
            </a:rPr>
            <a:t>801,080</a:t>
          </a:r>
          <a:r>
            <a:rPr lang="ja-JP" altLang="ja-JP" sz="900">
              <a:solidFill>
                <a:schemeClr val="dk1"/>
              </a:solidFill>
              <a:effectLst/>
              <a:latin typeface="+mn-lt"/>
              <a:ea typeface="+mn-ea"/>
              <a:cs typeface="+mn-cs"/>
            </a:rPr>
            <a:t>千円に対して、令和元年度は</a:t>
          </a:r>
          <a:r>
            <a:rPr lang="en-US" altLang="ja-JP" sz="900">
              <a:solidFill>
                <a:schemeClr val="dk1"/>
              </a:solidFill>
              <a:effectLst/>
              <a:latin typeface="+mn-lt"/>
              <a:ea typeface="+mn-ea"/>
              <a:cs typeface="+mn-cs"/>
            </a:rPr>
            <a:t>730,086</a:t>
          </a:r>
          <a:r>
            <a:rPr lang="ja-JP" altLang="ja-JP" sz="900">
              <a:solidFill>
                <a:schemeClr val="dk1"/>
              </a:solidFill>
              <a:effectLst/>
              <a:latin typeface="+mn-lt"/>
              <a:ea typeface="+mn-ea"/>
              <a:cs typeface="+mn-cs"/>
            </a:rPr>
            <a:t>千円となり</a:t>
          </a:r>
          <a:r>
            <a:rPr lang="en-US" altLang="ja-JP" sz="900">
              <a:solidFill>
                <a:schemeClr val="dk1"/>
              </a:solidFill>
              <a:effectLst/>
              <a:latin typeface="+mn-lt"/>
              <a:ea typeface="+mn-ea"/>
              <a:cs typeface="+mn-cs"/>
            </a:rPr>
            <a:t>70,994</a:t>
          </a:r>
          <a:r>
            <a:rPr lang="ja-JP" altLang="ja-JP" sz="900">
              <a:solidFill>
                <a:schemeClr val="dk1"/>
              </a:solidFill>
              <a:effectLst/>
              <a:latin typeface="+mn-lt"/>
              <a:ea typeface="+mn-ea"/>
              <a:cs typeface="+mn-cs"/>
            </a:rPr>
            <a:t>千円減少している。内訳</a:t>
          </a:r>
          <a:r>
            <a:rPr lang="ja-JP" altLang="en-US" sz="900">
              <a:solidFill>
                <a:schemeClr val="dk1"/>
              </a:solidFill>
              <a:effectLst/>
              <a:latin typeface="+mn-lt"/>
              <a:ea typeface="+mn-ea"/>
              <a:cs typeface="+mn-cs"/>
            </a:rPr>
            <a:t>を</a:t>
          </a:r>
          <a:r>
            <a:rPr lang="ja-JP" altLang="ja-JP" sz="900">
              <a:solidFill>
                <a:schemeClr val="dk1"/>
              </a:solidFill>
              <a:effectLst/>
              <a:latin typeface="+mn-lt"/>
              <a:ea typeface="+mn-ea"/>
              <a:cs typeface="+mn-cs"/>
            </a:rPr>
            <a:t>みると、社会福祉費では、国保会計繰出金が増加（</a:t>
          </a:r>
          <a:r>
            <a:rPr lang="en-US" altLang="ja-JP" sz="900">
              <a:solidFill>
                <a:schemeClr val="dk1"/>
              </a:solidFill>
              <a:effectLst/>
              <a:latin typeface="+mn-lt"/>
              <a:ea typeface="+mn-ea"/>
              <a:cs typeface="+mn-cs"/>
            </a:rPr>
            <a:t>2,330</a:t>
          </a:r>
          <a:r>
            <a:rPr lang="ja-JP" altLang="ja-JP" sz="900">
              <a:solidFill>
                <a:schemeClr val="dk1"/>
              </a:solidFill>
              <a:effectLst/>
              <a:latin typeface="+mn-lt"/>
              <a:ea typeface="+mn-ea"/>
              <a:cs typeface="+mn-cs"/>
            </a:rPr>
            <a:t>千円増加）している（被保険者数が減少しながらも、医療費は増加）。また前年度は地域福祉センターの整備のため</a:t>
          </a:r>
          <a:r>
            <a:rPr lang="en-US" altLang="ja-JP" sz="900">
              <a:solidFill>
                <a:schemeClr val="dk1"/>
              </a:solidFill>
              <a:effectLst/>
              <a:latin typeface="+mn-lt"/>
              <a:ea typeface="+mn-ea"/>
              <a:cs typeface="+mn-cs"/>
            </a:rPr>
            <a:t>214,338</a:t>
          </a:r>
          <a:r>
            <a:rPr lang="ja-JP" altLang="ja-JP" sz="900">
              <a:solidFill>
                <a:schemeClr val="dk1"/>
              </a:solidFill>
              <a:effectLst/>
              <a:latin typeface="+mn-lt"/>
              <a:ea typeface="+mn-ea"/>
              <a:cs typeface="+mn-cs"/>
            </a:rPr>
            <a:t>千円を支出した。本年度も引き続き地域福祉センターの整備を行ったが支出額は</a:t>
          </a:r>
          <a:r>
            <a:rPr lang="en-US" altLang="ja-JP" sz="900">
              <a:solidFill>
                <a:schemeClr val="dk1"/>
              </a:solidFill>
              <a:effectLst/>
              <a:latin typeface="+mn-lt"/>
              <a:ea typeface="+mn-ea"/>
              <a:cs typeface="+mn-cs"/>
            </a:rPr>
            <a:t>93,445</a:t>
          </a:r>
          <a:r>
            <a:rPr lang="ja-JP" altLang="ja-JP" sz="900">
              <a:solidFill>
                <a:schemeClr val="dk1"/>
              </a:solidFill>
              <a:effectLst/>
              <a:latin typeface="+mn-lt"/>
              <a:ea typeface="+mn-ea"/>
              <a:cs typeface="+mn-cs"/>
            </a:rPr>
            <a:t>千円であり、大幅に減額（</a:t>
          </a:r>
          <a:r>
            <a:rPr lang="en-US" altLang="ja-JP" sz="900">
              <a:solidFill>
                <a:schemeClr val="dk1"/>
              </a:solidFill>
              <a:effectLst/>
              <a:latin typeface="+mn-lt"/>
              <a:ea typeface="+mn-ea"/>
              <a:cs typeface="+mn-cs"/>
            </a:rPr>
            <a:t>120,983</a:t>
          </a:r>
          <a:r>
            <a:rPr lang="ja-JP" altLang="ja-JP" sz="900">
              <a:solidFill>
                <a:schemeClr val="dk1"/>
              </a:solidFill>
              <a:effectLst/>
              <a:latin typeface="+mn-lt"/>
              <a:ea typeface="+mn-ea"/>
              <a:cs typeface="+mn-cs"/>
            </a:rPr>
            <a:t>千円減額）している。また、扶助費については、障害児通所サービス費が利用者の減少により前年度より減少（</a:t>
          </a:r>
          <a:r>
            <a:rPr lang="en-US" altLang="ja-JP" sz="900">
              <a:solidFill>
                <a:schemeClr val="dk1"/>
              </a:solidFill>
              <a:effectLst/>
              <a:latin typeface="+mn-lt"/>
              <a:ea typeface="+mn-ea"/>
              <a:cs typeface="+mn-cs"/>
            </a:rPr>
            <a:t>8,451</a:t>
          </a:r>
          <a:r>
            <a:rPr lang="ja-JP" altLang="ja-JP" sz="900">
              <a:solidFill>
                <a:schemeClr val="dk1"/>
              </a:solidFill>
              <a:effectLst/>
              <a:latin typeface="+mn-lt"/>
              <a:ea typeface="+mn-ea"/>
              <a:cs typeface="+mn-cs"/>
            </a:rPr>
            <a:t>減額）している。一方で老人福祉費は増加（</a:t>
          </a:r>
          <a:r>
            <a:rPr lang="en-US" altLang="ja-JP" sz="900">
              <a:solidFill>
                <a:schemeClr val="dk1"/>
              </a:solidFill>
              <a:effectLst/>
              <a:latin typeface="+mn-lt"/>
              <a:ea typeface="+mn-ea"/>
              <a:cs typeface="+mn-cs"/>
            </a:rPr>
            <a:t>7,970</a:t>
          </a:r>
          <a:r>
            <a:rPr lang="ja-JP" altLang="ja-JP" sz="900">
              <a:solidFill>
                <a:schemeClr val="dk1"/>
              </a:solidFill>
              <a:effectLst/>
              <a:latin typeface="+mn-lt"/>
              <a:ea typeface="+mn-ea"/>
              <a:cs typeface="+mn-cs"/>
            </a:rPr>
            <a:t>千円増額）している。要因として、介護保険及び後期高齢者医療保険事業への繰出金の増加（それぞれ</a:t>
          </a:r>
          <a:r>
            <a:rPr lang="en-US" altLang="ja-JP" sz="900">
              <a:solidFill>
                <a:schemeClr val="dk1"/>
              </a:solidFill>
              <a:effectLst/>
              <a:latin typeface="+mn-lt"/>
              <a:ea typeface="+mn-ea"/>
              <a:cs typeface="+mn-cs"/>
            </a:rPr>
            <a:t>3,998</a:t>
          </a:r>
          <a:r>
            <a:rPr lang="ja-JP" altLang="ja-JP" sz="900">
              <a:solidFill>
                <a:schemeClr val="dk1"/>
              </a:solidFill>
              <a:effectLst/>
              <a:latin typeface="+mn-lt"/>
              <a:ea typeface="+mn-ea"/>
              <a:cs typeface="+mn-cs"/>
            </a:rPr>
            <a:t>千円、</a:t>
          </a:r>
          <a:r>
            <a:rPr lang="en-US" altLang="ja-JP" sz="900">
              <a:solidFill>
                <a:schemeClr val="dk1"/>
              </a:solidFill>
              <a:effectLst/>
              <a:latin typeface="+mn-lt"/>
              <a:ea typeface="+mn-ea"/>
              <a:cs typeface="+mn-cs"/>
            </a:rPr>
            <a:t>2,155</a:t>
          </a:r>
          <a:r>
            <a:rPr lang="ja-JP" altLang="ja-JP" sz="900">
              <a:solidFill>
                <a:schemeClr val="dk1"/>
              </a:solidFill>
              <a:effectLst/>
              <a:latin typeface="+mn-lt"/>
              <a:ea typeface="+mn-ea"/>
              <a:cs typeface="+mn-cs"/>
            </a:rPr>
            <a:t>千円増額）が挙げられる。こちらも国保会計と同様に、医療費（または介護費用）の増加がその要因である。次に児童福祉費では、特にこども園における普通建設事業費が増加した。本年度は災害時発電装置を整備する等して</a:t>
          </a:r>
          <a:r>
            <a:rPr lang="en-US" altLang="ja-JP" sz="900">
              <a:solidFill>
                <a:schemeClr val="dk1"/>
              </a:solidFill>
              <a:effectLst/>
              <a:latin typeface="+mn-lt"/>
              <a:ea typeface="+mn-ea"/>
              <a:cs typeface="+mn-cs"/>
            </a:rPr>
            <a:t>39,265</a:t>
          </a:r>
          <a:r>
            <a:rPr lang="ja-JP" altLang="ja-JP" sz="900">
              <a:solidFill>
                <a:schemeClr val="dk1"/>
              </a:solidFill>
              <a:effectLst/>
              <a:latin typeface="+mn-lt"/>
              <a:ea typeface="+mn-ea"/>
              <a:cs typeface="+mn-cs"/>
            </a:rPr>
            <a:t>千円支出し、</a:t>
          </a:r>
          <a:r>
            <a:rPr lang="en-US" altLang="ja-JP" sz="900">
              <a:solidFill>
                <a:schemeClr val="dk1"/>
              </a:solidFill>
              <a:effectLst/>
              <a:latin typeface="+mn-lt"/>
              <a:ea typeface="+mn-ea"/>
              <a:cs typeface="+mn-cs"/>
            </a:rPr>
            <a:t>36,295</a:t>
          </a:r>
          <a:r>
            <a:rPr lang="ja-JP" altLang="ja-JP" sz="900">
              <a:solidFill>
                <a:schemeClr val="dk1"/>
              </a:solidFill>
              <a:effectLst/>
              <a:latin typeface="+mn-lt"/>
              <a:ea typeface="+mn-ea"/>
              <a:cs typeface="+mn-cs"/>
            </a:rPr>
            <a:t>千円増額した。以上のように老人福祉費、児童福祉費では歳出の増加があったものの、社会福祉費において前年度に実施した普通建設事業との差額で民生費全体では減少（</a:t>
          </a:r>
          <a:r>
            <a:rPr lang="en-US" altLang="ja-JP" sz="900">
              <a:solidFill>
                <a:schemeClr val="dk1"/>
              </a:solidFill>
              <a:effectLst/>
              <a:latin typeface="+mn-lt"/>
              <a:ea typeface="+mn-ea"/>
              <a:cs typeface="+mn-cs"/>
            </a:rPr>
            <a:t>70,994</a:t>
          </a:r>
          <a:r>
            <a:rPr lang="ja-JP" altLang="ja-JP" sz="900">
              <a:solidFill>
                <a:schemeClr val="dk1"/>
              </a:solidFill>
              <a:effectLst/>
              <a:latin typeface="+mn-lt"/>
              <a:ea typeface="+mn-ea"/>
              <a:cs typeface="+mn-cs"/>
            </a:rPr>
            <a:t>千円減額）した。その他、公債費が増額（</a:t>
          </a:r>
          <a:r>
            <a:rPr lang="en-US" altLang="ja-JP" sz="900">
              <a:solidFill>
                <a:schemeClr val="dk1"/>
              </a:solidFill>
              <a:effectLst/>
              <a:latin typeface="+mn-lt"/>
              <a:ea typeface="+mn-ea"/>
              <a:cs typeface="+mn-cs"/>
            </a:rPr>
            <a:t>15,575</a:t>
          </a:r>
          <a:r>
            <a:rPr lang="ja-JP" altLang="ja-JP" sz="900">
              <a:solidFill>
                <a:schemeClr val="dk1"/>
              </a:solidFill>
              <a:effectLst/>
              <a:latin typeface="+mn-lt"/>
              <a:ea typeface="+mn-ea"/>
              <a:cs typeface="+mn-cs"/>
            </a:rPr>
            <a:t>千円増額）して</a:t>
          </a:r>
          <a:r>
            <a:rPr lang="ja-JP" altLang="en-US" sz="900">
              <a:solidFill>
                <a:schemeClr val="dk1"/>
              </a:solidFill>
              <a:effectLst/>
              <a:latin typeface="+mn-lt"/>
              <a:ea typeface="+mn-ea"/>
              <a:cs typeface="+mn-cs"/>
            </a:rPr>
            <a:t>おり、</a:t>
          </a:r>
          <a:r>
            <a:rPr lang="ja-JP" altLang="ja-JP" sz="900">
              <a:solidFill>
                <a:schemeClr val="dk1"/>
              </a:solidFill>
              <a:effectLst/>
              <a:latin typeface="+mn-lt"/>
              <a:ea typeface="+mn-ea"/>
              <a:cs typeface="+mn-cs"/>
            </a:rPr>
            <a:t>要因はまちづくりに資する事業のための地方債（過疎対策事業債）の償還額が近年増加を続けているためである。償還金の顕著な増加傾向は令和</a:t>
          </a:r>
          <a:r>
            <a:rPr lang="en-US" altLang="ja-JP" sz="900">
              <a:solidFill>
                <a:schemeClr val="dk1"/>
              </a:solidFill>
              <a:effectLst/>
              <a:latin typeface="+mn-lt"/>
              <a:ea typeface="+mn-ea"/>
              <a:cs typeface="+mn-cs"/>
            </a:rPr>
            <a:t>7</a:t>
          </a:r>
          <a:r>
            <a:rPr lang="ja-JP" altLang="ja-JP" sz="900">
              <a:solidFill>
                <a:schemeClr val="dk1"/>
              </a:solidFill>
              <a:effectLst/>
              <a:latin typeface="+mn-lt"/>
              <a:ea typeface="+mn-ea"/>
              <a:cs typeface="+mn-cs"/>
            </a:rPr>
            <a:t>年度から</a:t>
          </a:r>
          <a:r>
            <a:rPr lang="en-US" altLang="ja-JP" sz="900">
              <a:solidFill>
                <a:schemeClr val="dk1"/>
              </a:solidFill>
              <a:effectLst/>
              <a:latin typeface="+mn-lt"/>
              <a:ea typeface="+mn-ea"/>
              <a:cs typeface="+mn-cs"/>
            </a:rPr>
            <a:t>10</a:t>
          </a:r>
          <a:r>
            <a:rPr lang="ja-JP" altLang="ja-JP" sz="900">
              <a:solidFill>
                <a:schemeClr val="dk1"/>
              </a:solidFill>
              <a:effectLst/>
              <a:latin typeface="+mn-lt"/>
              <a:ea typeface="+mn-ea"/>
              <a:cs typeface="+mn-cs"/>
            </a:rPr>
            <a:t>年度頃をピークにして今後も続く見込みであり、これを踏まえて事業を計画する。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標準財政規模に対する財政調整基金残高は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、ここ数年の間は減少傾向にある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年度までは、標準財政規模の僅かな伸びにより減少していたが、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年度は国勢調査の人口が更新され人口減少に伴い標準財政規模が低下したため上昇する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年度は投資的事業の実施により基金を取崩したため減少し、財政調整基金</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190,000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千円の取り崩しに対して年度末に</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150,000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千円を積み戻し</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千円減少している。</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年度、令和元年度も同様の理由により基金を取り崩している。</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年度は、繰越事業に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係る翌年度に繰越すべき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一般財源の計上に加え、基金の積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立て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下回った</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年度は投資的事業の実施により剰余金が減少し</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という過去５年間で最も低い数値となったが、これ以降も同様の理由により実質収支の低下が続いている。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より慎重に基金を運用</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をしていく。</a:t>
          </a:r>
          <a:endParaRPr kumimoji="1" lang="ja-JP" altLang="en-US" sz="1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会計について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は翌年度に繰越すべき一般財源が多いこと</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に加えて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黒字額は小さかった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年度は、こども園の建設、夏山園地整備事業、道の駅の完成等、投資的事業の実施により黒字額が減少している。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よりも投資的経費が減少し、令和元年度は防災行政無線デジタル化整備事業、森浦湾整備事業等の投資的事業を実施した。以上のとおり、まちづくりのための事業を継続的に実施しており、その事業費は年度によって差があるが、年度末に基金を立てることにより収支額はほぼ一定になっ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水道事業会計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の運営経費については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一般会計からの繰入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を行っていない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年度は、水道料金の値上げにより以降</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収支が改善している。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年度は経営戦略策定業務委託料を支出したことで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へと下がったが、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年度には元の比率に戻っている。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近年は、人員配置等による人件費抑制や経費の節減に努めるなど健全な事業運営に努めている。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くじらの博物館事業は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独立採算の事業形態をとっている。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年度は入館者数等の営業収益の減少に加え、動物飼育関係経費の上昇もあり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大きく減少したが、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年度には動物の売上収入により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に大幅に上昇している。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年度においても前年度の事業を継続し積極的に取り組んだ結果、黒字を大きく伸ばし、令和元年度もほぼ同様の収支状況である。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介護保険事業は、一般会計からの繰入により財政運営を行って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いる。一般会計からの繰出金の額は増え続けており、</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保険料</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値上げし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若干改善したが、サービス利用の増加に伴い繰出金額は再び上昇している（平成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年度との比較で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百万円増額）。</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国民健康保険事業は、一般会計からの繰入により財政運営を行って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年度に比べ、結果的に医療費が低くなったこと等により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に上昇している。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後期高齢者医療事業は、一般会計からの繰入で財政運営を行っている。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上記の保険事業については共通して、医療費等の上昇により財源が不足しており一般会計からの繰入によって運営している状況が続いている。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都市計画公共下水道事業は、一般会計からの繰入で財政運営を行っており、近年は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の間で推移している。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数年前から</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人員配置</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新規処理設備</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導入など</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経費の抑制に努めている。これにより近年は繰出金</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しており、さらに処理体制の改善を進めていく。</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3124503</v>
      </c>
      <c r="BO4" s="424"/>
      <c r="BP4" s="424"/>
      <c r="BQ4" s="424"/>
      <c r="BR4" s="424"/>
      <c r="BS4" s="424"/>
      <c r="BT4" s="424"/>
      <c r="BU4" s="425"/>
      <c r="BV4" s="423">
        <v>2585096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6.1</v>
      </c>
      <c r="CU4" s="608"/>
      <c r="CV4" s="608"/>
      <c r="CW4" s="608"/>
      <c r="CX4" s="608"/>
      <c r="CY4" s="608"/>
      <c r="CZ4" s="608"/>
      <c r="DA4" s="609"/>
      <c r="DB4" s="607">
        <v>6.3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3015180</v>
      </c>
      <c r="BO5" s="429"/>
      <c r="BP5" s="429"/>
      <c r="BQ5" s="429"/>
      <c r="BR5" s="429"/>
      <c r="BS5" s="429"/>
      <c r="BT5" s="429"/>
      <c r="BU5" s="430"/>
      <c r="BV5" s="428">
        <v>2487704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97.9</v>
      </c>
      <c r="CU5" s="399"/>
      <c r="CV5" s="399"/>
      <c r="CW5" s="399"/>
      <c r="CX5" s="399"/>
      <c r="CY5" s="399"/>
      <c r="CZ5" s="399"/>
      <c r="DA5" s="400"/>
      <c r="DB5" s="398">
        <v>95.2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109323</v>
      </c>
      <c r="BO6" s="429"/>
      <c r="BP6" s="429"/>
      <c r="BQ6" s="429"/>
      <c r="BR6" s="429"/>
      <c r="BS6" s="429"/>
      <c r="BT6" s="429"/>
      <c r="BU6" s="430"/>
      <c r="BV6" s="428">
        <v>97392</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100.9</v>
      </c>
      <c r="CU6" s="582"/>
      <c r="CV6" s="582"/>
      <c r="CW6" s="582"/>
      <c r="CX6" s="582"/>
      <c r="CY6" s="582"/>
      <c r="CZ6" s="582"/>
      <c r="DA6" s="583"/>
      <c r="DB6" s="581">
        <v>99.3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26256</v>
      </c>
      <c r="BO7" s="429"/>
      <c r="BP7" s="429"/>
      <c r="BQ7" s="429"/>
      <c r="BR7" s="429"/>
      <c r="BS7" s="429"/>
      <c r="BT7" s="429"/>
      <c r="BU7" s="430"/>
      <c r="BV7" s="428">
        <v>11185</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1367157</v>
      </c>
      <c r="CU7" s="429"/>
      <c r="CV7" s="429"/>
      <c r="CW7" s="429"/>
      <c r="CX7" s="429"/>
      <c r="CY7" s="429"/>
      <c r="CZ7" s="429"/>
      <c r="DA7" s="430"/>
      <c r="DB7" s="428">
        <v>1363835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83067</v>
      </c>
      <c r="BO8" s="429"/>
      <c r="BP8" s="429"/>
      <c r="BQ8" s="429"/>
      <c r="BR8" s="429"/>
      <c r="BS8" s="429"/>
      <c r="BT8" s="429"/>
      <c r="BU8" s="430"/>
      <c r="BV8" s="428">
        <v>86207</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0.18</v>
      </c>
      <c r="CU8" s="542"/>
      <c r="CV8" s="542"/>
      <c r="CW8" s="542"/>
      <c r="CX8" s="542"/>
      <c r="CY8" s="542"/>
      <c r="CZ8" s="542"/>
      <c r="DA8" s="543"/>
      <c r="DB8" s="541">
        <v>0.19</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3087</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102</v>
      </c>
      <c r="AV9" s="486"/>
      <c r="AW9" s="486"/>
      <c r="AX9" s="486"/>
      <c r="AY9" s="408" t="s">
        <v>117</v>
      </c>
      <c r="AZ9" s="409"/>
      <c r="BA9" s="409"/>
      <c r="BB9" s="409"/>
      <c r="BC9" s="409"/>
      <c r="BD9" s="409"/>
      <c r="BE9" s="409"/>
      <c r="BF9" s="409"/>
      <c r="BG9" s="409"/>
      <c r="BH9" s="409"/>
      <c r="BI9" s="409"/>
      <c r="BJ9" s="409"/>
      <c r="BK9" s="409"/>
      <c r="BL9" s="409"/>
      <c r="BM9" s="410"/>
      <c r="BN9" s="428">
        <v>-3140</v>
      </c>
      <c r="BO9" s="429"/>
      <c r="BP9" s="429"/>
      <c r="BQ9" s="429"/>
      <c r="BR9" s="429"/>
      <c r="BS9" s="429"/>
      <c r="BT9" s="429"/>
      <c r="BU9" s="430"/>
      <c r="BV9" s="428">
        <v>-10127</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12.8</v>
      </c>
      <c r="CU9" s="399"/>
      <c r="CV9" s="399"/>
      <c r="CW9" s="399"/>
      <c r="CX9" s="399"/>
      <c r="CY9" s="399"/>
      <c r="CZ9" s="399"/>
      <c r="DA9" s="400"/>
      <c r="DB9" s="398">
        <v>12.3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3250</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155000</v>
      </c>
      <c r="BO10" s="429"/>
      <c r="BP10" s="429"/>
      <c r="BQ10" s="429"/>
      <c r="BR10" s="429"/>
      <c r="BS10" s="429"/>
      <c r="BT10" s="429"/>
      <c r="BU10" s="430"/>
      <c r="BV10" s="428">
        <v>150000</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3066</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200000</v>
      </c>
      <c r="BO12" s="429"/>
      <c r="BP12" s="429"/>
      <c r="BQ12" s="429"/>
      <c r="BR12" s="429"/>
      <c r="BS12" s="429"/>
      <c r="BT12" s="429"/>
      <c r="BU12" s="430"/>
      <c r="BV12" s="428">
        <v>190000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3055</v>
      </c>
      <c r="S13" s="532"/>
      <c r="T13" s="532"/>
      <c r="U13" s="532"/>
      <c r="V13" s="533"/>
      <c r="W13" s="519" t="s">
        <v>142</v>
      </c>
      <c r="X13" s="441"/>
      <c r="Y13" s="441"/>
      <c r="Z13" s="441"/>
      <c r="AA13" s="441"/>
      <c r="AB13" s="442"/>
      <c r="AC13" s="404">
        <v>94</v>
      </c>
      <c r="AD13" s="405"/>
      <c r="AE13" s="405"/>
      <c r="AF13" s="405"/>
      <c r="AG13" s="406"/>
      <c r="AH13" s="404">
        <v>99</v>
      </c>
      <c r="AI13" s="405"/>
      <c r="AJ13" s="405"/>
      <c r="AK13" s="405"/>
      <c r="AL13" s="407"/>
      <c r="AM13" s="497" t="s">
        <v>143</v>
      </c>
      <c r="AN13" s="402"/>
      <c r="AO13" s="402"/>
      <c r="AP13" s="402"/>
      <c r="AQ13" s="402"/>
      <c r="AR13" s="402"/>
      <c r="AS13" s="402"/>
      <c r="AT13" s="403"/>
      <c r="AU13" s="485" t="s">
        <v>144</v>
      </c>
      <c r="AV13" s="486"/>
      <c r="AW13" s="486"/>
      <c r="AX13" s="486"/>
      <c r="AY13" s="408" t="s">
        <v>145</v>
      </c>
      <c r="AZ13" s="409"/>
      <c r="BA13" s="409"/>
      <c r="BB13" s="409"/>
      <c r="BC13" s="409"/>
      <c r="BD13" s="409"/>
      <c r="BE13" s="409"/>
      <c r="BF13" s="409"/>
      <c r="BG13" s="409"/>
      <c r="BH13" s="409"/>
      <c r="BI13" s="409"/>
      <c r="BJ13" s="409"/>
      <c r="BK13" s="409"/>
      <c r="BL13" s="409"/>
      <c r="BM13" s="410"/>
      <c r="BN13" s="428">
        <v>-48140</v>
      </c>
      <c r="BO13" s="429"/>
      <c r="BP13" s="429"/>
      <c r="BQ13" s="429"/>
      <c r="BR13" s="429"/>
      <c r="BS13" s="429"/>
      <c r="BT13" s="429"/>
      <c r="BU13" s="430"/>
      <c r="BV13" s="428">
        <v>-50127</v>
      </c>
      <c r="BW13" s="429"/>
      <c r="BX13" s="429"/>
      <c r="BY13" s="429"/>
      <c r="BZ13" s="429"/>
      <c r="CA13" s="429"/>
      <c r="CB13" s="429"/>
      <c r="CC13" s="430"/>
      <c r="CD13" s="437" t="s">
        <v>146</v>
      </c>
      <c r="CE13" s="438"/>
      <c r="CF13" s="438"/>
      <c r="CG13" s="438"/>
      <c r="CH13" s="438"/>
      <c r="CI13" s="438"/>
      <c r="CJ13" s="438"/>
      <c r="CK13" s="438"/>
      <c r="CL13" s="438"/>
      <c r="CM13" s="438"/>
      <c r="CN13" s="438"/>
      <c r="CO13" s="438"/>
      <c r="CP13" s="438"/>
      <c r="CQ13" s="438"/>
      <c r="CR13" s="438"/>
      <c r="CS13" s="439"/>
      <c r="CT13" s="398">
        <v>4.7</v>
      </c>
      <c r="CU13" s="399"/>
      <c r="CV13" s="399"/>
      <c r="CW13" s="399"/>
      <c r="CX13" s="399"/>
      <c r="CY13" s="399"/>
      <c r="CZ13" s="399"/>
      <c r="DA13" s="400"/>
      <c r="DB13" s="398">
        <v>4.0999999999999996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147</v>
      </c>
      <c r="M14" s="565"/>
      <c r="N14" s="565"/>
      <c r="O14" s="565"/>
      <c r="P14" s="565"/>
      <c r="Q14" s="566"/>
      <c r="R14" s="531">
        <v>3127</v>
      </c>
      <c r="S14" s="532"/>
      <c r="T14" s="532"/>
      <c r="U14" s="532"/>
      <c r="V14" s="533"/>
      <c r="W14" s="534"/>
      <c r="X14" s="444"/>
      <c r="Y14" s="444"/>
      <c r="Z14" s="444"/>
      <c r="AA14" s="444"/>
      <c r="AB14" s="445"/>
      <c r="AC14" s="524">
        <v>7.2</v>
      </c>
      <c r="AD14" s="525"/>
      <c r="AE14" s="525"/>
      <c r="AF14" s="525"/>
      <c r="AG14" s="526"/>
      <c r="AH14" s="524">
        <v>7.3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148</v>
      </c>
      <c r="CE14" s="435"/>
      <c r="CF14" s="435"/>
      <c r="CG14" s="435"/>
      <c r="CH14" s="435"/>
      <c r="CI14" s="435"/>
      <c r="CJ14" s="435"/>
      <c r="CK14" s="435"/>
      <c r="CL14" s="435"/>
      <c r="CM14" s="435"/>
      <c r="CN14" s="435"/>
      <c r="CO14" s="435"/>
      <c r="CP14" s="435"/>
      <c r="CQ14" s="435"/>
      <c r="CR14" s="435"/>
      <c r="CS14" s="436"/>
      <c r="CT14" s="535">
        <v>0.3</v>
      </c>
      <c r="CU14" s="536"/>
      <c r="CV14" s="536"/>
      <c r="CW14" s="536"/>
      <c r="CX14" s="536"/>
      <c r="CY14" s="536"/>
      <c r="CZ14" s="536"/>
      <c r="DA14" s="537"/>
      <c r="DB14" s="535" t="s">
        <v>149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150</v>
      </c>
      <c r="N15" s="529"/>
      <c r="O15" s="529"/>
      <c r="P15" s="529"/>
      <c r="Q15" s="530"/>
      <c r="R15" s="531">
        <v>3114</v>
      </c>
      <c r="S15" s="532"/>
      <c r="T15" s="532"/>
      <c r="U15" s="532"/>
      <c r="V15" s="533"/>
      <c r="W15" s="519" t="s">
        <v>151</v>
      </c>
      <c r="X15" s="441"/>
      <c r="Y15" s="441"/>
      <c r="Z15" s="441"/>
      <c r="AA15" s="441"/>
      <c r="AB15" s="442"/>
      <c r="AC15" s="404">
        <v>180</v>
      </c>
      <c r="AD15" s="405"/>
      <c r="AE15" s="405"/>
      <c r="AF15" s="405"/>
      <c r="AG15" s="406"/>
      <c r="AH15" s="404">
        <v>183</v>
      </c>
      <c r="AI15" s="405"/>
      <c r="AJ15" s="405"/>
      <c r="AK15" s="405"/>
      <c r="AL15" s="407"/>
      <c r="AM15" s="497"/>
      <c r="AN15" s="402"/>
      <c r="AO15" s="402"/>
      <c r="AP15" s="402"/>
      <c r="AQ15" s="402"/>
      <c r="AR15" s="402"/>
      <c r="AS15" s="402"/>
      <c r="AT15" s="403"/>
      <c r="AU15" s="485"/>
      <c r="AV15" s="486"/>
      <c r="AW15" s="486"/>
      <c r="AX15" s="486"/>
      <c r="AY15" s="420" t="s">
        <v>152</v>
      </c>
      <c r="AZ15" s="421"/>
      <c r="BA15" s="421"/>
      <c r="BB15" s="421"/>
      <c r="BC15" s="421"/>
      <c r="BD15" s="421"/>
      <c r="BE15" s="421"/>
      <c r="BF15" s="421"/>
      <c r="BG15" s="421"/>
      <c r="BH15" s="421"/>
      <c r="BI15" s="421"/>
      <c r="BJ15" s="421"/>
      <c r="BK15" s="421"/>
      <c r="BL15" s="421"/>
      <c r="BM15" s="422"/>
      <c r="BN15" s="423">
        <v>226908</v>
      </c>
      <c r="BO15" s="424"/>
      <c r="BP15" s="424"/>
      <c r="BQ15" s="424"/>
      <c r="BR15" s="424"/>
      <c r="BS15" s="424"/>
      <c r="BT15" s="424"/>
      <c r="BU15" s="425"/>
      <c r="BV15" s="423">
        <v>229604</v>
      </c>
      <c r="BW15" s="424"/>
      <c r="BX15" s="424"/>
      <c r="BY15" s="424"/>
      <c r="BZ15" s="424"/>
      <c r="CA15" s="424"/>
      <c r="CB15" s="424"/>
      <c r="CC15" s="425"/>
      <c r="CD15" s="538" t="s">
        <v>153</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154</v>
      </c>
      <c r="M16" s="522"/>
      <c r="N16" s="522"/>
      <c r="O16" s="522"/>
      <c r="P16" s="522"/>
      <c r="Q16" s="523"/>
      <c r="R16" s="516" t="s">
        <v>155</v>
      </c>
      <c r="S16" s="517"/>
      <c r="T16" s="517"/>
      <c r="U16" s="517"/>
      <c r="V16" s="518"/>
      <c r="W16" s="534"/>
      <c r="X16" s="444"/>
      <c r="Y16" s="444"/>
      <c r="Z16" s="444"/>
      <c r="AA16" s="444"/>
      <c r="AB16" s="445"/>
      <c r="AC16" s="524">
        <v>13.8</v>
      </c>
      <c r="AD16" s="525"/>
      <c r="AE16" s="525"/>
      <c r="AF16" s="525"/>
      <c r="AG16" s="526"/>
      <c r="AH16" s="524">
        <v>13.5</v>
      </c>
      <c r="AI16" s="525"/>
      <c r="AJ16" s="525"/>
      <c r="AK16" s="525"/>
      <c r="AL16" s="527"/>
      <c r="AM16" s="497"/>
      <c r="AN16" s="402"/>
      <c r="AO16" s="402"/>
      <c r="AP16" s="402"/>
      <c r="AQ16" s="402"/>
      <c r="AR16" s="402"/>
      <c r="AS16" s="402"/>
      <c r="AT16" s="403"/>
      <c r="AU16" s="485"/>
      <c r="AV16" s="486"/>
      <c r="AW16" s="486"/>
      <c r="AX16" s="486"/>
      <c r="AY16" s="408" t="s">
        <v>156</v>
      </c>
      <c r="AZ16" s="409"/>
      <c r="BA16" s="409"/>
      <c r="BB16" s="409"/>
      <c r="BC16" s="409"/>
      <c r="BD16" s="409"/>
      <c r="BE16" s="409"/>
      <c r="BF16" s="409"/>
      <c r="BG16" s="409"/>
      <c r="BH16" s="409"/>
      <c r="BI16" s="409"/>
      <c r="BJ16" s="409"/>
      <c r="BK16" s="409"/>
      <c r="BL16" s="409"/>
      <c r="BM16" s="410"/>
      <c r="BN16" s="428">
        <v>1270448</v>
      </c>
      <c r="BO16" s="429"/>
      <c r="BP16" s="429"/>
      <c r="BQ16" s="429"/>
      <c r="BR16" s="429"/>
      <c r="BS16" s="429"/>
      <c r="BT16" s="429"/>
      <c r="BU16" s="430"/>
      <c r="BV16" s="428">
        <v>1250401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157</v>
      </c>
      <c r="N17" s="514"/>
      <c r="O17" s="514"/>
      <c r="P17" s="514"/>
      <c r="Q17" s="515"/>
      <c r="R17" s="516" t="s">
        <v>158</v>
      </c>
      <c r="S17" s="517"/>
      <c r="T17" s="517"/>
      <c r="U17" s="517"/>
      <c r="V17" s="518"/>
      <c r="W17" s="519" t="s">
        <v>159</v>
      </c>
      <c r="X17" s="441"/>
      <c r="Y17" s="441"/>
      <c r="Z17" s="441"/>
      <c r="AA17" s="441"/>
      <c r="AB17" s="442"/>
      <c r="AC17" s="404">
        <v>1031</v>
      </c>
      <c r="AD17" s="405"/>
      <c r="AE17" s="405"/>
      <c r="AF17" s="405"/>
      <c r="AG17" s="406"/>
      <c r="AH17" s="404">
        <v>1072</v>
      </c>
      <c r="AI17" s="405"/>
      <c r="AJ17" s="405"/>
      <c r="AK17" s="405"/>
      <c r="AL17" s="407"/>
      <c r="AM17" s="497"/>
      <c r="AN17" s="402"/>
      <c r="AO17" s="402"/>
      <c r="AP17" s="402"/>
      <c r="AQ17" s="402"/>
      <c r="AR17" s="402"/>
      <c r="AS17" s="402"/>
      <c r="AT17" s="403"/>
      <c r="AU17" s="485"/>
      <c r="AV17" s="486"/>
      <c r="AW17" s="486"/>
      <c r="AX17" s="486"/>
      <c r="AY17" s="408" t="s">
        <v>160</v>
      </c>
      <c r="AZ17" s="409"/>
      <c r="BA17" s="409"/>
      <c r="BB17" s="409"/>
      <c r="BC17" s="409"/>
      <c r="BD17" s="409"/>
      <c r="BE17" s="409"/>
      <c r="BF17" s="409"/>
      <c r="BG17" s="409"/>
      <c r="BH17" s="409"/>
      <c r="BI17" s="409"/>
      <c r="BJ17" s="409"/>
      <c r="BK17" s="409"/>
      <c r="BL17" s="409"/>
      <c r="BM17" s="410"/>
      <c r="BN17" s="428">
        <v>283310</v>
      </c>
      <c r="BO17" s="429"/>
      <c r="BP17" s="429"/>
      <c r="BQ17" s="429"/>
      <c r="BR17" s="429"/>
      <c r="BS17" s="429"/>
      <c r="BT17" s="429"/>
      <c r="BU17" s="430"/>
      <c r="BV17" s="428">
        <v>286895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161</v>
      </c>
      <c r="C18" s="491"/>
      <c r="D18" s="491"/>
      <c r="E18" s="492"/>
      <c r="F18" s="492"/>
      <c r="G18" s="492"/>
      <c r="H18" s="492"/>
      <c r="I18" s="492"/>
      <c r="J18" s="492"/>
      <c r="K18" s="492"/>
      <c r="L18" s="493">
        <v>5.81</v>
      </c>
      <c r="M18" s="493"/>
      <c r="N18" s="493"/>
      <c r="O18" s="493"/>
      <c r="P18" s="493"/>
      <c r="Q18" s="493"/>
      <c r="R18" s="494"/>
      <c r="S18" s="494"/>
      <c r="T18" s="494"/>
      <c r="U18" s="494"/>
      <c r="V18" s="495"/>
      <c r="W18" s="509"/>
      <c r="X18" s="510"/>
      <c r="Y18" s="510"/>
      <c r="Z18" s="510"/>
      <c r="AA18" s="510"/>
      <c r="AB18" s="520"/>
      <c r="AC18" s="392">
        <v>79</v>
      </c>
      <c r="AD18" s="393"/>
      <c r="AE18" s="393"/>
      <c r="AF18" s="393"/>
      <c r="AG18" s="496"/>
      <c r="AH18" s="392">
        <v>79.2</v>
      </c>
      <c r="AI18" s="393"/>
      <c r="AJ18" s="393"/>
      <c r="AK18" s="393"/>
      <c r="AL18" s="394"/>
      <c r="AM18" s="497"/>
      <c r="AN18" s="402"/>
      <c r="AO18" s="402"/>
      <c r="AP18" s="402"/>
      <c r="AQ18" s="402"/>
      <c r="AR18" s="402"/>
      <c r="AS18" s="402"/>
      <c r="AT18" s="403"/>
      <c r="AU18" s="485"/>
      <c r="AV18" s="486"/>
      <c r="AW18" s="486"/>
      <c r="AX18" s="486"/>
      <c r="AY18" s="408" t="s">
        <v>162</v>
      </c>
      <c r="AZ18" s="409"/>
      <c r="BA18" s="409"/>
      <c r="BB18" s="409"/>
      <c r="BC18" s="409"/>
      <c r="BD18" s="409"/>
      <c r="BE18" s="409"/>
      <c r="BF18" s="409"/>
      <c r="BG18" s="409"/>
      <c r="BH18" s="409"/>
      <c r="BI18" s="409"/>
      <c r="BJ18" s="409"/>
      <c r="BK18" s="409"/>
      <c r="BL18" s="409"/>
      <c r="BM18" s="410"/>
      <c r="BN18" s="428">
        <v>1339105</v>
      </c>
      <c r="BO18" s="429"/>
      <c r="BP18" s="429"/>
      <c r="BQ18" s="429"/>
      <c r="BR18" s="429"/>
      <c r="BS18" s="429"/>
      <c r="BT18" s="429"/>
      <c r="BU18" s="430"/>
      <c r="BV18" s="428">
        <v>1299222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163</v>
      </c>
      <c r="C19" s="491"/>
      <c r="D19" s="491"/>
      <c r="E19" s="492"/>
      <c r="F19" s="492"/>
      <c r="G19" s="492"/>
      <c r="H19" s="492"/>
      <c r="I19" s="492"/>
      <c r="J19" s="492"/>
      <c r="K19" s="492"/>
      <c r="L19" s="498">
        <v>531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164</v>
      </c>
      <c r="AZ19" s="409"/>
      <c r="BA19" s="409"/>
      <c r="BB19" s="409"/>
      <c r="BC19" s="409"/>
      <c r="BD19" s="409"/>
      <c r="BE19" s="409"/>
      <c r="BF19" s="409"/>
      <c r="BG19" s="409"/>
      <c r="BH19" s="409"/>
      <c r="BI19" s="409"/>
      <c r="BJ19" s="409"/>
      <c r="BK19" s="409"/>
      <c r="BL19" s="409"/>
      <c r="BM19" s="410"/>
      <c r="BN19" s="428">
        <v>2001330</v>
      </c>
      <c r="BO19" s="429"/>
      <c r="BP19" s="429"/>
      <c r="BQ19" s="429"/>
      <c r="BR19" s="429"/>
      <c r="BS19" s="429"/>
      <c r="BT19" s="429"/>
      <c r="BU19" s="430"/>
      <c r="BV19" s="428">
        <v>1962062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165</v>
      </c>
      <c r="C20" s="491"/>
      <c r="D20" s="491"/>
      <c r="E20" s="492"/>
      <c r="F20" s="492"/>
      <c r="G20" s="492"/>
      <c r="H20" s="492"/>
      <c r="I20" s="492"/>
      <c r="J20" s="492"/>
      <c r="K20" s="492"/>
      <c r="L20" s="498">
        <v>1384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167</v>
      </c>
      <c r="C22" s="458"/>
      <c r="D22" s="459"/>
      <c r="E22" s="466" t="s">
        <v>1</v>
      </c>
      <c r="F22" s="441"/>
      <c r="G22" s="441"/>
      <c r="H22" s="441"/>
      <c r="I22" s="441"/>
      <c r="J22" s="441"/>
      <c r="K22" s="442"/>
      <c r="L22" s="466" t="s">
        <v>168</v>
      </c>
      <c r="M22" s="441"/>
      <c r="N22" s="441"/>
      <c r="O22" s="441"/>
      <c r="P22" s="442"/>
      <c r="Q22" s="451" t="s">
        <v>169</v>
      </c>
      <c r="R22" s="452"/>
      <c r="S22" s="452"/>
      <c r="T22" s="452"/>
      <c r="U22" s="452"/>
      <c r="V22" s="467"/>
      <c r="W22" s="469" t="s">
        <v>170</v>
      </c>
      <c r="X22" s="458"/>
      <c r="Y22" s="459"/>
      <c r="Z22" s="466" t="s">
        <v>1</v>
      </c>
      <c r="AA22" s="441"/>
      <c r="AB22" s="441"/>
      <c r="AC22" s="441"/>
      <c r="AD22" s="441"/>
      <c r="AE22" s="441"/>
      <c r="AF22" s="441"/>
      <c r="AG22" s="442"/>
      <c r="AH22" s="440" t="s">
        <v>171</v>
      </c>
      <c r="AI22" s="441"/>
      <c r="AJ22" s="441"/>
      <c r="AK22" s="441"/>
      <c r="AL22" s="442"/>
      <c r="AM22" s="440" t="s">
        <v>172</v>
      </c>
      <c r="AN22" s="446"/>
      <c r="AO22" s="446"/>
      <c r="AP22" s="446"/>
      <c r="AQ22" s="446"/>
      <c r="AR22" s="447"/>
      <c r="AS22" s="451" t="s">
        <v>169</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173</v>
      </c>
      <c r="AZ23" s="421"/>
      <c r="BA23" s="421"/>
      <c r="BB23" s="421"/>
      <c r="BC23" s="421"/>
      <c r="BD23" s="421"/>
      <c r="BE23" s="421"/>
      <c r="BF23" s="421"/>
      <c r="BG23" s="421"/>
      <c r="BH23" s="421"/>
      <c r="BI23" s="421"/>
      <c r="BJ23" s="421"/>
      <c r="BK23" s="421"/>
      <c r="BL23" s="421"/>
      <c r="BM23" s="422"/>
      <c r="BN23" s="428">
        <v>3865471</v>
      </c>
      <c r="BO23" s="429"/>
      <c r="BP23" s="429"/>
      <c r="BQ23" s="429"/>
      <c r="BR23" s="429"/>
      <c r="BS23" s="429"/>
      <c r="BT23" s="429"/>
      <c r="BU23" s="430"/>
      <c r="BV23" s="428">
        <v>3324757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174</v>
      </c>
      <c r="F24" s="402"/>
      <c r="G24" s="402"/>
      <c r="H24" s="402"/>
      <c r="I24" s="402"/>
      <c r="J24" s="402"/>
      <c r="K24" s="403"/>
      <c r="L24" s="404">
        <v>1</v>
      </c>
      <c r="M24" s="405"/>
      <c r="N24" s="405"/>
      <c r="O24" s="405"/>
      <c r="P24" s="406"/>
      <c r="Q24" s="404">
        <v>4575</v>
      </c>
      <c r="R24" s="405"/>
      <c r="S24" s="405"/>
      <c r="T24" s="405"/>
      <c r="U24" s="405"/>
      <c r="V24" s="406"/>
      <c r="W24" s="470"/>
      <c r="X24" s="461"/>
      <c r="Y24" s="462"/>
      <c r="Z24" s="401" t="s">
        <v>175</v>
      </c>
      <c r="AA24" s="402"/>
      <c r="AB24" s="402"/>
      <c r="AC24" s="402"/>
      <c r="AD24" s="402"/>
      <c r="AE24" s="402"/>
      <c r="AF24" s="402"/>
      <c r="AG24" s="403"/>
      <c r="AH24" s="404">
        <v>52</v>
      </c>
      <c r="AI24" s="405"/>
      <c r="AJ24" s="405"/>
      <c r="AK24" s="405"/>
      <c r="AL24" s="406"/>
      <c r="AM24" s="404">
        <v>150384</v>
      </c>
      <c r="AN24" s="405"/>
      <c r="AO24" s="405"/>
      <c r="AP24" s="405"/>
      <c r="AQ24" s="405"/>
      <c r="AR24" s="406"/>
      <c r="AS24" s="404">
        <v>2892</v>
      </c>
      <c r="AT24" s="405"/>
      <c r="AU24" s="405"/>
      <c r="AV24" s="405"/>
      <c r="AW24" s="405"/>
      <c r="AX24" s="407"/>
      <c r="AY24" s="395" t="s">
        <v>176</v>
      </c>
      <c r="AZ24" s="396"/>
      <c r="BA24" s="396"/>
      <c r="BB24" s="396"/>
      <c r="BC24" s="396"/>
      <c r="BD24" s="396"/>
      <c r="BE24" s="396"/>
      <c r="BF24" s="396"/>
      <c r="BG24" s="396"/>
      <c r="BH24" s="396"/>
      <c r="BI24" s="396"/>
      <c r="BJ24" s="396"/>
      <c r="BK24" s="396"/>
      <c r="BL24" s="396"/>
      <c r="BM24" s="397"/>
      <c r="BN24" s="428">
        <v>3525171</v>
      </c>
      <c r="BO24" s="429"/>
      <c r="BP24" s="429"/>
      <c r="BQ24" s="429"/>
      <c r="BR24" s="429"/>
      <c r="BS24" s="429"/>
      <c r="BT24" s="429"/>
      <c r="BU24" s="430"/>
      <c r="BV24" s="428">
        <v>3186107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177</v>
      </c>
      <c r="F25" s="402"/>
      <c r="G25" s="402"/>
      <c r="H25" s="402"/>
      <c r="I25" s="402"/>
      <c r="J25" s="402"/>
      <c r="K25" s="403"/>
      <c r="L25" s="404">
        <v>1</v>
      </c>
      <c r="M25" s="405"/>
      <c r="N25" s="405"/>
      <c r="O25" s="405"/>
      <c r="P25" s="406"/>
      <c r="Q25" s="404">
        <v>5600</v>
      </c>
      <c r="R25" s="405"/>
      <c r="S25" s="405"/>
      <c r="T25" s="405"/>
      <c r="U25" s="405"/>
      <c r="V25" s="406"/>
      <c r="W25" s="470"/>
      <c r="X25" s="461"/>
      <c r="Y25" s="462"/>
      <c r="Z25" s="401" t="s">
        <v>178</v>
      </c>
      <c r="AA25" s="402"/>
      <c r="AB25" s="402"/>
      <c r="AC25" s="402"/>
      <c r="AD25" s="402"/>
      <c r="AE25" s="402"/>
      <c r="AF25" s="402"/>
      <c r="AG25" s="403"/>
      <c r="AH25" s="404" t="s">
        <v>179</v>
      </c>
      <c r="AI25" s="405"/>
      <c r="AJ25" s="405"/>
      <c r="AK25" s="405"/>
      <c r="AL25" s="406"/>
      <c r="AM25" s="404" t="s">
        <v>179</v>
      </c>
      <c r="AN25" s="405"/>
      <c r="AO25" s="405"/>
      <c r="AP25" s="405"/>
      <c r="AQ25" s="405"/>
      <c r="AR25" s="406"/>
      <c r="AS25" s="404" t="s">
        <v>179</v>
      </c>
      <c r="AT25" s="405"/>
      <c r="AU25" s="405"/>
      <c r="AV25" s="405"/>
      <c r="AW25" s="405"/>
      <c r="AX25" s="407"/>
      <c r="AY25" s="420" t="s">
        <v>180</v>
      </c>
      <c r="AZ25" s="421"/>
      <c r="BA25" s="421"/>
      <c r="BB25" s="421"/>
      <c r="BC25" s="421"/>
      <c r="BD25" s="421"/>
      <c r="BE25" s="421"/>
      <c r="BF25" s="421"/>
      <c r="BG25" s="421"/>
      <c r="BH25" s="421"/>
      <c r="BI25" s="421"/>
      <c r="BJ25" s="421"/>
      <c r="BK25" s="421"/>
      <c r="BL25" s="421"/>
      <c r="BM25" s="422"/>
      <c r="BN25" s="423">
        <v>191189</v>
      </c>
      <c r="BO25" s="424"/>
      <c r="BP25" s="424"/>
      <c r="BQ25" s="424"/>
      <c r="BR25" s="424"/>
      <c r="BS25" s="424"/>
      <c r="BT25" s="424"/>
      <c r="BU25" s="425"/>
      <c r="BV25" s="423">
        <v>55341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181</v>
      </c>
      <c r="F26" s="402"/>
      <c r="G26" s="402"/>
      <c r="H26" s="402"/>
      <c r="I26" s="402"/>
      <c r="J26" s="402"/>
      <c r="K26" s="403"/>
      <c r="L26" s="404">
        <v>1</v>
      </c>
      <c r="M26" s="405"/>
      <c r="N26" s="405"/>
      <c r="O26" s="405"/>
      <c r="P26" s="406"/>
      <c r="Q26" s="404">
        <v>5050</v>
      </c>
      <c r="R26" s="405"/>
      <c r="S26" s="405"/>
      <c r="T26" s="405"/>
      <c r="U26" s="405"/>
      <c r="V26" s="406"/>
      <c r="W26" s="470"/>
      <c r="X26" s="461"/>
      <c r="Y26" s="462"/>
      <c r="Z26" s="401" t="s">
        <v>182</v>
      </c>
      <c r="AA26" s="483"/>
      <c r="AB26" s="483"/>
      <c r="AC26" s="483"/>
      <c r="AD26" s="483"/>
      <c r="AE26" s="483"/>
      <c r="AF26" s="483"/>
      <c r="AG26" s="484"/>
      <c r="AH26" s="404" t="s">
        <v>179</v>
      </c>
      <c r="AI26" s="405"/>
      <c r="AJ26" s="405"/>
      <c r="AK26" s="405"/>
      <c r="AL26" s="406"/>
      <c r="AM26" s="404" t="s">
        <v>179</v>
      </c>
      <c r="AN26" s="405"/>
      <c r="AO26" s="405"/>
      <c r="AP26" s="405"/>
      <c r="AQ26" s="405"/>
      <c r="AR26" s="406"/>
      <c r="AS26" s="404" t="s">
        <v>179</v>
      </c>
      <c r="AT26" s="405"/>
      <c r="AU26" s="405"/>
      <c r="AV26" s="405"/>
      <c r="AW26" s="405"/>
      <c r="AX26" s="407"/>
      <c r="AY26" s="437" t="s">
        <v>183</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179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184</v>
      </c>
      <c r="F27" s="402"/>
      <c r="G27" s="402"/>
      <c r="H27" s="402"/>
      <c r="I27" s="402"/>
      <c r="J27" s="402"/>
      <c r="K27" s="403"/>
      <c r="L27" s="404">
        <v>1</v>
      </c>
      <c r="M27" s="405"/>
      <c r="N27" s="405"/>
      <c r="O27" s="405"/>
      <c r="P27" s="406"/>
      <c r="Q27" s="404">
        <v>2850</v>
      </c>
      <c r="R27" s="405"/>
      <c r="S27" s="405"/>
      <c r="T27" s="405"/>
      <c r="U27" s="405"/>
      <c r="V27" s="406"/>
      <c r="W27" s="470"/>
      <c r="X27" s="461"/>
      <c r="Y27" s="462"/>
      <c r="Z27" s="401" t="s">
        <v>185</v>
      </c>
      <c r="AA27" s="402"/>
      <c r="AB27" s="402"/>
      <c r="AC27" s="402"/>
      <c r="AD27" s="402"/>
      <c r="AE27" s="402"/>
      <c r="AF27" s="402"/>
      <c r="AG27" s="403"/>
      <c r="AH27" s="404" t="s">
        <v>179</v>
      </c>
      <c r="AI27" s="405"/>
      <c r="AJ27" s="405"/>
      <c r="AK27" s="405"/>
      <c r="AL27" s="406"/>
      <c r="AM27" s="404" t="s">
        <v>179</v>
      </c>
      <c r="AN27" s="405"/>
      <c r="AO27" s="405"/>
      <c r="AP27" s="405"/>
      <c r="AQ27" s="405"/>
      <c r="AR27" s="406"/>
      <c r="AS27" s="404" t="s">
        <v>179</v>
      </c>
      <c r="AT27" s="405"/>
      <c r="AU27" s="405"/>
      <c r="AV27" s="405"/>
      <c r="AW27" s="405"/>
      <c r="AX27" s="407"/>
      <c r="AY27" s="434" t="s">
        <v>186</v>
      </c>
      <c r="AZ27" s="435"/>
      <c r="BA27" s="435"/>
      <c r="BB27" s="435"/>
      <c r="BC27" s="435"/>
      <c r="BD27" s="435"/>
      <c r="BE27" s="435"/>
      <c r="BF27" s="435"/>
      <c r="BG27" s="435"/>
      <c r="BH27" s="435"/>
      <c r="BI27" s="435"/>
      <c r="BJ27" s="435"/>
      <c r="BK27" s="435"/>
      <c r="BL27" s="435"/>
      <c r="BM27" s="436"/>
      <c r="BN27" s="431">
        <v>84571</v>
      </c>
      <c r="BO27" s="432"/>
      <c r="BP27" s="432"/>
      <c r="BQ27" s="432"/>
      <c r="BR27" s="432"/>
      <c r="BS27" s="432"/>
      <c r="BT27" s="432"/>
      <c r="BU27" s="433"/>
      <c r="BV27" s="431">
        <v>84571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187</v>
      </c>
      <c r="F28" s="402"/>
      <c r="G28" s="402"/>
      <c r="H28" s="402"/>
      <c r="I28" s="402"/>
      <c r="J28" s="402"/>
      <c r="K28" s="403"/>
      <c r="L28" s="404">
        <v>1</v>
      </c>
      <c r="M28" s="405"/>
      <c r="N28" s="405"/>
      <c r="O28" s="405"/>
      <c r="P28" s="406"/>
      <c r="Q28" s="404">
        <v>2280</v>
      </c>
      <c r="R28" s="405"/>
      <c r="S28" s="405"/>
      <c r="T28" s="405"/>
      <c r="U28" s="405"/>
      <c r="V28" s="406"/>
      <c r="W28" s="470"/>
      <c r="X28" s="461"/>
      <c r="Y28" s="462"/>
      <c r="Z28" s="401" t="s">
        <v>188</v>
      </c>
      <c r="AA28" s="402"/>
      <c r="AB28" s="402"/>
      <c r="AC28" s="402"/>
      <c r="AD28" s="402"/>
      <c r="AE28" s="402"/>
      <c r="AF28" s="402"/>
      <c r="AG28" s="403"/>
      <c r="AH28" s="404" t="s">
        <v>179</v>
      </c>
      <c r="AI28" s="405"/>
      <c r="AJ28" s="405"/>
      <c r="AK28" s="405"/>
      <c r="AL28" s="406"/>
      <c r="AM28" s="404" t="s">
        <v>179</v>
      </c>
      <c r="AN28" s="405"/>
      <c r="AO28" s="405"/>
      <c r="AP28" s="405"/>
      <c r="AQ28" s="405"/>
      <c r="AR28" s="406"/>
      <c r="AS28" s="404" t="s">
        <v>179</v>
      </c>
      <c r="AT28" s="405"/>
      <c r="AU28" s="405"/>
      <c r="AV28" s="405"/>
      <c r="AW28" s="405"/>
      <c r="AX28" s="407"/>
      <c r="AY28" s="411" t="s">
        <v>189</v>
      </c>
      <c r="AZ28" s="412"/>
      <c r="BA28" s="412"/>
      <c r="BB28" s="413"/>
      <c r="BC28" s="420" t="s">
        <v>48</v>
      </c>
      <c r="BD28" s="421"/>
      <c r="BE28" s="421"/>
      <c r="BF28" s="421"/>
      <c r="BG28" s="421"/>
      <c r="BH28" s="421"/>
      <c r="BI28" s="421"/>
      <c r="BJ28" s="421"/>
      <c r="BK28" s="421"/>
      <c r="BL28" s="421"/>
      <c r="BM28" s="422"/>
      <c r="BN28" s="423">
        <v>502457</v>
      </c>
      <c r="BO28" s="424"/>
      <c r="BP28" s="424"/>
      <c r="BQ28" s="424"/>
      <c r="BR28" s="424"/>
      <c r="BS28" s="424"/>
      <c r="BT28" s="424"/>
      <c r="BU28" s="425"/>
      <c r="BV28" s="423">
        <v>547457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190</v>
      </c>
      <c r="F29" s="402"/>
      <c r="G29" s="402"/>
      <c r="H29" s="402"/>
      <c r="I29" s="402"/>
      <c r="J29" s="402"/>
      <c r="K29" s="403"/>
      <c r="L29" s="404">
        <v>8</v>
      </c>
      <c r="M29" s="405"/>
      <c r="N29" s="405"/>
      <c r="O29" s="405"/>
      <c r="P29" s="406"/>
      <c r="Q29" s="404">
        <v>2050</v>
      </c>
      <c r="R29" s="405"/>
      <c r="S29" s="405"/>
      <c r="T29" s="405"/>
      <c r="U29" s="405"/>
      <c r="V29" s="406"/>
      <c r="W29" s="471"/>
      <c r="X29" s="472"/>
      <c r="Y29" s="473"/>
      <c r="Z29" s="401" t="s">
        <v>191</v>
      </c>
      <c r="AA29" s="402"/>
      <c r="AB29" s="402"/>
      <c r="AC29" s="402"/>
      <c r="AD29" s="402"/>
      <c r="AE29" s="402"/>
      <c r="AF29" s="402"/>
      <c r="AG29" s="403"/>
      <c r="AH29" s="404">
        <v>52</v>
      </c>
      <c r="AI29" s="405"/>
      <c r="AJ29" s="405"/>
      <c r="AK29" s="405"/>
      <c r="AL29" s="406"/>
      <c r="AM29" s="404">
        <v>150384</v>
      </c>
      <c r="AN29" s="405"/>
      <c r="AO29" s="405"/>
      <c r="AP29" s="405"/>
      <c r="AQ29" s="405"/>
      <c r="AR29" s="406"/>
      <c r="AS29" s="404">
        <v>2892</v>
      </c>
      <c r="AT29" s="405"/>
      <c r="AU29" s="405"/>
      <c r="AV29" s="405"/>
      <c r="AW29" s="405"/>
      <c r="AX29" s="407"/>
      <c r="AY29" s="414"/>
      <c r="AZ29" s="415"/>
      <c r="BA29" s="415"/>
      <c r="BB29" s="416"/>
      <c r="BC29" s="408" t="s">
        <v>192</v>
      </c>
      <c r="BD29" s="409"/>
      <c r="BE29" s="409"/>
      <c r="BF29" s="409"/>
      <c r="BG29" s="409"/>
      <c r="BH29" s="409"/>
      <c r="BI29" s="409"/>
      <c r="BJ29" s="409"/>
      <c r="BK29" s="409"/>
      <c r="BL29" s="409"/>
      <c r="BM29" s="410"/>
      <c r="BN29" s="428">
        <v>334006</v>
      </c>
      <c r="BO29" s="429"/>
      <c r="BP29" s="429"/>
      <c r="BQ29" s="429"/>
      <c r="BR29" s="429"/>
      <c r="BS29" s="429"/>
      <c r="BT29" s="429"/>
      <c r="BU29" s="430"/>
      <c r="BV29" s="428">
        <v>339082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193</v>
      </c>
      <c r="X30" s="481"/>
      <c r="Y30" s="481"/>
      <c r="Z30" s="481"/>
      <c r="AA30" s="481"/>
      <c r="AB30" s="481"/>
      <c r="AC30" s="481"/>
      <c r="AD30" s="481"/>
      <c r="AE30" s="481"/>
      <c r="AF30" s="481"/>
      <c r="AG30" s="482"/>
      <c r="AH30" s="392">
        <v>93.7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612281</v>
      </c>
      <c r="BO30" s="432"/>
      <c r="BP30" s="432"/>
      <c r="BQ30" s="432"/>
      <c r="BR30" s="432"/>
      <c r="BS30" s="432"/>
      <c r="BT30" s="432"/>
      <c r="BU30" s="433"/>
      <c r="BV30" s="431">
        <v>616780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200</v>
      </c>
      <c r="D33" s="391"/>
      <c r="E33" s="390" t="s">
        <v>201</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200</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都市計画公共下水道事業</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和歌山県市町村総合事務組合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太地町開発公社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くじらの博物館事業</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紀南学園事務組合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東牟婁郡町村新宮市老人福祉施設事務組合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東牟婁郡町村新宮市老人福祉施設事務組合（公営企業会計）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那智勝浦町太地町環境衛生施設一部事務組合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新宮周辺広域市町村圏事務組合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新宮周辺広域市町村圏事務組合（公営企業会計）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和歌山地方税回収機構</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和歌山県後期高齢者医療広域連合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17</v>
      </c>
      <c r="BX43" s="387"/>
      <c r="BY43" s="386" t="str">
        <f>IF('各会計、関係団体の財政状況及び健全化判断比率'!B77="","",'各会計、関係団体の財政状況及び健全化判断比率'!B77)</f>
        <v>和歌山県後期高齢者医療広域連合（特別会計）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OrlhyNFMwF4tCNVGkBbQYfFtFWJZF4L7Bhunl/8bcY25zj4+0oM79cEACmh6VyjfCEo7Dl/pFN0LgxKJiqmCAw==" saltValue="fgeDyEH/k34Kut2uMLdA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0" t="s">
        <v>580</v>
      </c>
      <c r="D34" s="1210"/>
      <c r="E34" s="1211"/>
      <c r="F34" s="32">
        <v>4.6100000000000003</v>
      </c>
      <c r="G34" s="33">
        <v>1.1399999999999999</v>
      </c>
      <c r="H34" s="33">
        <v>10.47</v>
      </c>
      <c r="I34" s="33">
        <v>18.399999999999999</v>
      </c>
      <c r="J34" s="34">
        <v>11.11</v>
      </c>
      <c r="K34" s="22"/>
      <c r="L34" s="22"/>
      <c r="M34" s="22"/>
      <c r="N34" s="22"/>
      <c r="O34" s="22"/>
      <c r="P34" s="22"/>
    </row>
    <row r="35" spans="1:16" ht="39" customHeight="1" x14ac:dyDescent="0.15">
      <c r="A35" s="22"/>
      <c r="B35" s="35"/>
      <c r="C35" s="1204" t="s">
        <v>581</v>
      </c>
      <c r="D35" s="1205"/>
      <c r="E35" s="1206"/>
      <c r="F35" s="36">
        <v>7.32</v>
      </c>
      <c r="G35" s="37">
        <v>8.75</v>
      </c>
      <c r="H35" s="37">
        <v>6.59</v>
      </c>
      <c r="I35" s="37">
        <v>7.03</v>
      </c>
      <c r="J35" s="38">
        <v>7.93</v>
      </c>
      <c r="K35" s="22"/>
      <c r="L35" s="22"/>
      <c r="M35" s="22"/>
      <c r="N35" s="22"/>
      <c r="O35" s="22"/>
      <c r="P35" s="22"/>
    </row>
    <row r="36" spans="1:16" ht="39" customHeight="1" x14ac:dyDescent="0.15">
      <c r="A36" s="22"/>
      <c r="B36" s="35"/>
      <c r="C36" s="1204" t="s">
        <v>582</v>
      </c>
      <c r="D36" s="1205"/>
      <c r="E36" s="1206"/>
      <c r="F36" s="36">
        <v>8.5</v>
      </c>
      <c r="G36" s="37">
        <v>9.51</v>
      </c>
      <c r="H36" s="37">
        <v>6.85</v>
      </c>
      <c r="I36" s="37">
        <v>6.32</v>
      </c>
      <c r="J36" s="38">
        <v>6.07</v>
      </c>
      <c r="K36" s="22"/>
      <c r="L36" s="22"/>
      <c r="M36" s="22"/>
      <c r="N36" s="22"/>
      <c r="O36" s="22"/>
      <c r="P36" s="22"/>
    </row>
    <row r="37" spans="1:16" ht="39" customHeight="1" x14ac:dyDescent="0.15">
      <c r="A37" s="22"/>
      <c r="B37" s="35"/>
      <c r="C37" s="1204" t="s">
        <v>583</v>
      </c>
      <c r="D37" s="1205"/>
      <c r="E37" s="1206"/>
      <c r="F37" s="36">
        <v>1.68</v>
      </c>
      <c r="G37" s="37">
        <v>1.04</v>
      </c>
      <c r="H37" s="37">
        <v>0.77</v>
      </c>
      <c r="I37" s="37">
        <v>0</v>
      </c>
      <c r="J37" s="38">
        <v>0.81</v>
      </c>
      <c r="K37" s="22"/>
      <c r="L37" s="22"/>
      <c r="M37" s="22"/>
      <c r="N37" s="22"/>
      <c r="O37" s="22"/>
      <c r="P37" s="22"/>
    </row>
    <row r="38" spans="1:16" ht="39" customHeight="1" x14ac:dyDescent="0.15">
      <c r="A38" s="22"/>
      <c r="B38" s="35"/>
      <c r="C38" s="1204" t="s">
        <v>584</v>
      </c>
      <c r="D38" s="1205"/>
      <c r="E38" s="1206"/>
      <c r="F38" s="36">
        <v>0.01</v>
      </c>
      <c r="G38" s="37">
        <v>0.12</v>
      </c>
      <c r="H38" s="37">
        <v>0.25</v>
      </c>
      <c r="I38" s="37">
        <v>0.37</v>
      </c>
      <c r="J38" s="38">
        <v>0.41</v>
      </c>
      <c r="K38" s="22"/>
      <c r="L38" s="22"/>
      <c r="M38" s="22"/>
      <c r="N38" s="22"/>
      <c r="O38" s="22"/>
      <c r="P38" s="22"/>
    </row>
    <row r="39" spans="1:16" ht="39" customHeight="1" x14ac:dyDescent="0.15">
      <c r="A39" s="22"/>
      <c r="B39" s="35"/>
      <c r="C39" s="1204" t="s">
        <v>585</v>
      </c>
      <c r="D39" s="1205"/>
      <c r="E39" s="1206"/>
      <c r="F39" s="36">
        <v>0</v>
      </c>
      <c r="G39" s="37">
        <v>0.13</v>
      </c>
      <c r="H39" s="37">
        <v>0.12</v>
      </c>
      <c r="I39" s="37">
        <v>0.08</v>
      </c>
      <c r="J39" s="38">
        <v>0.12</v>
      </c>
      <c r="K39" s="22"/>
      <c r="L39" s="22"/>
      <c r="M39" s="22"/>
      <c r="N39" s="22"/>
      <c r="O39" s="22"/>
      <c r="P39" s="22"/>
    </row>
    <row r="40" spans="1:16" ht="39" customHeight="1" x14ac:dyDescent="0.15">
      <c r="A40" s="22"/>
      <c r="B40" s="35"/>
      <c r="C40" s="1204" t="s">
        <v>586</v>
      </c>
      <c r="D40" s="1205"/>
      <c r="E40" s="1206"/>
      <c r="F40" s="36">
        <v>0.92</v>
      </c>
      <c r="G40" s="37">
        <v>1.08</v>
      </c>
      <c r="H40" s="37">
        <v>2.27</v>
      </c>
      <c r="I40" s="37">
        <v>0.06</v>
      </c>
      <c r="J40" s="38">
        <v>0.04</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587</v>
      </c>
      <c r="D42" s="1205"/>
      <c r="E42" s="1206"/>
      <c r="F42" s="36" t="s">
        <v>529</v>
      </c>
      <c r="G42" s="37" t="s">
        <v>529</v>
      </c>
      <c r="H42" s="37" t="s">
        <v>529</v>
      </c>
      <c r="I42" s="37" t="s">
        <v>529</v>
      </c>
      <c r="J42" s="38" t="s">
        <v>529</v>
      </c>
      <c r="K42" s="22"/>
      <c r="L42" s="22"/>
      <c r="M42" s="22"/>
      <c r="N42" s="22"/>
      <c r="O42" s="22"/>
      <c r="P42" s="22"/>
    </row>
    <row r="43" spans="1:16" ht="39" customHeight="1" thickBot="1" x14ac:dyDescent="0.2">
      <c r="A43" s="22"/>
      <c r="B43" s="40"/>
      <c r="C43" s="1207" t="s">
        <v>588</v>
      </c>
      <c r="D43" s="1208"/>
      <c r="E43" s="1209"/>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Adx5gPKQlp+QbZPUniR9VNIzhJvz1zDR7ggT7X65/PFBSdd+KxRo6UVjQc9YM4QPUpvK9oR4eycBO49Pwyw==" saltValue="R63iEvzdGAcGBy1aJLg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159</v>
      </c>
      <c r="L45" s="60">
        <v>167</v>
      </c>
      <c r="M45" s="60">
        <v>219</v>
      </c>
      <c r="N45" s="60">
        <v>241</v>
      </c>
      <c r="O45" s="61">
        <v>257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529</v>
      </c>
      <c r="L46" s="64" t="s">
        <v>529</v>
      </c>
      <c r="M46" s="64" t="s">
        <v>529</v>
      </c>
      <c r="N46" s="64" t="s">
        <v>529</v>
      </c>
      <c r="O46" s="65" t="s">
        <v>529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529</v>
      </c>
      <c r="L47" s="64" t="s">
        <v>529</v>
      </c>
      <c r="M47" s="64" t="s">
        <v>529</v>
      </c>
      <c r="N47" s="64" t="s">
        <v>529</v>
      </c>
      <c r="O47" s="65" t="s">
        <v>529</v>
      </c>
      <c r="P47" s="48"/>
      <c r="Q47" s="48"/>
      <c r="R47" s="48"/>
      <c r="S47" s="48"/>
      <c r="T47" s="48"/>
      <c r="U47" s="48"/>
    </row>
    <row r="48" spans="1:21" ht="30.75" customHeight="1" x14ac:dyDescent="0.15">
      <c r="A48" s="48"/>
      <c r="B48" s="1232"/>
      <c r="C48" s="1233"/>
      <c r="D48" s="62"/>
      <c r="E48" s="1214" t="s">
        <v>15</v>
      </c>
      <c r="F48" s="1214"/>
      <c r="G48" s="1214"/>
      <c r="H48" s="1214"/>
      <c r="I48" s="1214"/>
      <c r="J48" s="1215"/>
      <c r="K48" s="63">
        <v>21</v>
      </c>
      <c r="L48" s="64">
        <v>21</v>
      </c>
      <c r="M48" s="64">
        <v>17</v>
      </c>
      <c r="N48" s="64">
        <v>16</v>
      </c>
      <c r="O48" s="65">
        <v>16</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529</v>
      </c>
      <c r="L49" s="64" t="s">
        <v>529</v>
      </c>
      <c r="M49" s="64" t="s">
        <v>529</v>
      </c>
      <c r="N49" s="64" t="s">
        <v>529</v>
      </c>
      <c r="O49" s="65" t="s">
        <v>529</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529</v>
      </c>
      <c r="L50" s="64" t="s">
        <v>529</v>
      </c>
      <c r="M50" s="64" t="s">
        <v>529</v>
      </c>
      <c r="N50" s="64" t="s">
        <v>529</v>
      </c>
      <c r="O50" s="65" t="s">
        <v>529</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529</v>
      </c>
      <c r="L51" s="64" t="s">
        <v>529</v>
      </c>
      <c r="M51" s="64" t="s">
        <v>529</v>
      </c>
      <c r="N51" s="64" t="s">
        <v>529</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139</v>
      </c>
      <c r="L52" s="64">
        <v>148</v>
      </c>
      <c r="M52" s="64">
        <v>185</v>
      </c>
      <c r="N52" s="64">
        <v>200</v>
      </c>
      <c r="O52" s="65">
        <v>214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41</v>
      </c>
      <c r="L53" s="69">
        <v>40</v>
      </c>
      <c r="M53" s="69">
        <v>51</v>
      </c>
      <c r="N53" s="69">
        <v>57</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619</v>
      </c>
      <c r="L57" s="84" t="s">
        <v>619</v>
      </c>
      <c r="M57" s="84" t="s">
        <v>620</v>
      </c>
      <c r="N57" s="84" t="s">
        <v>619</v>
      </c>
      <c r="O57" s="85" t="s">
        <v>621</v>
      </c>
    </row>
    <row r="58" spans="1:21" ht="31.5" customHeight="1" thickBot="1" x14ac:dyDescent="0.2">
      <c r="B58" s="1222"/>
      <c r="C58" s="1223"/>
      <c r="D58" s="1227" t="s">
        <v>27</v>
      </c>
      <c r="E58" s="1228"/>
      <c r="F58" s="1228"/>
      <c r="G58" s="1228"/>
      <c r="H58" s="1228"/>
      <c r="I58" s="1228"/>
      <c r="J58" s="1229"/>
      <c r="K58" s="86" t="s">
        <v>619</v>
      </c>
      <c r="L58" s="87" t="s">
        <v>619</v>
      </c>
      <c r="M58" s="87" t="s">
        <v>619</v>
      </c>
      <c r="N58" s="87" t="s">
        <v>619</v>
      </c>
      <c r="O58" s="88" t="s">
        <v>619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28m1/1oAPw39XHTFda8i3ORSW/WDcRqA8Kb1keUvDt07e52Vgl8EWn+BQ3kp0zyJ9mU0J7mz89Trf/Xc4mmHQ==" saltValue="KFHpYmOA/+SofQ3TEnDW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50" t="s">
        <v>30</v>
      </c>
      <c r="C41" s="1251"/>
      <c r="D41" s="102"/>
      <c r="E41" s="1252" t="s">
        <v>31</v>
      </c>
      <c r="F41" s="1252"/>
      <c r="G41" s="1252"/>
      <c r="H41" s="1253"/>
      <c r="I41" s="103">
        <v>2490</v>
      </c>
      <c r="J41" s="104">
        <v>2536</v>
      </c>
      <c r="K41" s="104">
        <v>3129</v>
      </c>
      <c r="L41" s="104">
        <v>3325</v>
      </c>
      <c r="M41" s="105">
        <v>3865</v>
      </c>
    </row>
    <row r="42" spans="2:13" ht="27.75" customHeight="1" x14ac:dyDescent="0.15">
      <c r="B42" s="1240"/>
      <c r="C42" s="1241"/>
      <c r="D42" s="106"/>
      <c r="E42" s="1244" t="s">
        <v>32</v>
      </c>
      <c r="F42" s="1244"/>
      <c r="G42" s="1244"/>
      <c r="H42" s="1245"/>
      <c r="I42" s="107" t="s">
        <v>529</v>
      </c>
      <c r="J42" s="108" t="s">
        <v>529</v>
      </c>
      <c r="K42" s="108" t="s">
        <v>529</v>
      </c>
      <c r="L42" s="108" t="s">
        <v>529</v>
      </c>
      <c r="M42" s="109" t="s">
        <v>529</v>
      </c>
    </row>
    <row r="43" spans="2:13" ht="27.75" customHeight="1" x14ac:dyDescent="0.15">
      <c r="B43" s="1240"/>
      <c r="C43" s="1241"/>
      <c r="D43" s="106"/>
      <c r="E43" s="1244" t="s">
        <v>33</v>
      </c>
      <c r="F43" s="1244"/>
      <c r="G43" s="1244"/>
      <c r="H43" s="1245"/>
      <c r="I43" s="107">
        <v>186</v>
      </c>
      <c r="J43" s="108">
        <v>174</v>
      </c>
      <c r="K43" s="108">
        <v>148</v>
      </c>
      <c r="L43" s="108">
        <v>125</v>
      </c>
      <c r="M43" s="109">
        <v>104</v>
      </c>
    </row>
    <row r="44" spans="2:13" ht="27.75" customHeight="1" x14ac:dyDescent="0.15">
      <c r="B44" s="1240"/>
      <c r="C44" s="1241"/>
      <c r="D44" s="106"/>
      <c r="E44" s="1244" t="s">
        <v>34</v>
      </c>
      <c r="F44" s="1244"/>
      <c r="G44" s="1244"/>
      <c r="H44" s="1245"/>
      <c r="I44" s="107">
        <v>102</v>
      </c>
      <c r="J44" s="108">
        <v>102</v>
      </c>
      <c r="K44" s="108">
        <v>102</v>
      </c>
      <c r="L44" s="108">
        <v>101</v>
      </c>
      <c r="M44" s="109">
        <v>97</v>
      </c>
    </row>
    <row r="45" spans="2:13" ht="27.75" customHeight="1" x14ac:dyDescent="0.15">
      <c r="B45" s="1240"/>
      <c r="C45" s="1241"/>
      <c r="D45" s="106"/>
      <c r="E45" s="1244" t="s">
        <v>35</v>
      </c>
      <c r="F45" s="1244"/>
      <c r="G45" s="1244"/>
      <c r="H45" s="1245"/>
      <c r="I45" s="107">
        <v>647</v>
      </c>
      <c r="J45" s="108">
        <v>603</v>
      </c>
      <c r="K45" s="108">
        <v>580</v>
      </c>
      <c r="L45" s="108">
        <v>555</v>
      </c>
      <c r="M45" s="109">
        <v>513</v>
      </c>
    </row>
    <row r="46" spans="2:13" ht="27.75" customHeight="1" x14ac:dyDescent="0.15">
      <c r="B46" s="1240"/>
      <c r="C46" s="1241"/>
      <c r="D46" s="110"/>
      <c r="E46" s="1244" t="s">
        <v>36</v>
      </c>
      <c r="F46" s="1244"/>
      <c r="G46" s="1244"/>
      <c r="H46" s="1245"/>
      <c r="I46" s="107" t="s">
        <v>529</v>
      </c>
      <c r="J46" s="108" t="s">
        <v>529</v>
      </c>
      <c r="K46" s="108" t="s">
        <v>529</v>
      </c>
      <c r="L46" s="108" t="s">
        <v>529</v>
      </c>
      <c r="M46" s="109" t="s">
        <v>529</v>
      </c>
    </row>
    <row r="47" spans="2:13" ht="27.75" customHeight="1" x14ac:dyDescent="0.15">
      <c r="B47" s="1240"/>
      <c r="C47" s="1241"/>
      <c r="D47" s="111"/>
      <c r="E47" s="1254" t="s">
        <v>37</v>
      </c>
      <c r="F47" s="1255"/>
      <c r="G47" s="1255"/>
      <c r="H47" s="1256"/>
      <c r="I47" s="107" t="s">
        <v>529</v>
      </c>
      <c r="J47" s="108" t="s">
        <v>529</v>
      </c>
      <c r="K47" s="108" t="s">
        <v>529</v>
      </c>
      <c r="L47" s="108" t="s">
        <v>529</v>
      </c>
      <c r="M47" s="109" t="s">
        <v>529</v>
      </c>
    </row>
    <row r="48" spans="2:13" ht="27.75" customHeight="1" x14ac:dyDescent="0.15">
      <c r="B48" s="1240"/>
      <c r="C48" s="1241"/>
      <c r="D48" s="106"/>
      <c r="E48" s="1244" t="s">
        <v>38</v>
      </c>
      <c r="F48" s="1244"/>
      <c r="G48" s="1244"/>
      <c r="H48" s="1245"/>
      <c r="I48" s="107" t="s">
        <v>529</v>
      </c>
      <c r="J48" s="108" t="s">
        <v>529</v>
      </c>
      <c r="K48" s="108" t="s">
        <v>529</v>
      </c>
      <c r="L48" s="108" t="s">
        <v>529</v>
      </c>
      <c r="M48" s="109" t="s">
        <v>529</v>
      </c>
    </row>
    <row r="49" spans="2:13" ht="27.75" customHeight="1" x14ac:dyDescent="0.15">
      <c r="B49" s="1242"/>
      <c r="C49" s="1243"/>
      <c r="D49" s="106"/>
      <c r="E49" s="1244" t="s">
        <v>39</v>
      </c>
      <c r="F49" s="1244"/>
      <c r="G49" s="1244"/>
      <c r="H49" s="1245"/>
      <c r="I49" s="107" t="s">
        <v>529</v>
      </c>
      <c r="J49" s="108" t="s">
        <v>529</v>
      </c>
      <c r="K49" s="108" t="s">
        <v>529</v>
      </c>
      <c r="L49" s="108" t="s">
        <v>529</v>
      </c>
      <c r="M49" s="109" t="s">
        <v>529</v>
      </c>
    </row>
    <row r="50" spans="2:13" ht="27.75" customHeight="1" x14ac:dyDescent="0.15">
      <c r="B50" s="1238" t="s">
        <v>40</v>
      </c>
      <c r="C50" s="1239"/>
      <c r="D50" s="112"/>
      <c r="E50" s="1244" t="s">
        <v>41</v>
      </c>
      <c r="F50" s="1244"/>
      <c r="G50" s="1244"/>
      <c r="H50" s="1245"/>
      <c r="I50" s="107">
        <v>1695</v>
      </c>
      <c r="J50" s="108">
        <v>1625</v>
      </c>
      <c r="K50" s="108">
        <v>1570</v>
      </c>
      <c r="L50" s="108">
        <v>1574</v>
      </c>
      <c r="M50" s="109">
        <v>1520</v>
      </c>
    </row>
    <row r="51" spans="2:13" ht="27.75" customHeight="1" x14ac:dyDescent="0.15">
      <c r="B51" s="1240"/>
      <c r="C51" s="1241"/>
      <c r="D51" s="106"/>
      <c r="E51" s="1244" t="s">
        <v>42</v>
      </c>
      <c r="F51" s="1244"/>
      <c r="G51" s="1244"/>
      <c r="H51" s="1245"/>
      <c r="I51" s="107" t="s">
        <v>529</v>
      </c>
      <c r="J51" s="108" t="s">
        <v>529</v>
      </c>
      <c r="K51" s="108" t="s">
        <v>529</v>
      </c>
      <c r="L51" s="108" t="s">
        <v>529</v>
      </c>
      <c r="M51" s="109" t="s">
        <v>529</v>
      </c>
    </row>
    <row r="52" spans="2:13" ht="27.75" customHeight="1" x14ac:dyDescent="0.15">
      <c r="B52" s="1242"/>
      <c r="C52" s="1243"/>
      <c r="D52" s="106"/>
      <c r="E52" s="1244" t="s">
        <v>43</v>
      </c>
      <c r="F52" s="1244"/>
      <c r="G52" s="1244"/>
      <c r="H52" s="1245"/>
      <c r="I52" s="107">
        <v>2180</v>
      </c>
      <c r="J52" s="108">
        <v>2169</v>
      </c>
      <c r="K52" s="108">
        <v>2574</v>
      </c>
      <c r="L52" s="108">
        <v>2698</v>
      </c>
      <c r="M52" s="109">
        <v>3056</v>
      </c>
    </row>
    <row r="53" spans="2:13" ht="27.75" customHeight="1" thickBot="1" x14ac:dyDescent="0.2">
      <c r="B53" s="1246" t="s">
        <v>44</v>
      </c>
      <c r="C53" s="1247"/>
      <c r="D53" s="113"/>
      <c r="E53" s="1248" t="s">
        <v>45</v>
      </c>
      <c r="F53" s="1248"/>
      <c r="G53" s="1248"/>
      <c r="H53" s="1249"/>
      <c r="I53" s="114">
        <v>-450</v>
      </c>
      <c r="J53" s="115">
        <v>-379</v>
      </c>
      <c r="K53" s="115">
        <v>-185</v>
      </c>
      <c r="L53" s="115">
        <v>-166</v>
      </c>
      <c r="M53" s="116">
        <v>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Y+CY5nAgf3gJraXL1uJGLP9FogT26aMCIl2IbAPQ0E+YdFWIED+0w0iOgpV9tfRVt4DwVkt7qIgX58YI29NQ==" saltValue="Ev9t5YjuDtKHzvfq8bNI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5" t="s">
        <v>48</v>
      </c>
      <c r="D55" s="1265"/>
      <c r="E55" s="1266"/>
      <c r="F55" s="128">
        <v>587</v>
      </c>
      <c r="G55" s="128">
        <v>547</v>
      </c>
      <c r="H55" s="129">
        <v>502</v>
      </c>
    </row>
    <row r="56" spans="2:8" ht="52.5" customHeight="1" x14ac:dyDescent="0.15">
      <c r="B56" s="130"/>
      <c r="C56" s="1267" t="s">
        <v>49</v>
      </c>
      <c r="D56" s="1267"/>
      <c r="E56" s="1268"/>
      <c r="F56" s="131">
        <v>296</v>
      </c>
      <c r="G56" s="131">
        <v>339</v>
      </c>
      <c r="H56" s="132">
        <v>334</v>
      </c>
    </row>
    <row r="57" spans="2:8" ht="53.25" customHeight="1" x14ac:dyDescent="0.15">
      <c r="B57" s="130"/>
      <c r="C57" s="1269" t="s">
        <v>50</v>
      </c>
      <c r="D57" s="1269"/>
      <c r="E57" s="1270"/>
      <c r="F57" s="133">
        <v>621</v>
      </c>
      <c r="G57" s="133">
        <v>617</v>
      </c>
      <c r="H57" s="134">
        <v>612</v>
      </c>
    </row>
    <row r="58" spans="2:8" ht="45.75" customHeight="1" x14ac:dyDescent="0.15">
      <c r="B58" s="135"/>
      <c r="C58" s="1257" t="s">
        <v>595</v>
      </c>
      <c r="D58" s="1258"/>
      <c r="E58" s="1259"/>
      <c r="F58" s="136">
        <v>287</v>
      </c>
      <c r="G58" s="136">
        <v>287</v>
      </c>
      <c r="H58" s="137">
        <v>287</v>
      </c>
    </row>
    <row r="59" spans="2:8" ht="45.75" customHeight="1" x14ac:dyDescent="0.15">
      <c r="B59" s="135"/>
      <c r="C59" s="1257" t="s">
        <v>596</v>
      </c>
      <c r="D59" s="1258"/>
      <c r="E59" s="1259"/>
      <c r="F59" s="136">
        <v>132</v>
      </c>
      <c r="G59" s="136">
        <v>132</v>
      </c>
      <c r="H59" s="137">
        <v>132</v>
      </c>
    </row>
    <row r="60" spans="2:8" ht="45.75" customHeight="1" x14ac:dyDescent="0.15">
      <c r="B60" s="135"/>
      <c r="C60" s="1257" t="s">
        <v>597</v>
      </c>
      <c r="D60" s="1258"/>
      <c r="E60" s="1259"/>
      <c r="F60" s="136">
        <v>75</v>
      </c>
      <c r="G60" s="136">
        <v>70</v>
      </c>
      <c r="H60" s="137">
        <v>66</v>
      </c>
    </row>
    <row r="61" spans="2:8" ht="45.75" customHeight="1" x14ac:dyDescent="0.15">
      <c r="B61" s="135"/>
      <c r="C61" s="1257" t="s">
        <v>598</v>
      </c>
      <c r="D61" s="1258"/>
      <c r="E61" s="1259"/>
      <c r="F61" s="136">
        <v>60</v>
      </c>
      <c r="G61" s="136">
        <v>60</v>
      </c>
      <c r="H61" s="137">
        <v>60</v>
      </c>
    </row>
    <row r="62" spans="2:8" ht="45.75" customHeight="1" thickBot="1" x14ac:dyDescent="0.2">
      <c r="B62" s="138"/>
      <c r="C62" s="1260" t="s">
        <v>599</v>
      </c>
      <c r="D62" s="1261"/>
      <c r="E62" s="1262"/>
      <c r="F62" s="139">
        <v>58</v>
      </c>
      <c r="G62" s="139">
        <v>58</v>
      </c>
      <c r="H62" s="140">
        <v>58</v>
      </c>
    </row>
    <row r="63" spans="2:8" ht="52.5" customHeight="1" thickBot="1" x14ac:dyDescent="0.2">
      <c r="B63" s="141"/>
      <c r="C63" s="1263" t="s">
        <v>51</v>
      </c>
      <c r="D63" s="1263"/>
      <c r="E63" s="1264"/>
      <c r="F63" s="142">
        <v>1505</v>
      </c>
      <c r="G63" s="142">
        <v>1503</v>
      </c>
      <c r="H63" s="143">
        <v>1449</v>
      </c>
    </row>
    <row r="64" spans="2:8" ht="15" customHeight="1" x14ac:dyDescent="0.15"/>
  </sheetData>
  <sheetProtection algorithmName="SHA-512" hashValue="A8wKSzuoRcgUe2FTu++IseMOedKqR9YmTLs+Y0Chmq/Msd7Pq5N3Qc2po3Gialx0YCvEQ0/WKlz5W8iVmqXtVg==" saltValue="AZL4QNuzp3gJbg76Oo5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124663</v>
      </c>
      <c r="E3" s="162"/>
      <c r="F3" s="163">
        <v>287914</v>
      </c>
      <c r="G3" s="164"/>
      <c r="H3" s="165"/>
    </row>
    <row r="4" spans="1:8" x14ac:dyDescent="0.15">
      <c r="A4" s="166"/>
      <c r="B4" s="167"/>
      <c r="C4" s="168"/>
      <c r="D4" s="169">
        <v>54009</v>
      </c>
      <c r="E4" s="170"/>
      <c r="F4" s="171">
        <v>146531</v>
      </c>
      <c r="G4" s="172"/>
      <c r="H4" s="173"/>
    </row>
    <row r="5" spans="1:8" x14ac:dyDescent="0.15">
      <c r="A5" s="154" t="s">
        <v>563</v>
      </c>
      <c r="B5" s="159"/>
      <c r="C5" s="160"/>
      <c r="D5" s="161">
        <v>106263</v>
      </c>
      <c r="E5" s="162"/>
      <c r="F5" s="163">
        <v>310300</v>
      </c>
      <c r="G5" s="164"/>
      <c r="H5" s="165"/>
    </row>
    <row r="6" spans="1:8" x14ac:dyDescent="0.15">
      <c r="A6" s="166"/>
      <c r="B6" s="167"/>
      <c r="C6" s="168"/>
      <c r="D6" s="169">
        <v>77559</v>
      </c>
      <c r="E6" s="170"/>
      <c r="F6" s="171">
        <v>157576</v>
      </c>
      <c r="G6" s="172"/>
      <c r="H6" s="173"/>
    </row>
    <row r="7" spans="1:8" x14ac:dyDescent="0.15">
      <c r="A7" s="154" t="s">
        <v>564</v>
      </c>
      <c r="B7" s="159"/>
      <c r="C7" s="160"/>
      <c r="D7" s="161">
        <v>303600</v>
      </c>
      <c r="E7" s="162"/>
      <c r="F7" s="163">
        <v>317319</v>
      </c>
      <c r="G7" s="164"/>
      <c r="H7" s="165"/>
    </row>
    <row r="8" spans="1:8" x14ac:dyDescent="0.15">
      <c r="A8" s="166"/>
      <c r="B8" s="167"/>
      <c r="C8" s="168"/>
      <c r="D8" s="169">
        <v>229271</v>
      </c>
      <c r="E8" s="170"/>
      <c r="F8" s="171">
        <v>164214</v>
      </c>
      <c r="G8" s="172"/>
      <c r="H8" s="173"/>
    </row>
    <row r="9" spans="1:8" x14ac:dyDescent="0.15">
      <c r="A9" s="154" t="s">
        <v>565</v>
      </c>
      <c r="B9" s="159"/>
      <c r="C9" s="160"/>
      <c r="D9" s="161">
        <v>131350</v>
      </c>
      <c r="E9" s="162"/>
      <c r="F9" s="163">
        <v>289738</v>
      </c>
      <c r="G9" s="164"/>
      <c r="H9" s="165"/>
    </row>
    <row r="10" spans="1:8" x14ac:dyDescent="0.15">
      <c r="A10" s="166"/>
      <c r="B10" s="167"/>
      <c r="C10" s="168"/>
      <c r="D10" s="169">
        <v>115378</v>
      </c>
      <c r="E10" s="170"/>
      <c r="F10" s="171">
        <v>156238</v>
      </c>
      <c r="G10" s="172"/>
      <c r="H10" s="173"/>
    </row>
    <row r="11" spans="1:8" x14ac:dyDescent="0.15">
      <c r="A11" s="154" t="s">
        <v>566</v>
      </c>
      <c r="B11" s="159"/>
      <c r="C11" s="160"/>
      <c r="D11" s="161">
        <v>264289</v>
      </c>
      <c r="E11" s="162"/>
      <c r="F11" s="163">
        <v>316937</v>
      </c>
      <c r="G11" s="164"/>
      <c r="H11" s="165"/>
    </row>
    <row r="12" spans="1:8" x14ac:dyDescent="0.15">
      <c r="A12" s="166"/>
      <c r="B12" s="167"/>
      <c r="C12" s="174"/>
      <c r="D12" s="169">
        <v>163050</v>
      </c>
      <c r="E12" s="170"/>
      <c r="F12" s="171">
        <v>199150</v>
      </c>
      <c r="G12" s="172"/>
      <c r="H12" s="173"/>
    </row>
    <row r="13" spans="1:8" x14ac:dyDescent="0.15">
      <c r="A13" s="154"/>
      <c r="B13" s="159"/>
      <c r="C13" s="175"/>
      <c r="D13" s="176">
        <v>186033</v>
      </c>
      <c r="E13" s="177"/>
      <c r="F13" s="178">
        <v>304442</v>
      </c>
      <c r="G13" s="179"/>
      <c r="H13" s="165"/>
    </row>
    <row r="14" spans="1:8" x14ac:dyDescent="0.15">
      <c r="A14" s="166"/>
      <c r="B14" s="167"/>
      <c r="C14" s="168"/>
      <c r="D14" s="169">
        <v>127853</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8.51</v>
      </c>
      <c r="C19" s="180">
        <f>ROUND(VALUE(SUBSTITUTE(実質収支比率等に係る経年分析!G$48,"▲","-")),2)</f>
        <v>9.52</v>
      </c>
      <c r="D19" s="180">
        <f>ROUND(VALUE(SUBSTITUTE(実質収支比率等に係る経年分析!H$48,"▲","-")),2)</f>
        <v>6.85</v>
      </c>
      <c r="E19" s="180">
        <f>ROUND(VALUE(SUBSTITUTE(実質収支比率等に係る経年分析!I$48,"▲","-")),2)</f>
        <v>6.32</v>
      </c>
      <c r="F19" s="180">
        <f>ROUND(VALUE(SUBSTITUTE(実質収支比率等に係る経年分析!J$48,"▲","-")),2)</f>
        <v>6.08</v>
      </c>
    </row>
    <row r="20" spans="1:11" x14ac:dyDescent="0.15">
      <c r="A20" s="180" t="s">
        <v>55</v>
      </c>
      <c r="B20" s="180">
        <f>ROUND(VALUE(SUBSTITUTE(実質収支比率等に係る経年分析!F$47,"▲","-")),2)</f>
        <v>47.11</v>
      </c>
      <c r="C20" s="180">
        <f>ROUND(VALUE(SUBSTITUTE(実質収支比率等に係る経年分析!G$47,"▲","-")),2)</f>
        <v>48.14</v>
      </c>
      <c r="D20" s="180">
        <f>ROUND(VALUE(SUBSTITUTE(実質収支比率等に係る経年分析!H$47,"▲","-")),2)</f>
        <v>41.79</v>
      </c>
      <c r="E20" s="180">
        <f>ROUND(VALUE(SUBSTITUTE(実質収支比率等に係る経年分析!I$47,"▲","-")),2)</f>
        <v>40.14</v>
      </c>
      <c r="F20" s="180">
        <f>ROUND(VALUE(SUBSTITUTE(実質収支比率等に係る経年分析!J$47,"▲","-")),2)</f>
        <v>36.75</v>
      </c>
    </row>
    <row r="21" spans="1:11" x14ac:dyDescent="0.15">
      <c r="A21" s="180" t="s">
        <v>56</v>
      </c>
      <c r="B21" s="180">
        <f>IF(ISNUMBER(VALUE(SUBSTITUTE(実質収支比率等に係る経年分析!F$49,"▲","-"))),ROUND(VALUE(SUBSTITUTE(実質収支比率等に係る経年分析!F$49,"▲","-")),2),NA())</f>
        <v>-3.01</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-4.82</v>
      </c>
      <c r="E21" s="180">
        <f>IF(ISNUMBER(VALUE(SUBSTITUTE(実質収支比率等に係る経年分析!I$49,"▲","-"))),ROUND(VALUE(SUBSTITUTE(実質収支比率等に係る経年分析!I$49,"▲","-")),2),NA())</f>
        <v>-3.68</v>
      </c>
      <c r="F21" s="180">
        <f>IF(ISNUMBER(VALUE(SUBSTITUTE(実質収支比率等に係る経年分析!J$49,"▲","-"))),ROUND(VALUE(SUBSTITUTE(実質収支比率等に係る経年分析!J$49,"▲","-")),2),NA())</f>
        <v>-3.52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都市計画公共下水道事業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6.07</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7.93</v>
      </c>
    </row>
    <row r="36" spans="1:16" x14ac:dyDescent="0.15">
      <c r="A36" s="181" t="str">
        <f>IF(連結実質赤字比率に係る赤字・黒字の構成分析!C$34="",NA(),連結実質赤字比率に係る赤字・黒字の構成分析!C$34)</f>
        <v>くじらの博物館事業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4.6100000000000003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1.1399999999999999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139</v>
      </c>
      <c r="E42" s="182"/>
      <c r="F42" s="182"/>
      <c r="G42" s="182">
        <f>'実質公債費比率（分子）の構造'!L$52</f>
        <v>148</v>
      </c>
      <c r="H42" s="182"/>
      <c r="I42" s="182"/>
      <c r="J42" s="182">
        <f>'実質公債費比率（分子）の構造'!M$52</f>
        <v>185</v>
      </c>
      <c r="K42" s="182"/>
      <c r="L42" s="182"/>
      <c r="M42" s="182">
        <f>'実質公債費比率（分子）の構造'!N$52</f>
        <v>200</v>
      </c>
      <c r="N42" s="182"/>
      <c r="O42" s="182"/>
      <c r="P42" s="182">
        <f>'実質公債費比率（分子）の構造'!O$52</f>
        <v>214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v>
      </c>
      <c r="C46" s="182"/>
      <c r="D46" s="182"/>
      <c r="E46" s="182">
        <f>'実質公債費比率（分子）の構造'!L$48</f>
        <v>21</v>
      </c>
      <c r="F46" s="182"/>
      <c r="G46" s="182"/>
      <c r="H46" s="182">
        <f>'実質公債費比率（分子）の構造'!M$48</f>
        <v>17</v>
      </c>
      <c r="I46" s="182"/>
      <c r="J46" s="182"/>
      <c r="K46" s="182">
        <f>'実質公債費比率（分子）の構造'!N$48</f>
        <v>16</v>
      </c>
      <c r="L46" s="182"/>
      <c r="M46" s="182"/>
      <c r="N46" s="182">
        <f>'実質公債費比率（分子）の構造'!O$48</f>
        <v>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159</v>
      </c>
      <c r="C49" s="182"/>
      <c r="D49" s="182"/>
      <c r="E49" s="182">
        <f>'実質公債費比率（分子）の構造'!L$45</f>
        <v>167</v>
      </c>
      <c r="F49" s="182"/>
      <c r="G49" s="182"/>
      <c r="H49" s="182">
        <f>'実質公債費比率（分子）の構造'!M$45</f>
        <v>219</v>
      </c>
      <c r="I49" s="182"/>
      <c r="J49" s="182"/>
      <c r="K49" s="182">
        <f>'実質公債費比率（分子）の構造'!N$45</f>
        <v>241</v>
      </c>
      <c r="L49" s="182"/>
      <c r="M49" s="182"/>
      <c r="N49" s="182">
        <f>'実質公債費比率（分子）の構造'!O$45</f>
        <v>257</v>
      </c>
      <c r="O49" s="182"/>
      <c r="P49" s="182"/>
    </row>
    <row r="50" spans="1:16" x14ac:dyDescent="0.15">
      <c r="A50" s="182" t="s">
        <v>71</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40</v>
      </c>
      <c r="G50" s="182" t="e">
        <f>NA()</f>
        <v>#N/A</v>
      </c>
      <c r="H50" s="182" t="e">
        <f>NA()</f>
        <v>#N/A</v>
      </c>
      <c r="I50" s="182">
        <f>IF(ISNUMBER('実質公債費比率（分子）の構造'!M$53),'実質公債費比率（分子）の構造'!M$53,NA())</f>
        <v>51</v>
      </c>
      <c r="J50" s="182" t="e">
        <f>NA()</f>
        <v>#N/A</v>
      </c>
      <c r="K50" s="182" t="e">
        <f>NA()</f>
        <v>#N/A</v>
      </c>
      <c r="L50" s="182">
        <f>IF(ISNUMBER('実質公債費比率（分子）の構造'!N$53),'実質公債費比率（分子）の構造'!N$53,NA())</f>
        <v>57</v>
      </c>
      <c r="M50" s="182" t="e">
        <f>NA()</f>
        <v>#N/A</v>
      </c>
      <c r="N50" s="182" t="e">
        <f>NA()</f>
        <v>#N/A</v>
      </c>
      <c r="O50" s="182">
        <f>IF(ISNUMBER('実質公債費比率（分子）の構造'!O$53),'実質公債費比率（分子）の構造'!O$53,NA())</f>
        <v>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2180</v>
      </c>
      <c r="E56" s="181"/>
      <c r="F56" s="181"/>
      <c r="G56" s="181">
        <f>'将来負担比率（分子）の構造'!J$52</f>
        <v>2169</v>
      </c>
      <c r="H56" s="181"/>
      <c r="I56" s="181"/>
      <c r="J56" s="181">
        <f>'将来負担比率（分子）の構造'!K$52</f>
        <v>2574</v>
      </c>
      <c r="K56" s="181"/>
      <c r="L56" s="181"/>
      <c r="M56" s="181">
        <f>'将来負担比率（分子）の構造'!L$52</f>
        <v>2698</v>
      </c>
      <c r="N56" s="181"/>
      <c r="O56" s="181"/>
      <c r="P56" s="181">
        <f>'将来負担比率（分子）の構造'!M$52</f>
        <v>3056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1695</v>
      </c>
      <c r="E58" s="181"/>
      <c r="F58" s="181"/>
      <c r="G58" s="181">
        <f>'将来負担比率（分子）の構造'!J$50</f>
        <v>1625</v>
      </c>
      <c r="H58" s="181"/>
      <c r="I58" s="181"/>
      <c r="J58" s="181">
        <f>'将来負担比率（分子）の構造'!K$50</f>
        <v>1570</v>
      </c>
      <c r="K58" s="181"/>
      <c r="L58" s="181"/>
      <c r="M58" s="181">
        <f>'将来負担比率（分子）の構造'!L$50</f>
        <v>1574</v>
      </c>
      <c r="N58" s="181"/>
      <c r="O58" s="181"/>
      <c r="P58" s="181">
        <f>'将来負担比率（分子）の構造'!M$50</f>
        <v>1520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647</v>
      </c>
      <c r="C62" s="181"/>
      <c r="D62" s="181"/>
      <c r="E62" s="181">
        <f>'将来負担比率（分子）の構造'!J$45</f>
        <v>603</v>
      </c>
      <c r="F62" s="181"/>
      <c r="G62" s="181"/>
      <c r="H62" s="181">
        <f>'将来負担比率（分子）の構造'!K$45</f>
        <v>580</v>
      </c>
      <c r="I62" s="181"/>
      <c r="J62" s="181"/>
      <c r="K62" s="181">
        <f>'将来負担比率（分子）の構造'!L$45</f>
        <v>555</v>
      </c>
      <c r="L62" s="181"/>
      <c r="M62" s="181"/>
      <c r="N62" s="181">
        <f>'将来負担比率（分子）の構造'!M$45</f>
        <v>513</v>
      </c>
      <c r="O62" s="181"/>
      <c r="P62" s="181"/>
    </row>
    <row r="63" spans="1:16" x14ac:dyDescent="0.15">
      <c r="A63" s="181" t="s">
        <v>34</v>
      </c>
      <c r="B63" s="181">
        <f>'将来負担比率（分子）の構造'!I$44</f>
        <v>102</v>
      </c>
      <c r="C63" s="181"/>
      <c r="D63" s="181"/>
      <c r="E63" s="181">
        <f>'将来負担比率（分子）の構造'!J$44</f>
        <v>102</v>
      </c>
      <c r="F63" s="181"/>
      <c r="G63" s="181"/>
      <c r="H63" s="181">
        <f>'将来負担比率（分子）の構造'!K$44</f>
        <v>102</v>
      </c>
      <c r="I63" s="181"/>
      <c r="J63" s="181"/>
      <c r="K63" s="181">
        <f>'将来負担比率（分子）の構造'!L$44</f>
        <v>101</v>
      </c>
      <c r="L63" s="181"/>
      <c r="M63" s="181"/>
      <c r="N63" s="181">
        <f>'将来負担比率（分子）の構造'!M$44</f>
        <v>97</v>
      </c>
      <c r="O63" s="181"/>
      <c r="P63" s="181"/>
    </row>
    <row r="64" spans="1:16" x14ac:dyDescent="0.15">
      <c r="A64" s="181" t="s">
        <v>33</v>
      </c>
      <c r="B64" s="181">
        <f>'将来負担比率（分子）の構造'!I$43</f>
        <v>186</v>
      </c>
      <c r="C64" s="181"/>
      <c r="D64" s="181"/>
      <c r="E64" s="181">
        <f>'将来負担比率（分子）の構造'!J$43</f>
        <v>174</v>
      </c>
      <c r="F64" s="181"/>
      <c r="G64" s="181"/>
      <c r="H64" s="181">
        <f>'将来負担比率（分子）の構造'!K$43</f>
        <v>148</v>
      </c>
      <c r="I64" s="181"/>
      <c r="J64" s="181"/>
      <c r="K64" s="181">
        <f>'将来負担比率（分子）の構造'!L$43</f>
        <v>125</v>
      </c>
      <c r="L64" s="181"/>
      <c r="M64" s="181"/>
      <c r="N64" s="181">
        <f>'将来負担比率（分子）の構造'!M$43</f>
        <v>104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2490</v>
      </c>
      <c r="C66" s="181"/>
      <c r="D66" s="181"/>
      <c r="E66" s="181">
        <f>'将来負担比率（分子）の構造'!J$41</f>
        <v>2536</v>
      </c>
      <c r="F66" s="181"/>
      <c r="G66" s="181"/>
      <c r="H66" s="181">
        <f>'将来負担比率（分子）の構造'!K$41</f>
        <v>3129</v>
      </c>
      <c r="I66" s="181"/>
      <c r="J66" s="181"/>
      <c r="K66" s="181">
        <f>'将来負担比率（分子）の構造'!L$41</f>
        <v>3325</v>
      </c>
      <c r="L66" s="181"/>
      <c r="M66" s="181"/>
      <c r="N66" s="181">
        <f>'将来負担比率（分子）の構造'!M$41</f>
        <v>3865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587</v>
      </c>
      <c r="C72" s="185">
        <f>基金残高に係る経年分析!G55</f>
        <v>547</v>
      </c>
      <c r="D72" s="185">
        <f>基金残高に係る経年分析!H55</f>
        <v>502</v>
      </c>
    </row>
    <row r="73" spans="1:16" x14ac:dyDescent="0.15">
      <c r="A73" s="184" t="s">
        <v>78</v>
      </c>
      <c r="B73" s="185">
        <f>基金残高に係る経年分析!F56</f>
        <v>296</v>
      </c>
      <c r="C73" s="185">
        <f>基金残高に係る経年分析!G56</f>
        <v>339</v>
      </c>
      <c r="D73" s="185">
        <f>基金残高に係る経年分析!H56</f>
        <v>334</v>
      </c>
    </row>
    <row r="74" spans="1:16" x14ac:dyDescent="0.15">
      <c r="A74" s="184" t="s">
        <v>79</v>
      </c>
      <c r="B74" s="185">
        <f>基金残高に係る経年分析!F57</f>
        <v>621</v>
      </c>
      <c r="C74" s="185">
        <f>基金残高に係る経年分析!G57</f>
        <v>617</v>
      </c>
      <c r="D74" s="185">
        <f>基金残高に係る経年分析!H57</f>
        <v>612</v>
      </c>
    </row>
  </sheetData>
  <sheetProtection algorithmName="SHA-512" hashValue="P/cTFqpi6hsPb/MnTgU50nzAo6z+/a4nMWV4qucz5eXFoA4j1XbComoWX9wDHqOS7rYJkQ7oEozYd74AlfIb5A==" saltValue="bigwkC7L1/N53q2Y1FQA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211826</v>
      </c>
      <c r="S5" s="696"/>
      <c r="T5" s="696"/>
      <c r="U5" s="696"/>
      <c r="V5" s="696"/>
      <c r="W5" s="696"/>
      <c r="X5" s="696"/>
      <c r="Y5" s="739"/>
      <c r="Z5" s="757">
        <v>6.8</v>
      </c>
      <c r="AA5" s="757"/>
      <c r="AB5" s="757"/>
      <c r="AC5" s="757"/>
      <c r="AD5" s="758">
        <v>211826</v>
      </c>
      <c r="AE5" s="758"/>
      <c r="AF5" s="758"/>
      <c r="AG5" s="758"/>
      <c r="AH5" s="758"/>
      <c r="AI5" s="758"/>
      <c r="AJ5" s="758"/>
      <c r="AK5" s="758"/>
      <c r="AL5" s="740">
        <v>16</v>
      </c>
      <c r="AM5" s="711"/>
      <c r="AN5" s="711"/>
      <c r="AO5" s="741"/>
      <c r="AP5" s="706" t="s">
        <v>229</v>
      </c>
      <c r="AQ5" s="707"/>
      <c r="AR5" s="707"/>
      <c r="AS5" s="707"/>
      <c r="AT5" s="707"/>
      <c r="AU5" s="707"/>
      <c r="AV5" s="707"/>
      <c r="AW5" s="707"/>
      <c r="AX5" s="707"/>
      <c r="AY5" s="707"/>
      <c r="AZ5" s="707"/>
      <c r="BA5" s="707"/>
      <c r="BB5" s="707"/>
      <c r="BC5" s="707"/>
      <c r="BD5" s="707"/>
      <c r="BE5" s="707"/>
      <c r="BF5" s="708"/>
      <c r="BG5" s="640">
        <v>208719</v>
      </c>
      <c r="BH5" s="641"/>
      <c r="BI5" s="641"/>
      <c r="BJ5" s="641"/>
      <c r="BK5" s="641"/>
      <c r="BL5" s="641"/>
      <c r="BM5" s="641"/>
      <c r="BN5" s="642"/>
      <c r="BO5" s="677">
        <v>98.5</v>
      </c>
      <c r="BP5" s="677"/>
      <c r="BQ5" s="677"/>
      <c r="BR5" s="677"/>
      <c r="BS5" s="678" t="s">
        <v>230</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222</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10047</v>
      </c>
      <c r="S6" s="641"/>
      <c r="T6" s="641"/>
      <c r="U6" s="641"/>
      <c r="V6" s="641"/>
      <c r="W6" s="641"/>
      <c r="X6" s="641"/>
      <c r="Y6" s="642"/>
      <c r="Z6" s="677">
        <v>0.3</v>
      </c>
      <c r="AA6" s="677"/>
      <c r="AB6" s="677"/>
      <c r="AC6" s="677"/>
      <c r="AD6" s="678">
        <v>10047</v>
      </c>
      <c r="AE6" s="678"/>
      <c r="AF6" s="678"/>
      <c r="AG6" s="678"/>
      <c r="AH6" s="678"/>
      <c r="AI6" s="678"/>
      <c r="AJ6" s="678"/>
      <c r="AK6" s="678"/>
      <c r="AL6" s="643">
        <v>0.8</v>
      </c>
      <c r="AM6" s="644"/>
      <c r="AN6" s="644"/>
      <c r="AO6" s="679"/>
      <c r="AP6" s="637" t="s">
        <v>235</v>
      </c>
      <c r="AQ6" s="638"/>
      <c r="AR6" s="638"/>
      <c r="AS6" s="638"/>
      <c r="AT6" s="638"/>
      <c r="AU6" s="638"/>
      <c r="AV6" s="638"/>
      <c r="AW6" s="638"/>
      <c r="AX6" s="638"/>
      <c r="AY6" s="638"/>
      <c r="AZ6" s="638"/>
      <c r="BA6" s="638"/>
      <c r="BB6" s="638"/>
      <c r="BC6" s="638"/>
      <c r="BD6" s="638"/>
      <c r="BE6" s="638"/>
      <c r="BF6" s="639"/>
      <c r="BG6" s="640">
        <v>208719</v>
      </c>
      <c r="BH6" s="641"/>
      <c r="BI6" s="641"/>
      <c r="BJ6" s="641"/>
      <c r="BK6" s="641"/>
      <c r="BL6" s="641"/>
      <c r="BM6" s="641"/>
      <c r="BN6" s="642"/>
      <c r="BO6" s="677">
        <v>98.5</v>
      </c>
      <c r="BP6" s="677"/>
      <c r="BQ6" s="677"/>
      <c r="BR6" s="677"/>
      <c r="BS6" s="678" t="s">
        <v>230</v>
      </c>
      <c r="BT6" s="678"/>
      <c r="BU6" s="678"/>
      <c r="BV6" s="678"/>
      <c r="BW6" s="678"/>
      <c r="BX6" s="678"/>
      <c r="BY6" s="678"/>
      <c r="BZ6" s="678"/>
      <c r="CA6" s="678"/>
      <c r="CB6" s="737"/>
      <c r="CD6" s="698" t="s">
        <v>236</v>
      </c>
      <c r="CE6" s="699"/>
      <c r="CF6" s="699"/>
      <c r="CG6" s="699"/>
      <c r="CH6" s="699"/>
      <c r="CI6" s="699"/>
      <c r="CJ6" s="699"/>
      <c r="CK6" s="699"/>
      <c r="CL6" s="699"/>
      <c r="CM6" s="699"/>
      <c r="CN6" s="699"/>
      <c r="CO6" s="699"/>
      <c r="CP6" s="699"/>
      <c r="CQ6" s="700"/>
      <c r="CR6" s="640">
        <v>57948</v>
      </c>
      <c r="CS6" s="641"/>
      <c r="CT6" s="641"/>
      <c r="CU6" s="641"/>
      <c r="CV6" s="641"/>
      <c r="CW6" s="641"/>
      <c r="CX6" s="641"/>
      <c r="CY6" s="642"/>
      <c r="CZ6" s="740">
        <v>1.9</v>
      </c>
      <c r="DA6" s="711"/>
      <c r="DB6" s="711"/>
      <c r="DC6" s="743"/>
      <c r="DD6" s="646" t="s">
        <v>130</v>
      </c>
      <c r="DE6" s="641"/>
      <c r="DF6" s="641"/>
      <c r="DG6" s="641"/>
      <c r="DH6" s="641"/>
      <c r="DI6" s="641"/>
      <c r="DJ6" s="641"/>
      <c r="DK6" s="641"/>
      <c r="DL6" s="641"/>
      <c r="DM6" s="641"/>
      <c r="DN6" s="641"/>
      <c r="DO6" s="641"/>
      <c r="DP6" s="642"/>
      <c r="DQ6" s="646">
        <v>57948</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387</v>
      </c>
      <c r="S7" s="641"/>
      <c r="T7" s="641"/>
      <c r="U7" s="641"/>
      <c r="V7" s="641"/>
      <c r="W7" s="641"/>
      <c r="X7" s="641"/>
      <c r="Y7" s="642"/>
      <c r="Z7" s="677">
        <v>0</v>
      </c>
      <c r="AA7" s="677"/>
      <c r="AB7" s="677"/>
      <c r="AC7" s="677"/>
      <c r="AD7" s="678">
        <v>387</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100237</v>
      </c>
      <c r="BH7" s="641"/>
      <c r="BI7" s="641"/>
      <c r="BJ7" s="641"/>
      <c r="BK7" s="641"/>
      <c r="BL7" s="641"/>
      <c r="BM7" s="641"/>
      <c r="BN7" s="642"/>
      <c r="BO7" s="677">
        <v>47.3</v>
      </c>
      <c r="BP7" s="677"/>
      <c r="BQ7" s="677"/>
      <c r="BR7" s="677"/>
      <c r="BS7" s="678" t="s">
        <v>130</v>
      </c>
      <c r="BT7" s="678"/>
      <c r="BU7" s="678"/>
      <c r="BV7" s="678"/>
      <c r="BW7" s="678"/>
      <c r="BX7" s="678"/>
      <c r="BY7" s="678"/>
      <c r="BZ7" s="678"/>
      <c r="CA7" s="678"/>
      <c r="CB7" s="737"/>
      <c r="CD7" s="673" t="s">
        <v>239</v>
      </c>
      <c r="CE7" s="674"/>
      <c r="CF7" s="674"/>
      <c r="CG7" s="674"/>
      <c r="CH7" s="674"/>
      <c r="CI7" s="674"/>
      <c r="CJ7" s="674"/>
      <c r="CK7" s="674"/>
      <c r="CL7" s="674"/>
      <c r="CM7" s="674"/>
      <c r="CN7" s="674"/>
      <c r="CO7" s="674"/>
      <c r="CP7" s="674"/>
      <c r="CQ7" s="675"/>
      <c r="CR7" s="640">
        <v>980052</v>
      </c>
      <c r="CS7" s="641"/>
      <c r="CT7" s="641"/>
      <c r="CU7" s="641"/>
      <c r="CV7" s="641"/>
      <c r="CW7" s="641"/>
      <c r="CX7" s="641"/>
      <c r="CY7" s="642"/>
      <c r="CZ7" s="677">
        <v>32.5</v>
      </c>
      <c r="DA7" s="677"/>
      <c r="DB7" s="677"/>
      <c r="DC7" s="677"/>
      <c r="DD7" s="646">
        <v>334106</v>
      </c>
      <c r="DE7" s="641"/>
      <c r="DF7" s="641"/>
      <c r="DG7" s="641"/>
      <c r="DH7" s="641"/>
      <c r="DI7" s="641"/>
      <c r="DJ7" s="641"/>
      <c r="DK7" s="641"/>
      <c r="DL7" s="641"/>
      <c r="DM7" s="641"/>
      <c r="DN7" s="641"/>
      <c r="DO7" s="641"/>
      <c r="DP7" s="642"/>
      <c r="DQ7" s="646">
        <v>619952</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1793</v>
      </c>
      <c r="S8" s="641"/>
      <c r="T8" s="641"/>
      <c r="U8" s="641"/>
      <c r="V8" s="641"/>
      <c r="W8" s="641"/>
      <c r="X8" s="641"/>
      <c r="Y8" s="642"/>
      <c r="Z8" s="677">
        <v>0.1</v>
      </c>
      <c r="AA8" s="677"/>
      <c r="AB8" s="677"/>
      <c r="AC8" s="677"/>
      <c r="AD8" s="678">
        <v>1793</v>
      </c>
      <c r="AE8" s="678"/>
      <c r="AF8" s="678"/>
      <c r="AG8" s="678"/>
      <c r="AH8" s="678"/>
      <c r="AI8" s="678"/>
      <c r="AJ8" s="678"/>
      <c r="AK8" s="678"/>
      <c r="AL8" s="643">
        <v>0.1</v>
      </c>
      <c r="AM8" s="644"/>
      <c r="AN8" s="644"/>
      <c r="AO8" s="679"/>
      <c r="AP8" s="637" t="s">
        <v>241</v>
      </c>
      <c r="AQ8" s="638"/>
      <c r="AR8" s="638"/>
      <c r="AS8" s="638"/>
      <c r="AT8" s="638"/>
      <c r="AU8" s="638"/>
      <c r="AV8" s="638"/>
      <c r="AW8" s="638"/>
      <c r="AX8" s="638"/>
      <c r="AY8" s="638"/>
      <c r="AZ8" s="638"/>
      <c r="BA8" s="638"/>
      <c r="BB8" s="638"/>
      <c r="BC8" s="638"/>
      <c r="BD8" s="638"/>
      <c r="BE8" s="638"/>
      <c r="BF8" s="639"/>
      <c r="BG8" s="640">
        <v>4829</v>
      </c>
      <c r="BH8" s="641"/>
      <c r="BI8" s="641"/>
      <c r="BJ8" s="641"/>
      <c r="BK8" s="641"/>
      <c r="BL8" s="641"/>
      <c r="BM8" s="641"/>
      <c r="BN8" s="642"/>
      <c r="BO8" s="677">
        <v>2.2999999999999998</v>
      </c>
      <c r="BP8" s="677"/>
      <c r="BQ8" s="677"/>
      <c r="BR8" s="677"/>
      <c r="BS8" s="646" t="s">
        <v>242</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730086</v>
      </c>
      <c r="CS8" s="641"/>
      <c r="CT8" s="641"/>
      <c r="CU8" s="641"/>
      <c r="CV8" s="641"/>
      <c r="CW8" s="641"/>
      <c r="CX8" s="641"/>
      <c r="CY8" s="642"/>
      <c r="CZ8" s="677">
        <v>24.2</v>
      </c>
      <c r="DA8" s="677"/>
      <c r="DB8" s="677"/>
      <c r="DC8" s="677"/>
      <c r="DD8" s="646">
        <v>132710</v>
      </c>
      <c r="DE8" s="641"/>
      <c r="DF8" s="641"/>
      <c r="DG8" s="641"/>
      <c r="DH8" s="641"/>
      <c r="DI8" s="641"/>
      <c r="DJ8" s="641"/>
      <c r="DK8" s="641"/>
      <c r="DL8" s="641"/>
      <c r="DM8" s="641"/>
      <c r="DN8" s="641"/>
      <c r="DO8" s="641"/>
      <c r="DP8" s="642"/>
      <c r="DQ8" s="646">
        <v>430615</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937</v>
      </c>
      <c r="S9" s="641"/>
      <c r="T9" s="641"/>
      <c r="U9" s="641"/>
      <c r="V9" s="641"/>
      <c r="W9" s="641"/>
      <c r="X9" s="641"/>
      <c r="Y9" s="642"/>
      <c r="Z9" s="677">
        <v>0</v>
      </c>
      <c r="AA9" s="677"/>
      <c r="AB9" s="677"/>
      <c r="AC9" s="677"/>
      <c r="AD9" s="678">
        <v>937</v>
      </c>
      <c r="AE9" s="678"/>
      <c r="AF9" s="678"/>
      <c r="AG9" s="678"/>
      <c r="AH9" s="678"/>
      <c r="AI9" s="678"/>
      <c r="AJ9" s="678"/>
      <c r="AK9" s="678"/>
      <c r="AL9" s="643">
        <v>0.1</v>
      </c>
      <c r="AM9" s="644"/>
      <c r="AN9" s="644"/>
      <c r="AO9" s="679"/>
      <c r="AP9" s="637" t="s">
        <v>245</v>
      </c>
      <c r="AQ9" s="638"/>
      <c r="AR9" s="638"/>
      <c r="AS9" s="638"/>
      <c r="AT9" s="638"/>
      <c r="AU9" s="638"/>
      <c r="AV9" s="638"/>
      <c r="AW9" s="638"/>
      <c r="AX9" s="638"/>
      <c r="AY9" s="638"/>
      <c r="AZ9" s="638"/>
      <c r="BA9" s="638"/>
      <c r="BB9" s="638"/>
      <c r="BC9" s="638"/>
      <c r="BD9" s="638"/>
      <c r="BE9" s="638"/>
      <c r="BF9" s="639"/>
      <c r="BG9" s="640">
        <v>89021</v>
      </c>
      <c r="BH9" s="641"/>
      <c r="BI9" s="641"/>
      <c r="BJ9" s="641"/>
      <c r="BK9" s="641"/>
      <c r="BL9" s="641"/>
      <c r="BM9" s="641"/>
      <c r="BN9" s="642"/>
      <c r="BO9" s="677">
        <v>42</v>
      </c>
      <c r="BP9" s="677"/>
      <c r="BQ9" s="677"/>
      <c r="BR9" s="677"/>
      <c r="BS9" s="646" t="s">
        <v>242</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293438</v>
      </c>
      <c r="CS9" s="641"/>
      <c r="CT9" s="641"/>
      <c r="CU9" s="641"/>
      <c r="CV9" s="641"/>
      <c r="CW9" s="641"/>
      <c r="CX9" s="641"/>
      <c r="CY9" s="642"/>
      <c r="CZ9" s="677">
        <v>9.6999999999999993</v>
      </c>
      <c r="DA9" s="677"/>
      <c r="DB9" s="677"/>
      <c r="DC9" s="677"/>
      <c r="DD9" s="646">
        <v>14823</v>
      </c>
      <c r="DE9" s="641"/>
      <c r="DF9" s="641"/>
      <c r="DG9" s="641"/>
      <c r="DH9" s="641"/>
      <c r="DI9" s="641"/>
      <c r="DJ9" s="641"/>
      <c r="DK9" s="641"/>
      <c r="DL9" s="641"/>
      <c r="DM9" s="641"/>
      <c r="DN9" s="641"/>
      <c r="DO9" s="641"/>
      <c r="DP9" s="642"/>
      <c r="DQ9" s="646">
        <v>166387</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130</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242</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3538</v>
      </c>
      <c r="BH10" s="641"/>
      <c r="BI10" s="641"/>
      <c r="BJ10" s="641"/>
      <c r="BK10" s="641"/>
      <c r="BL10" s="641"/>
      <c r="BM10" s="641"/>
      <c r="BN10" s="642"/>
      <c r="BO10" s="677">
        <v>1.7</v>
      </c>
      <c r="BP10" s="677"/>
      <c r="BQ10" s="677"/>
      <c r="BR10" s="677"/>
      <c r="BS10" s="646" t="s">
        <v>130</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30</v>
      </c>
      <c r="CS10" s="641"/>
      <c r="CT10" s="641"/>
      <c r="CU10" s="641"/>
      <c r="CV10" s="641"/>
      <c r="CW10" s="641"/>
      <c r="CX10" s="641"/>
      <c r="CY10" s="642"/>
      <c r="CZ10" s="677">
        <v>0</v>
      </c>
      <c r="DA10" s="677"/>
      <c r="DB10" s="677"/>
      <c r="DC10" s="677"/>
      <c r="DD10" s="646" t="s">
        <v>230</v>
      </c>
      <c r="DE10" s="641"/>
      <c r="DF10" s="641"/>
      <c r="DG10" s="641"/>
      <c r="DH10" s="641"/>
      <c r="DI10" s="641"/>
      <c r="DJ10" s="641"/>
      <c r="DK10" s="641"/>
      <c r="DL10" s="641"/>
      <c r="DM10" s="641"/>
      <c r="DN10" s="641"/>
      <c r="DO10" s="641"/>
      <c r="DP10" s="642"/>
      <c r="DQ10" s="646">
        <v>30</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48545</v>
      </c>
      <c r="S11" s="641"/>
      <c r="T11" s="641"/>
      <c r="U11" s="641"/>
      <c r="V11" s="641"/>
      <c r="W11" s="641"/>
      <c r="X11" s="641"/>
      <c r="Y11" s="642"/>
      <c r="Z11" s="643">
        <v>1.6</v>
      </c>
      <c r="AA11" s="644"/>
      <c r="AB11" s="644"/>
      <c r="AC11" s="645"/>
      <c r="AD11" s="646">
        <v>48545</v>
      </c>
      <c r="AE11" s="641"/>
      <c r="AF11" s="641"/>
      <c r="AG11" s="641"/>
      <c r="AH11" s="641"/>
      <c r="AI11" s="641"/>
      <c r="AJ11" s="641"/>
      <c r="AK11" s="642"/>
      <c r="AL11" s="643">
        <v>3.7</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2849</v>
      </c>
      <c r="BH11" s="641"/>
      <c r="BI11" s="641"/>
      <c r="BJ11" s="641"/>
      <c r="BK11" s="641"/>
      <c r="BL11" s="641"/>
      <c r="BM11" s="641"/>
      <c r="BN11" s="642"/>
      <c r="BO11" s="677">
        <v>1.3</v>
      </c>
      <c r="BP11" s="677"/>
      <c r="BQ11" s="677"/>
      <c r="BR11" s="677"/>
      <c r="BS11" s="646" t="s">
        <v>230</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103403</v>
      </c>
      <c r="CS11" s="641"/>
      <c r="CT11" s="641"/>
      <c r="CU11" s="641"/>
      <c r="CV11" s="641"/>
      <c r="CW11" s="641"/>
      <c r="CX11" s="641"/>
      <c r="CY11" s="642"/>
      <c r="CZ11" s="677">
        <v>3.4</v>
      </c>
      <c r="DA11" s="677"/>
      <c r="DB11" s="677"/>
      <c r="DC11" s="677"/>
      <c r="DD11" s="646">
        <v>72530</v>
      </c>
      <c r="DE11" s="641"/>
      <c r="DF11" s="641"/>
      <c r="DG11" s="641"/>
      <c r="DH11" s="641"/>
      <c r="DI11" s="641"/>
      <c r="DJ11" s="641"/>
      <c r="DK11" s="641"/>
      <c r="DL11" s="641"/>
      <c r="DM11" s="641"/>
      <c r="DN11" s="641"/>
      <c r="DO11" s="641"/>
      <c r="DP11" s="642"/>
      <c r="DQ11" s="646">
        <v>25876</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t="s">
        <v>130</v>
      </c>
      <c r="S12" s="641"/>
      <c r="T12" s="641"/>
      <c r="U12" s="641"/>
      <c r="V12" s="641"/>
      <c r="W12" s="641"/>
      <c r="X12" s="641"/>
      <c r="Y12" s="642"/>
      <c r="Z12" s="677" t="s">
        <v>242</v>
      </c>
      <c r="AA12" s="677"/>
      <c r="AB12" s="677"/>
      <c r="AC12" s="677"/>
      <c r="AD12" s="678" t="s">
        <v>242</v>
      </c>
      <c r="AE12" s="678"/>
      <c r="AF12" s="678"/>
      <c r="AG12" s="678"/>
      <c r="AH12" s="678"/>
      <c r="AI12" s="678"/>
      <c r="AJ12" s="678"/>
      <c r="AK12" s="678"/>
      <c r="AL12" s="643" t="s">
        <v>230</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93993</v>
      </c>
      <c r="BH12" s="641"/>
      <c r="BI12" s="641"/>
      <c r="BJ12" s="641"/>
      <c r="BK12" s="641"/>
      <c r="BL12" s="641"/>
      <c r="BM12" s="641"/>
      <c r="BN12" s="642"/>
      <c r="BO12" s="677">
        <v>44.4</v>
      </c>
      <c r="BP12" s="677"/>
      <c r="BQ12" s="677"/>
      <c r="BR12" s="677"/>
      <c r="BS12" s="646" t="s">
        <v>242</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82281</v>
      </c>
      <c r="CS12" s="641"/>
      <c r="CT12" s="641"/>
      <c r="CU12" s="641"/>
      <c r="CV12" s="641"/>
      <c r="CW12" s="641"/>
      <c r="CX12" s="641"/>
      <c r="CY12" s="642"/>
      <c r="CZ12" s="677">
        <v>2.7</v>
      </c>
      <c r="DA12" s="677"/>
      <c r="DB12" s="677"/>
      <c r="DC12" s="677"/>
      <c r="DD12" s="646">
        <v>23835</v>
      </c>
      <c r="DE12" s="641"/>
      <c r="DF12" s="641"/>
      <c r="DG12" s="641"/>
      <c r="DH12" s="641"/>
      <c r="DI12" s="641"/>
      <c r="DJ12" s="641"/>
      <c r="DK12" s="641"/>
      <c r="DL12" s="641"/>
      <c r="DM12" s="641"/>
      <c r="DN12" s="641"/>
      <c r="DO12" s="641"/>
      <c r="DP12" s="642"/>
      <c r="DQ12" s="646">
        <v>55307</v>
      </c>
      <c r="DR12" s="641"/>
      <c r="DS12" s="641"/>
      <c r="DT12" s="641"/>
      <c r="DU12" s="641"/>
      <c r="DV12" s="641"/>
      <c r="DW12" s="641"/>
      <c r="DX12" s="641"/>
      <c r="DY12" s="641"/>
      <c r="DZ12" s="641"/>
      <c r="EA12" s="641"/>
      <c r="EB12" s="641"/>
      <c r="EC12" s="684"/>
    </row>
    <row r="13" spans="2:143" ht="11.25" customHeight="1" x14ac:dyDescent="0.15">
      <c r="B13" s="637" t="s">
        <v>256</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130</v>
      </c>
      <c r="AE13" s="678"/>
      <c r="AF13" s="678"/>
      <c r="AG13" s="678"/>
      <c r="AH13" s="678"/>
      <c r="AI13" s="678"/>
      <c r="AJ13" s="678"/>
      <c r="AK13" s="678"/>
      <c r="AL13" s="643" t="s">
        <v>130</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92913</v>
      </c>
      <c r="BH13" s="641"/>
      <c r="BI13" s="641"/>
      <c r="BJ13" s="641"/>
      <c r="BK13" s="641"/>
      <c r="BL13" s="641"/>
      <c r="BM13" s="641"/>
      <c r="BN13" s="642"/>
      <c r="BO13" s="677">
        <v>43.9</v>
      </c>
      <c r="BP13" s="677"/>
      <c r="BQ13" s="677"/>
      <c r="BR13" s="677"/>
      <c r="BS13" s="646" t="s">
        <v>230</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98492</v>
      </c>
      <c r="CS13" s="641"/>
      <c r="CT13" s="641"/>
      <c r="CU13" s="641"/>
      <c r="CV13" s="641"/>
      <c r="CW13" s="641"/>
      <c r="CX13" s="641"/>
      <c r="CY13" s="642"/>
      <c r="CZ13" s="677">
        <v>3.3</v>
      </c>
      <c r="DA13" s="677"/>
      <c r="DB13" s="677"/>
      <c r="DC13" s="677"/>
      <c r="DD13" s="646">
        <v>12571</v>
      </c>
      <c r="DE13" s="641"/>
      <c r="DF13" s="641"/>
      <c r="DG13" s="641"/>
      <c r="DH13" s="641"/>
      <c r="DI13" s="641"/>
      <c r="DJ13" s="641"/>
      <c r="DK13" s="641"/>
      <c r="DL13" s="641"/>
      <c r="DM13" s="641"/>
      <c r="DN13" s="641"/>
      <c r="DO13" s="641"/>
      <c r="DP13" s="642"/>
      <c r="DQ13" s="646">
        <v>93474</v>
      </c>
      <c r="DR13" s="641"/>
      <c r="DS13" s="641"/>
      <c r="DT13" s="641"/>
      <c r="DU13" s="641"/>
      <c r="DV13" s="641"/>
      <c r="DW13" s="641"/>
      <c r="DX13" s="641"/>
      <c r="DY13" s="641"/>
      <c r="DZ13" s="641"/>
      <c r="EA13" s="641"/>
      <c r="EB13" s="641"/>
      <c r="EC13" s="684"/>
    </row>
    <row r="14" spans="2:143" ht="11.25" customHeight="1" x14ac:dyDescent="0.15">
      <c r="B14" s="637" t="s">
        <v>259</v>
      </c>
      <c r="C14" s="638"/>
      <c r="D14" s="638"/>
      <c r="E14" s="638"/>
      <c r="F14" s="638"/>
      <c r="G14" s="638"/>
      <c r="H14" s="638"/>
      <c r="I14" s="638"/>
      <c r="J14" s="638"/>
      <c r="K14" s="638"/>
      <c r="L14" s="638"/>
      <c r="M14" s="638"/>
      <c r="N14" s="638"/>
      <c r="O14" s="638"/>
      <c r="P14" s="638"/>
      <c r="Q14" s="639"/>
      <c r="R14" s="640">
        <v>1642</v>
      </c>
      <c r="S14" s="641"/>
      <c r="T14" s="641"/>
      <c r="U14" s="641"/>
      <c r="V14" s="641"/>
      <c r="W14" s="641"/>
      <c r="X14" s="641"/>
      <c r="Y14" s="642"/>
      <c r="Z14" s="677">
        <v>0.1</v>
      </c>
      <c r="AA14" s="677"/>
      <c r="AB14" s="677"/>
      <c r="AC14" s="677"/>
      <c r="AD14" s="678">
        <v>1642</v>
      </c>
      <c r="AE14" s="678"/>
      <c r="AF14" s="678"/>
      <c r="AG14" s="678"/>
      <c r="AH14" s="678"/>
      <c r="AI14" s="678"/>
      <c r="AJ14" s="678"/>
      <c r="AK14" s="678"/>
      <c r="AL14" s="643">
        <v>0.1</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10483</v>
      </c>
      <c r="BH14" s="641"/>
      <c r="BI14" s="641"/>
      <c r="BJ14" s="641"/>
      <c r="BK14" s="641"/>
      <c r="BL14" s="641"/>
      <c r="BM14" s="641"/>
      <c r="BN14" s="642"/>
      <c r="BO14" s="677">
        <v>4.9000000000000004</v>
      </c>
      <c r="BP14" s="677"/>
      <c r="BQ14" s="677"/>
      <c r="BR14" s="677"/>
      <c r="BS14" s="646" t="s">
        <v>242</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253407</v>
      </c>
      <c r="CS14" s="641"/>
      <c r="CT14" s="641"/>
      <c r="CU14" s="641"/>
      <c r="CV14" s="641"/>
      <c r="CW14" s="641"/>
      <c r="CX14" s="641"/>
      <c r="CY14" s="642"/>
      <c r="CZ14" s="677">
        <v>8.4</v>
      </c>
      <c r="DA14" s="677"/>
      <c r="DB14" s="677"/>
      <c r="DC14" s="677"/>
      <c r="DD14" s="646">
        <v>206538</v>
      </c>
      <c r="DE14" s="641"/>
      <c r="DF14" s="641"/>
      <c r="DG14" s="641"/>
      <c r="DH14" s="641"/>
      <c r="DI14" s="641"/>
      <c r="DJ14" s="641"/>
      <c r="DK14" s="641"/>
      <c r="DL14" s="641"/>
      <c r="DM14" s="641"/>
      <c r="DN14" s="641"/>
      <c r="DO14" s="641"/>
      <c r="DP14" s="642"/>
      <c r="DQ14" s="646">
        <v>49945</v>
      </c>
      <c r="DR14" s="641"/>
      <c r="DS14" s="641"/>
      <c r="DT14" s="641"/>
      <c r="DU14" s="641"/>
      <c r="DV14" s="641"/>
      <c r="DW14" s="641"/>
      <c r="DX14" s="641"/>
      <c r="DY14" s="641"/>
      <c r="DZ14" s="641"/>
      <c r="EA14" s="641"/>
      <c r="EB14" s="641"/>
      <c r="EC14" s="684"/>
    </row>
    <row r="15" spans="2:143" ht="11.25" customHeight="1" x14ac:dyDescent="0.15">
      <c r="B15" s="637" t="s">
        <v>262</v>
      </c>
      <c r="C15" s="638"/>
      <c r="D15" s="638"/>
      <c r="E15" s="638"/>
      <c r="F15" s="638"/>
      <c r="G15" s="638"/>
      <c r="H15" s="638"/>
      <c r="I15" s="638"/>
      <c r="J15" s="638"/>
      <c r="K15" s="638"/>
      <c r="L15" s="638"/>
      <c r="M15" s="638"/>
      <c r="N15" s="638"/>
      <c r="O15" s="638"/>
      <c r="P15" s="638"/>
      <c r="Q15" s="639"/>
      <c r="R15" s="640" t="s">
        <v>130</v>
      </c>
      <c r="S15" s="641"/>
      <c r="T15" s="641"/>
      <c r="U15" s="641"/>
      <c r="V15" s="641"/>
      <c r="W15" s="641"/>
      <c r="X15" s="641"/>
      <c r="Y15" s="642"/>
      <c r="Z15" s="677" t="s">
        <v>130</v>
      </c>
      <c r="AA15" s="677"/>
      <c r="AB15" s="677"/>
      <c r="AC15" s="677"/>
      <c r="AD15" s="678" t="s">
        <v>130</v>
      </c>
      <c r="AE15" s="678"/>
      <c r="AF15" s="678"/>
      <c r="AG15" s="678"/>
      <c r="AH15" s="678"/>
      <c r="AI15" s="678"/>
      <c r="AJ15" s="678"/>
      <c r="AK15" s="678"/>
      <c r="AL15" s="643" t="s">
        <v>242</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4006</v>
      </c>
      <c r="BH15" s="641"/>
      <c r="BI15" s="641"/>
      <c r="BJ15" s="641"/>
      <c r="BK15" s="641"/>
      <c r="BL15" s="641"/>
      <c r="BM15" s="641"/>
      <c r="BN15" s="642"/>
      <c r="BO15" s="677">
        <v>1.9</v>
      </c>
      <c r="BP15" s="677"/>
      <c r="BQ15" s="677"/>
      <c r="BR15" s="677"/>
      <c r="BS15" s="646" t="s">
        <v>130</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159239</v>
      </c>
      <c r="CS15" s="641"/>
      <c r="CT15" s="641"/>
      <c r="CU15" s="641"/>
      <c r="CV15" s="641"/>
      <c r="CW15" s="641"/>
      <c r="CX15" s="641"/>
      <c r="CY15" s="642"/>
      <c r="CZ15" s="677">
        <v>5.3</v>
      </c>
      <c r="DA15" s="677"/>
      <c r="DB15" s="677"/>
      <c r="DC15" s="677"/>
      <c r="DD15" s="646">
        <v>13197</v>
      </c>
      <c r="DE15" s="641"/>
      <c r="DF15" s="641"/>
      <c r="DG15" s="641"/>
      <c r="DH15" s="641"/>
      <c r="DI15" s="641"/>
      <c r="DJ15" s="641"/>
      <c r="DK15" s="641"/>
      <c r="DL15" s="641"/>
      <c r="DM15" s="641"/>
      <c r="DN15" s="641"/>
      <c r="DO15" s="641"/>
      <c r="DP15" s="642"/>
      <c r="DQ15" s="646">
        <v>135669</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450</v>
      </c>
      <c r="S16" s="641"/>
      <c r="T16" s="641"/>
      <c r="U16" s="641"/>
      <c r="V16" s="641"/>
      <c r="W16" s="641"/>
      <c r="X16" s="641"/>
      <c r="Y16" s="642"/>
      <c r="Z16" s="677">
        <v>0</v>
      </c>
      <c r="AA16" s="677"/>
      <c r="AB16" s="677"/>
      <c r="AC16" s="677"/>
      <c r="AD16" s="678">
        <v>450</v>
      </c>
      <c r="AE16" s="678"/>
      <c r="AF16" s="678"/>
      <c r="AG16" s="678"/>
      <c r="AH16" s="678"/>
      <c r="AI16" s="678"/>
      <c r="AJ16" s="678"/>
      <c r="AK16" s="678"/>
      <c r="AL16" s="643">
        <v>0</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242</v>
      </c>
      <c r="BH16" s="641"/>
      <c r="BI16" s="641"/>
      <c r="BJ16" s="641"/>
      <c r="BK16" s="641"/>
      <c r="BL16" s="641"/>
      <c r="BM16" s="641"/>
      <c r="BN16" s="642"/>
      <c r="BO16" s="677" t="s">
        <v>130</v>
      </c>
      <c r="BP16" s="677"/>
      <c r="BQ16" s="677"/>
      <c r="BR16" s="677"/>
      <c r="BS16" s="646" t="s">
        <v>130</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t="s">
        <v>242</v>
      </c>
      <c r="CS16" s="641"/>
      <c r="CT16" s="641"/>
      <c r="CU16" s="641"/>
      <c r="CV16" s="641"/>
      <c r="CW16" s="641"/>
      <c r="CX16" s="641"/>
      <c r="CY16" s="642"/>
      <c r="CZ16" s="677" t="s">
        <v>242</v>
      </c>
      <c r="DA16" s="677"/>
      <c r="DB16" s="677"/>
      <c r="DC16" s="677"/>
      <c r="DD16" s="646" t="s">
        <v>130</v>
      </c>
      <c r="DE16" s="641"/>
      <c r="DF16" s="641"/>
      <c r="DG16" s="641"/>
      <c r="DH16" s="641"/>
      <c r="DI16" s="641"/>
      <c r="DJ16" s="641"/>
      <c r="DK16" s="641"/>
      <c r="DL16" s="641"/>
      <c r="DM16" s="641"/>
      <c r="DN16" s="641"/>
      <c r="DO16" s="641"/>
      <c r="DP16" s="642"/>
      <c r="DQ16" s="646" t="s">
        <v>130</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7260</v>
      </c>
      <c r="S17" s="641"/>
      <c r="T17" s="641"/>
      <c r="U17" s="641"/>
      <c r="V17" s="641"/>
      <c r="W17" s="641"/>
      <c r="X17" s="641"/>
      <c r="Y17" s="642"/>
      <c r="Z17" s="677">
        <v>0.2</v>
      </c>
      <c r="AA17" s="677"/>
      <c r="AB17" s="677"/>
      <c r="AC17" s="677"/>
      <c r="AD17" s="678">
        <v>7260</v>
      </c>
      <c r="AE17" s="678"/>
      <c r="AF17" s="678"/>
      <c r="AG17" s="678"/>
      <c r="AH17" s="678"/>
      <c r="AI17" s="678"/>
      <c r="AJ17" s="678"/>
      <c r="AK17" s="678"/>
      <c r="AL17" s="643">
        <v>0.5</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256804</v>
      </c>
      <c r="CS17" s="641"/>
      <c r="CT17" s="641"/>
      <c r="CU17" s="641"/>
      <c r="CV17" s="641"/>
      <c r="CW17" s="641"/>
      <c r="CX17" s="641"/>
      <c r="CY17" s="642"/>
      <c r="CZ17" s="677">
        <v>8.5</v>
      </c>
      <c r="DA17" s="677"/>
      <c r="DB17" s="677"/>
      <c r="DC17" s="677"/>
      <c r="DD17" s="646" t="s">
        <v>230</v>
      </c>
      <c r="DE17" s="641"/>
      <c r="DF17" s="641"/>
      <c r="DG17" s="641"/>
      <c r="DH17" s="641"/>
      <c r="DI17" s="641"/>
      <c r="DJ17" s="641"/>
      <c r="DK17" s="641"/>
      <c r="DL17" s="641"/>
      <c r="DM17" s="641"/>
      <c r="DN17" s="641"/>
      <c r="DO17" s="641"/>
      <c r="DP17" s="642"/>
      <c r="DQ17" s="646">
        <v>256804</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1291</v>
      </c>
      <c r="S18" s="641"/>
      <c r="T18" s="641"/>
      <c r="U18" s="641"/>
      <c r="V18" s="641"/>
      <c r="W18" s="641"/>
      <c r="X18" s="641"/>
      <c r="Y18" s="642"/>
      <c r="Z18" s="677">
        <v>0</v>
      </c>
      <c r="AA18" s="677"/>
      <c r="AB18" s="677"/>
      <c r="AC18" s="677"/>
      <c r="AD18" s="678">
        <v>1291</v>
      </c>
      <c r="AE18" s="678"/>
      <c r="AF18" s="678"/>
      <c r="AG18" s="678"/>
      <c r="AH18" s="678"/>
      <c r="AI18" s="678"/>
      <c r="AJ18" s="678"/>
      <c r="AK18" s="678"/>
      <c r="AL18" s="643">
        <v>0.1</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130</v>
      </c>
      <c r="BP18" s="677"/>
      <c r="BQ18" s="677"/>
      <c r="BR18" s="677"/>
      <c r="BS18" s="646" t="s">
        <v>242</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242</v>
      </c>
      <c r="DA18" s="677"/>
      <c r="DB18" s="677"/>
      <c r="DC18" s="677"/>
      <c r="DD18" s="646" t="s">
        <v>242</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208</v>
      </c>
      <c r="S19" s="641"/>
      <c r="T19" s="641"/>
      <c r="U19" s="641"/>
      <c r="V19" s="641"/>
      <c r="W19" s="641"/>
      <c r="X19" s="641"/>
      <c r="Y19" s="642"/>
      <c r="Z19" s="677">
        <v>0</v>
      </c>
      <c r="AA19" s="677"/>
      <c r="AB19" s="677"/>
      <c r="AC19" s="677"/>
      <c r="AD19" s="678">
        <v>208</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3107</v>
      </c>
      <c r="BH19" s="641"/>
      <c r="BI19" s="641"/>
      <c r="BJ19" s="641"/>
      <c r="BK19" s="641"/>
      <c r="BL19" s="641"/>
      <c r="BM19" s="641"/>
      <c r="BN19" s="642"/>
      <c r="BO19" s="677">
        <v>1.5</v>
      </c>
      <c r="BP19" s="677"/>
      <c r="BQ19" s="677"/>
      <c r="BR19" s="677"/>
      <c r="BS19" s="646" t="s">
        <v>130</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242</v>
      </c>
      <c r="CS19" s="641"/>
      <c r="CT19" s="641"/>
      <c r="CU19" s="641"/>
      <c r="CV19" s="641"/>
      <c r="CW19" s="641"/>
      <c r="CX19" s="641"/>
      <c r="CY19" s="642"/>
      <c r="CZ19" s="677" t="s">
        <v>130</v>
      </c>
      <c r="DA19" s="677"/>
      <c r="DB19" s="677"/>
      <c r="DC19" s="677"/>
      <c r="DD19" s="646" t="s">
        <v>130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85</v>
      </c>
      <c r="S20" s="641"/>
      <c r="T20" s="641"/>
      <c r="U20" s="641"/>
      <c r="V20" s="641"/>
      <c r="W20" s="641"/>
      <c r="X20" s="641"/>
      <c r="Y20" s="642"/>
      <c r="Z20" s="677">
        <v>0</v>
      </c>
      <c r="AA20" s="677"/>
      <c r="AB20" s="677"/>
      <c r="AC20" s="677"/>
      <c r="AD20" s="678">
        <v>85</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3107</v>
      </c>
      <c r="BH20" s="641"/>
      <c r="BI20" s="641"/>
      <c r="BJ20" s="641"/>
      <c r="BK20" s="641"/>
      <c r="BL20" s="641"/>
      <c r="BM20" s="641"/>
      <c r="BN20" s="642"/>
      <c r="BO20" s="677">
        <v>1.5</v>
      </c>
      <c r="BP20" s="677"/>
      <c r="BQ20" s="677"/>
      <c r="BR20" s="677"/>
      <c r="BS20" s="646" t="s">
        <v>130</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3015180</v>
      </c>
      <c r="CS20" s="641"/>
      <c r="CT20" s="641"/>
      <c r="CU20" s="641"/>
      <c r="CV20" s="641"/>
      <c r="CW20" s="641"/>
      <c r="CX20" s="641"/>
      <c r="CY20" s="642"/>
      <c r="CZ20" s="677">
        <v>100</v>
      </c>
      <c r="DA20" s="677"/>
      <c r="DB20" s="677"/>
      <c r="DC20" s="677"/>
      <c r="DD20" s="646">
        <v>810310</v>
      </c>
      <c r="DE20" s="641"/>
      <c r="DF20" s="641"/>
      <c r="DG20" s="641"/>
      <c r="DH20" s="641"/>
      <c r="DI20" s="641"/>
      <c r="DJ20" s="641"/>
      <c r="DK20" s="641"/>
      <c r="DL20" s="641"/>
      <c r="DM20" s="641"/>
      <c r="DN20" s="641"/>
      <c r="DO20" s="641"/>
      <c r="DP20" s="642"/>
      <c r="DQ20" s="646">
        <v>1892007</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5676</v>
      </c>
      <c r="S21" s="641"/>
      <c r="T21" s="641"/>
      <c r="U21" s="641"/>
      <c r="V21" s="641"/>
      <c r="W21" s="641"/>
      <c r="X21" s="641"/>
      <c r="Y21" s="642"/>
      <c r="Z21" s="677">
        <v>0.2</v>
      </c>
      <c r="AA21" s="677"/>
      <c r="AB21" s="677"/>
      <c r="AC21" s="677"/>
      <c r="AD21" s="678">
        <v>5676</v>
      </c>
      <c r="AE21" s="678"/>
      <c r="AF21" s="678"/>
      <c r="AG21" s="678"/>
      <c r="AH21" s="678"/>
      <c r="AI21" s="678"/>
      <c r="AJ21" s="678"/>
      <c r="AK21" s="678"/>
      <c r="AL21" s="643">
        <v>0.4</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v>3107</v>
      </c>
      <c r="BH21" s="641"/>
      <c r="BI21" s="641"/>
      <c r="BJ21" s="641"/>
      <c r="BK21" s="641"/>
      <c r="BL21" s="641"/>
      <c r="BM21" s="641"/>
      <c r="BN21" s="642"/>
      <c r="BO21" s="677">
        <v>1.5</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1161274</v>
      </c>
      <c r="S22" s="641"/>
      <c r="T22" s="641"/>
      <c r="U22" s="641"/>
      <c r="V22" s="641"/>
      <c r="W22" s="641"/>
      <c r="X22" s="641"/>
      <c r="Y22" s="642"/>
      <c r="Z22" s="677">
        <v>37.200000000000003</v>
      </c>
      <c r="AA22" s="677"/>
      <c r="AB22" s="677"/>
      <c r="AC22" s="677"/>
      <c r="AD22" s="678">
        <v>1042421</v>
      </c>
      <c r="AE22" s="678"/>
      <c r="AF22" s="678"/>
      <c r="AG22" s="678"/>
      <c r="AH22" s="678"/>
      <c r="AI22" s="678"/>
      <c r="AJ22" s="678"/>
      <c r="AK22" s="678"/>
      <c r="AL22" s="643">
        <v>78.5</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130</v>
      </c>
      <c r="BP22" s="677"/>
      <c r="BQ22" s="677"/>
      <c r="BR22" s="677"/>
      <c r="BS22" s="646" t="s">
        <v>242</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1042421</v>
      </c>
      <c r="S23" s="641"/>
      <c r="T23" s="641"/>
      <c r="U23" s="641"/>
      <c r="V23" s="641"/>
      <c r="W23" s="641"/>
      <c r="X23" s="641"/>
      <c r="Y23" s="642"/>
      <c r="Z23" s="677">
        <v>33.4</v>
      </c>
      <c r="AA23" s="677"/>
      <c r="AB23" s="677"/>
      <c r="AC23" s="677"/>
      <c r="AD23" s="678">
        <v>1042421</v>
      </c>
      <c r="AE23" s="678"/>
      <c r="AF23" s="678"/>
      <c r="AG23" s="678"/>
      <c r="AH23" s="678"/>
      <c r="AI23" s="678"/>
      <c r="AJ23" s="678"/>
      <c r="AK23" s="678"/>
      <c r="AL23" s="643">
        <v>78.5</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t="s">
        <v>130</v>
      </c>
      <c r="BH23" s="641"/>
      <c r="BI23" s="641"/>
      <c r="BJ23" s="641"/>
      <c r="BK23" s="641"/>
      <c r="BL23" s="641"/>
      <c r="BM23" s="641"/>
      <c r="BN23" s="642"/>
      <c r="BO23" s="677" t="s">
        <v>130</v>
      </c>
      <c r="BP23" s="677"/>
      <c r="BQ23" s="677"/>
      <c r="BR23" s="677"/>
      <c r="BS23" s="646" t="s">
        <v>130</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118853</v>
      </c>
      <c r="S24" s="641"/>
      <c r="T24" s="641"/>
      <c r="U24" s="641"/>
      <c r="V24" s="641"/>
      <c r="W24" s="641"/>
      <c r="X24" s="641"/>
      <c r="Y24" s="642"/>
      <c r="Z24" s="677">
        <v>3.8</v>
      </c>
      <c r="AA24" s="677"/>
      <c r="AB24" s="677"/>
      <c r="AC24" s="677"/>
      <c r="AD24" s="678" t="s">
        <v>242</v>
      </c>
      <c r="AE24" s="678"/>
      <c r="AF24" s="678"/>
      <c r="AG24" s="678"/>
      <c r="AH24" s="678"/>
      <c r="AI24" s="678"/>
      <c r="AJ24" s="678"/>
      <c r="AK24" s="678"/>
      <c r="AL24" s="643" t="s">
        <v>130</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130</v>
      </c>
      <c r="BP24" s="677"/>
      <c r="BQ24" s="677"/>
      <c r="BR24" s="677"/>
      <c r="BS24" s="646" t="s">
        <v>242</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893640</v>
      </c>
      <c r="CS24" s="696"/>
      <c r="CT24" s="696"/>
      <c r="CU24" s="696"/>
      <c r="CV24" s="696"/>
      <c r="CW24" s="696"/>
      <c r="CX24" s="696"/>
      <c r="CY24" s="739"/>
      <c r="CZ24" s="740">
        <v>29.6</v>
      </c>
      <c r="DA24" s="711"/>
      <c r="DB24" s="711"/>
      <c r="DC24" s="743"/>
      <c r="DD24" s="738">
        <v>747927</v>
      </c>
      <c r="DE24" s="696"/>
      <c r="DF24" s="696"/>
      <c r="DG24" s="696"/>
      <c r="DH24" s="696"/>
      <c r="DI24" s="696"/>
      <c r="DJ24" s="696"/>
      <c r="DK24" s="739"/>
      <c r="DL24" s="738">
        <v>747169</v>
      </c>
      <c r="DM24" s="696"/>
      <c r="DN24" s="696"/>
      <c r="DO24" s="696"/>
      <c r="DP24" s="696"/>
      <c r="DQ24" s="696"/>
      <c r="DR24" s="696"/>
      <c r="DS24" s="696"/>
      <c r="DT24" s="696"/>
      <c r="DU24" s="696"/>
      <c r="DV24" s="739"/>
      <c r="DW24" s="740">
        <v>54.6</v>
      </c>
      <c r="DX24" s="711"/>
      <c r="DY24" s="711"/>
      <c r="DZ24" s="711"/>
      <c r="EA24" s="711"/>
      <c r="EB24" s="711"/>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130</v>
      </c>
      <c r="S25" s="641"/>
      <c r="T25" s="641"/>
      <c r="U25" s="641"/>
      <c r="V25" s="641"/>
      <c r="W25" s="641"/>
      <c r="X25" s="641"/>
      <c r="Y25" s="642"/>
      <c r="Z25" s="677" t="s">
        <v>130</v>
      </c>
      <c r="AA25" s="677"/>
      <c r="AB25" s="677"/>
      <c r="AC25" s="677"/>
      <c r="AD25" s="678" t="s">
        <v>130</v>
      </c>
      <c r="AE25" s="678"/>
      <c r="AF25" s="678"/>
      <c r="AG25" s="678"/>
      <c r="AH25" s="678"/>
      <c r="AI25" s="678"/>
      <c r="AJ25" s="678"/>
      <c r="AK25" s="678"/>
      <c r="AL25" s="643" t="s">
        <v>130</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130</v>
      </c>
      <c r="BH25" s="641"/>
      <c r="BI25" s="641"/>
      <c r="BJ25" s="641"/>
      <c r="BK25" s="641"/>
      <c r="BL25" s="641"/>
      <c r="BM25" s="641"/>
      <c r="BN25" s="642"/>
      <c r="BO25" s="677" t="s">
        <v>130</v>
      </c>
      <c r="BP25" s="677"/>
      <c r="BQ25" s="677"/>
      <c r="BR25" s="677"/>
      <c r="BS25" s="646" t="s">
        <v>130</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461853</v>
      </c>
      <c r="CS25" s="659"/>
      <c r="CT25" s="659"/>
      <c r="CU25" s="659"/>
      <c r="CV25" s="659"/>
      <c r="CW25" s="659"/>
      <c r="CX25" s="659"/>
      <c r="CY25" s="660"/>
      <c r="CZ25" s="643">
        <v>15.3</v>
      </c>
      <c r="DA25" s="661"/>
      <c r="DB25" s="661"/>
      <c r="DC25" s="662"/>
      <c r="DD25" s="646">
        <v>433123</v>
      </c>
      <c r="DE25" s="659"/>
      <c r="DF25" s="659"/>
      <c r="DG25" s="659"/>
      <c r="DH25" s="659"/>
      <c r="DI25" s="659"/>
      <c r="DJ25" s="659"/>
      <c r="DK25" s="660"/>
      <c r="DL25" s="646">
        <v>432930</v>
      </c>
      <c r="DM25" s="659"/>
      <c r="DN25" s="659"/>
      <c r="DO25" s="659"/>
      <c r="DP25" s="659"/>
      <c r="DQ25" s="659"/>
      <c r="DR25" s="659"/>
      <c r="DS25" s="659"/>
      <c r="DT25" s="659"/>
      <c r="DU25" s="659"/>
      <c r="DV25" s="660"/>
      <c r="DW25" s="643">
        <v>31.6</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1444161</v>
      </c>
      <c r="S26" s="641"/>
      <c r="T26" s="641"/>
      <c r="U26" s="641"/>
      <c r="V26" s="641"/>
      <c r="W26" s="641"/>
      <c r="X26" s="641"/>
      <c r="Y26" s="642"/>
      <c r="Z26" s="677">
        <v>46.2</v>
      </c>
      <c r="AA26" s="677"/>
      <c r="AB26" s="677"/>
      <c r="AC26" s="677"/>
      <c r="AD26" s="678">
        <v>1325308</v>
      </c>
      <c r="AE26" s="678"/>
      <c r="AF26" s="678"/>
      <c r="AG26" s="678"/>
      <c r="AH26" s="678"/>
      <c r="AI26" s="678"/>
      <c r="AJ26" s="678"/>
      <c r="AK26" s="678"/>
      <c r="AL26" s="643">
        <v>99.9</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130</v>
      </c>
      <c r="BP26" s="677"/>
      <c r="BQ26" s="677"/>
      <c r="BR26" s="677"/>
      <c r="BS26" s="646" t="s">
        <v>242</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272989</v>
      </c>
      <c r="CS26" s="641"/>
      <c r="CT26" s="641"/>
      <c r="CU26" s="641"/>
      <c r="CV26" s="641"/>
      <c r="CW26" s="641"/>
      <c r="CX26" s="641"/>
      <c r="CY26" s="642"/>
      <c r="CZ26" s="643">
        <v>9.1</v>
      </c>
      <c r="DA26" s="661"/>
      <c r="DB26" s="661"/>
      <c r="DC26" s="662"/>
      <c r="DD26" s="646">
        <v>248659</v>
      </c>
      <c r="DE26" s="641"/>
      <c r="DF26" s="641"/>
      <c r="DG26" s="641"/>
      <c r="DH26" s="641"/>
      <c r="DI26" s="641"/>
      <c r="DJ26" s="641"/>
      <c r="DK26" s="642"/>
      <c r="DL26" s="646" t="s">
        <v>230</v>
      </c>
      <c r="DM26" s="641"/>
      <c r="DN26" s="641"/>
      <c r="DO26" s="641"/>
      <c r="DP26" s="641"/>
      <c r="DQ26" s="641"/>
      <c r="DR26" s="641"/>
      <c r="DS26" s="641"/>
      <c r="DT26" s="641"/>
      <c r="DU26" s="641"/>
      <c r="DV26" s="642"/>
      <c r="DW26" s="643" t="s">
        <v>130</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t="s">
        <v>130</v>
      </c>
      <c r="S27" s="641"/>
      <c r="T27" s="641"/>
      <c r="U27" s="641"/>
      <c r="V27" s="641"/>
      <c r="W27" s="641"/>
      <c r="X27" s="641"/>
      <c r="Y27" s="642"/>
      <c r="Z27" s="677" t="s">
        <v>242</v>
      </c>
      <c r="AA27" s="677"/>
      <c r="AB27" s="677"/>
      <c r="AC27" s="677"/>
      <c r="AD27" s="678" t="s">
        <v>242</v>
      </c>
      <c r="AE27" s="678"/>
      <c r="AF27" s="678"/>
      <c r="AG27" s="678"/>
      <c r="AH27" s="678"/>
      <c r="AI27" s="678"/>
      <c r="AJ27" s="678"/>
      <c r="AK27" s="678"/>
      <c r="AL27" s="643" t="s">
        <v>242</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211826</v>
      </c>
      <c r="BH27" s="641"/>
      <c r="BI27" s="641"/>
      <c r="BJ27" s="641"/>
      <c r="BK27" s="641"/>
      <c r="BL27" s="641"/>
      <c r="BM27" s="641"/>
      <c r="BN27" s="642"/>
      <c r="BO27" s="677">
        <v>100</v>
      </c>
      <c r="BP27" s="677"/>
      <c r="BQ27" s="677"/>
      <c r="BR27" s="677"/>
      <c r="BS27" s="646" t="s">
        <v>242</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175005</v>
      </c>
      <c r="CS27" s="659"/>
      <c r="CT27" s="659"/>
      <c r="CU27" s="659"/>
      <c r="CV27" s="659"/>
      <c r="CW27" s="659"/>
      <c r="CX27" s="659"/>
      <c r="CY27" s="660"/>
      <c r="CZ27" s="643">
        <v>5.8</v>
      </c>
      <c r="DA27" s="661"/>
      <c r="DB27" s="661"/>
      <c r="DC27" s="662"/>
      <c r="DD27" s="646">
        <v>58022</v>
      </c>
      <c r="DE27" s="659"/>
      <c r="DF27" s="659"/>
      <c r="DG27" s="659"/>
      <c r="DH27" s="659"/>
      <c r="DI27" s="659"/>
      <c r="DJ27" s="659"/>
      <c r="DK27" s="660"/>
      <c r="DL27" s="646">
        <v>57457</v>
      </c>
      <c r="DM27" s="659"/>
      <c r="DN27" s="659"/>
      <c r="DO27" s="659"/>
      <c r="DP27" s="659"/>
      <c r="DQ27" s="659"/>
      <c r="DR27" s="659"/>
      <c r="DS27" s="659"/>
      <c r="DT27" s="659"/>
      <c r="DU27" s="659"/>
      <c r="DV27" s="660"/>
      <c r="DW27" s="643">
        <v>4.2</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3360</v>
      </c>
      <c r="S28" s="641"/>
      <c r="T28" s="641"/>
      <c r="U28" s="641"/>
      <c r="V28" s="641"/>
      <c r="W28" s="641"/>
      <c r="X28" s="641"/>
      <c r="Y28" s="642"/>
      <c r="Z28" s="677">
        <v>0.1</v>
      </c>
      <c r="AA28" s="677"/>
      <c r="AB28" s="677"/>
      <c r="AC28" s="677"/>
      <c r="AD28" s="678" t="s">
        <v>242</v>
      </c>
      <c r="AE28" s="678"/>
      <c r="AF28" s="678"/>
      <c r="AG28" s="678"/>
      <c r="AH28" s="678"/>
      <c r="AI28" s="678"/>
      <c r="AJ28" s="678"/>
      <c r="AK28" s="678"/>
      <c r="AL28" s="643" t="s">
        <v>242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256782</v>
      </c>
      <c r="CS28" s="641"/>
      <c r="CT28" s="641"/>
      <c r="CU28" s="641"/>
      <c r="CV28" s="641"/>
      <c r="CW28" s="641"/>
      <c r="CX28" s="641"/>
      <c r="CY28" s="642"/>
      <c r="CZ28" s="643">
        <v>8.5</v>
      </c>
      <c r="DA28" s="661"/>
      <c r="DB28" s="661"/>
      <c r="DC28" s="662"/>
      <c r="DD28" s="646">
        <v>256782</v>
      </c>
      <c r="DE28" s="641"/>
      <c r="DF28" s="641"/>
      <c r="DG28" s="641"/>
      <c r="DH28" s="641"/>
      <c r="DI28" s="641"/>
      <c r="DJ28" s="641"/>
      <c r="DK28" s="642"/>
      <c r="DL28" s="646">
        <v>256782</v>
      </c>
      <c r="DM28" s="641"/>
      <c r="DN28" s="641"/>
      <c r="DO28" s="641"/>
      <c r="DP28" s="641"/>
      <c r="DQ28" s="641"/>
      <c r="DR28" s="641"/>
      <c r="DS28" s="641"/>
      <c r="DT28" s="641"/>
      <c r="DU28" s="641"/>
      <c r="DV28" s="642"/>
      <c r="DW28" s="643">
        <v>18.8</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11562</v>
      </c>
      <c r="S29" s="641"/>
      <c r="T29" s="641"/>
      <c r="U29" s="641"/>
      <c r="V29" s="641"/>
      <c r="W29" s="641"/>
      <c r="X29" s="641"/>
      <c r="Y29" s="642"/>
      <c r="Z29" s="677">
        <v>0.4</v>
      </c>
      <c r="AA29" s="677"/>
      <c r="AB29" s="677"/>
      <c r="AC29" s="677"/>
      <c r="AD29" s="678">
        <v>534</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308</v>
      </c>
      <c r="CG29" s="674"/>
      <c r="CH29" s="674"/>
      <c r="CI29" s="674"/>
      <c r="CJ29" s="674"/>
      <c r="CK29" s="674"/>
      <c r="CL29" s="674"/>
      <c r="CM29" s="674"/>
      <c r="CN29" s="674"/>
      <c r="CO29" s="674"/>
      <c r="CP29" s="674"/>
      <c r="CQ29" s="675"/>
      <c r="CR29" s="640">
        <v>256719</v>
      </c>
      <c r="CS29" s="659"/>
      <c r="CT29" s="659"/>
      <c r="CU29" s="659"/>
      <c r="CV29" s="659"/>
      <c r="CW29" s="659"/>
      <c r="CX29" s="659"/>
      <c r="CY29" s="660"/>
      <c r="CZ29" s="643">
        <v>8.5</v>
      </c>
      <c r="DA29" s="661"/>
      <c r="DB29" s="661"/>
      <c r="DC29" s="662"/>
      <c r="DD29" s="646">
        <v>256719</v>
      </c>
      <c r="DE29" s="659"/>
      <c r="DF29" s="659"/>
      <c r="DG29" s="659"/>
      <c r="DH29" s="659"/>
      <c r="DI29" s="659"/>
      <c r="DJ29" s="659"/>
      <c r="DK29" s="660"/>
      <c r="DL29" s="646">
        <v>256719</v>
      </c>
      <c r="DM29" s="659"/>
      <c r="DN29" s="659"/>
      <c r="DO29" s="659"/>
      <c r="DP29" s="659"/>
      <c r="DQ29" s="659"/>
      <c r="DR29" s="659"/>
      <c r="DS29" s="659"/>
      <c r="DT29" s="659"/>
      <c r="DU29" s="659"/>
      <c r="DV29" s="660"/>
      <c r="DW29" s="643">
        <v>18.8</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3653</v>
      </c>
      <c r="S30" s="641"/>
      <c r="T30" s="641"/>
      <c r="U30" s="641"/>
      <c r="V30" s="641"/>
      <c r="W30" s="641"/>
      <c r="X30" s="641"/>
      <c r="Y30" s="642"/>
      <c r="Z30" s="677">
        <v>0.1</v>
      </c>
      <c r="AA30" s="677"/>
      <c r="AB30" s="677"/>
      <c r="AC30" s="677"/>
      <c r="AD30" s="678" t="s">
        <v>130</v>
      </c>
      <c r="AE30" s="678"/>
      <c r="AF30" s="678"/>
      <c r="AG30" s="678"/>
      <c r="AH30" s="678"/>
      <c r="AI30" s="678"/>
      <c r="AJ30" s="678"/>
      <c r="AK30" s="678"/>
      <c r="AL30" s="643" t="s">
        <v>242</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244886</v>
      </c>
      <c r="CS30" s="641"/>
      <c r="CT30" s="641"/>
      <c r="CU30" s="641"/>
      <c r="CV30" s="641"/>
      <c r="CW30" s="641"/>
      <c r="CX30" s="641"/>
      <c r="CY30" s="642"/>
      <c r="CZ30" s="643">
        <v>8.1</v>
      </c>
      <c r="DA30" s="661"/>
      <c r="DB30" s="661"/>
      <c r="DC30" s="662"/>
      <c r="DD30" s="646">
        <v>244886</v>
      </c>
      <c r="DE30" s="641"/>
      <c r="DF30" s="641"/>
      <c r="DG30" s="641"/>
      <c r="DH30" s="641"/>
      <c r="DI30" s="641"/>
      <c r="DJ30" s="641"/>
      <c r="DK30" s="642"/>
      <c r="DL30" s="646">
        <v>244886</v>
      </c>
      <c r="DM30" s="641"/>
      <c r="DN30" s="641"/>
      <c r="DO30" s="641"/>
      <c r="DP30" s="641"/>
      <c r="DQ30" s="641"/>
      <c r="DR30" s="641"/>
      <c r="DS30" s="641"/>
      <c r="DT30" s="641"/>
      <c r="DU30" s="641"/>
      <c r="DV30" s="642"/>
      <c r="DW30" s="643">
        <v>17.899999999999999</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206148</v>
      </c>
      <c r="S31" s="641"/>
      <c r="T31" s="641"/>
      <c r="U31" s="641"/>
      <c r="V31" s="641"/>
      <c r="W31" s="641"/>
      <c r="X31" s="641"/>
      <c r="Y31" s="642"/>
      <c r="Z31" s="677">
        <v>6.6</v>
      </c>
      <c r="AA31" s="677"/>
      <c r="AB31" s="677"/>
      <c r="AC31" s="677"/>
      <c r="AD31" s="678" t="s">
        <v>130</v>
      </c>
      <c r="AE31" s="678"/>
      <c r="AF31" s="678"/>
      <c r="AG31" s="678"/>
      <c r="AH31" s="678"/>
      <c r="AI31" s="678"/>
      <c r="AJ31" s="678"/>
      <c r="AK31" s="678"/>
      <c r="AL31" s="643" t="s">
        <v>242</v>
      </c>
      <c r="AM31" s="644"/>
      <c r="AN31" s="644"/>
      <c r="AO31" s="679"/>
      <c r="AP31" s="716" t="s">
        <v>314</v>
      </c>
      <c r="AQ31" s="717"/>
      <c r="AR31" s="717"/>
      <c r="AS31" s="717"/>
      <c r="AT31" s="722" t="s">
        <v>315</v>
      </c>
      <c r="AU31" s="231"/>
      <c r="AV31" s="231"/>
      <c r="AW31" s="231"/>
      <c r="AX31" s="706" t="s">
        <v>191</v>
      </c>
      <c r="AY31" s="707"/>
      <c r="AZ31" s="707"/>
      <c r="BA31" s="707"/>
      <c r="BB31" s="707"/>
      <c r="BC31" s="707"/>
      <c r="BD31" s="707"/>
      <c r="BE31" s="707"/>
      <c r="BF31" s="708"/>
      <c r="BG31" s="709">
        <v>94.3</v>
      </c>
      <c r="BH31" s="710"/>
      <c r="BI31" s="710"/>
      <c r="BJ31" s="710"/>
      <c r="BK31" s="710"/>
      <c r="BL31" s="710"/>
      <c r="BM31" s="711">
        <v>69.8</v>
      </c>
      <c r="BN31" s="710"/>
      <c r="BO31" s="710"/>
      <c r="BP31" s="710"/>
      <c r="BQ31" s="712"/>
      <c r="BR31" s="709">
        <v>94.8</v>
      </c>
      <c r="BS31" s="710"/>
      <c r="BT31" s="710"/>
      <c r="BU31" s="710"/>
      <c r="BV31" s="710"/>
      <c r="BW31" s="710"/>
      <c r="BX31" s="711">
        <v>71.2</v>
      </c>
      <c r="BY31" s="710"/>
      <c r="BZ31" s="710"/>
      <c r="CA31" s="710"/>
      <c r="CB31" s="712"/>
      <c r="CD31" s="727"/>
      <c r="CE31" s="728"/>
      <c r="CF31" s="673" t="s">
        <v>316</v>
      </c>
      <c r="CG31" s="674"/>
      <c r="CH31" s="674"/>
      <c r="CI31" s="674"/>
      <c r="CJ31" s="674"/>
      <c r="CK31" s="674"/>
      <c r="CL31" s="674"/>
      <c r="CM31" s="674"/>
      <c r="CN31" s="674"/>
      <c r="CO31" s="674"/>
      <c r="CP31" s="674"/>
      <c r="CQ31" s="675"/>
      <c r="CR31" s="640">
        <v>11833</v>
      </c>
      <c r="CS31" s="659"/>
      <c r="CT31" s="659"/>
      <c r="CU31" s="659"/>
      <c r="CV31" s="659"/>
      <c r="CW31" s="659"/>
      <c r="CX31" s="659"/>
      <c r="CY31" s="660"/>
      <c r="CZ31" s="643">
        <v>0.4</v>
      </c>
      <c r="DA31" s="661"/>
      <c r="DB31" s="661"/>
      <c r="DC31" s="662"/>
      <c r="DD31" s="646">
        <v>11833</v>
      </c>
      <c r="DE31" s="659"/>
      <c r="DF31" s="659"/>
      <c r="DG31" s="659"/>
      <c r="DH31" s="659"/>
      <c r="DI31" s="659"/>
      <c r="DJ31" s="659"/>
      <c r="DK31" s="660"/>
      <c r="DL31" s="646">
        <v>11833</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317</v>
      </c>
      <c r="C32" s="732"/>
      <c r="D32" s="732"/>
      <c r="E32" s="732"/>
      <c r="F32" s="732"/>
      <c r="G32" s="732"/>
      <c r="H32" s="732"/>
      <c r="I32" s="732"/>
      <c r="J32" s="732"/>
      <c r="K32" s="732"/>
      <c r="L32" s="732"/>
      <c r="M32" s="732"/>
      <c r="N32" s="732"/>
      <c r="O32" s="732"/>
      <c r="P32" s="732"/>
      <c r="Q32" s="733"/>
      <c r="R32" s="640" t="s">
        <v>242</v>
      </c>
      <c r="S32" s="641"/>
      <c r="T32" s="641"/>
      <c r="U32" s="641"/>
      <c r="V32" s="641"/>
      <c r="W32" s="641"/>
      <c r="X32" s="641"/>
      <c r="Y32" s="642"/>
      <c r="Z32" s="677" t="s">
        <v>130</v>
      </c>
      <c r="AA32" s="677"/>
      <c r="AB32" s="677"/>
      <c r="AC32" s="677"/>
      <c r="AD32" s="678" t="s">
        <v>242</v>
      </c>
      <c r="AE32" s="678"/>
      <c r="AF32" s="678"/>
      <c r="AG32" s="678"/>
      <c r="AH32" s="678"/>
      <c r="AI32" s="678"/>
      <c r="AJ32" s="678"/>
      <c r="AK32" s="678"/>
      <c r="AL32" s="643" t="s">
        <v>242</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95.4</v>
      </c>
      <c r="BH32" s="659"/>
      <c r="BI32" s="659"/>
      <c r="BJ32" s="659"/>
      <c r="BK32" s="659"/>
      <c r="BL32" s="659"/>
      <c r="BM32" s="644">
        <v>92.1</v>
      </c>
      <c r="BN32" s="705"/>
      <c r="BO32" s="705"/>
      <c r="BP32" s="705"/>
      <c r="BQ32" s="683"/>
      <c r="BR32" s="713">
        <v>97</v>
      </c>
      <c r="BS32" s="659"/>
      <c r="BT32" s="659"/>
      <c r="BU32" s="659"/>
      <c r="BV32" s="659"/>
      <c r="BW32" s="659"/>
      <c r="BX32" s="644">
        <v>93.6</v>
      </c>
      <c r="BY32" s="705"/>
      <c r="BZ32" s="705"/>
      <c r="CA32" s="705"/>
      <c r="CB32" s="683"/>
      <c r="CD32" s="729"/>
      <c r="CE32" s="730"/>
      <c r="CF32" s="673" t="s">
        <v>320</v>
      </c>
      <c r="CG32" s="674"/>
      <c r="CH32" s="674"/>
      <c r="CI32" s="674"/>
      <c r="CJ32" s="674"/>
      <c r="CK32" s="674"/>
      <c r="CL32" s="674"/>
      <c r="CM32" s="674"/>
      <c r="CN32" s="674"/>
      <c r="CO32" s="674"/>
      <c r="CP32" s="674"/>
      <c r="CQ32" s="675"/>
      <c r="CR32" s="640">
        <v>63</v>
      </c>
      <c r="CS32" s="641"/>
      <c r="CT32" s="641"/>
      <c r="CU32" s="641"/>
      <c r="CV32" s="641"/>
      <c r="CW32" s="641"/>
      <c r="CX32" s="641"/>
      <c r="CY32" s="642"/>
      <c r="CZ32" s="643">
        <v>0</v>
      </c>
      <c r="DA32" s="661"/>
      <c r="DB32" s="661"/>
      <c r="DC32" s="662"/>
      <c r="DD32" s="646">
        <v>63</v>
      </c>
      <c r="DE32" s="641"/>
      <c r="DF32" s="641"/>
      <c r="DG32" s="641"/>
      <c r="DH32" s="641"/>
      <c r="DI32" s="641"/>
      <c r="DJ32" s="641"/>
      <c r="DK32" s="642"/>
      <c r="DL32" s="646">
        <v>63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92299</v>
      </c>
      <c r="S33" s="641"/>
      <c r="T33" s="641"/>
      <c r="U33" s="641"/>
      <c r="V33" s="641"/>
      <c r="W33" s="641"/>
      <c r="X33" s="641"/>
      <c r="Y33" s="642"/>
      <c r="Z33" s="677">
        <v>3</v>
      </c>
      <c r="AA33" s="677"/>
      <c r="AB33" s="677"/>
      <c r="AC33" s="677"/>
      <c r="AD33" s="678" t="s">
        <v>130</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92.2</v>
      </c>
      <c r="BH33" s="625"/>
      <c r="BI33" s="625"/>
      <c r="BJ33" s="625"/>
      <c r="BK33" s="625"/>
      <c r="BL33" s="625"/>
      <c r="BM33" s="668">
        <v>52.9</v>
      </c>
      <c r="BN33" s="625"/>
      <c r="BO33" s="625"/>
      <c r="BP33" s="625"/>
      <c r="BQ33" s="689"/>
      <c r="BR33" s="704">
        <v>91.5</v>
      </c>
      <c r="BS33" s="625"/>
      <c r="BT33" s="625"/>
      <c r="BU33" s="625"/>
      <c r="BV33" s="625"/>
      <c r="BW33" s="625"/>
      <c r="BX33" s="668">
        <v>52.9</v>
      </c>
      <c r="BY33" s="625"/>
      <c r="BZ33" s="625"/>
      <c r="CA33" s="625"/>
      <c r="CB33" s="689"/>
      <c r="CD33" s="673" t="s">
        <v>323</v>
      </c>
      <c r="CE33" s="674"/>
      <c r="CF33" s="674"/>
      <c r="CG33" s="674"/>
      <c r="CH33" s="674"/>
      <c r="CI33" s="674"/>
      <c r="CJ33" s="674"/>
      <c r="CK33" s="674"/>
      <c r="CL33" s="674"/>
      <c r="CM33" s="674"/>
      <c r="CN33" s="674"/>
      <c r="CO33" s="674"/>
      <c r="CP33" s="674"/>
      <c r="CQ33" s="675"/>
      <c r="CR33" s="640">
        <v>1311230</v>
      </c>
      <c r="CS33" s="659"/>
      <c r="CT33" s="659"/>
      <c r="CU33" s="659"/>
      <c r="CV33" s="659"/>
      <c r="CW33" s="659"/>
      <c r="CX33" s="659"/>
      <c r="CY33" s="660"/>
      <c r="CZ33" s="643">
        <v>43.5</v>
      </c>
      <c r="DA33" s="661"/>
      <c r="DB33" s="661"/>
      <c r="DC33" s="662"/>
      <c r="DD33" s="646">
        <v>1086171</v>
      </c>
      <c r="DE33" s="659"/>
      <c r="DF33" s="659"/>
      <c r="DG33" s="659"/>
      <c r="DH33" s="659"/>
      <c r="DI33" s="659"/>
      <c r="DJ33" s="659"/>
      <c r="DK33" s="660"/>
      <c r="DL33" s="646">
        <v>591936</v>
      </c>
      <c r="DM33" s="659"/>
      <c r="DN33" s="659"/>
      <c r="DO33" s="659"/>
      <c r="DP33" s="659"/>
      <c r="DQ33" s="659"/>
      <c r="DR33" s="659"/>
      <c r="DS33" s="659"/>
      <c r="DT33" s="659"/>
      <c r="DU33" s="659"/>
      <c r="DV33" s="660"/>
      <c r="DW33" s="643">
        <v>43.3</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7106</v>
      </c>
      <c r="S34" s="641"/>
      <c r="T34" s="641"/>
      <c r="U34" s="641"/>
      <c r="V34" s="641"/>
      <c r="W34" s="641"/>
      <c r="X34" s="641"/>
      <c r="Y34" s="642"/>
      <c r="Z34" s="677">
        <v>0.2</v>
      </c>
      <c r="AA34" s="677"/>
      <c r="AB34" s="677"/>
      <c r="AC34" s="677"/>
      <c r="AD34" s="678" t="s">
        <v>230</v>
      </c>
      <c r="AE34" s="678"/>
      <c r="AF34" s="678"/>
      <c r="AG34" s="678"/>
      <c r="AH34" s="678"/>
      <c r="AI34" s="678"/>
      <c r="AJ34" s="678"/>
      <c r="AK34" s="678"/>
      <c r="AL34" s="643" t="s">
        <v>130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548292</v>
      </c>
      <c r="CS34" s="641"/>
      <c r="CT34" s="641"/>
      <c r="CU34" s="641"/>
      <c r="CV34" s="641"/>
      <c r="CW34" s="641"/>
      <c r="CX34" s="641"/>
      <c r="CY34" s="642"/>
      <c r="CZ34" s="643">
        <v>18.2</v>
      </c>
      <c r="DA34" s="661"/>
      <c r="DB34" s="661"/>
      <c r="DC34" s="662"/>
      <c r="DD34" s="646">
        <v>483018</v>
      </c>
      <c r="DE34" s="641"/>
      <c r="DF34" s="641"/>
      <c r="DG34" s="641"/>
      <c r="DH34" s="641"/>
      <c r="DI34" s="641"/>
      <c r="DJ34" s="641"/>
      <c r="DK34" s="642"/>
      <c r="DL34" s="646">
        <v>313155</v>
      </c>
      <c r="DM34" s="641"/>
      <c r="DN34" s="641"/>
      <c r="DO34" s="641"/>
      <c r="DP34" s="641"/>
      <c r="DQ34" s="641"/>
      <c r="DR34" s="641"/>
      <c r="DS34" s="641"/>
      <c r="DT34" s="641"/>
      <c r="DU34" s="641"/>
      <c r="DV34" s="642"/>
      <c r="DW34" s="643">
        <v>22.9</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50417</v>
      </c>
      <c r="S35" s="641"/>
      <c r="T35" s="641"/>
      <c r="U35" s="641"/>
      <c r="V35" s="641"/>
      <c r="W35" s="641"/>
      <c r="X35" s="641"/>
      <c r="Y35" s="642"/>
      <c r="Z35" s="677">
        <v>1.6</v>
      </c>
      <c r="AA35" s="677"/>
      <c r="AB35" s="677"/>
      <c r="AC35" s="677"/>
      <c r="AD35" s="678" t="s">
        <v>130</v>
      </c>
      <c r="AE35" s="678"/>
      <c r="AF35" s="678"/>
      <c r="AG35" s="678"/>
      <c r="AH35" s="678"/>
      <c r="AI35" s="678"/>
      <c r="AJ35" s="678"/>
      <c r="AK35" s="678"/>
      <c r="AL35" s="643" t="s">
        <v>130</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36623</v>
      </c>
      <c r="CS35" s="659"/>
      <c r="CT35" s="659"/>
      <c r="CU35" s="659"/>
      <c r="CV35" s="659"/>
      <c r="CW35" s="659"/>
      <c r="CX35" s="659"/>
      <c r="CY35" s="660"/>
      <c r="CZ35" s="643">
        <v>1.2</v>
      </c>
      <c r="DA35" s="661"/>
      <c r="DB35" s="661"/>
      <c r="DC35" s="662"/>
      <c r="DD35" s="646">
        <v>36001</v>
      </c>
      <c r="DE35" s="659"/>
      <c r="DF35" s="659"/>
      <c r="DG35" s="659"/>
      <c r="DH35" s="659"/>
      <c r="DI35" s="659"/>
      <c r="DJ35" s="659"/>
      <c r="DK35" s="660"/>
      <c r="DL35" s="646">
        <v>35076</v>
      </c>
      <c r="DM35" s="659"/>
      <c r="DN35" s="659"/>
      <c r="DO35" s="659"/>
      <c r="DP35" s="659"/>
      <c r="DQ35" s="659"/>
      <c r="DR35" s="659"/>
      <c r="DS35" s="659"/>
      <c r="DT35" s="659"/>
      <c r="DU35" s="659"/>
      <c r="DV35" s="660"/>
      <c r="DW35" s="643">
        <v>2.6</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359576</v>
      </c>
      <c r="S36" s="641"/>
      <c r="T36" s="641"/>
      <c r="U36" s="641"/>
      <c r="V36" s="641"/>
      <c r="W36" s="641"/>
      <c r="X36" s="641"/>
      <c r="Y36" s="642"/>
      <c r="Z36" s="677">
        <v>11.5</v>
      </c>
      <c r="AA36" s="677"/>
      <c r="AB36" s="677"/>
      <c r="AC36" s="677"/>
      <c r="AD36" s="678" t="s">
        <v>242</v>
      </c>
      <c r="AE36" s="678"/>
      <c r="AF36" s="678"/>
      <c r="AG36" s="678"/>
      <c r="AH36" s="678"/>
      <c r="AI36" s="678"/>
      <c r="AJ36" s="678"/>
      <c r="AK36" s="678"/>
      <c r="AL36" s="643" t="s">
        <v>130</v>
      </c>
      <c r="AM36" s="644"/>
      <c r="AN36" s="644"/>
      <c r="AO36" s="679"/>
      <c r="AP36" s="235"/>
      <c r="AQ36" s="692" t="s">
        <v>331</v>
      </c>
      <c r="AR36" s="693"/>
      <c r="AS36" s="693"/>
      <c r="AT36" s="693"/>
      <c r="AU36" s="693"/>
      <c r="AV36" s="693"/>
      <c r="AW36" s="693"/>
      <c r="AX36" s="693"/>
      <c r="AY36" s="694"/>
      <c r="AZ36" s="695">
        <v>322465</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589</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148875</v>
      </c>
      <c r="CS36" s="641"/>
      <c r="CT36" s="641"/>
      <c r="CU36" s="641"/>
      <c r="CV36" s="641"/>
      <c r="CW36" s="641"/>
      <c r="CX36" s="641"/>
      <c r="CY36" s="642"/>
      <c r="CZ36" s="643">
        <v>4.9000000000000004</v>
      </c>
      <c r="DA36" s="661"/>
      <c r="DB36" s="661"/>
      <c r="DC36" s="662"/>
      <c r="DD36" s="646">
        <v>122350</v>
      </c>
      <c r="DE36" s="641"/>
      <c r="DF36" s="641"/>
      <c r="DG36" s="641"/>
      <c r="DH36" s="641"/>
      <c r="DI36" s="641"/>
      <c r="DJ36" s="641"/>
      <c r="DK36" s="642"/>
      <c r="DL36" s="646">
        <v>93273</v>
      </c>
      <c r="DM36" s="641"/>
      <c r="DN36" s="641"/>
      <c r="DO36" s="641"/>
      <c r="DP36" s="641"/>
      <c r="DQ36" s="641"/>
      <c r="DR36" s="641"/>
      <c r="DS36" s="641"/>
      <c r="DT36" s="641"/>
      <c r="DU36" s="641"/>
      <c r="DV36" s="642"/>
      <c r="DW36" s="643">
        <v>6.8</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97392</v>
      </c>
      <c r="S37" s="641"/>
      <c r="T37" s="641"/>
      <c r="U37" s="641"/>
      <c r="V37" s="641"/>
      <c r="W37" s="641"/>
      <c r="X37" s="641"/>
      <c r="Y37" s="642"/>
      <c r="Z37" s="677">
        <v>3.1</v>
      </c>
      <c r="AA37" s="677"/>
      <c r="AB37" s="677"/>
      <c r="AC37" s="677"/>
      <c r="AD37" s="678" t="s">
        <v>130</v>
      </c>
      <c r="AE37" s="678"/>
      <c r="AF37" s="678"/>
      <c r="AG37" s="678"/>
      <c r="AH37" s="678"/>
      <c r="AI37" s="678"/>
      <c r="AJ37" s="678"/>
      <c r="AK37" s="678"/>
      <c r="AL37" s="643" t="s">
        <v>242</v>
      </c>
      <c r="AM37" s="644"/>
      <c r="AN37" s="644"/>
      <c r="AO37" s="679"/>
      <c r="AQ37" s="680" t="s">
        <v>335</v>
      </c>
      <c r="AR37" s="681"/>
      <c r="AS37" s="681"/>
      <c r="AT37" s="681"/>
      <c r="AU37" s="681"/>
      <c r="AV37" s="681"/>
      <c r="AW37" s="681"/>
      <c r="AX37" s="681"/>
      <c r="AY37" s="682"/>
      <c r="AZ37" s="640">
        <v>100026</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-12909</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26512</v>
      </c>
      <c r="CS37" s="659"/>
      <c r="CT37" s="659"/>
      <c r="CU37" s="659"/>
      <c r="CV37" s="659"/>
      <c r="CW37" s="659"/>
      <c r="CX37" s="659"/>
      <c r="CY37" s="660"/>
      <c r="CZ37" s="643">
        <v>0.9</v>
      </c>
      <c r="DA37" s="661"/>
      <c r="DB37" s="661"/>
      <c r="DC37" s="662"/>
      <c r="DD37" s="646">
        <v>21812</v>
      </c>
      <c r="DE37" s="659"/>
      <c r="DF37" s="659"/>
      <c r="DG37" s="659"/>
      <c r="DH37" s="659"/>
      <c r="DI37" s="659"/>
      <c r="DJ37" s="659"/>
      <c r="DK37" s="660"/>
      <c r="DL37" s="646">
        <v>21798</v>
      </c>
      <c r="DM37" s="659"/>
      <c r="DN37" s="659"/>
      <c r="DO37" s="659"/>
      <c r="DP37" s="659"/>
      <c r="DQ37" s="659"/>
      <c r="DR37" s="659"/>
      <c r="DS37" s="659"/>
      <c r="DT37" s="659"/>
      <c r="DU37" s="659"/>
      <c r="DV37" s="660"/>
      <c r="DW37" s="643">
        <v>1.6</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63229</v>
      </c>
      <c r="S38" s="641"/>
      <c r="T38" s="641"/>
      <c r="U38" s="641"/>
      <c r="V38" s="641"/>
      <c r="W38" s="641"/>
      <c r="X38" s="641"/>
      <c r="Y38" s="642"/>
      <c r="Z38" s="677">
        <v>2</v>
      </c>
      <c r="AA38" s="677"/>
      <c r="AB38" s="677"/>
      <c r="AC38" s="677"/>
      <c r="AD38" s="678">
        <v>1283</v>
      </c>
      <c r="AE38" s="678"/>
      <c r="AF38" s="678"/>
      <c r="AG38" s="678"/>
      <c r="AH38" s="678"/>
      <c r="AI38" s="678"/>
      <c r="AJ38" s="678"/>
      <c r="AK38" s="678"/>
      <c r="AL38" s="643">
        <v>0.1</v>
      </c>
      <c r="AM38" s="644"/>
      <c r="AN38" s="644"/>
      <c r="AO38" s="679"/>
      <c r="AQ38" s="680" t="s">
        <v>339</v>
      </c>
      <c r="AR38" s="681"/>
      <c r="AS38" s="681"/>
      <c r="AT38" s="681"/>
      <c r="AU38" s="681"/>
      <c r="AV38" s="681"/>
      <c r="AW38" s="681"/>
      <c r="AX38" s="681"/>
      <c r="AY38" s="682"/>
      <c r="AZ38" s="640">
        <v>21387</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582</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222439</v>
      </c>
      <c r="CS38" s="641"/>
      <c r="CT38" s="641"/>
      <c r="CU38" s="641"/>
      <c r="CV38" s="641"/>
      <c r="CW38" s="641"/>
      <c r="CX38" s="641"/>
      <c r="CY38" s="642"/>
      <c r="CZ38" s="643">
        <v>7.4</v>
      </c>
      <c r="DA38" s="661"/>
      <c r="DB38" s="661"/>
      <c r="DC38" s="662"/>
      <c r="DD38" s="646">
        <v>189802</v>
      </c>
      <c r="DE38" s="641"/>
      <c r="DF38" s="641"/>
      <c r="DG38" s="641"/>
      <c r="DH38" s="641"/>
      <c r="DI38" s="641"/>
      <c r="DJ38" s="641"/>
      <c r="DK38" s="642"/>
      <c r="DL38" s="646">
        <v>150432</v>
      </c>
      <c r="DM38" s="641"/>
      <c r="DN38" s="641"/>
      <c r="DO38" s="641"/>
      <c r="DP38" s="641"/>
      <c r="DQ38" s="641"/>
      <c r="DR38" s="641"/>
      <c r="DS38" s="641"/>
      <c r="DT38" s="641"/>
      <c r="DU38" s="641"/>
      <c r="DV38" s="642"/>
      <c r="DW38" s="643">
        <v>11</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785600</v>
      </c>
      <c r="S39" s="641"/>
      <c r="T39" s="641"/>
      <c r="U39" s="641"/>
      <c r="V39" s="641"/>
      <c r="W39" s="641"/>
      <c r="X39" s="641"/>
      <c r="Y39" s="642"/>
      <c r="Z39" s="677">
        <v>25.1</v>
      </c>
      <c r="AA39" s="677"/>
      <c r="AB39" s="677"/>
      <c r="AC39" s="677"/>
      <c r="AD39" s="678" t="s">
        <v>130</v>
      </c>
      <c r="AE39" s="678"/>
      <c r="AF39" s="678"/>
      <c r="AG39" s="678"/>
      <c r="AH39" s="678"/>
      <c r="AI39" s="678"/>
      <c r="AJ39" s="678"/>
      <c r="AK39" s="678"/>
      <c r="AL39" s="643" t="s">
        <v>130</v>
      </c>
      <c r="AM39" s="644"/>
      <c r="AN39" s="644"/>
      <c r="AO39" s="679"/>
      <c r="AQ39" s="680" t="s">
        <v>343</v>
      </c>
      <c r="AR39" s="681"/>
      <c r="AS39" s="681"/>
      <c r="AT39" s="681"/>
      <c r="AU39" s="681"/>
      <c r="AV39" s="681"/>
      <c r="AW39" s="681"/>
      <c r="AX39" s="681"/>
      <c r="AY39" s="682"/>
      <c r="AZ39" s="640">
        <v>1760</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933</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255001</v>
      </c>
      <c r="CS39" s="659"/>
      <c r="CT39" s="659"/>
      <c r="CU39" s="659"/>
      <c r="CV39" s="659"/>
      <c r="CW39" s="659"/>
      <c r="CX39" s="659"/>
      <c r="CY39" s="660"/>
      <c r="CZ39" s="643">
        <v>8.5</v>
      </c>
      <c r="DA39" s="661"/>
      <c r="DB39" s="661"/>
      <c r="DC39" s="662"/>
      <c r="DD39" s="646">
        <v>255000</v>
      </c>
      <c r="DE39" s="659"/>
      <c r="DF39" s="659"/>
      <c r="DG39" s="659"/>
      <c r="DH39" s="659"/>
      <c r="DI39" s="659"/>
      <c r="DJ39" s="659"/>
      <c r="DK39" s="660"/>
      <c r="DL39" s="646" t="s">
        <v>242</v>
      </c>
      <c r="DM39" s="659"/>
      <c r="DN39" s="659"/>
      <c r="DO39" s="659"/>
      <c r="DP39" s="659"/>
      <c r="DQ39" s="659"/>
      <c r="DR39" s="659"/>
      <c r="DS39" s="659"/>
      <c r="DT39" s="659"/>
      <c r="DU39" s="659"/>
      <c r="DV39" s="660"/>
      <c r="DW39" s="643" t="s">
        <v>242</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242</v>
      </c>
      <c r="AA40" s="677"/>
      <c r="AB40" s="677"/>
      <c r="AC40" s="677"/>
      <c r="AD40" s="678" t="s">
        <v>130</v>
      </c>
      <c r="AE40" s="678"/>
      <c r="AF40" s="678"/>
      <c r="AG40" s="678"/>
      <c r="AH40" s="678"/>
      <c r="AI40" s="678"/>
      <c r="AJ40" s="678"/>
      <c r="AK40" s="678"/>
      <c r="AL40" s="643" t="s">
        <v>242</v>
      </c>
      <c r="AM40" s="644"/>
      <c r="AN40" s="644"/>
      <c r="AO40" s="679"/>
      <c r="AQ40" s="680" t="s">
        <v>347</v>
      </c>
      <c r="AR40" s="681"/>
      <c r="AS40" s="681"/>
      <c r="AT40" s="681"/>
      <c r="AU40" s="681"/>
      <c r="AV40" s="681"/>
      <c r="AW40" s="681"/>
      <c r="AX40" s="681"/>
      <c r="AY40" s="682"/>
      <c r="AZ40" s="640">
        <v>393</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76</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100000</v>
      </c>
      <c r="CS40" s="641"/>
      <c r="CT40" s="641"/>
      <c r="CU40" s="641"/>
      <c r="CV40" s="641"/>
      <c r="CW40" s="641"/>
      <c r="CX40" s="641"/>
      <c r="CY40" s="642"/>
      <c r="CZ40" s="643">
        <v>3.3</v>
      </c>
      <c r="DA40" s="661"/>
      <c r="DB40" s="661"/>
      <c r="DC40" s="662"/>
      <c r="DD40" s="646" t="s">
        <v>130</v>
      </c>
      <c r="DE40" s="641"/>
      <c r="DF40" s="641"/>
      <c r="DG40" s="641"/>
      <c r="DH40" s="641"/>
      <c r="DI40" s="641"/>
      <c r="DJ40" s="641"/>
      <c r="DK40" s="642"/>
      <c r="DL40" s="646" t="s">
        <v>242</v>
      </c>
      <c r="DM40" s="641"/>
      <c r="DN40" s="641"/>
      <c r="DO40" s="641"/>
      <c r="DP40" s="641"/>
      <c r="DQ40" s="641"/>
      <c r="DR40" s="641"/>
      <c r="DS40" s="641"/>
      <c r="DT40" s="641"/>
      <c r="DU40" s="641"/>
      <c r="DV40" s="642"/>
      <c r="DW40" s="643" t="s">
        <v>130</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41400</v>
      </c>
      <c r="S41" s="641"/>
      <c r="T41" s="641"/>
      <c r="U41" s="641"/>
      <c r="V41" s="641"/>
      <c r="W41" s="641"/>
      <c r="X41" s="641"/>
      <c r="Y41" s="642"/>
      <c r="Z41" s="677">
        <v>1.3</v>
      </c>
      <c r="AA41" s="677"/>
      <c r="AB41" s="677"/>
      <c r="AC41" s="677"/>
      <c r="AD41" s="678" t="s">
        <v>130</v>
      </c>
      <c r="AE41" s="678"/>
      <c r="AF41" s="678"/>
      <c r="AG41" s="678"/>
      <c r="AH41" s="678"/>
      <c r="AI41" s="678"/>
      <c r="AJ41" s="678"/>
      <c r="AK41" s="678"/>
      <c r="AL41" s="643" t="s">
        <v>130</v>
      </c>
      <c r="AM41" s="644"/>
      <c r="AN41" s="644"/>
      <c r="AO41" s="679"/>
      <c r="AQ41" s="680" t="s">
        <v>352</v>
      </c>
      <c r="AR41" s="681"/>
      <c r="AS41" s="681"/>
      <c r="AT41" s="681"/>
      <c r="AU41" s="681"/>
      <c r="AV41" s="681"/>
      <c r="AW41" s="681"/>
      <c r="AX41" s="681"/>
      <c r="AY41" s="682"/>
      <c r="AZ41" s="640">
        <v>42127</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v>1</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242</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3124503</v>
      </c>
      <c r="S42" s="663"/>
      <c r="T42" s="663"/>
      <c r="U42" s="663"/>
      <c r="V42" s="663"/>
      <c r="W42" s="663"/>
      <c r="X42" s="663"/>
      <c r="Y42" s="665"/>
      <c r="Z42" s="666">
        <v>100</v>
      </c>
      <c r="AA42" s="666"/>
      <c r="AB42" s="666"/>
      <c r="AC42" s="666"/>
      <c r="AD42" s="667">
        <v>1327125</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156772</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450</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810310</v>
      </c>
      <c r="CS42" s="641"/>
      <c r="CT42" s="641"/>
      <c r="CU42" s="641"/>
      <c r="CV42" s="641"/>
      <c r="CW42" s="641"/>
      <c r="CX42" s="641"/>
      <c r="CY42" s="642"/>
      <c r="CZ42" s="643">
        <v>26.9</v>
      </c>
      <c r="DA42" s="644"/>
      <c r="DB42" s="644"/>
      <c r="DC42" s="645"/>
      <c r="DD42" s="646">
        <v>57909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t="s">
        <v>130</v>
      </c>
      <c r="CS43" s="659"/>
      <c r="CT43" s="659"/>
      <c r="CU43" s="659"/>
      <c r="CV43" s="659"/>
      <c r="CW43" s="659"/>
      <c r="CX43" s="659"/>
      <c r="CY43" s="660"/>
      <c r="CZ43" s="643" t="s">
        <v>242</v>
      </c>
      <c r="DA43" s="661"/>
      <c r="DB43" s="661"/>
      <c r="DC43" s="662"/>
      <c r="DD43" s="646" t="s">
        <v>242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360</v>
      </c>
      <c r="CG44" s="638"/>
      <c r="CH44" s="638"/>
      <c r="CI44" s="638"/>
      <c r="CJ44" s="638"/>
      <c r="CK44" s="638"/>
      <c r="CL44" s="638"/>
      <c r="CM44" s="638"/>
      <c r="CN44" s="638"/>
      <c r="CO44" s="638"/>
      <c r="CP44" s="638"/>
      <c r="CQ44" s="639"/>
      <c r="CR44" s="640">
        <v>810310</v>
      </c>
      <c r="CS44" s="641"/>
      <c r="CT44" s="641"/>
      <c r="CU44" s="641"/>
      <c r="CV44" s="641"/>
      <c r="CW44" s="641"/>
      <c r="CX44" s="641"/>
      <c r="CY44" s="642"/>
      <c r="CZ44" s="643">
        <v>26.9</v>
      </c>
      <c r="DA44" s="644"/>
      <c r="DB44" s="644"/>
      <c r="DC44" s="645"/>
      <c r="DD44" s="646">
        <v>57909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308514</v>
      </c>
      <c r="CS45" s="659"/>
      <c r="CT45" s="659"/>
      <c r="CU45" s="659"/>
      <c r="CV45" s="659"/>
      <c r="CW45" s="659"/>
      <c r="CX45" s="659"/>
      <c r="CY45" s="660"/>
      <c r="CZ45" s="643">
        <v>10.199999999999999</v>
      </c>
      <c r="DA45" s="661"/>
      <c r="DB45" s="661"/>
      <c r="DC45" s="662"/>
      <c r="DD45" s="646">
        <v>3061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499912</v>
      </c>
      <c r="CS46" s="641"/>
      <c r="CT46" s="641"/>
      <c r="CU46" s="641"/>
      <c r="CV46" s="641"/>
      <c r="CW46" s="641"/>
      <c r="CX46" s="641"/>
      <c r="CY46" s="642"/>
      <c r="CZ46" s="643">
        <v>16.600000000000001</v>
      </c>
      <c r="DA46" s="644"/>
      <c r="DB46" s="644"/>
      <c r="DC46" s="645"/>
      <c r="DD46" s="646">
        <v>52964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t="s">
        <v>242</v>
      </c>
      <c r="CS47" s="659"/>
      <c r="CT47" s="659"/>
      <c r="CU47" s="659"/>
      <c r="CV47" s="659"/>
      <c r="CW47" s="659"/>
      <c r="CX47" s="659"/>
      <c r="CY47" s="660"/>
      <c r="CZ47" s="643" t="s">
        <v>242</v>
      </c>
      <c r="DA47" s="661"/>
      <c r="DB47" s="661"/>
      <c r="DC47" s="662"/>
      <c r="DD47" s="646" t="s">
        <v>242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130</v>
      </c>
      <c r="CS48" s="641"/>
      <c r="CT48" s="641"/>
      <c r="CU48" s="641"/>
      <c r="CV48" s="641"/>
      <c r="CW48" s="641"/>
      <c r="CX48" s="641"/>
      <c r="CY48" s="642"/>
      <c r="CZ48" s="643" t="s">
        <v>130</v>
      </c>
      <c r="DA48" s="644"/>
      <c r="DB48" s="644"/>
      <c r="DC48" s="645"/>
      <c r="DD48" s="646" t="s">
        <v>242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3015180</v>
      </c>
      <c r="CS49" s="625"/>
      <c r="CT49" s="625"/>
      <c r="CU49" s="625"/>
      <c r="CV49" s="625"/>
      <c r="CW49" s="625"/>
      <c r="CX49" s="625"/>
      <c r="CY49" s="626"/>
      <c r="CZ49" s="627">
        <v>100</v>
      </c>
      <c r="DA49" s="628"/>
      <c r="DB49" s="628"/>
      <c r="DC49" s="629"/>
      <c r="DD49" s="630">
        <v>1892007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zKa7BphJ02qqPu8EI79THUVQCxP8gIVH8I8eBgbvVqT7Kb7N3kkfzrzHNQGI+SXL6eIQUbPzRRLcAY8CdVHQpw==" saltValue="XSu4jO6Ddb5OPciZAJxeB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391</v>
      </c>
      <c r="C7" s="1106"/>
      <c r="D7" s="1106"/>
      <c r="E7" s="1106"/>
      <c r="F7" s="1106"/>
      <c r="G7" s="1106"/>
      <c r="H7" s="1106"/>
      <c r="I7" s="1106"/>
      <c r="J7" s="1106"/>
      <c r="K7" s="1106"/>
      <c r="L7" s="1106"/>
      <c r="M7" s="1106"/>
      <c r="N7" s="1106"/>
      <c r="O7" s="1106"/>
      <c r="P7" s="1107"/>
      <c r="Q7" s="1159">
        <v>3125</v>
      </c>
      <c r="R7" s="1160"/>
      <c r="S7" s="1160"/>
      <c r="T7" s="1160"/>
      <c r="U7" s="1160"/>
      <c r="V7" s="1160">
        <v>3015</v>
      </c>
      <c r="W7" s="1160"/>
      <c r="X7" s="1160"/>
      <c r="Y7" s="1160"/>
      <c r="Z7" s="1160"/>
      <c r="AA7" s="1160">
        <v>109</v>
      </c>
      <c r="AB7" s="1160"/>
      <c r="AC7" s="1160"/>
      <c r="AD7" s="1160"/>
      <c r="AE7" s="1161"/>
      <c r="AF7" s="1162">
        <v>83</v>
      </c>
      <c r="AG7" s="1163"/>
      <c r="AH7" s="1163"/>
      <c r="AI7" s="1163"/>
      <c r="AJ7" s="1164"/>
      <c r="AK7" s="1146">
        <v>360</v>
      </c>
      <c r="AL7" s="1147"/>
      <c r="AM7" s="1147"/>
      <c r="AN7" s="1147"/>
      <c r="AO7" s="1147"/>
      <c r="AP7" s="1147">
        <v>3865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616</v>
      </c>
      <c r="BT7" s="1151"/>
      <c r="BU7" s="1151"/>
      <c r="BV7" s="1151"/>
      <c r="BW7" s="1151"/>
      <c r="BX7" s="1151"/>
      <c r="BY7" s="1151"/>
      <c r="BZ7" s="1151"/>
      <c r="CA7" s="1151"/>
      <c r="CB7" s="1151"/>
      <c r="CC7" s="1151"/>
      <c r="CD7" s="1151"/>
      <c r="CE7" s="1151"/>
      <c r="CF7" s="1151"/>
      <c r="CG7" s="1152"/>
      <c r="CH7" s="1143">
        <v>-30</v>
      </c>
      <c r="CI7" s="1144"/>
      <c r="CJ7" s="1144"/>
      <c r="CK7" s="1144"/>
      <c r="CL7" s="1145"/>
      <c r="CM7" s="1143">
        <v>145</v>
      </c>
      <c r="CN7" s="1144"/>
      <c r="CO7" s="1144"/>
      <c r="CP7" s="1144"/>
      <c r="CQ7" s="1145"/>
      <c r="CR7" s="1143" t="s">
        <v>617</v>
      </c>
      <c r="CS7" s="1144"/>
      <c r="CT7" s="1144"/>
      <c r="CU7" s="1144"/>
      <c r="CV7" s="1145"/>
      <c r="CW7" s="1143" t="s">
        <v>612</v>
      </c>
      <c r="CX7" s="1144"/>
      <c r="CY7" s="1144"/>
      <c r="CZ7" s="1144"/>
      <c r="DA7" s="1145"/>
      <c r="DB7" s="1143" t="s">
        <v>612</v>
      </c>
      <c r="DC7" s="1144"/>
      <c r="DD7" s="1144"/>
      <c r="DE7" s="1144"/>
      <c r="DF7" s="1145"/>
      <c r="DG7" s="1143" t="s">
        <v>612</v>
      </c>
      <c r="DH7" s="1144"/>
      <c r="DI7" s="1144"/>
      <c r="DJ7" s="1144"/>
      <c r="DK7" s="1145"/>
      <c r="DL7" s="1143" t="s">
        <v>618</v>
      </c>
      <c r="DM7" s="1144"/>
      <c r="DN7" s="1144"/>
      <c r="DO7" s="1144"/>
      <c r="DP7" s="1145"/>
      <c r="DQ7" s="1143" t="s">
        <v>612</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3125</v>
      </c>
      <c r="R23" s="1124"/>
      <c r="S23" s="1124"/>
      <c r="T23" s="1124"/>
      <c r="U23" s="1124"/>
      <c r="V23" s="1124">
        <v>3015</v>
      </c>
      <c r="W23" s="1124"/>
      <c r="X23" s="1124"/>
      <c r="Y23" s="1124"/>
      <c r="Z23" s="1124"/>
      <c r="AA23" s="1124">
        <v>109</v>
      </c>
      <c r="AB23" s="1124"/>
      <c r="AC23" s="1124"/>
      <c r="AD23" s="1124"/>
      <c r="AE23" s="1125"/>
      <c r="AF23" s="1126">
        <v>83</v>
      </c>
      <c r="AG23" s="1124"/>
      <c r="AH23" s="1124"/>
      <c r="AI23" s="1124"/>
      <c r="AJ23" s="1127"/>
      <c r="AK23" s="1128"/>
      <c r="AL23" s="1129"/>
      <c r="AM23" s="1129"/>
      <c r="AN23" s="1129"/>
      <c r="AO23" s="1129"/>
      <c r="AP23" s="1124">
        <v>3865</v>
      </c>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539</v>
      </c>
      <c r="R28" s="1109"/>
      <c r="S28" s="1109"/>
      <c r="T28" s="1109"/>
      <c r="U28" s="1109"/>
      <c r="V28" s="1109">
        <v>539</v>
      </c>
      <c r="W28" s="1109"/>
      <c r="X28" s="1109"/>
      <c r="Y28" s="1109"/>
      <c r="Z28" s="1109"/>
      <c r="AA28" s="1109">
        <v>1</v>
      </c>
      <c r="AB28" s="1109"/>
      <c r="AC28" s="1109"/>
      <c r="AD28" s="1109"/>
      <c r="AE28" s="1110"/>
      <c r="AF28" s="1111">
        <v>1</v>
      </c>
      <c r="AG28" s="1109"/>
      <c r="AH28" s="1109"/>
      <c r="AI28" s="1109"/>
      <c r="AJ28" s="1112"/>
      <c r="AK28" s="1113">
        <v>14</v>
      </c>
      <c r="AL28" s="1101"/>
      <c r="AM28" s="1101"/>
      <c r="AN28" s="1101"/>
      <c r="AO28" s="1101"/>
      <c r="AP28" s="1101" t="s">
        <v>612</v>
      </c>
      <c r="AQ28" s="1101"/>
      <c r="AR28" s="1101"/>
      <c r="AS28" s="1101"/>
      <c r="AT28" s="1101"/>
      <c r="AU28" s="1101" t="s">
        <v>612</v>
      </c>
      <c r="AV28" s="1101"/>
      <c r="AW28" s="1101"/>
      <c r="AX28" s="1101"/>
      <c r="AY28" s="1101"/>
      <c r="AZ28" s="1102" t="s">
        <v>612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098">
        <v>495</v>
      </c>
      <c r="R29" s="1099"/>
      <c r="S29" s="1099"/>
      <c r="T29" s="1099"/>
      <c r="U29" s="1099"/>
      <c r="V29" s="1099">
        <v>484</v>
      </c>
      <c r="W29" s="1099"/>
      <c r="X29" s="1099"/>
      <c r="Y29" s="1099"/>
      <c r="Z29" s="1099"/>
      <c r="AA29" s="1099">
        <v>11</v>
      </c>
      <c r="AB29" s="1099"/>
      <c r="AC29" s="1099"/>
      <c r="AD29" s="1099"/>
      <c r="AE29" s="1100"/>
      <c r="AF29" s="1074">
        <v>11</v>
      </c>
      <c r="AG29" s="1075"/>
      <c r="AH29" s="1075"/>
      <c r="AI29" s="1075"/>
      <c r="AJ29" s="1076"/>
      <c r="AK29" s="1035">
        <v>76</v>
      </c>
      <c r="AL29" s="1026"/>
      <c r="AM29" s="1026"/>
      <c r="AN29" s="1026"/>
      <c r="AO29" s="1026"/>
      <c r="AP29" s="1026" t="s">
        <v>612</v>
      </c>
      <c r="AQ29" s="1026"/>
      <c r="AR29" s="1026"/>
      <c r="AS29" s="1026"/>
      <c r="AT29" s="1026"/>
      <c r="AU29" s="1026" t="s">
        <v>612</v>
      </c>
      <c r="AV29" s="1026"/>
      <c r="AW29" s="1026"/>
      <c r="AX29" s="1026"/>
      <c r="AY29" s="1026"/>
      <c r="AZ29" s="1097" t="s">
        <v>612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119</v>
      </c>
      <c r="R30" s="1099"/>
      <c r="S30" s="1099"/>
      <c r="T30" s="1099"/>
      <c r="U30" s="1099"/>
      <c r="V30" s="1099">
        <v>114</v>
      </c>
      <c r="W30" s="1099"/>
      <c r="X30" s="1099"/>
      <c r="Y30" s="1099"/>
      <c r="Z30" s="1099"/>
      <c r="AA30" s="1099">
        <v>6</v>
      </c>
      <c r="AB30" s="1099"/>
      <c r="AC30" s="1099"/>
      <c r="AD30" s="1099"/>
      <c r="AE30" s="1100"/>
      <c r="AF30" s="1074">
        <v>6</v>
      </c>
      <c r="AG30" s="1075"/>
      <c r="AH30" s="1075"/>
      <c r="AI30" s="1075"/>
      <c r="AJ30" s="1076"/>
      <c r="AK30" s="1035">
        <v>73</v>
      </c>
      <c r="AL30" s="1026"/>
      <c r="AM30" s="1026"/>
      <c r="AN30" s="1026"/>
      <c r="AO30" s="1026"/>
      <c r="AP30" s="1026" t="s">
        <v>613</v>
      </c>
      <c r="AQ30" s="1026"/>
      <c r="AR30" s="1026"/>
      <c r="AS30" s="1026"/>
      <c r="AT30" s="1026"/>
      <c r="AU30" s="1026" t="s">
        <v>612</v>
      </c>
      <c r="AV30" s="1026"/>
      <c r="AW30" s="1026"/>
      <c r="AX30" s="1026"/>
      <c r="AY30" s="1026"/>
      <c r="AZ30" s="1097" t="s">
        <v>612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79</v>
      </c>
      <c r="R31" s="1099"/>
      <c r="S31" s="1099"/>
      <c r="T31" s="1099"/>
      <c r="U31" s="1099"/>
      <c r="V31" s="1099">
        <v>70</v>
      </c>
      <c r="W31" s="1099"/>
      <c r="X31" s="1099"/>
      <c r="Y31" s="1099"/>
      <c r="Z31" s="1099"/>
      <c r="AA31" s="1099">
        <v>9</v>
      </c>
      <c r="AB31" s="1099"/>
      <c r="AC31" s="1099"/>
      <c r="AD31" s="1099"/>
      <c r="AE31" s="1100"/>
      <c r="AF31" s="1074">
        <v>108</v>
      </c>
      <c r="AG31" s="1075"/>
      <c r="AH31" s="1075"/>
      <c r="AI31" s="1075"/>
      <c r="AJ31" s="1076"/>
      <c r="AK31" s="1035">
        <v>0</v>
      </c>
      <c r="AL31" s="1026"/>
      <c r="AM31" s="1026"/>
      <c r="AN31" s="1026"/>
      <c r="AO31" s="1026"/>
      <c r="AP31" s="1026">
        <v>444</v>
      </c>
      <c r="AQ31" s="1026"/>
      <c r="AR31" s="1026"/>
      <c r="AS31" s="1026"/>
      <c r="AT31" s="1026"/>
      <c r="AU31" s="1026" t="s">
        <v>612</v>
      </c>
      <c r="AV31" s="1026"/>
      <c r="AW31" s="1026"/>
      <c r="AX31" s="1026"/>
      <c r="AY31" s="1026"/>
      <c r="AZ31" s="1097" t="s">
        <v>612</v>
      </c>
      <c r="BA31" s="1097"/>
      <c r="BB31" s="1097"/>
      <c r="BC31" s="1097"/>
      <c r="BD31" s="1097"/>
      <c r="BE31" s="1087" t="s">
        <v>410</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411</v>
      </c>
      <c r="C32" s="1093"/>
      <c r="D32" s="1093"/>
      <c r="E32" s="1093"/>
      <c r="F32" s="1093"/>
      <c r="G32" s="1093"/>
      <c r="H32" s="1093"/>
      <c r="I32" s="1093"/>
      <c r="J32" s="1093"/>
      <c r="K32" s="1093"/>
      <c r="L32" s="1093"/>
      <c r="M32" s="1093"/>
      <c r="N32" s="1093"/>
      <c r="O32" s="1093"/>
      <c r="P32" s="1094"/>
      <c r="Q32" s="1098">
        <v>46</v>
      </c>
      <c r="R32" s="1099"/>
      <c r="S32" s="1099"/>
      <c r="T32" s="1099"/>
      <c r="U32" s="1099"/>
      <c r="V32" s="1099">
        <v>45</v>
      </c>
      <c r="W32" s="1099"/>
      <c r="X32" s="1099"/>
      <c r="Y32" s="1099"/>
      <c r="Z32" s="1099"/>
      <c r="AA32" s="1099">
        <v>2</v>
      </c>
      <c r="AB32" s="1099"/>
      <c r="AC32" s="1099"/>
      <c r="AD32" s="1099"/>
      <c r="AE32" s="1100"/>
      <c r="AF32" s="1074">
        <v>2</v>
      </c>
      <c r="AG32" s="1075"/>
      <c r="AH32" s="1075"/>
      <c r="AI32" s="1075"/>
      <c r="AJ32" s="1076"/>
      <c r="AK32" s="1035">
        <v>21</v>
      </c>
      <c r="AL32" s="1026"/>
      <c r="AM32" s="1026"/>
      <c r="AN32" s="1026"/>
      <c r="AO32" s="1026"/>
      <c r="AP32" s="1026">
        <v>126</v>
      </c>
      <c r="AQ32" s="1026"/>
      <c r="AR32" s="1026"/>
      <c r="AS32" s="1026"/>
      <c r="AT32" s="1026"/>
      <c r="AU32" s="1026">
        <v>104</v>
      </c>
      <c r="AV32" s="1026"/>
      <c r="AW32" s="1026"/>
      <c r="AX32" s="1026"/>
      <c r="AY32" s="1026"/>
      <c r="AZ32" s="1097" t="s">
        <v>612</v>
      </c>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413</v>
      </c>
      <c r="C33" s="1093"/>
      <c r="D33" s="1093"/>
      <c r="E33" s="1093"/>
      <c r="F33" s="1093"/>
      <c r="G33" s="1093"/>
      <c r="H33" s="1093"/>
      <c r="I33" s="1093"/>
      <c r="J33" s="1093"/>
      <c r="K33" s="1093"/>
      <c r="L33" s="1093"/>
      <c r="M33" s="1093"/>
      <c r="N33" s="1093"/>
      <c r="O33" s="1093"/>
      <c r="P33" s="1094"/>
      <c r="Q33" s="1098">
        <v>590</v>
      </c>
      <c r="R33" s="1099"/>
      <c r="S33" s="1099"/>
      <c r="T33" s="1099"/>
      <c r="U33" s="1099"/>
      <c r="V33" s="1099">
        <v>438</v>
      </c>
      <c r="W33" s="1099"/>
      <c r="X33" s="1099"/>
      <c r="Y33" s="1099"/>
      <c r="Z33" s="1099"/>
      <c r="AA33" s="1099">
        <v>152</v>
      </c>
      <c r="AB33" s="1099"/>
      <c r="AC33" s="1099"/>
      <c r="AD33" s="1099"/>
      <c r="AE33" s="1100"/>
      <c r="AF33" s="1074">
        <v>152</v>
      </c>
      <c r="AG33" s="1075"/>
      <c r="AH33" s="1075"/>
      <c r="AI33" s="1075"/>
      <c r="AJ33" s="1076"/>
      <c r="AK33" s="1035">
        <v>2</v>
      </c>
      <c r="AL33" s="1026"/>
      <c r="AM33" s="1026"/>
      <c r="AN33" s="1026"/>
      <c r="AO33" s="1026"/>
      <c r="AP33" s="1026" t="s">
        <v>612</v>
      </c>
      <c r="AQ33" s="1026"/>
      <c r="AR33" s="1026"/>
      <c r="AS33" s="1026"/>
      <c r="AT33" s="1026"/>
      <c r="AU33" s="1026" t="s">
        <v>612</v>
      </c>
      <c r="AV33" s="1026"/>
      <c r="AW33" s="1026"/>
      <c r="AX33" s="1026"/>
      <c r="AY33" s="1026"/>
      <c r="AZ33" s="1097" t="s">
        <v>612</v>
      </c>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280</v>
      </c>
      <c r="AG63" s="1014"/>
      <c r="AH63" s="1014"/>
      <c r="AI63" s="1014"/>
      <c r="AJ63" s="1085"/>
      <c r="AK63" s="1086"/>
      <c r="AL63" s="1018"/>
      <c r="AM63" s="1018"/>
      <c r="AN63" s="1018"/>
      <c r="AO63" s="1018"/>
      <c r="AP63" s="1014">
        <v>570</v>
      </c>
      <c r="AQ63" s="1014"/>
      <c r="AR63" s="1014"/>
      <c r="AS63" s="1014"/>
      <c r="AT63" s="1014"/>
      <c r="AU63" s="1014">
        <v>104</v>
      </c>
      <c r="AV63" s="1014"/>
      <c r="AW63" s="1014"/>
      <c r="AX63" s="1014"/>
      <c r="AY63" s="1014"/>
      <c r="AZ63" s="1080"/>
      <c r="BA63" s="1080"/>
      <c r="BB63" s="1080"/>
      <c r="BC63" s="1080"/>
      <c r="BD63" s="1080"/>
      <c r="BE63" s="1015"/>
      <c r="BF63" s="1015"/>
      <c r="BG63" s="1015"/>
      <c r="BH63" s="1015"/>
      <c r="BI63" s="1016"/>
      <c r="BJ63" s="1081" t="s">
        <v>130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419</v>
      </c>
      <c r="W66" s="1057"/>
      <c r="X66" s="1057"/>
      <c r="Y66" s="1057"/>
      <c r="Z66" s="1058"/>
      <c r="AA66" s="1056" t="s">
        <v>420</v>
      </c>
      <c r="AB66" s="1057"/>
      <c r="AC66" s="1057"/>
      <c r="AD66" s="1057"/>
      <c r="AE66" s="1058"/>
      <c r="AF66" s="1062" t="s">
        <v>421</v>
      </c>
      <c r="AG66" s="1063"/>
      <c r="AH66" s="1063"/>
      <c r="AI66" s="1063"/>
      <c r="AJ66" s="1064"/>
      <c r="AK66" s="1056" t="s">
        <v>422</v>
      </c>
      <c r="AL66" s="1051"/>
      <c r="AM66" s="1051"/>
      <c r="AN66" s="1051"/>
      <c r="AO66" s="1052"/>
      <c r="AP66" s="1056" t="s">
        <v>423</v>
      </c>
      <c r="AQ66" s="1057"/>
      <c r="AR66" s="1057"/>
      <c r="AS66" s="1057"/>
      <c r="AT66" s="1058"/>
      <c r="AU66" s="1056" t="s">
        <v>424</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600</v>
      </c>
      <c r="C68" s="1041"/>
      <c r="D68" s="1041"/>
      <c r="E68" s="1041"/>
      <c r="F68" s="1041"/>
      <c r="G68" s="1041"/>
      <c r="H68" s="1041"/>
      <c r="I68" s="1041"/>
      <c r="J68" s="1041"/>
      <c r="K68" s="1041"/>
      <c r="L68" s="1041"/>
      <c r="M68" s="1041"/>
      <c r="N68" s="1041"/>
      <c r="O68" s="1041"/>
      <c r="P68" s="1042"/>
      <c r="Q68" s="1043">
        <v>8036</v>
      </c>
      <c r="R68" s="1037"/>
      <c r="S68" s="1037"/>
      <c r="T68" s="1037"/>
      <c r="U68" s="1037"/>
      <c r="V68" s="1037">
        <v>6850</v>
      </c>
      <c r="W68" s="1037"/>
      <c r="X68" s="1037"/>
      <c r="Y68" s="1037"/>
      <c r="Z68" s="1037"/>
      <c r="AA68" s="1037">
        <v>1185</v>
      </c>
      <c r="AB68" s="1037"/>
      <c r="AC68" s="1037"/>
      <c r="AD68" s="1037"/>
      <c r="AE68" s="1037"/>
      <c r="AF68" s="1037">
        <v>1185</v>
      </c>
      <c r="AG68" s="1037"/>
      <c r="AH68" s="1037"/>
      <c r="AI68" s="1037"/>
      <c r="AJ68" s="1037"/>
      <c r="AK68" s="1037">
        <v>16</v>
      </c>
      <c r="AL68" s="1037"/>
      <c r="AM68" s="1037"/>
      <c r="AN68" s="1037"/>
      <c r="AO68" s="1037"/>
      <c r="AP68" s="1037" t="s">
        <v>612</v>
      </c>
      <c r="AQ68" s="1037"/>
      <c r="AR68" s="1037"/>
      <c r="AS68" s="1037"/>
      <c r="AT68" s="1037"/>
      <c r="AU68" s="1037" t="s">
        <v>612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601</v>
      </c>
      <c r="C69" s="1030"/>
      <c r="D69" s="1030"/>
      <c r="E69" s="1030"/>
      <c r="F69" s="1030"/>
      <c r="G69" s="1030"/>
      <c r="H69" s="1030"/>
      <c r="I69" s="1030"/>
      <c r="J69" s="1030"/>
      <c r="K69" s="1030"/>
      <c r="L69" s="1030"/>
      <c r="M69" s="1030"/>
      <c r="N69" s="1030"/>
      <c r="O69" s="1030"/>
      <c r="P69" s="1031"/>
      <c r="Q69" s="1032">
        <v>138</v>
      </c>
      <c r="R69" s="1026"/>
      <c r="S69" s="1026"/>
      <c r="T69" s="1026"/>
      <c r="U69" s="1026"/>
      <c r="V69" s="1026">
        <v>136</v>
      </c>
      <c r="W69" s="1026"/>
      <c r="X69" s="1026"/>
      <c r="Y69" s="1026"/>
      <c r="Z69" s="1026"/>
      <c r="AA69" s="1026">
        <v>2</v>
      </c>
      <c r="AB69" s="1026"/>
      <c r="AC69" s="1026"/>
      <c r="AD69" s="1026"/>
      <c r="AE69" s="1026"/>
      <c r="AF69" s="1026">
        <v>2</v>
      </c>
      <c r="AG69" s="1026"/>
      <c r="AH69" s="1026"/>
      <c r="AI69" s="1026"/>
      <c r="AJ69" s="1026"/>
      <c r="AK69" s="1026" t="s">
        <v>612</v>
      </c>
      <c r="AL69" s="1026"/>
      <c r="AM69" s="1026"/>
      <c r="AN69" s="1026"/>
      <c r="AO69" s="1026"/>
      <c r="AP69" s="1026" t="s">
        <v>612</v>
      </c>
      <c r="AQ69" s="1026"/>
      <c r="AR69" s="1026"/>
      <c r="AS69" s="1026"/>
      <c r="AT69" s="1026"/>
      <c r="AU69" s="1026" t="s">
        <v>612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602</v>
      </c>
      <c r="C70" s="1030"/>
      <c r="D70" s="1030"/>
      <c r="E70" s="1030"/>
      <c r="F70" s="1030"/>
      <c r="G70" s="1030"/>
      <c r="H70" s="1030"/>
      <c r="I70" s="1030"/>
      <c r="J70" s="1030"/>
      <c r="K70" s="1030"/>
      <c r="L70" s="1030"/>
      <c r="M70" s="1030"/>
      <c r="N70" s="1030"/>
      <c r="O70" s="1030"/>
      <c r="P70" s="1031"/>
      <c r="Q70" s="1032">
        <v>113</v>
      </c>
      <c r="R70" s="1026"/>
      <c r="S70" s="1026"/>
      <c r="T70" s="1026"/>
      <c r="U70" s="1026"/>
      <c r="V70" s="1026">
        <v>113</v>
      </c>
      <c r="W70" s="1026"/>
      <c r="X70" s="1026"/>
      <c r="Y70" s="1026"/>
      <c r="Z70" s="1026"/>
      <c r="AA70" s="1026">
        <v>0</v>
      </c>
      <c r="AB70" s="1026"/>
      <c r="AC70" s="1026"/>
      <c r="AD70" s="1026"/>
      <c r="AE70" s="1026"/>
      <c r="AF70" s="1026">
        <v>0</v>
      </c>
      <c r="AG70" s="1026"/>
      <c r="AH70" s="1026"/>
      <c r="AI70" s="1026"/>
      <c r="AJ70" s="1026"/>
      <c r="AK70" s="1026">
        <v>12</v>
      </c>
      <c r="AL70" s="1026"/>
      <c r="AM70" s="1026"/>
      <c r="AN70" s="1026"/>
      <c r="AO70" s="1026"/>
      <c r="AP70" s="1026" t="s">
        <v>529</v>
      </c>
      <c r="AQ70" s="1026"/>
      <c r="AR70" s="1026"/>
      <c r="AS70" s="1026"/>
      <c r="AT70" s="1026"/>
      <c r="AU70" s="1026" t="s">
        <v>529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603</v>
      </c>
      <c r="C71" s="1030"/>
      <c r="D71" s="1030"/>
      <c r="E71" s="1030"/>
      <c r="F71" s="1030"/>
      <c r="G71" s="1030"/>
      <c r="H71" s="1030"/>
      <c r="I71" s="1030"/>
      <c r="J71" s="1030"/>
      <c r="K71" s="1030"/>
      <c r="L71" s="1030"/>
      <c r="M71" s="1030"/>
      <c r="N71" s="1030"/>
      <c r="O71" s="1030"/>
      <c r="P71" s="1031"/>
      <c r="Q71" s="1032">
        <v>466</v>
      </c>
      <c r="R71" s="1026"/>
      <c r="S71" s="1026"/>
      <c r="T71" s="1026"/>
      <c r="U71" s="1026"/>
      <c r="V71" s="1026">
        <v>459</v>
      </c>
      <c r="W71" s="1026"/>
      <c r="X71" s="1026"/>
      <c r="Y71" s="1026"/>
      <c r="Z71" s="1026"/>
      <c r="AA71" s="1026">
        <v>1</v>
      </c>
      <c r="AB71" s="1026"/>
      <c r="AC71" s="1026"/>
      <c r="AD71" s="1026"/>
      <c r="AE71" s="1026"/>
      <c r="AF71" s="1026">
        <v>1</v>
      </c>
      <c r="AG71" s="1026"/>
      <c r="AH71" s="1026"/>
      <c r="AI71" s="1026"/>
      <c r="AJ71" s="1026"/>
      <c r="AK71" s="1026" t="s">
        <v>612</v>
      </c>
      <c r="AL71" s="1026"/>
      <c r="AM71" s="1026"/>
      <c r="AN71" s="1026"/>
      <c r="AO71" s="1026"/>
      <c r="AP71" s="1026">
        <v>619</v>
      </c>
      <c r="AQ71" s="1026"/>
      <c r="AR71" s="1026"/>
      <c r="AS71" s="1026"/>
      <c r="AT71" s="1026"/>
      <c r="AU71" s="1026">
        <v>97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604</v>
      </c>
      <c r="C72" s="1030"/>
      <c r="D72" s="1030"/>
      <c r="E72" s="1030"/>
      <c r="F72" s="1030"/>
      <c r="G72" s="1030"/>
      <c r="H72" s="1030"/>
      <c r="I72" s="1030"/>
      <c r="J72" s="1030"/>
      <c r="K72" s="1030"/>
      <c r="L72" s="1030"/>
      <c r="M72" s="1030"/>
      <c r="N72" s="1030"/>
      <c r="O72" s="1030"/>
      <c r="P72" s="1031"/>
      <c r="Q72" s="1032">
        <v>110</v>
      </c>
      <c r="R72" s="1026"/>
      <c r="S72" s="1026"/>
      <c r="T72" s="1026"/>
      <c r="U72" s="1026"/>
      <c r="V72" s="1026">
        <v>110</v>
      </c>
      <c r="W72" s="1026"/>
      <c r="X72" s="1026"/>
      <c r="Y72" s="1026"/>
      <c r="Z72" s="1026"/>
      <c r="AA72" s="1026" t="s">
        <v>529</v>
      </c>
      <c r="AB72" s="1026"/>
      <c r="AC72" s="1026"/>
      <c r="AD72" s="1026"/>
      <c r="AE72" s="1026"/>
      <c r="AF72" s="1026" t="s">
        <v>529</v>
      </c>
      <c r="AG72" s="1026"/>
      <c r="AH72" s="1026"/>
      <c r="AI72" s="1026"/>
      <c r="AJ72" s="1026"/>
      <c r="AK72" s="1026" t="s">
        <v>612</v>
      </c>
      <c r="AL72" s="1026"/>
      <c r="AM72" s="1026"/>
      <c r="AN72" s="1026"/>
      <c r="AO72" s="1026"/>
      <c r="AP72" s="1026" t="s">
        <v>612</v>
      </c>
      <c r="AQ72" s="1026"/>
      <c r="AR72" s="1026"/>
      <c r="AS72" s="1026"/>
      <c r="AT72" s="1026"/>
      <c r="AU72" s="1026" t="s">
        <v>612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605</v>
      </c>
      <c r="C73" s="1030"/>
      <c r="D73" s="1030"/>
      <c r="E73" s="1030"/>
      <c r="F73" s="1030"/>
      <c r="G73" s="1030"/>
      <c r="H73" s="1030"/>
      <c r="I73" s="1030"/>
      <c r="J73" s="1030"/>
      <c r="K73" s="1030"/>
      <c r="L73" s="1030"/>
      <c r="M73" s="1030"/>
      <c r="N73" s="1030"/>
      <c r="O73" s="1030"/>
      <c r="P73" s="1031"/>
      <c r="Q73" s="1032">
        <v>5</v>
      </c>
      <c r="R73" s="1026"/>
      <c r="S73" s="1026"/>
      <c r="T73" s="1026"/>
      <c r="U73" s="1026"/>
      <c r="V73" s="1026">
        <v>5</v>
      </c>
      <c r="W73" s="1026"/>
      <c r="X73" s="1026"/>
      <c r="Y73" s="1026"/>
      <c r="Z73" s="1026"/>
      <c r="AA73" s="1026">
        <v>1</v>
      </c>
      <c r="AB73" s="1026"/>
      <c r="AC73" s="1026"/>
      <c r="AD73" s="1026"/>
      <c r="AE73" s="1026"/>
      <c r="AF73" s="1026">
        <v>1</v>
      </c>
      <c r="AG73" s="1026"/>
      <c r="AH73" s="1026"/>
      <c r="AI73" s="1026"/>
      <c r="AJ73" s="1026"/>
      <c r="AK73" s="1026" t="s">
        <v>614</v>
      </c>
      <c r="AL73" s="1026"/>
      <c r="AM73" s="1026"/>
      <c r="AN73" s="1026"/>
      <c r="AO73" s="1026"/>
      <c r="AP73" s="1026" t="s">
        <v>614</v>
      </c>
      <c r="AQ73" s="1026"/>
      <c r="AR73" s="1026"/>
      <c r="AS73" s="1026"/>
      <c r="AT73" s="1026"/>
      <c r="AU73" s="1026" t="s">
        <v>612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606</v>
      </c>
      <c r="C74" s="1030"/>
      <c r="D74" s="1030"/>
      <c r="E74" s="1030"/>
      <c r="F74" s="1030"/>
      <c r="G74" s="1030"/>
      <c r="H74" s="1030"/>
      <c r="I74" s="1030"/>
      <c r="J74" s="1030"/>
      <c r="K74" s="1030"/>
      <c r="L74" s="1030"/>
      <c r="M74" s="1030"/>
      <c r="N74" s="1030"/>
      <c r="O74" s="1030"/>
      <c r="P74" s="1031"/>
      <c r="Q74" s="1032">
        <v>63</v>
      </c>
      <c r="R74" s="1026"/>
      <c r="S74" s="1026"/>
      <c r="T74" s="1026"/>
      <c r="U74" s="1026"/>
      <c r="V74" s="1026">
        <v>61</v>
      </c>
      <c r="W74" s="1026"/>
      <c r="X74" s="1026"/>
      <c r="Y74" s="1026"/>
      <c r="Z74" s="1026"/>
      <c r="AA74" s="1026">
        <v>13</v>
      </c>
      <c r="AB74" s="1026"/>
      <c r="AC74" s="1026"/>
      <c r="AD74" s="1026"/>
      <c r="AE74" s="1026"/>
      <c r="AF74" s="1026">
        <v>13</v>
      </c>
      <c r="AG74" s="1026"/>
      <c r="AH74" s="1026"/>
      <c r="AI74" s="1026"/>
      <c r="AJ74" s="1026"/>
      <c r="AK74" s="1026" t="s">
        <v>612</v>
      </c>
      <c r="AL74" s="1026"/>
      <c r="AM74" s="1026"/>
      <c r="AN74" s="1026"/>
      <c r="AO74" s="1026"/>
      <c r="AP74" s="1026" t="s">
        <v>612</v>
      </c>
      <c r="AQ74" s="1026"/>
      <c r="AR74" s="1026"/>
      <c r="AS74" s="1026"/>
      <c r="AT74" s="1026"/>
      <c r="AU74" s="1026" t="s">
        <v>612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607</v>
      </c>
      <c r="C75" s="1030"/>
      <c r="D75" s="1030"/>
      <c r="E75" s="1030"/>
      <c r="F75" s="1030"/>
      <c r="G75" s="1030"/>
      <c r="H75" s="1030"/>
      <c r="I75" s="1030"/>
      <c r="J75" s="1030"/>
      <c r="K75" s="1030"/>
      <c r="L75" s="1030"/>
      <c r="M75" s="1030"/>
      <c r="N75" s="1030"/>
      <c r="O75" s="1030"/>
      <c r="P75" s="1031"/>
      <c r="Q75" s="1033">
        <v>128</v>
      </c>
      <c r="R75" s="1034"/>
      <c r="S75" s="1034"/>
      <c r="T75" s="1034"/>
      <c r="U75" s="1035"/>
      <c r="V75" s="1036">
        <v>127</v>
      </c>
      <c r="W75" s="1034"/>
      <c r="X75" s="1034"/>
      <c r="Y75" s="1034"/>
      <c r="Z75" s="1035"/>
      <c r="AA75" s="1036">
        <v>1</v>
      </c>
      <c r="AB75" s="1034"/>
      <c r="AC75" s="1034"/>
      <c r="AD75" s="1034"/>
      <c r="AE75" s="1035"/>
      <c r="AF75" s="1036">
        <v>1</v>
      </c>
      <c r="AG75" s="1034"/>
      <c r="AH75" s="1034"/>
      <c r="AI75" s="1034"/>
      <c r="AJ75" s="1035"/>
      <c r="AK75" s="1036">
        <v>25</v>
      </c>
      <c r="AL75" s="1034"/>
      <c r="AM75" s="1034"/>
      <c r="AN75" s="1034"/>
      <c r="AO75" s="1035"/>
      <c r="AP75" s="1036" t="s">
        <v>612</v>
      </c>
      <c r="AQ75" s="1034"/>
      <c r="AR75" s="1034"/>
      <c r="AS75" s="1034"/>
      <c r="AT75" s="1035"/>
      <c r="AU75" s="1036" t="s">
        <v>612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608</v>
      </c>
      <c r="C76" s="1030"/>
      <c r="D76" s="1030"/>
      <c r="E76" s="1030"/>
      <c r="F76" s="1030"/>
      <c r="G76" s="1030"/>
      <c r="H76" s="1030"/>
      <c r="I76" s="1030"/>
      <c r="J76" s="1030"/>
      <c r="K76" s="1030"/>
      <c r="L76" s="1030"/>
      <c r="M76" s="1030"/>
      <c r="N76" s="1030"/>
      <c r="O76" s="1030"/>
      <c r="P76" s="1031"/>
      <c r="Q76" s="1033">
        <v>109</v>
      </c>
      <c r="R76" s="1034"/>
      <c r="S76" s="1034"/>
      <c r="T76" s="1034"/>
      <c r="U76" s="1035"/>
      <c r="V76" s="1036">
        <v>100</v>
      </c>
      <c r="W76" s="1034"/>
      <c r="X76" s="1034"/>
      <c r="Y76" s="1034"/>
      <c r="Z76" s="1035"/>
      <c r="AA76" s="1036">
        <v>9</v>
      </c>
      <c r="AB76" s="1034"/>
      <c r="AC76" s="1034"/>
      <c r="AD76" s="1034"/>
      <c r="AE76" s="1035"/>
      <c r="AF76" s="1036">
        <v>9</v>
      </c>
      <c r="AG76" s="1034"/>
      <c r="AH76" s="1034"/>
      <c r="AI76" s="1034"/>
      <c r="AJ76" s="1035"/>
      <c r="AK76" s="1036">
        <v>9</v>
      </c>
      <c r="AL76" s="1034"/>
      <c r="AM76" s="1034"/>
      <c r="AN76" s="1034"/>
      <c r="AO76" s="1035"/>
      <c r="AP76" s="1036" t="s">
        <v>615</v>
      </c>
      <c r="AQ76" s="1034"/>
      <c r="AR76" s="1034"/>
      <c r="AS76" s="1034"/>
      <c r="AT76" s="1035"/>
      <c r="AU76" s="1036" t="s">
        <v>612</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609</v>
      </c>
      <c r="C77" s="1030"/>
      <c r="D77" s="1030"/>
      <c r="E77" s="1030"/>
      <c r="F77" s="1030"/>
      <c r="G77" s="1030"/>
      <c r="H77" s="1030"/>
      <c r="I77" s="1030"/>
      <c r="J77" s="1030"/>
      <c r="K77" s="1030"/>
      <c r="L77" s="1030"/>
      <c r="M77" s="1030"/>
      <c r="N77" s="1030"/>
      <c r="O77" s="1030"/>
      <c r="P77" s="1031"/>
      <c r="Q77" s="1033">
        <v>152324</v>
      </c>
      <c r="R77" s="1034"/>
      <c r="S77" s="1034"/>
      <c r="T77" s="1034"/>
      <c r="U77" s="1035"/>
      <c r="V77" s="1036">
        <v>150619</v>
      </c>
      <c r="W77" s="1034"/>
      <c r="X77" s="1034"/>
      <c r="Y77" s="1034"/>
      <c r="Z77" s="1035"/>
      <c r="AA77" s="1036">
        <v>1705</v>
      </c>
      <c r="AB77" s="1034"/>
      <c r="AC77" s="1034"/>
      <c r="AD77" s="1034"/>
      <c r="AE77" s="1035"/>
      <c r="AF77" s="1036">
        <v>1705</v>
      </c>
      <c r="AG77" s="1034"/>
      <c r="AH77" s="1034"/>
      <c r="AI77" s="1034"/>
      <c r="AJ77" s="1035"/>
      <c r="AK77" s="1036">
        <v>1311</v>
      </c>
      <c r="AL77" s="1034"/>
      <c r="AM77" s="1034"/>
      <c r="AN77" s="1034"/>
      <c r="AO77" s="1035"/>
      <c r="AP77" s="1036" t="s">
        <v>612</v>
      </c>
      <c r="AQ77" s="1034"/>
      <c r="AR77" s="1034"/>
      <c r="AS77" s="1034"/>
      <c r="AT77" s="1035"/>
      <c r="AU77" s="1036" t="s">
        <v>612</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610</v>
      </c>
      <c r="C78" s="1030"/>
      <c r="D78" s="1030"/>
      <c r="E78" s="1030"/>
      <c r="F78" s="1030"/>
      <c r="G78" s="1030"/>
      <c r="H78" s="1030"/>
      <c r="I78" s="1030"/>
      <c r="J78" s="1030"/>
      <c r="K78" s="1030"/>
      <c r="L78" s="1030"/>
      <c r="M78" s="1030"/>
      <c r="N78" s="1030"/>
      <c r="O78" s="1030"/>
      <c r="P78" s="1031"/>
      <c r="Q78" s="1032">
        <v>1406</v>
      </c>
      <c r="R78" s="1026"/>
      <c r="S78" s="1026"/>
      <c r="T78" s="1026"/>
      <c r="U78" s="1026"/>
      <c r="V78" s="1026">
        <v>1393</v>
      </c>
      <c r="W78" s="1026"/>
      <c r="X78" s="1026"/>
      <c r="Y78" s="1026"/>
      <c r="Z78" s="1026"/>
      <c r="AA78" s="1026">
        <v>13</v>
      </c>
      <c r="AB78" s="1026"/>
      <c r="AC78" s="1026"/>
      <c r="AD78" s="1026"/>
      <c r="AE78" s="1026"/>
      <c r="AF78" s="1026">
        <v>6</v>
      </c>
      <c r="AG78" s="1026"/>
      <c r="AH78" s="1026"/>
      <c r="AI78" s="1026"/>
      <c r="AJ78" s="1026"/>
      <c r="AK78" s="1026">
        <v>32</v>
      </c>
      <c r="AL78" s="1026"/>
      <c r="AM78" s="1026"/>
      <c r="AN78" s="1026"/>
      <c r="AO78" s="1026"/>
      <c r="AP78" s="1026" t="s">
        <v>612</v>
      </c>
      <c r="AQ78" s="1026"/>
      <c r="AR78" s="1026"/>
      <c r="AS78" s="1026"/>
      <c r="AT78" s="1026"/>
      <c r="AU78" s="1026" t="s">
        <v>612</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611</v>
      </c>
      <c r="C79" s="1030"/>
      <c r="D79" s="1030"/>
      <c r="E79" s="1030"/>
      <c r="F79" s="1030"/>
      <c r="G79" s="1030"/>
      <c r="H79" s="1030"/>
      <c r="I79" s="1030"/>
      <c r="J79" s="1030"/>
      <c r="K79" s="1030"/>
      <c r="L79" s="1030"/>
      <c r="M79" s="1030"/>
      <c r="N79" s="1030"/>
      <c r="O79" s="1030"/>
      <c r="P79" s="1031"/>
      <c r="Q79" s="1032">
        <v>202</v>
      </c>
      <c r="R79" s="1026"/>
      <c r="S79" s="1026"/>
      <c r="T79" s="1026"/>
      <c r="U79" s="1026"/>
      <c r="V79" s="1026">
        <v>188</v>
      </c>
      <c r="W79" s="1026"/>
      <c r="X79" s="1026"/>
      <c r="Y79" s="1026"/>
      <c r="Z79" s="1026"/>
      <c r="AA79" s="1026">
        <v>14</v>
      </c>
      <c r="AB79" s="1026"/>
      <c r="AC79" s="1026"/>
      <c r="AD79" s="1026"/>
      <c r="AE79" s="1026"/>
      <c r="AF79" s="1026">
        <v>14</v>
      </c>
      <c r="AG79" s="1026"/>
      <c r="AH79" s="1026"/>
      <c r="AI79" s="1026"/>
      <c r="AJ79" s="1026"/>
      <c r="AK79" s="1026">
        <v>5</v>
      </c>
      <c r="AL79" s="1026"/>
      <c r="AM79" s="1026"/>
      <c r="AN79" s="1026"/>
      <c r="AO79" s="1026"/>
      <c r="AP79" s="1026" t="s">
        <v>612</v>
      </c>
      <c r="AQ79" s="1026"/>
      <c r="AR79" s="1026"/>
      <c r="AS79" s="1026"/>
      <c r="AT79" s="1026"/>
      <c r="AU79" s="1026" t="s">
        <v>612</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2937</v>
      </c>
      <c r="AG88" s="1014"/>
      <c r="AH88" s="1014"/>
      <c r="AI88" s="1014"/>
      <c r="AJ88" s="1014"/>
      <c r="AK88" s="1018"/>
      <c r="AL88" s="1018"/>
      <c r="AM88" s="1018"/>
      <c r="AN88" s="1018"/>
      <c r="AO88" s="1018"/>
      <c r="AP88" s="1014">
        <v>619</v>
      </c>
      <c r="AQ88" s="1014"/>
      <c r="AR88" s="1014"/>
      <c r="AS88" s="1014"/>
      <c r="AT88" s="1014"/>
      <c r="AU88" s="1014">
        <v>97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311</v>
      </c>
      <c r="AG109" s="949"/>
      <c r="AH109" s="949"/>
      <c r="AI109" s="949"/>
      <c r="AJ109" s="950"/>
      <c r="AK109" s="951" t="s">
        <v>310</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311</v>
      </c>
      <c r="BW109" s="949"/>
      <c r="BX109" s="949"/>
      <c r="BY109" s="949"/>
      <c r="BZ109" s="950"/>
      <c r="CA109" s="951" t="s">
        <v>310</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311</v>
      </c>
      <c r="DM109" s="949"/>
      <c r="DN109" s="949"/>
      <c r="DO109" s="949"/>
      <c r="DP109" s="950"/>
      <c r="DQ109" s="951" t="s">
        <v>310</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219020</v>
      </c>
      <c r="AB110" s="942"/>
      <c r="AC110" s="942"/>
      <c r="AD110" s="942"/>
      <c r="AE110" s="943"/>
      <c r="AF110" s="944">
        <v>241205</v>
      </c>
      <c r="AG110" s="942"/>
      <c r="AH110" s="942"/>
      <c r="AI110" s="942"/>
      <c r="AJ110" s="943"/>
      <c r="AK110" s="944">
        <v>256719</v>
      </c>
      <c r="AL110" s="942"/>
      <c r="AM110" s="942"/>
      <c r="AN110" s="942"/>
      <c r="AO110" s="943"/>
      <c r="AP110" s="945">
        <v>22.3</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3128526</v>
      </c>
      <c r="BR110" s="889"/>
      <c r="BS110" s="889"/>
      <c r="BT110" s="889"/>
      <c r="BU110" s="889"/>
      <c r="BV110" s="889">
        <v>3324757</v>
      </c>
      <c r="BW110" s="889"/>
      <c r="BX110" s="889"/>
      <c r="BY110" s="889"/>
      <c r="BZ110" s="889"/>
      <c r="CA110" s="889">
        <v>3865471</v>
      </c>
      <c r="CB110" s="889"/>
      <c r="CC110" s="889"/>
      <c r="CD110" s="889"/>
      <c r="CE110" s="889"/>
      <c r="CF110" s="913">
        <v>335.1</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441</v>
      </c>
      <c r="DM110" s="889"/>
      <c r="DN110" s="889"/>
      <c r="DO110" s="889"/>
      <c r="DP110" s="889"/>
      <c r="DQ110" s="889" t="s">
        <v>442</v>
      </c>
      <c r="DR110" s="889"/>
      <c r="DS110" s="889"/>
      <c r="DT110" s="889"/>
      <c r="DU110" s="889"/>
      <c r="DV110" s="890" t="s">
        <v>443</v>
      </c>
      <c r="DW110" s="890"/>
      <c r="DX110" s="890"/>
      <c r="DY110" s="890"/>
      <c r="DZ110" s="891"/>
    </row>
    <row r="111" spans="1:131" s="247"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441</v>
      </c>
      <c r="AB111" s="970"/>
      <c r="AC111" s="970"/>
      <c r="AD111" s="970"/>
      <c r="AE111" s="971"/>
      <c r="AF111" s="972" t="s">
        <v>445</v>
      </c>
      <c r="AG111" s="970"/>
      <c r="AH111" s="970"/>
      <c r="AI111" s="970"/>
      <c r="AJ111" s="971"/>
      <c r="AK111" s="972" t="s">
        <v>441</v>
      </c>
      <c r="AL111" s="970"/>
      <c r="AM111" s="970"/>
      <c r="AN111" s="970"/>
      <c r="AO111" s="971"/>
      <c r="AP111" s="973" t="s">
        <v>443</v>
      </c>
      <c r="AQ111" s="974"/>
      <c r="AR111" s="974"/>
      <c r="AS111" s="974"/>
      <c r="AT111" s="975"/>
      <c r="AU111" s="983"/>
      <c r="AV111" s="984"/>
      <c r="AW111" s="984"/>
      <c r="AX111" s="984"/>
      <c r="AY111" s="984"/>
      <c r="AZ111" s="859" t="s">
        <v>446</v>
      </c>
      <c r="BA111" s="794"/>
      <c r="BB111" s="794"/>
      <c r="BC111" s="794"/>
      <c r="BD111" s="794"/>
      <c r="BE111" s="794"/>
      <c r="BF111" s="794"/>
      <c r="BG111" s="794"/>
      <c r="BH111" s="794"/>
      <c r="BI111" s="794"/>
      <c r="BJ111" s="794"/>
      <c r="BK111" s="794"/>
      <c r="BL111" s="794"/>
      <c r="BM111" s="794"/>
      <c r="BN111" s="794"/>
      <c r="BO111" s="794"/>
      <c r="BP111" s="795"/>
      <c r="BQ111" s="860" t="s">
        <v>441</v>
      </c>
      <c r="BR111" s="861"/>
      <c r="BS111" s="861"/>
      <c r="BT111" s="861"/>
      <c r="BU111" s="861"/>
      <c r="BV111" s="861" t="s">
        <v>447</v>
      </c>
      <c r="BW111" s="861"/>
      <c r="BX111" s="861"/>
      <c r="BY111" s="861"/>
      <c r="BZ111" s="861"/>
      <c r="CA111" s="861" t="s">
        <v>443</v>
      </c>
      <c r="CB111" s="861"/>
      <c r="CC111" s="861"/>
      <c r="CD111" s="861"/>
      <c r="CE111" s="861"/>
      <c r="CF111" s="922" t="s">
        <v>445</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441</v>
      </c>
      <c r="DH111" s="861"/>
      <c r="DI111" s="861"/>
      <c r="DJ111" s="861"/>
      <c r="DK111" s="861"/>
      <c r="DL111" s="861" t="s">
        <v>441</v>
      </c>
      <c r="DM111" s="861"/>
      <c r="DN111" s="861"/>
      <c r="DO111" s="861"/>
      <c r="DP111" s="861"/>
      <c r="DQ111" s="861" t="s">
        <v>441</v>
      </c>
      <c r="DR111" s="861"/>
      <c r="DS111" s="861"/>
      <c r="DT111" s="861"/>
      <c r="DU111" s="861"/>
      <c r="DV111" s="838" t="s">
        <v>441</v>
      </c>
      <c r="DW111" s="838"/>
      <c r="DX111" s="838"/>
      <c r="DY111" s="838"/>
      <c r="DZ111" s="839"/>
    </row>
    <row r="112" spans="1:131" s="247" customFormat="1" ht="26.25" customHeight="1" x14ac:dyDescent="0.15">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443</v>
      </c>
      <c r="AB112" s="824"/>
      <c r="AC112" s="824"/>
      <c r="AD112" s="824"/>
      <c r="AE112" s="825"/>
      <c r="AF112" s="826" t="s">
        <v>451</v>
      </c>
      <c r="AG112" s="824"/>
      <c r="AH112" s="824"/>
      <c r="AI112" s="824"/>
      <c r="AJ112" s="825"/>
      <c r="AK112" s="826" t="s">
        <v>441</v>
      </c>
      <c r="AL112" s="824"/>
      <c r="AM112" s="824"/>
      <c r="AN112" s="824"/>
      <c r="AO112" s="825"/>
      <c r="AP112" s="871" t="s">
        <v>441</v>
      </c>
      <c r="AQ112" s="872"/>
      <c r="AR112" s="872"/>
      <c r="AS112" s="872"/>
      <c r="AT112" s="873"/>
      <c r="AU112" s="983"/>
      <c r="AV112" s="984"/>
      <c r="AW112" s="984"/>
      <c r="AX112" s="984"/>
      <c r="AY112" s="984"/>
      <c r="AZ112" s="859" t="s">
        <v>452</v>
      </c>
      <c r="BA112" s="794"/>
      <c r="BB112" s="794"/>
      <c r="BC112" s="794"/>
      <c r="BD112" s="794"/>
      <c r="BE112" s="794"/>
      <c r="BF112" s="794"/>
      <c r="BG112" s="794"/>
      <c r="BH112" s="794"/>
      <c r="BI112" s="794"/>
      <c r="BJ112" s="794"/>
      <c r="BK112" s="794"/>
      <c r="BL112" s="794"/>
      <c r="BM112" s="794"/>
      <c r="BN112" s="794"/>
      <c r="BO112" s="794"/>
      <c r="BP112" s="795"/>
      <c r="BQ112" s="860">
        <v>148376</v>
      </c>
      <c r="BR112" s="861"/>
      <c r="BS112" s="861"/>
      <c r="BT112" s="861"/>
      <c r="BU112" s="861"/>
      <c r="BV112" s="861">
        <v>125488</v>
      </c>
      <c r="BW112" s="861"/>
      <c r="BX112" s="861"/>
      <c r="BY112" s="861"/>
      <c r="BZ112" s="861"/>
      <c r="CA112" s="861">
        <v>104267</v>
      </c>
      <c r="CB112" s="861"/>
      <c r="CC112" s="861"/>
      <c r="CD112" s="861"/>
      <c r="CE112" s="861"/>
      <c r="CF112" s="922">
        <v>9</v>
      </c>
      <c r="CG112" s="923"/>
      <c r="CH112" s="923"/>
      <c r="CI112" s="923"/>
      <c r="CJ112" s="923"/>
      <c r="CK112" s="978"/>
      <c r="CL112" s="865"/>
      <c r="CM112" s="868" t="s">
        <v>453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441</v>
      </c>
      <c r="DH112" s="861"/>
      <c r="DI112" s="861"/>
      <c r="DJ112" s="861"/>
      <c r="DK112" s="861"/>
      <c r="DL112" s="861" t="s">
        <v>447</v>
      </c>
      <c r="DM112" s="861"/>
      <c r="DN112" s="861"/>
      <c r="DO112" s="861"/>
      <c r="DP112" s="861"/>
      <c r="DQ112" s="861" t="s">
        <v>441</v>
      </c>
      <c r="DR112" s="861"/>
      <c r="DS112" s="861"/>
      <c r="DT112" s="861"/>
      <c r="DU112" s="861"/>
      <c r="DV112" s="838" t="s">
        <v>441</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16668</v>
      </c>
      <c r="AB113" s="970"/>
      <c r="AC113" s="970"/>
      <c r="AD113" s="970"/>
      <c r="AE113" s="971"/>
      <c r="AF113" s="972">
        <v>16161</v>
      </c>
      <c r="AG113" s="970"/>
      <c r="AH113" s="970"/>
      <c r="AI113" s="970"/>
      <c r="AJ113" s="971"/>
      <c r="AK113" s="972">
        <v>15536</v>
      </c>
      <c r="AL113" s="970"/>
      <c r="AM113" s="970"/>
      <c r="AN113" s="970"/>
      <c r="AO113" s="971"/>
      <c r="AP113" s="973">
        <v>1.3</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v>101803</v>
      </c>
      <c r="BR113" s="861"/>
      <c r="BS113" s="861"/>
      <c r="BT113" s="861"/>
      <c r="BU113" s="861"/>
      <c r="BV113" s="861">
        <v>100912</v>
      </c>
      <c r="BW113" s="861"/>
      <c r="BX113" s="861"/>
      <c r="BY113" s="861"/>
      <c r="BZ113" s="861"/>
      <c r="CA113" s="861">
        <v>97146</v>
      </c>
      <c r="CB113" s="861"/>
      <c r="CC113" s="861"/>
      <c r="CD113" s="861"/>
      <c r="CE113" s="861"/>
      <c r="CF113" s="922">
        <v>8.4</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441</v>
      </c>
      <c r="DH113" s="824"/>
      <c r="DI113" s="824"/>
      <c r="DJ113" s="824"/>
      <c r="DK113" s="825"/>
      <c r="DL113" s="826" t="s">
        <v>445</v>
      </c>
      <c r="DM113" s="824"/>
      <c r="DN113" s="824"/>
      <c r="DO113" s="824"/>
      <c r="DP113" s="825"/>
      <c r="DQ113" s="826" t="s">
        <v>441</v>
      </c>
      <c r="DR113" s="824"/>
      <c r="DS113" s="824"/>
      <c r="DT113" s="824"/>
      <c r="DU113" s="825"/>
      <c r="DV113" s="871" t="s">
        <v>441</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443</v>
      </c>
      <c r="AB114" s="824"/>
      <c r="AC114" s="824"/>
      <c r="AD114" s="824"/>
      <c r="AE114" s="825"/>
      <c r="AF114" s="826" t="s">
        <v>441</v>
      </c>
      <c r="AG114" s="824"/>
      <c r="AH114" s="824"/>
      <c r="AI114" s="824"/>
      <c r="AJ114" s="825"/>
      <c r="AK114" s="826" t="s">
        <v>441</v>
      </c>
      <c r="AL114" s="824"/>
      <c r="AM114" s="824"/>
      <c r="AN114" s="824"/>
      <c r="AO114" s="825"/>
      <c r="AP114" s="871" t="s">
        <v>441</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580136</v>
      </c>
      <c r="BR114" s="861"/>
      <c r="BS114" s="861"/>
      <c r="BT114" s="861"/>
      <c r="BU114" s="861"/>
      <c r="BV114" s="861">
        <v>555300</v>
      </c>
      <c r="BW114" s="861"/>
      <c r="BX114" s="861"/>
      <c r="BY114" s="861"/>
      <c r="BZ114" s="861"/>
      <c r="CA114" s="861">
        <v>513327</v>
      </c>
      <c r="CB114" s="861"/>
      <c r="CC114" s="861"/>
      <c r="CD114" s="861"/>
      <c r="CE114" s="861"/>
      <c r="CF114" s="922">
        <v>44.5</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441</v>
      </c>
      <c r="DH114" s="824"/>
      <c r="DI114" s="824"/>
      <c r="DJ114" s="824"/>
      <c r="DK114" s="825"/>
      <c r="DL114" s="826" t="s">
        <v>441</v>
      </c>
      <c r="DM114" s="824"/>
      <c r="DN114" s="824"/>
      <c r="DO114" s="824"/>
      <c r="DP114" s="825"/>
      <c r="DQ114" s="826" t="s">
        <v>445</v>
      </c>
      <c r="DR114" s="824"/>
      <c r="DS114" s="824"/>
      <c r="DT114" s="824"/>
      <c r="DU114" s="825"/>
      <c r="DV114" s="871" t="s">
        <v>441</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441</v>
      </c>
      <c r="AB115" s="970"/>
      <c r="AC115" s="970"/>
      <c r="AD115" s="970"/>
      <c r="AE115" s="971"/>
      <c r="AF115" s="972" t="s">
        <v>445</v>
      </c>
      <c r="AG115" s="970"/>
      <c r="AH115" s="970"/>
      <c r="AI115" s="970"/>
      <c r="AJ115" s="971"/>
      <c r="AK115" s="972" t="s">
        <v>441</v>
      </c>
      <c r="AL115" s="970"/>
      <c r="AM115" s="970"/>
      <c r="AN115" s="970"/>
      <c r="AO115" s="971"/>
      <c r="AP115" s="973" t="s">
        <v>445</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441</v>
      </c>
      <c r="BR115" s="861"/>
      <c r="BS115" s="861"/>
      <c r="BT115" s="861"/>
      <c r="BU115" s="861"/>
      <c r="BV115" s="861" t="s">
        <v>441</v>
      </c>
      <c r="BW115" s="861"/>
      <c r="BX115" s="861"/>
      <c r="BY115" s="861"/>
      <c r="BZ115" s="861"/>
      <c r="CA115" s="861" t="s">
        <v>445</v>
      </c>
      <c r="CB115" s="861"/>
      <c r="CC115" s="861"/>
      <c r="CD115" s="861"/>
      <c r="CE115" s="861"/>
      <c r="CF115" s="922" t="s">
        <v>441</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441</v>
      </c>
      <c r="DH115" s="824"/>
      <c r="DI115" s="824"/>
      <c r="DJ115" s="824"/>
      <c r="DK115" s="825"/>
      <c r="DL115" s="826" t="s">
        <v>441</v>
      </c>
      <c r="DM115" s="824"/>
      <c r="DN115" s="824"/>
      <c r="DO115" s="824"/>
      <c r="DP115" s="825"/>
      <c r="DQ115" s="826" t="s">
        <v>445</v>
      </c>
      <c r="DR115" s="824"/>
      <c r="DS115" s="824"/>
      <c r="DT115" s="824"/>
      <c r="DU115" s="825"/>
      <c r="DV115" s="871" t="s">
        <v>445</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441</v>
      </c>
      <c r="AB116" s="824"/>
      <c r="AC116" s="824"/>
      <c r="AD116" s="824"/>
      <c r="AE116" s="825"/>
      <c r="AF116" s="826" t="s">
        <v>445</v>
      </c>
      <c r="AG116" s="824"/>
      <c r="AH116" s="824"/>
      <c r="AI116" s="824"/>
      <c r="AJ116" s="825"/>
      <c r="AK116" s="826">
        <v>63</v>
      </c>
      <c r="AL116" s="824"/>
      <c r="AM116" s="824"/>
      <c r="AN116" s="824"/>
      <c r="AO116" s="825"/>
      <c r="AP116" s="871">
        <v>0</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441</v>
      </c>
      <c r="BR116" s="861"/>
      <c r="BS116" s="861"/>
      <c r="BT116" s="861"/>
      <c r="BU116" s="861"/>
      <c r="BV116" s="861" t="s">
        <v>441</v>
      </c>
      <c r="BW116" s="861"/>
      <c r="BX116" s="861"/>
      <c r="BY116" s="861"/>
      <c r="BZ116" s="861"/>
      <c r="CA116" s="861" t="s">
        <v>447</v>
      </c>
      <c r="CB116" s="861"/>
      <c r="CC116" s="861"/>
      <c r="CD116" s="861"/>
      <c r="CE116" s="861"/>
      <c r="CF116" s="922" t="s">
        <v>441</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466</v>
      </c>
      <c r="DH116" s="824"/>
      <c r="DI116" s="824"/>
      <c r="DJ116" s="824"/>
      <c r="DK116" s="825"/>
      <c r="DL116" s="826" t="s">
        <v>441</v>
      </c>
      <c r="DM116" s="824"/>
      <c r="DN116" s="824"/>
      <c r="DO116" s="824"/>
      <c r="DP116" s="825"/>
      <c r="DQ116" s="826" t="s">
        <v>445</v>
      </c>
      <c r="DR116" s="824"/>
      <c r="DS116" s="824"/>
      <c r="DT116" s="824"/>
      <c r="DU116" s="825"/>
      <c r="DV116" s="871" t="s">
        <v>441</v>
      </c>
      <c r="DW116" s="872"/>
      <c r="DX116" s="872"/>
      <c r="DY116" s="872"/>
      <c r="DZ116" s="873"/>
    </row>
    <row r="117" spans="1:130" s="247" customFormat="1" ht="26.25" customHeight="1" x14ac:dyDescent="0.15">
      <c r="A117" s="948" t="s">
        <v>191</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467</v>
      </c>
      <c r="Z117" s="950"/>
      <c r="AA117" s="955">
        <v>235688</v>
      </c>
      <c r="AB117" s="956"/>
      <c r="AC117" s="956"/>
      <c r="AD117" s="956"/>
      <c r="AE117" s="957"/>
      <c r="AF117" s="958">
        <v>257366</v>
      </c>
      <c r="AG117" s="956"/>
      <c r="AH117" s="956"/>
      <c r="AI117" s="956"/>
      <c r="AJ117" s="957"/>
      <c r="AK117" s="958">
        <v>272318</v>
      </c>
      <c r="AL117" s="956"/>
      <c r="AM117" s="956"/>
      <c r="AN117" s="956"/>
      <c r="AO117" s="957"/>
      <c r="AP117" s="959"/>
      <c r="AQ117" s="960"/>
      <c r="AR117" s="960"/>
      <c r="AS117" s="960"/>
      <c r="AT117" s="961"/>
      <c r="AU117" s="983"/>
      <c r="AV117" s="984"/>
      <c r="AW117" s="984"/>
      <c r="AX117" s="984"/>
      <c r="AY117" s="984"/>
      <c r="AZ117" s="910" t="s">
        <v>468</v>
      </c>
      <c r="BA117" s="911"/>
      <c r="BB117" s="911"/>
      <c r="BC117" s="911"/>
      <c r="BD117" s="911"/>
      <c r="BE117" s="911"/>
      <c r="BF117" s="911"/>
      <c r="BG117" s="911"/>
      <c r="BH117" s="911"/>
      <c r="BI117" s="911"/>
      <c r="BJ117" s="911"/>
      <c r="BK117" s="911"/>
      <c r="BL117" s="911"/>
      <c r="BM117" s="911"/>
      <c r="BN117" s="911"/>
      <c r="BO117" s="911"/>
      <c r="BP117" s="912"/>
      <c r="BQ117" s="860" t="s">
        <v>443</v>
      </c>
      <c r="BR117" s="861"/>
      <c r="BS117" s="861"/>
      <c r="BT117" s="861"/>
      <c r="BU117" s="861"/>
      <c r="BV117" s="861" t="s">
        <v>443</v>
      </c>
      <c r="BW117" s="861"/>
      <c r="BX117" s="861"/>
      <c r="BY117" s="861"/>
      <c r="BZ117" s="861"/>
      <c r="CA117" s="861" t="s">
        <v>441</v>
      </c>
      <c r="CB117" s="861"/>
      <c r="CC117" s="861"/>
      <c r="CD117" s="861"/>
      <c r="CE117" s="861"/>
      <c r="CF117" s="922" t="s">
        <v>466</v>
      </c>
      <c r="CG117" s="923"/>
      <c r="CH117" s="923"/>
      <c r="CI117" s="923"/>
      <c r="CJ117" s="923"/>
      <c r="CK117" s="978"/>
      <c r="CL117" s="865"/>
      <c r="CM117" s="868" t="s">
        <v>469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447</v>
      </c>
      <c r="DH117" s="824"/>
      <c r="DI117" s="824"/>
      <c r="DJ117" s="824"/>
      <c r="DK117" s="825"/>
      <c r="DL117" s="826" t="s">
        <v>443</v>
      </c>
      <c r="DM117" s="824"/>
      <c r="DN117" s="824"/>
      <c r="DO117" s="824"/>
      <c r="DP117" s="825"/>
      <c r="DQ117" s="826" t="s">
        <v>466</v>
      </c>
      <c r="DR117" s="824"/>
      <c r="DS117" s="824"/>
      <c r="DT117" s="824"/>
      <c r="DU117" s="825"/>
      <c r="DV117" s="871" t="s">
        <v>441</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311</v>
      </c>
      <c r="AG118" s="949"/>
      <c r="AH118" s="949"/>
      <c r="AI118" s="949"/>
      <c r="AJ118" s="950"/>
      <c r="AK118" s="951" t="s">
        <v>310</v>
      </c>
      <c r="AL118" s="949"/>
      <c r="AM118" s="949"/>
      <c r="AN118" s="949"/>
      <c r="AO118" s="950"/>
      <c r="AP118" s="952" t="s">
        <v>435</v>
      </c>
      <c r="AQ118" s="953"/>
      <c r="AR118" s="953"/>
      <c r="AS118" s="953"/>
      <c r="AT118" s="954"/>
      <c r="AU118" s="983"/>
      <c r="AV118" s="984"/>
      <c r="AW118" s="984"/>
      <c r="AX118" s="984"/>
      <c r="AY118" s="984"/>
      <c r="AZ118" s="926" t="s">
        <v>470</v>
      </c>
      <c r="BA118" s="927"/>
      <c r="BB118" s="927"/>
      <c r="BC118" s="927"/>
      <c r="BD118" s="927"/>
      <c r="BE118" s="927"/>
      <c r="BF118" s="927"/>
      <c r="BG118" s="927"/>
      <c r="BH118" s="927"/>
      <c r="BI118" s="927"/>
      <c r="BJ118" s="927"/>
      <c r="BK118" s="927"/>
      <c r="BL118" s="927"/>
      <c r="BM118" s="927"/>
      <c r="BN118" s="927"/>
      <c r="BO118" s="927"/>
      <c r="BP118" s="928"/>
      <c r="BQ118" s="929" t="s">
        <v>466</v>
      </c>
      <c r="BR118" s="892"/>
      <c r="BS118" s="892"/>
      <c r="BT118" s="892"/>
      <c r="BU118" s="892"/>
      <c r="BV118" s="892" t="s">
        <v>441</v>
      </c>
      <c r="BW118" s="892"/>
      <c r="BX118" s="892"/>
      <c r="BY118" s="892"/>
      <c r="BZ118" s="892"/>
      <c r="CA118" s="892" t="s">
        <v>443</v>
      </c>
      <c r="CB118" s="892"/>
      <c r="CC118" s="892"/>
      <c r="CD118" s="892"/>
      <c r="CE118" s="892"/>
      <c r="CF118" s="922" t="s">
        <v>447</v>
      </c>
      <c r="CG118" s="923"/>
      <c r="CH118" s="923"/>
      <c r="CI118" s="923"/>
      <c r="CJ118" s="923"/>
      <c r="CK118" s="978"/>
      <c r="CL118" s="865"/>
      <c r="CM118" s="868" t="s">
        <v>471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447</v>
      </c>
      <c r="DH118" s="824"/>
      <c r="DI118" s="824"/>
      <c r="DJ118" s="824"/>
      <c r="DK118" s="825"/>
      <c r="DL118" s="826" t="s">
        <v>443</v>
      </c>
      <c r="DM118" s="824"/>
      <c r="DN118" s="824"/>
      <c r="DO118" s="824"/>
      <c r="DP118" s="825"/>
      <c r="DQ118" s="826" t="s">
        <v>447</v>
      </c>
      <c r="DR118" s="824"/>
      <c r="DS118" s="824"/>
      <c r="DT118" s="824"/>
      <c r="DU118" s="825"/>
      <c r="DV118" s="871" t="s">
        <v>441</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447</v>
      </c>
      <c r="AB119" s="942"/>
      <c r="AC119" s="942"/>
      <c r="AD119" s="942"/>
      <c r="AE119" s="943"/>
      <c r="AF119" s="944" t="s">
        <v>441</v>
      </c>
      <c r="AG119" s="942"/>
      <c r="AH119" s="942"/>
      <c r="AI119" s="942"/>
      <c r="AJ119" s="943"/>
      <c r="AK119" s="944" t="s">
        <v>466</v>
      </c>
      <c r="AL119" s="942"/>
      <c r="AM119" s="942"/>
      <c r="AN119" s="942"/>
      <c r="AO119" s="943"/>
      <c r="AP119" s="945" t="s">
        <v>447</v>
      </c>
      <c r="AQ119" s="946"/>
      <c r="AR119" s="946"/>
      <c r="AS119" s="946"/>
      <c r="AT119" s="947"/>
      <c r="AU119" s="985"/>
      <c r="AV119" s="986"/>
      <c r="AW119" s="986"/>
      <c r="AX119" s="986"/>
      <c r="AY119" s="986"/>
      <c r="AZ119" s="278" t="s">
        <v>191</v>
      </c>
      <c r="BA119" s="278"/>
      <c r="BB119" s="278"/>
      <c r="BC119" s="278"/>
      <c r="BD119" s="278"/>
      <c r="BE119" s="278"/>
      <c r="BF119" s="278"/>
      <c r="BG119" s="278"/>
      <c r="BH119" s="278"/>
      <c r="BI119" s="278"/>
      <c r="BJ119" s="278"/>
      <c r="BK119" s="278"/>
      <c r="BL119" s="278"/>
      <c r="BM119" s="278"/>
      <c r="BN119" s="278"/>
      <c r="BO119" s="924" t="s">
        <v>472</v>
      </c>
      <c r="BP119" s="925"/>
      <c r="BQ119" s="929">
        <v>3958841</v>
      </c>
      <c r="BR119" s="892"/>
      <c r="BS119" s="892"/>
      <c r="BT119" s="892"/>
      <c r="BU119" s="892"/>
      <c r="BV119" s="892">
        <v>4106457</v>
      </c>
      <c r="BW119" s="892"/>
      <c r="BX119" s="892"/>
      <c r="BY119" s="892"/>
      <c r="BZ119" s="892"/>
      <c r="CA119" s="892">
        <v>4580211</v>
      </c>
      <c r="CB119" s="892"/>
      <c r="CC119" s="892"/>
      <c r="CD119" s="892"/>
      <c r="CE119" s="892"/>
      <c r="CF119" s="790"/>
      <c r="CG119" s="791"/>
      <c r="CH119" s="791"/>
      <c r="CI119" s="791"/>
      <c r="CJ119" s="881"/>
      <c r="CK119" s="979"/>
      <c r="CL119" s="867"/>
      <c r="CM119" s="885" t="s">
        <v>473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447</v>
      </c>
      <c r="DH119" s="807"/>
      <c r="DI119" s="807"/>
      <c r="DJ119" s="807"/>
      <c r="DK119" s="808"/>
      <c r="DL119" s="809" t="s">
        <v>466</v>
      </c>
      <c r="DM119" s="807"/>
      <c r="DN119" s="807"/>
      <c r="DO119" s="807"/>
      <c r="DP119" s="808"/>
      <c r="DQ119" s="809" t="s">
        <v>447</v>
      </c>
      <c r="DR119" s="807"/>
      <c r="DS119" s="807"/>
      <c r="DT119" s="807"/>
      <c r="DU119" s="808"/>
      <c r="DV119" s="895" t="s">
        <v>447</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447</v>
      </c>
      <c r="AB120" s="824"/>
      <c r="AC120" s="824"/>
      <c r="AD120" s="824"/>
      <c r="AE120" s="825"/>
      <c r="AF120" s="826" t="s">
        <v>447</v>
      </c>
      <c r="AG120" s="824"/>
      <c r="AH120" s="824"/>
      <c r="AI120" s="824"/>
      <c r="AJ120" s="825"/>
      <c r="AK120" s="826" t="s">
        <v>447</v>
      </c>
      <c r="AL120" s="824"/>
      <c r="AM120" s="824"/>
      <c r="AN120" s="824"/>
      <c r="AO120" s="825"/>
      <c r="AP120" s="871" t="s">
        <v>466</v>
      </c>
      <c r="AQ120" s="872"/>
      <c r="AR120" s="872"/>
      <c r="AS120" s="872"/>
      <c r="AT120" s="873"/>
      <c r="AU120" s="930" t="s">
        <v>474</v>
      </c>
      <c r="AV120" s="931"/>
      <c r="AW120" s="931"/>
      <c r="AX120" s="931"/>
      <c r="AY120" s="932"/>
      <c r="AZ120" s="907" t="s">
        <v>475</v>
      </c>
      <c r="BA120" s="852"/>
      <c r="BB120" s="852"/>
      <c r="BC120" s="852"/>
      <c r="BD120" s="852"/>
      <c r="BE120" s="852"/>
      <c r="BF120" s="852"/>
      <c r="BG120" s="852"/>
      <c r="BH120" s="852"/>
      <c r="BI120" s="852"/>
      <c r="BJ120" s="852"/>
      <c r="BK120" s="852"/>
      <c r="BL120" s="852"/>
      <c r="BM120" s="852"/>
      <c r="BN120" s="852"/>
      <c r="BO120" s="852"/>
      <c r="BP120" s="853"/>
      <c r="BQ120" s="908">
        <v>1570459</v>
      </c>
      <c r="BR120" s="889"/>
      <c r="BS120" s="889"/>
      <c r="BT120" s="889"/>
      <c r="BU120" s="889"/>
      <c r="BV120" s="889">
        <v>1574223</v>
      </c>
      <c r="BW120" s="889"/>
      <c r="BX120" s="889"/>
      <c r="BY120" s="889"/>
      <c r="BZ120" s="889"/>
      <c r="CA120" s="889">
        <v>1519650</v>
      </c>
      <c r="CB120" s="889"/>
      <c r="CC120" s="889"/>
      <c r="CD120" s="889"/>
      <c r="CE120" s="889"/>
      <c r="CF120" s="913">
        <v>131.69999999999999</v>
      </c>
      <c r="CG120" s="914"/>
      <c r="CH120" s="914"/>
      <c r="CI120" s="914"/>
      <c r="CJ120" s="914"/>
      <c r="CK120" s="915" t="s">
        <v>476</v>
      </c>
      <c r="CL120" s="899"/>
      <c r="CM120" s="899"/>
      <c r="CN120" s="899"/>
      <c r="CO120" s="900"/>
      <c r="CP120" s="919" t="s">
        <v>477</v>
      </c>
      <c r="CQ120" s="920"/>
      <c r="CR120" s="920"/>
      <c r="CS120" s="920"/>
      <c r="CT120" s="920"/>
      <c r="CU120" s="920"/>
      <c r="CV120" s="920"/>
      <c r="CW120" s="920"/>
      <c r="CX120" s="920"/>
      <c r="CY120" s="920"/>
      <c r="CZ120" s="920"/>
      <c r="DA120" s="920"/>
      <c r="DB120" s="920"/>
      <c r="DC120" s="920"/>
      <c r="DD120" s="920"/>
      <c r="DE120" s="920"/>
      <c r="DF120" s="921"/>
      <c r="DG120" s="908">
        <v>148376</v>
      </c>
      <c r="DH120" s="889"/>
      <c r="DI120" s="889"/>
      <c r="DJ120" s="889"/>
      <c r="DK120" s="889"/>
      <c r="DL120" s="889">
        <v>125488</v>
      </c>
      <c r="DM120" s="889"/>
      <c r="DN120" s="889"/>
      <c r="DO120" s="889"/>
      <c r="DP120" s="889"/>
      <c r="DQ120" s="889">
        <v>104267</v>
      </c>
      <c r="DR120" s="889"/>
      <c r="DS120" s="889"/>
      <c r="DT120" s="889"/>
      <c r="DU120" s="889"/>
      <c r="DV120" s="890">
        <v>9</v>
      </c>
      <c r="DW120" s="890"/>
      <c r="DX120" s="890"/>
      <c r="DY120" s="890"/>
      <c r="DZ120" s="891"/>
    </row>
    <row r="121" spans="1:130" s="247" customFormat="1" ht="26.25" customHeight="1" x14ac:dyDescent="0.15">
      <c r="A121" s="864"/>
      <c r="B121" s="865"/>
      <c r="C121" s="910" t="s">
        <v>478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447</v>
      </c>
      <c r="AB121" s="824"/>
      <c r="AC121" s="824"/>
      <c r="AD121" s="824"/>
      <c r="AE121" s="825"/>
      <c r="AF121" s="826" t="s">
        <v>443</v>
      </c>
      <c r="AG121" s="824"/>
      <c r="AH121" s="824"/>
      <c r="AI121" s="824"/>
      <c r="AJ121" s="825"/>
      <c r="AK121" s="826" t="s">
        <v>447</v>
      </c>
      <c r="AL121" s="824"/>
      <c r="AM121" s="824"/>
      <c r="AN121" s="824"/>
      <c r="AO121" s="825"/>
      <c r="AP121" s="871" t="s">
        <v>447</v>
      </c>
      <c r="AQ121" s="872"/>
      <c r="AR121" s="872"/>
      <c r="AS121" s="872"/>
      <c r="AT121" s="873"/>
      <c r="AU121" s="933"/>
      <c r="AV121" s="934"/>
      <c r="AW121" s="934"/>
      <c r="AX121" s="934"/>
      <c r="AY121" s="935"/>
      <c r="AZ121" s="859" t="s">
        <v>479</v>
      </c>
      <c r="BA121" s="794"/>
      <c r="BB121" s="794"/>
      <c r="BC121" s="794"/>
      <c r="BD121" s="794"/>
      <c r="BE121" s="794"/>
      <c r="BF121" s="794"/>
      <c r="BG121" s="794"/>
      <c r="BH121" s="794"/>
      <c r="BI121" s="794"/>
      <c r="BJ121" s="794"/>
      <c r="BK121" s="794"/>
      <c r="BL121" s="794"/>
      <c r="BM121" s="794"/>
      <c r="BN121" s="794"/>
      <c r="BO121" s="794"/>
      <c r="BP121" s="795"/>
      <c r="BQ121" s="860" t="s">
        <v>447</v>
      </c>
      <c r="BR121" s="861"/>
      <c r="BS121" s="861"/>
      <c r="BT121" s="861"/>
      <c r="BU121" s="861"/>
      <c r="BV121" s="861" t="s">
        <v>447</v>
      </c>
      <c r="BW121" s="861"/>
      <c r="BX121" s="861"/>
      <c r="BY121" s="861"/>
      <c r="BZ121" s="861"/>
      <c r="CA121" s="861" t="s">
        <v>466</v>
      </c>
      <c r="CB121" s="861"/>
      <c r="CC121" s="861"/>
      <c r="CD121" s="861"/>
      <c r="CE121" s="861"/>
      <c r="CF121" s="922" t="s">
        <v>447</v>
      </c>
      <c r="CG121" s="923"/>
      <c r="CH121" s="923"/>
      <c r="CI121" s="923"/>
      <c r="CJ121" s="923"/>
      <c r="CK121" s="916"/>
      <c r="CL121" s="902"/>
      <c r="CM121" s="902"/>
      <c r="CN121" s="902"/>
      <c r="CO121" s="903"/>
      <c r="CP121" s="882" t="s">
        <v>480</v>
      </c>
      <c r="CQ121" s="883"/>
      <c r="CR121" s="883"/>
      <c r="CS121" s="883"/>
      <c r="CT121" s="883"/>
      <c r="CU121" s="883"/>
      <c r="CV121" s="883"/>
      <c r="CW121" s="883"/>
      <c r="CX121" s="883"/>
      <c r="CY121" s="883"/>
      <c r="CZ121" s="883"/>
      <c r="DA121" s="883"/>
      <c r="DB121" s="883"/>
      <c r="DC121" s="883"/>
      <c r="DD121" s="883"/>
      <c r="DE121" s="883"/>
      <c r="DF121" s="884"/>
      <c r="DG121" s="860" t="s">
        <v>447</v>
      </c>
      <c r="DH121" s="861"/>
      <c r="DI121" s="861"/>
      <c r="DJ121" s="861"/>
      <c r="DK121" s="861"/>
      <c r="DL121" s="861" t="s">
        <v>447</v>
      </c>
      <c r="DM121" s="861"/>
      <c r="DN121" s="861"/>
      <c r="DO121" s="861"/>
      <c r="DP121" s="861"/>
      <c r="DQ121" s="861" t="s">
        <v>447</v>
      </c>
      <c r="DR121" s="861"/>
      <c r="DS121" s="861"/>
      <c r="DT121" s="861"/>
      <c r="DU121" s="861"/>
      <c r="DV121" s="838" t="s">
        <v>466</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447</v>
      </c>
      <c r="AB122" s="824"/>
      <c r="AC122" s="824"/>
      <c r="AD122" s="824"/>
      <c r="AE122" s="825"/>
      <c r="AF122" s="826" t="s">
        <v>447</v>
      </c>
      <c r="AG122" s="824"/>
      <c r="AH122" s="824"/>
      <c r="AI122" s="824"/>
      <c r="AJ122" s="825"/>
      <c r="AK122" s="826" t="s">
        <v>447</v>
      </c>
      <c r="AL122" s="824"/>
      <c r="AM122" s="824"/>
      <c r="AN122" s="824"/>
      <c r="AO122" s="825"/>
      <c r="AP122" s="871" t="s">
        <v>447</v>
      </c>
      <c r="AQ122" s="872"/>
      <c r="AR122" s="872"/>
      <c r="AS122" s="872"/>
      <c r="AT122" s="873"/>
      <c r="AU122" s="933"/>
      <c r="AV122" s="934"/>
      <c r="AW122" s="934"/>
      <c r="AX122" s="934"/>
      <c r="AY122" s="935"/>
      <c r="AZ122" s="926" t="s">
        <v>481</v>
      </c>
      <c r="BA122" s="927"/>
      <c r="BB122" s="927"/>
      <c r="BC122" s="927"/>
      <c r="BD122" s="927"/>
      <c r="BE122" s="927"/>
      <c r="BF122" s="927"/>
      <c r="BG122" s="927"/>
      <c r="BH122" s="927"/>
      <c r="BI122" s="927"/>
      <c r="BJ122" s="927"/>
      <c r="BK122" s="927"/>
      <c r="BL122" s="927"/>
      <c r="BM122" s="927"/>
      <c r="BN122" s="927"/>
      <c r="BO122" s="927"/>
      <c r="BP122" s="928"/>
      <c r="BQ122" s="929">
        <v>2573625</v>
      </c>
      <c r="BR122" s="892"/>
      <c r="BS122" s="892"/>
      <c r="BT122" s="892"/>
      <c r="BU122" s="892"/>
      <c r="BV122" s="892">
        <v>2697794</v>
      </c>
      <c r="BW122" s="892"/>
      <c r="BX122" s="892"/>
      <c r="BY122" s="892"/>
      <c r="BZ122" s="892"/>
      <c r="CA122" s="892">
        <v>3056055</v>
      </c>
      <c r="CB122" s="892"/>
      <c r="CC122" s="892"/>
      <c r="CD122" s="892"/>
      <c r="CE122" s="892"/>
      <c r="CF122" s="893">
        <v>264.89999999999998</v>
      </c>
      <c r="CG122" s="894"/>
      <c r="CH122" s="894"/>
      <c r="CI122" s="894"/>
      <c r="CJ122" s="894"/>
      <c r="CK122" s="916"/>
      <c r="CL122" s="902"/>
      <c r="CM122" s="902"/>
      <c r="CN122" s="902"/>
      <c r="CO122" s="903"/>
      <c r="CP122" s="882" t="s">
        <v>482</v>
      </c>
      <c r="CQ122" s="883"/>
      <c r="CR122" s="883"/>
      <c r="CS122" s="883"/>
      <c r="CT122" s="883"/>
      <c r="CU122" s="883"/>
      <c r="CV122" s="883"/>
      <c r="CW122" s="883"/>
      <c r="CX122" s="883"/>
      <c r="CY122" s="883"/>
      <c r="CZ122" s="883"/>
      <c r="DA122" s="883"/>
      <c r="DB122" s="883"/>
      <c r="DC122" s="883"/>
      <c r="DD122" s="883"/>
      <c r="DE122" s="883"/>
      <c r="DF122" s="884"/>
      <c r="DG122" s="860" t="s">
        <v>443</v>
      </c>
      <c r="DH122" s="861"/>
      <c r="DI122" s="861"/>
      <c r="DJ122" s="861"/>
      <c r="DK122" s="861"/>
      <c r="DL122" s="861" t="s">
        <v>443</v>
      </c>
      <c r="DM122" s="861"/>
      <c r="DN122" s="861"/>
      <c r="DO122" s="861"/>
      <c r="DP122" s="861"/>
      <c r="DQ122" s="861" t="s">
        <v>443</v>
      </c>
      <c r="DR122" s="861"/>
      <c r="DS122" s="861"/>
      <c r="DT122" s="861"/>
      <c r="DU122" s="861"/>
      <c r="DV122" s="838" t="s">
        <v>443</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441</v>
      </c>
      <c r="AB123" s="824"/>
      <c r="AC123" s="824"/>
      <c r="AD123" s="824"/>
      <c r="AE123" s="825"/>
      <c r="AF123" s="826" t="s">
        <v>447</v>
      </c>
      <c r="AG123" s="824"/>
      <c r="AH123" s="824"/>
      <c r="AI123" s="824"/>
      <c r="AJ123" s="825"/>
      <c r="AK123" s="826" t="s">
        <v>441</v>
      </c>
      <c r="AL123" s="824"/>
      <c r="AM123" s="824"/>
      <c r="AN123" s="824"/>
      <c r="AO123" s="825"/>
      <c r="AP123" s="871" t="s">
        <v>441</v>
      </c>
      <c r="AQ123" s="872"/>
      <c r="AR123" s="872"/>
      <c r="AS123" s="872"/>
      <c r="AT123" s="873"/>
      <c r="AU123" s="936"/>
      <c r="AV123" s="937"/>
      <c r="AW123" s="937"/>
      <c r="AX123" s="937"/>
      <c r="AY123" s="937"/>
      <c r="AZ123" s="278" t="s">
        <v>191</v>
      </c>
      <c r="BA123" s="278"/>
      <c r="BB123" s="278"/>
      <c r="BC123" s="278"/>
      <c r="BD123" s="278"/>
      <c r="BE123" s="278"/>
      <c r="BF123" s="278"/>
      <c r="BG123" s="278"/>
      <c r="BH123" s="278"/>
      <c r="BI123" s="278"/>
      <c r="BJ123" s="278"/>
      <c r="BK123" s="278"/>
      <c r="BL123" s="278"/>
      <c r="BM123" s="278"/>
      <c r="BN123" s="278"/>
      <c r="BO123" s="924" t="s">
        <v>483</v>
      </c>
      <c r="BP123" s="925"/>
      <c r="BQ123" s="879">
        <v>4144084</v>
      </c>
      <c r="BR123" s="880"/>
      <c r="BS123" s="880"/>
      <c r="BT123" s="880"/>
      <c r="BU123" s="880"/>
      <c r="BV123" s="880">
        <v>4272017</v>
      </c>
      <c r="BW123" s="880"/>
      <c r="BX123" s="880"/>
      <c r="BY123" s="880"/>
      <c r="BZ123" s="880"/>
      <c r="CA123" s="880">
        <v>4575705</v>
      </c>
      <c r="CB123" s="880"/>
      <c r="CC123" s="880"/>
      <c r="CD123" s="880"/>
      <c r="CE123" s="880"/>
      <c r="CF123" s="790"/>
      <c r="CG123" s="791"/>
      <c r="CH123" s="791"/>
      <c r="CI123" s="791"/>
      <c r="CJ123" s="881"/>
      <c r="CK123" s="916"/>
      <c r="CL123" s="902"/>
      <c r="CM123" s="902"/>
      <c r="CN123" s="902"/>
      <c r="CO123" s="903"/>
      <c r="CP123" s="882" t="s">
        <v>484</v>
      </c>
      <c r="CQ123" s="883"/>
      <c r="CR123" s="883"/>
      <c r="CS123" s="883"/>
      <c r="CT123" s="883"/>
      <c r="CU123" s="883"/>
      <c r="CV123" s="883"/>
      <c r="CW123" s="883"/>
      <c r="CX123" s="883"/>
      <c r="CY123" s="883"/>
      <c r="CZ123" s="883"/>
      <c r="DA123" s="883"/>
      <c r="DB123" s="883"/>
      <c r="DC123" s="883"/>
      <c r="DD123" s="883"/>
      <c r="DE123" s="883"/>
      <c r="DF123" s="884"/>
      <c r="DG123" s="823" t="s">
        <v>441</v>
      </c>
      <c r="DH123" s="824"/>
      <c r="DI123" s="824"/>
      <c r="DJ123" s="824"/>
      <c r="DK123" s="825"/>
      <c r="DL123" s="826" t="s">
        <v>441</v>
      </c>
      <c r="DM123" s="824"/>
      <c r="DN123" s="824"/>
      <c r="DO123" s="824"/>
      <c r="DP123" s="825"/>
      <c r="DQ123" s="826" t="s">
        <v>441</v>
      </c>
      <c r="DR123" s="824"/>
      <c r="DS123" s="824"/>
      <c r="DT123" s="824"/>
      <c r="DU123" s="825"/>
      <c r="DV123" s="871" t="s">
        <v>441</v>
      </c>
      <c r="DW123" s="872"/>
      <c r="DX123" s="872"/>
      <c r="DY123" s="872"/>
      <c r="DZ123" s="873"/>
    </row>
    <row r="124" spans="1:130" s="247" customFormat="1" ht="26.25" customHeight="1" thickBot="1" x14ac:dyDescent="0.2">
      <c r="A124" s="864"/>
      <c r="B124" s="865"/>
      <c r="C124" s="868" t="s">
        <v>469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441</v>
      </c>
      <c r="AB124" s="824"/>
      <c r="AC124" s="824"/>
      <c r="AD124" s="824"/>
      <c r="AE124" s="825"/>
      <c r="AF124" s="826" t="s">
        <v>441</v>
      </c>
      <c r="AG124" s="824"/>
      <c r="AH124" s="824"/>
      <c r="AI124" s="824"/>
      <c r="AJ124" s="825"/>
      <c r="AK124" s="826" t="s">
        <v>441</v>
      </c>
      <c r="AL124" s="824"/>
      <c r="AM124" s="824"/>
      <c r="AN124" s="824"/>
      <c r="AO124" s="825"/>
      <c r="AP124" s="871" t="s">
        <v>441</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441</v>
      </c>
      <c r="BR124" s="878"/>
      <c r="BS124" s="878"/>
      <c r="BT124" s="878"/>
      <c r="BU124" s="878"/>
      <c r="BV124" s="878" t="s">
        <v>441</v>
      </c>
      <c r="BW124" s="878"/>
      <c r="BX124" s="878"/>
      <c r="BY124" s="878"/>
      <c r="BZ124" s="878"/>
      <c r="CA124" s="878">
        <v>0.3</v>
      </c>
      <c r="CB124" s="878"/>
      <c r="CC124" s="878"/>
      <c r="CD124" s="878"/>
      <c r="CE124" s="878"/>
      <c r="CF124" s="768"/>
      <c r="CG124" s="769"/>
      <c r="CH124" s="769"/>
      <c r="CI124" s="769"/>
      <c r="CJ124" s="909"/>
      <c r="CK124" s="917"/>
      <c r="CL124" s="917"/>
      <c r="CM124" s="917"/>
      <c r="CN124" s="917"/>
      <c r="CO124" s="918"/>
      <c r="CP124" s="882" t="s">
        <v>486</v>
      </c>
      <c r="CQ124" s="883"/>
      <c r="CR124" s="883"/>
      <c r="CS124" s="883"/>
      <c r="CT124" s="883"/>
      <c r="CU124" s="883"/>
      <c r="CV124" s="883"/>
      <c r="CW124" s="883"/>
      <c r="CX124" s="883"/>
      <c r="CY124" s="883"/>
      <c r="CZ124" s="883"/>
      <c r="DA124" s="883"/>
      <c r="DB124" s="883"/>
      <c r="DC124" s="883"/>
      <c r="DD124" s="883"/>
      <c r="DE124" s="883"/>
      <c r="DF124" s="884"/>
      <c r="DG124" s="806" t="s">
        <v>487</v>
      </c>
      <c r="DH124" s="807"/>
      <c r="DI124" s="807"/>
      <c r="DJ124" s="807"/>
      <c r="DK124" s="808"/>
      <c r="DL124" s="809" t="s">
        <v>442</v>
      </c>
      <c r="DM124" s="807"/>
      <c r="DN124" s="807"/>
      <c r="DO124" s="807"/>
      <c r="DP124" s="808"/>
      <c r="DQ124" s="809" t="s">
        <v>443</v>
      </c>
      <c r="DR124" s="807"/>
      <c r="DS124" s="807"/>
      <c r="DT124" s="807"/>
      <c r="DU124" s="808"/>
      <c r="DV124" s="895" t="s">
        <v>466</v>
      </c>
      <c r="DW124" s="896"/>
      <c r="DX124" s="896"/>
      <c r="DY124" s="896"/>
      <c r="DZ124" s="897"/>
    </row>
    <row r="125" spans="1:130" s="247" customFormat="1" ht="26.25" customHeight="1" x14ac:dyDescent="0.15">
      <c r="A125" s="864"/>
      <c r="B125" s="865"/>
      <c r="C125" s="868" t="s">
        <v>471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488</v>
      </c>
      <c r="AB125" s="824"/>
      <c r="AC125" s="824"/>
      <c r="AD125" s="824"/>
      <c r="AE125" s="825"/>
      <c r="AF125" s="826" t="s">
        <v>489</v>
      </c>
      <c r="AG125" s="824"/>
      <c r="AH125" s="824"/>
      <c r="AI125" s="824"/>
      <c r="AJ125" s="825"/>
      <c r="AK125" s="826" t="s">
        <v>490</v>
      </c>
      <c r="AL125" s="824"/>
      <c r="AM125" s="824"/>
      <c r="AN125" s="824"/>
      <c r="AO125" s="825"/>
      <c r="AP125" s="871" t="s">
        <v>490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491</v>
      </c>
      <c r="CL125" s="899"/>
      <c r="CM125" s="899"/>
      <c r="CN125" s="899"/>
      <c r="CO125" s="900"/>
      <c r="CP125" s="907" t="s">
        <v>492</v>
      </c>
      <c r="CQ125" s="852"/>
      <c r="CR125" s="852"/>
      <c r="CS125" s="852"/>
      <c r="CT125" s="852"/>
      <c r="CU125" s="852"/>
      <c r="CV125" s="852"/>
      <c r="CW125" s="852"/>
      <c r="CX125" s="852"/>
      <c r="CY125" s="852"/>
      <c r="CZ125" s="852"/>
      <c r="DA125" s="852"/>
      <c r="DB125" s="852"/>
      <c r="DC125" s="852"/>
      <c r="DD125" s="852"/>
      <c r="DE125" s="852"/>
      <c r="DF125" s="853"/>
      <c r="DG125" s="908" t="s">
        <v>443</v>
      </c>
      <c r="DH125" s="889"/>
      <c r="DI125" s="889"/>
      <c r="DJ125" s="889"/>
      <c r="DK125" s="889"/>
      <c r="DL125" s="889" t="s">
        <v>493</v>
      </c>
      <c r="DM125" s="889"/>
      <c r="DN125" s="889"/>
      <c r="DO125" s="889"/>
      <c r="DP125" s="889"/>
      <c r="DQ125" s="889" t="s">
        <v>487</v>
      </c>
      <c r="DR125" s="889"/>
      <c r="DS125" s="889"/>
      <c r="DT125" s="889"/>
      <c r="DU125" s="889"/>
      <c r="DV125" s="890" t="s">
        <v>488</v>
      </c>
      <c r="DW125" s="890"/>
      <c r="DX125" s="890"/>
      <c r="DY125" s="890"/>
      <c r="DZ125" s="891"/>
    </row>
    <row r="126" spans="1:130" s="247" customFormat="1" ht="26.25" customHeight="1" thickBot="1" x14ac:dyDescent="0.2">
      <c r="A126" s="864"/>
      <c r="B126" s="865"/>
      <c r="C126" s="868" t="s">
        <v>473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493</v>
      </c>
      <c r="AB126" s="824"/>
      <c r="AC126" s="824"/>
      <c r="AD126" s="824"/>
      <c r="AE126" s="825"/>
      <c r="AF126" s="826" t="s">
        <v>442</v>
      </c>
      <c r="AG126" s="824"/>
      <c r="AH126" s="824"/>
      <c r="AI126" s="824"/>
      <c r="AJ126" s="825"/>
      <c r="AK126" s="826" t="s">
        <v>490</v>
      </c>
      <c r="AL126" s="824"/>
      <c r="AM126" s="824"/>
      <c r="AN126" s="824"/>
      <c r="AO126" s="825"/>
      <c r="AP126" s="871" t="s">
        <v>489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494</v>
      </c>
      <c r="CQ126" s="794"/>
      <c r="CR126" s="794"/>
      <c r="CS126" s="794"/>
      <c r="CT126" s="794"/>
      <c r="CU126" s="794"/>
      <c r="CV126" s="794"/>
      <c r="CW126" s="794"/>
      <c r="CX126" s="794"/>
      <c r="CY126" s="794"/>
      <c r="CZ126" s="794"/>
      <c r="DA126" s="794"/>
      <c r="DB126" s="794"/>
      <c r="DC126" s="794"/>
      <c r="DD126" s="794"/>
      <c r="DE126" s="794"/>
      <c r="DF126" s="795"/>
      <c r="DG126" s="860" t="s">
        <v>443</v>
      </c>
      <c r="DH126" s="861"/>
      <c r="DI126" s="861"/>
      <c r="DJ126" s="861"/>
      <c r="DK126" s="861"/>
      <c r="DL126" s="861" t="s">
        <v>442</v>
      </c>
      <c r="DM126" s="861"/>
      <c r="DN126" s="861"/>
      <c r="DO126" s="861"/>
      <c r="DP126" s="861"/>
      <c r="DQ126" s="861" t="s">
        <v>495</v>
      </c>
      <c r="DR126" s="861"/>
      <c r="DS126" s="861"/>
      <c r="DT126" s="861"/>
      <c r="DU126" s="861"/>
      <c r="DV126" s="838" t="s">
        <v>490</v>
      </c>
      <c r="DW126" s="838"/>
      <c r="DX126" s="838"/>
      <c r="DY126" s="838"/>
      <c r="DZ126" s="839"/>
    </row>
    <row r="127" spans="1:130" s="247" customFormat="1" ht="26.25" customHeight="1" x14ac:dyDescent="0.15">
      <c r="A127" s="866"/>
      <c r="B127" s="867"/>
      <c r="C127" s="885" t="s">
        <v>496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490</v>
      </c>
      <c r="AB127" s="824"/>
      <c r="AC127" s="824"/>
      <c r="AD127" s="824"/>
      <c r="AE127" s="825"/>
      <c r="AF127" s="826" t="s">
        <v>488</v>
      </c>
      <c r="AG127" s="824"/>
      <c r="AH127" s="824"/>
      <c r="AI127" s="824"/>
      <c r="AJ127" s="825"/>
      <c r="AK127" s="826" t="s">
        <v>443</v>
      </c>
      <c r="AL127" s="824"/>
      <c r="AM127" s="824"/>
      <c r="AN127" s="824"/>
      <c r="AO127" s="825"/>
      <c r="AP127" s="871" t="s">
        <v>488</v>
      </c>
      <c r="AQ127" s="872"/>
      <c r="AR127" s="872"/>
      <c r="AS127" s="872"/>
      <c r="AT127" s="873"/>
      <c r="AU127" s="283"/>
      <c r="AV127" s="283"/>
      <c r="AW127" s="283"/>
      <c r="AX127" s="888" t="s">
        <v>497</v>
      </c>
      <c r="AY127" s="856"/>
      <c r="AZ127" s="856"/>
      <c r="BA127" s="856"/>
      <c r="BB127" s="856"/>
      <c r="BC127" s="856"/>
      <c r="BD127" s="856"/>
      <c r="BE127" s="857"/>
      <c r="BF127" s="855" t="s">
        <v>498</v>
      </c>
      <c r="BG127" s="856"/>
      <c r="BH127" s="856"/>
      <c r="BI127" s="856"/>
      <c r="BJ127" s="856"/>
      <c r="BK127" s="856"/>
      <c r="BL127" s="857"/>
      <c r="BM127" s="855" t="s">
        <v>499</v>
      </c>
      <c r="BN127" s="856"/>
      <c r="BO127" s="856"/>
      <c r="BP127" s="856"/>
      <c r="BQ127" s="856"/>
      <c r="BR127" s="856"/>
      <c r="BS127" s="857"/>
      <c r="BT127" s="855" t="s">
        <v>500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501</v>
      </c>
      <c r="CQ127" s="794"/>
      <c r="CR127" s="794"/>
      <c r="CS127" s="794"/>
      <c r="CT127" s="794"/>
      <c r="CU127" s="794"/>
      <c r="CV127" s="794"/>
      <c r="CW127" s="794"/>
      <c r="CX127" s="794"/>
      <c r="CY127" s="794"/>
      <c r="CZ127" s="794"/>
      <c r="DA127" s="794"/>
      <c r="DB127" s="794"/>
      <c r="DC127" s="794"/>
      <c r="DD127" s="794"/>
      <c r="DE127" s="794"/>
      <c r="DF127" s="795"/>
      <c r="DG127" s="860" t="s">
        <v>466</v>
      </c>
      <c r="DH127" s="861"/>
      <c r="DI127" s="861"/>
      <c r="DJ127" s="861"/>
      <c r="DK127" s="861"/>
      <c r="DL127" s="861" t="s">
        <v>443</v>
      </c>
      <c r="DM127" s="861"/>
      <c r="DN127" s="861"/>
      <c r="DO127" s="861"/>
      <c r="DP127" s="861"/>
      <c r="DQ127" s="861" t="s">
        <v>489</v>
      </c>
      <c r="DR127" s="861"/>
      <c r="DS127" s="861"/>
      <c r="DT127" s="861"/>
      <c r="DU127" s="861"/>
      <c r="DV127" s="838" t="s">
        <v>502</v>
      </c>
      <c r="DW127" s="838"/>
      <c r="DX127" s="838"/>
      <c r="DY127" s="838"/>
      <c r="DZ127" s="839"/>
    </row>
    <row r="128" spans="1:130" s="247" customFormat="1" ht="26.25" customHeight="1" thickBot="1" x14ac:dyDescent="0.2">
      <c r="A128" s="840" t="s">
        <v>503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504</v>
      </c>
      <c r="X128" s="842"/>
      <c r="Y128" s="842"/>
      <c r="Z128" s="843"/>
      <c r="AA128" s="844" t="s">
        <v>490</v>
      </c>
      <c r="AB128" s="845"/>
      <c r="AC128" s="845"/>
      <c r="AD128" s="845"/>
      <c r="AE128" s="846"/>
      <c r="AF128" s="847" t="s">
        <v>488</v>
      </c>
      <c r="AG128" s="845"/>
      <c r="AH128" s="845"/>
      <c r="AI128" s="845"/>
      <c r="AJ128" s="846"/>
      <c r="AK128" s="847" t="s">
        <v>442</v>
      </c>
      <c r="AL128" s="845"/>
      <c r="AM128" s="845"/>
      <c r="AN128" s="845"/>
      <c r="AO128" s="846"/>
      <c r="AP128" s="848"/>
      <c r="AQ128" s="849"/>
      <c r="AR128" s="849"/>
      <c r="AS128" s="849"/>
      <c r="AT128" s="850"/>
      <c r="AU128" s="283"/>
      <c r="AV128" s="283"/>
      <c r="AW128" s="283"/>
      <c r="AX128" s="851" t="s">
        <v>505</v>
      </c>
      <c r="AY128" s="852"/>
      <c r="AZ128" s="852"/>
      <c r="BA128" s="852"/>
      <c r="BB128" s="852"/>
      <c r="BC128" s="852"/>
      <c r="BD128" s="852"/>
      <c r="BE128" s="853"/>
      <c r="BF128" s="830" t="s">
        <v>490</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506</v>
      </c>
      <c r="CQ128" s="772"/>
      <c r="CR128" s="772"/>
      <c r="CS128" s="772"/>
      <c r="CT128" s="772"/>
      <c r="CU128" s="772"/>
      <c r="CV128" s="772"/>
      <c r="CW128" s="772"/>
      <c r="CX128" s="772"/>
      <c r="CY128" s="772"/>
      <c r="CZ128" s="772"/>
      <c r="DA128" s="772"/>
      <c r="DB128" s="772"/>
      <c r="DC128" s="772"/>
      <c r="DD128" s="772"/>
      <c r="DE128" s="772"/>
      <c r="DF128" s="773"/>
      <c r="DG128" s="834" t="s">
        <v>490</v>
      </c>
      <c r="DH128" s="835"/>
      <c r="DI128" s="835"/>
      <c r="DJ128" s="835"/>
      <c r="DK128" s="835"/>
      <c r="DL128" s="835" t="s">
        <v>488</v>
      </c>
      <c r="DM128" s="835"/>
      <c r="DN128" s="835"/>
      <c r="DO128" s="835"/>
      <c r="DP128" s="835"/>
      <c r="DQ128" s="835" t="s">
        <v>488</v>
      </c>
      <c r="DR128" s="835"/>
      <c r="DS128" s="835"/>
      <c r="DT128" s="835"/>
      <c r="DU128" s="835"/>
      <c r="DV128" s="836" t="s">
        <v>130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507</v>
      </c>
      <c r="X129" s="821"/>
      <c r="Y129" s="821"/>
      <c r="Z129" s="822"/>
      <c r="AA129" s="823">
        <v>1405649</v>
      </c>
      <c r="AB129" s="824"/>
      <c r="AC129" s="824"/>
      <c r="AD129" s="824"/>
      <c r="AE129" s="825"/>
      <c r="AF129" s="826">
        <v>1363835</v>
      </c>
      <c r="AG129" s="824"/>
      <c r="AH129" s="824"/>
      <c r="AI129" s="824"/>
      <c r="AJ129" s="825"/>
      <c r="AK129" s="826">
        <v>1367157</v>
      </c>
      <c r="AL129" s="824"/>
      <c r="AM129" s="824"/>
      <c r="AN129" s="824"/>
      <c r="AO129" s="825"/>
      <c r="AP129" s="827"/>
      <c r="AQ129" s="828"/>
      <c r="AR129" s="828"/>
      <c r="AS129" s="828"/>
      <c r="AT129" s="829"/>
      <c r="AU129" s="285"/>
      <c r="AV129" s="285"/>
      <c r="AW129" s="285"/>
      <c r="AX129" s="793" t="s">
        <v>508</v>
      </c>
      <c r="AY129" s="794"/>
      <c r="AZ129" s="794"/>
      <c r="BA129" s="794"/>
      <c r="BB129" s="794"/>
      <c r="BC129" s="794"/>
      <c r="BD129" s="794"/>
      <c r="BE129" s="795"/>
      <c r="BF129" s="813" t="s">
        <v>442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510</v>
      </c>
      <c r="X130" s="821"/>
      <c r="Y130" s="821"/>
      <c r="Z130" s="822"/>
      <c r="AA130" s="823">
        <v>185319</v>
      </c>
      <c r="AB130" s="824"/>
      <c r="AC130" s="824"/>
      <c r="AD130" s="824"/>
      <c r="AE130" s="825"/>
      <c r="AF130" s="826">
        <v>200094</v>
      </c>
      <c r="AG130" s="824"/>
      <c r="AH130" s="824"/>
      <c r="AI130" s="824"/>
      <c r="AJ130" s="825"/>
      <c r="AK130" s="826">
        <v>213519</v>
      </c>
      <c r="AL130" s="824"/>
      <c r="AM130" s="824"/>
      <c r="AN130" s="824"/>
      <c r="AO130" s="825"/>
      <c r="AP130" s="827"/>
      <c r="AQ130" s="828"/>
      <c r="AR130" s="828"/>
      <c r="AS130" s="828"/>
      <c r="AT130" s="829"/>
      <c r="AU130" s="285"/>
      <c r="AV130" s="285"/>
      <c r="AW130" s="285"/>
      <c r="AX130" s="793" t="s">
        <v>511</v>
      </c>
      <c r="AY130" s="794"/>
      <c r="AZ130" s="794"/>
      <c r="BA130" s="794"/>
      <c r="BB130" s="794"/>
      <c r="BC130" s="794"/>
      <c r="BD130" s="794"/>
      <c r="BE130" s="795"/>
      <c r="BF130" s="796">
        <v>4.7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512</v>
      </c>
      <c r="X131" s="804"/>
      <c r="Y131" s="804"/>
      <c r="Z131" s="805"/>
      <c r="AA131" s="806">
        <v>1220330</v>
      </c>
      <c r="AB131" s="807"/>
      <c r="AC131" s="807"/>
      <c r="AD131" s="807"/>
      <c r="AE131" s="808"/>
      <c r="AF131" s="809">
        <v>1163741</v>
      </c>
      <c r="AG131" s="807"/>
      <c r="AH131" s="807"/>
      <c r="AI131" s="807"/>
      <c r="AJ131" s="808"/>
      <c r="AK131" s="809">
        <v>1153638</v>
      </c>
      <c r="AL131" s="807"/>
      <c r="AM131" s="807"/>
      <c r="AN131" s="807"/>
      <c r="AO131" s="808"/>
      <c r="AP131" s="810"/>
      <c r="AQ131" s="811"/>
      <c r="AR131" s="811"/>
      <c r="AS131" s="811"/>
      <c r="AT131" s="812"/>
      <c r="AU131" s="285"/>
      <c r="AV131" s="285"/>
      <c r="AW131" s="285"/>
      <c r="AX131" s="771" t="s">
        <v>513</v>
      </c>
      <c r="AY131" s="772"/>
      <c r="AZ131" s="772"/>
      <c r="BA131" s="772"/>
      <c r="BB131" s="772"/>
      <c r="BC131" s="772"/>
      <c r="BD131" s="772"/>
      <c r="BE131" s="773"/>
      <c r="BF131" s="774">
        <v>0.3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515</v>
      </c>
      <c r="W132" s="784"/>
      <c r="X132" s="784"/>
      <c r="Y132" s="784"/>
      <c r="Z132" s="785"/>
      <c r="AA132" s="786">
        <v>4.1274901049999997</v>
      </c>
      <c r="AB132" s="787"/>
      <c r="AC132" s="787"/>
      <c r="AD132" s="787"/>
      <c r="AE132" s="788"/>
      <c r="AF132" s="789">
        <v>4.9213699609999999</v>
      </c>
      <c r="AG132" s="787"/>
      <c r="AH132" s="787"/>
      <c r="AI132" s="787"/>
      <c r="AJ132" s="788"/>
      <c r="AK132" s="789">
        <v>5.0968328019999998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516</v>
      </c>
      <c r="W133" s="763"/>
      <c r="X133" s="763"/>
      <c r="Y133" s="763"/>
      <c r="Z133" s="764"/>
      <c r="AA133" s="765">
        <v>3.6</v>
      </c>
      <c r="AB133" s="766"/>
      <c r="AC133" s="766"/>
      <c r="AD133" s="766"/>
      <c r="AE133" s="767"/>
      <c r="AF133" s="765">
        <v>4.0999999999999996</v>
      </c>
      <c r="AG133" s="766"/>
      <c r="AH133" s="766"/>
      <c r="AI133" s="766"/>
      <c r="AJ133" s="767"/>
      <c r="AK133" s="765">
        <v>4.7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LcGVDJTe1JmYxs1wvtHalHk16wutFvisOtWPxYkyFEF/x2WDeNbM6E+EaJWTyq4t6OmEHUH8IU1snKC/fgV5g==" saltValue="4DH93h5hOyI9cH/n9Px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1OfTfvqJDRJ9gERp2y6cfWfbNvW83Mfd/8LVTnfpzd7/O41JHokkfzKYOl5h75zosn5CkjpmPVGoInkkLhKpg==" saltValue="akm9lZP5omy7Jwz0nZ+97Q==" spinCount="100000" sheet="1" objects="1" scenarios="1"/>
  <dataConsolidate/>
  <phoneticPr fontId="2"/>
  <printOptions horizontalCentered="1" verticalCentered="1"/>
  <pageMargins left="0" right="0" top="0" bottom="0" header="0" footer="0"/>
  <pageSetup paperSize="9" scale="44"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tyOHPuu1pM4JSROuULnAiK4V9+Cmld6xE0Jsekr7v+AVpp+CLMBAImbPi1oY9JrVWyi5SZqusb2HYMtzCAK+Q==" saltValue="iKy9kXBGjzoFURU94Ltesg==" spinCount="100000"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525</v>
      </c>
      <c r="AL9" s="1193"/>
      <c r="AM9" s="1193"/>
      <c r="AN9" s="1194"/>
      <c r="AO9" s="313">
        <v>461853</v>
      </c>
      <c r="AP9" s="313">
        <v>150637</v>
      </c>
      <c r="AQ9" s="314">
        <v>218185</v>
      </c>
      <c r="AR9" s="315">
        <v>-31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526</v>
      </c>
      <c r="AL10" s="1193"/>
      <c r="AM10" s="1193"/>
      <c r="AN10" s="1194"/>
      <c r="AO10" s="316">
        <v>109863</v>
      </c>
      <c r="AP10" s="316">
        <v>35833</v>
      </c>
      <c r="AQ10" s="317">
        <v>27381</v>
      </c>
      <c r="AR10" s="318">
        <v>30.9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527</v>
      </c>
      <c r="AL11" s="1193"/>
      <c r="AM11" s="1193"/>
      <c r="AN11" s="1194"/>
      <c r="AO11" s="316">
        <v>10435</v>
      </c>
      <c r="AP11" s="316">
        <v>3403</v>
      </c>
      <c r="AQ11" s="317">
        <v>25697</v>
      </c>
      <c r="AR11" s="318">
        <v>-86.8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528</v>
      </c>
      <c r="AL12" s="1193"/>
      <c r="AM12" s="1193"/>
      <c r="AN12" s="1194"/>
      <c r="AO12" s="316" t="s">
        <v>529</v>
      </c>
      <c r="AP12" s="316" t="s">
        <v>529</v>
      </c>
      <c r="AQ12" s="317">
        <v>4359</v>
      </c>
      <c r="AR12" s="318" t="s">
        <v>529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530</v>
      </c>
      <c r="AL13" s="1193"/>
      <c r="AM13" s="1193"/>
      <c r="AN13" s="1194"/>
      <c r="AO13" s="316" t="s">
        <v>529</v>
      </c>
      <c r="AP13" s="316" t="s">
        <v>529</v>
      </c>
      <c r="AQ13" s="317" t="s">
        <v>529</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531</v>
      </c>
      <c r="AL14" s="1193"/>
      <c r="AM14" s="1193"/>
      <c r="AN14" s="1194"/>
      <c r="AO14" s="316">
        <v>12881</v>
      </c>
      <c r="AP14" s="316">
        <v>4201</v>
      </c>
      <c r="AQ14" s="317">
        <v>8999</v>
      </c>
      <c r="AR14" s="318">
        <v>-53.3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532</v>
      </c>
      <c r="AL15" s="1193"/>
      <c r="AM15" s="1193"/>
      <c r="AN15" s="1194"/>
      <c r="AO15" s="316" t="s">
        <v>529</v>
      </c>
      <c r="AP15" s="316" t="s">
        <v>529</v>
      </c>
      <c r="AQ15" s="317">
        <v>6052</v>
      </c>
      <c r="AR15" s="318" t="s">
        <v>529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533</v>
      </c>
      <c r="AL16" s="1196"/>
      <c r="AM16" s="1196"/>
      <c r="AN16" s="1197"/>
      <c r="AO16" s="316">
        <v>-55027</v>
      </c>
      <c r="AP16" s="316">
        <v>-17947</v>
      </c>
      <c r="AQ16" s="317">
        <v>-19480</v>
      </c>
      <c r="AR16" s="318">
        <v>-7.9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191</v>
      </c>
      <c r="AL17" s="1196"/>
      <c r="AM17" s="1196"/>
      <c r="AN17" s="1197"/>
      <c r="AO17" s="316">
        <v>540005</v>
      </c>
      <c r="AP17" s="316">
        <v>176127</v>
      </c>
      <c r="AQ17" s="317">
        <v>271195</v>
      </c>
      <c r="AR17" s="318">
        <v>-35.1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538</v>
      </c>
      <c r="AL21" s="1190"/>
      <c r="AM21" s="1190"/>
      <c r="AN21" s="1191"/>
      <c r="AO21" s="328">
        <v>16.96</v>
      </c>
      <c r="AP21" s="329">
        <v>25.46</v>
      </c>
      <c r="AQ21" s="330">
        <v>-8.5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539</v>
      </c>
      <c r="AL22" s="1190"/>
      <c r="AM22" s="1190"/>
      <c r="AN22" s="1191"/>
      <c r="AO22" s="333">
        <v>93.7</v>
      </c>
      <c r="AP22" s="334">
        <v>93.7</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543</v>
      </c>
      <c r="AL32" s="1181"/>
      <c r="AM32" s="1181"/>
      <c r="AN32" s="1182"/>
      <c r="AO32" s="343">
        <v>256719</v>
      </c>
      <c r="AP32" s="343">
        <v>83731</v>
      </c>
      <c r="AQ32" s="344">
        <v>157756</v>
      </c>
      <c r="AR32" s="345">
        <v>-46.9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544</v>
      </c>
      <c r="AL33" s="1181"/>
      <c r="AM33" s="1181"/>
      <c r="AN33" s="1182"/>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545</v>
      </c>
      <c r="AL34" s="1181"/>
      <c r="AM34" s="1181"/>
      <c r="AN34" s="1182"/>
      <c r="AO34" s="343" t="s">
        <v>529</v>
      </c>
      <c r="AP34" s="343" t="s">
        <v>529</v>
      </c>
      <c r="AQ34" s="344" t="s">
        <v>529</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546</v>
      </c>
      <c r="AL35" s="1181"/>
      <c r="AM35" s="1181"/>
      <c r="AN35" s="1182"/>
      <c r="AO35" s="343">
        <v>15536</v>
      </c>
      <c r="AP35" s="343">
        <v>5067</v>
      </c>
      <c r="AQ35" s="344">
        <v>29837</v>
      </c>
      <c r="AR35" s="345">
        <v>-83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547</v>
      </c>
      <c r="AL36" s="1181"/>
      <c r="AM36" s="1181"/>
      <c r="AN36" s="1182"/>
      <c r="AO36" s="343" t="s">
        <v>529</v>
      </c>
      <c r="AP36" s="343" t="s">
        <v>529</v>
      </c>
      <c r="AQ36" s="344">
        <v>5452</v>
      </c>
      <c r="AR36" s="345" t="s">
        <v>529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548</v>
      </c>
      <c r="AL37" s="1181"/>
      <c r="AM37" s="1181"/>
      <c r="AN37" s="1182"/>
      <c r="AO37" s="343" t="s">
        <v>529</v>
      </c>
      <c r="AP37" s="343" t="s">
        <v>529</v>
      </c>
      <c r="AQ37" s="344">
        <v>1300</v>
      </c>
      <c r="AR37" s="345" t="s">
        <v>529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549</v>
      </c>
      <c r="AL38" s="1184"/>
      <c r="AM38" s="1184"/>
      <c r="AN38" s="1185"/>
      <c r="AO38" s="346">
        <v>63</v>
      </c>
      <c r="AP38" s="346">
        <v>21</v>
      </c>
      <c r="AQ38" s="347">
        <v>36</v>
      </c>
      <c r="AR38" s="335">
        <v>-41.7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550</v>
      </c>
      <c r="AL39" s="1184"/>
      <c r="AM39" s="1184"/>
      <c r="AN39" s="1185"/>
      <c r="AO39" s="343" t="s">
        <v>529</v>
      </c>
      <c r="AP39" s="343" t="s">
        <v>529</v>
      </c>
      <c r="AQ39" s="344">
        <v>-9131</v>
      </c>
      <c r="AR39" s="345" t="s">
        <v>529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551</v>
      </c>
      <c r="AL40" s="1181"/>
      <c r="AM40" s="1181"/>
      <c r="AN40" s="1182"/>
      <c r="AO40" s="343">
        <v>-213519</v>
      </c>
      <c r="AP40" s="343">
        <v>-69641</v>
      </c>
      <c r="AQ40" s="344">
        <v>-138994</v>
      </c>
      <c r="AR40" s="345">
        <v>-49.9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58799</v>
      </c>
      <c r="AP41" s="343">
        <v>19178</v>
      </c>
      <c r="AQ41" s="344">
        <v>46254</v>
      </c>
      <c r="AR41" s="345">
        <v>-58.5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520</v>
      </c>
      <c r="AN49" s="1175" t="s">
        <v>555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410266</v>
      </c>
      <c r="AN51" s="365">
        <v>124663</v>
      </c>
      <c r="AO51" s="366">
        <v>-20.2</v>
      </c>
      <c r="AP51" s="367">
        <v>287914</v>
      </c>
      <c r="AQ51" s="368">
        <v>-0.2</v>
      </c>
      <c r="AR51" s="369">
        <v>-20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177743</v>
      </c>
      <c r="AN52" s="373">
        <v>54009</v>
      </c>
      <c r="AO52" s="374">
        <v>65</v>
      </c>
      <c r="AP52" s="375">
        <v>146531</v>
      </c>
      <c r="AQ52" s="376">
        <v>3.5</v>
      </c>
      <c r="AR52" s="377">
        <v>61.5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347055</v>
      </c>
      <c r="AN53" s="365">
        <v>106263</v>
      </c>
      <c r="AO53" s="366">
        <v>-14.8</v>
      </c>
      <c r="AP53" s="367">
        <v>310300</v>
      </c>
      <c r="AQ53" s="368">
        <v>7.8</v>
      </c>
      <c r="AR53" s="369">
        <v>-22.6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253308</v>
      </c>
      <c r="AN54" s="373">
        <v>77559</v>
      </c>
      <c r="AO54" s="374">
        <v>43.6</v>
      </c>
      <c r="AP54" s="375">
        <v>157576</v>
      </c>
      <c r="AQ54" s="376">
        <v>7.5</v>
      </c>
      <c r="AR54" s="377">
        <v>36.1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969697</v>
      </c>
      <c r="AN55" s="365">
        <v>303600</v>
      </c>
      <c r="AO55" s="366">
        <v>185.7</v>
      </c>
      <c r="AP55" s="367">
        <v>317319</v>
      </c>
      <c r="AQ55" s="368">
        <v>2.2999999999999998</v>
      </c>
      <c r="AR55" s="369">
        <v>183.4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732293</v>
      </c>
      <c r="AN56" s="373">
        <v>229271</v>
      </c>
      <c r="AO56" s="374">
        <v>195.6</v>
      </c>
      <c r="AP56" s="375">
        <v>164214</v>
      </c>
      <c r="AQ56" s="376">
        <v>4.2</v>
      </c>
      <c r="AR56" s="377">
        <v>191.4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410731</v>
      </c>
      <c r="AN57" s="365">
        <v>131350</v>
      </c>
      <c r="AO57" s="366">
        <v>-56.7</v>
      </c>
      <c r="AP57" s="367">
        <v>289738</v>
      </c>
      <c r="AQ57" s="368">
        <v>-8.6999999999999993</v>
      </c>
      <c r="AR57" s="369">
        <v>-48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360787</v>
      </c>
      <c r="AN58" s="373">
        <v>115378</v>
      </c>
      <c r="AO58" s="374">
        <v>-49.7</v>
      </c>
      <c r="AP58" s="375">
        <v>156238</v>
      </c>
      <c r="AQ58" s="376">
        <v>-4.9000000000000004</v>
      </c>
      <c r="AR58" s="377">
        <v>-44.8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810310</v>
      </c>
      <c r="AN59" s="365">
        <v>264289</v>
      </c>
      <c r="AO59" s="366">
        <v>101.2</v>
      </c>
      <c r="AP59" s="367">
        <v>316937</v>
      </c>
      <c r="AQ59" s="368">
        <v>9.4</v>
      </c>
      <c r="AR59" s="369">
        <v>91.8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499912</v>
      </c>
      <c r="AN60" s="373">
        <v>163050</v>
      </c>
      <c r="AO60" s="374">
        <v>41.3</v>
      </c>
      <c r="AP60" s="375">
        <v>199150</v>
      </c>
      <c r="AQ60" s="376">
        <v>27.5</v>
      </c>
      <c r="AR60" s="377">
        <v>13.8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589612</v>
      </c>
      <c r="AN61" s="380">
        <v>186033</v>
      </c>
      <c r="AO61" s="381">
        <v>39</v>
      </c>
      <c r="AP61" s="382">
        <v>304442</v>
      </c>
      <c r="AQ61" s="383">
        <v>2.1</v>
      </c>
      <c r="AR61" s="369">
        <v>36.9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404809</v>
      </c>
      <c r="AN62" s="373">
        <v>127853</v>
      </c>
      <c r="AO62" s="374">
        <v>59.2</v>
      </c>
      <c r="AP62" s="375">
        <v>164742</v>
      </c>
      <c r="AQ62" s="376">
        <v>7.6</v>
      </c>
      <c r="AR62" s="377">
        <v>51.6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VIe0KX0kq34If3Bklz/jpZYcrvzlZ6zfQhIeQqNFL2Iv8HIgQy4KldUitPZVsdMcXc8guge6+/GBEHXozql6w==" saltValue="k4oj5z5xWAhTbCINxgrz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6Kee7cqF/4d0G/+xclD2bGk5daMgUvZ21bpP94h4iM9dqXXvdEj82C/e61kW7/FCf3vQ1mbhSPBdDMT+UDwuzg==" saltValue="DNT1FkTsiePHtP7YxWkl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Ovc6f0bZtjbLw7yHokVT6LBEb/SxNgjINbmxPUjGBHeqaiYONNlyBmElDsLHSM43qwiHy5pOFK4AbHMBU1efFw==" saltValue="J+WecFz25MbrgPy4AGeI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98" t="s">
        <v>3</v>
      </c>
      <c r="D47" s="1198"/>
      <c r="E47" s="1199"/>
      <c r="F47" s="11">
        <v>47.11</v>
      </c>
      <c r="G47" s="12">
        <v>48.14</v>
      </c>
      <c r="H47" s="12">
        <v>41.79</v>
      </c>
      <c r="I47" s="12">
        <v>40.14</v>
      </c>
      <c r="J47" s="13">
        <v>36.75</v>
      </c>
    </row>
    <row r="48" spans="2:10" ht="57.75" customHeight="1" x14ac:dyDescent="0.15">
      <c r="B48" s="14"/>
      <c r="C48" s="1200" t="s">
        <v>4</v>
      </c>
      <c r="D48" s="1200"/>
      <c r="E48" s="1201"/>
      <c r="F48" s="15">
        <v>8.51</v>
      </c>
      <c r="G48" s="16">
        <v>9.52</v>
      </c>
      <c r="H48" s="16">
        <v>6.85</v>
      </c>
      <c r="I48" s="16">
        <v>6.32</v>
      </c>
      <c r="J48" s="17">
        <v>6.08</v>
      </c>
    </row>
    <row r="49" spans="2:10" ht="57.75" customHeight="1" thickBot="1" x14ac:dyDescent="0.2">
      <c r="B49" s="18"/>
      <c r="C49" s="1202" t="s">
        <v>5</v>
      </c>
      <c r="D49" s="1202"/>
      <c r="E49" s="1203"/>
      <c r="F49" s="19" t="s">
        <v>576</v>
      </c>
      <c r="G49" s="20">
        <v>0.83</v>
      </c>
      <c r="H49" s="20" t="s">
        <v>577</v>
      </c>
      <c r="I49" s="20" t="s">
        <v>578</v>
      </c>
      <c r="J49" s="21" t="s">
        <v>579</v>
      </c>
    </row>
    <row r="50" spans="2:10" ht="13.5" customHeight="1" x14ac:dyDescent="0.15"/>
  </sheetData>
  <sheetProtection algorithmName="SHA-512" hashValue="1gvHBWao+CejdPXCz7aiAPD4L1duwg5DF0mMZqV1zsn6NRBzaZ71o/aXEL/HDSX8oeQqN+Ol7FcY3vXmnZa5yQ==" saltValue="LCS44Q4edayzN53mF7Dy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2021-03-05T06:24:38Z</cp:lastPrinted>
  <dcterms:created xsi:type="dcterms:W3CDTF">2021-02-05T03:45:09Z</dcterms:created>
  <dcterms:modified xsi:type="dcterms:W3CDTF">2021-03-24T23:54:54Z</dcterms:modified>
  <cp:category/>
</cp:coreProperties>
</file>