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10.20.90.6\share\総務課\10　総務課　杉森\★財政\財政資料（随時更新する）\公表資料\財政状況資料集\未\R2\"/>
    </mc:Choice>
  </mc:AlternateContent>
  <xr:revisionPtr revIDLastSave="0" documentId="13_ncr:1_{41ED37F0-FADD-454A-93B6-BD508A569867}" xr6:coauthVersionLast="47" xr6:coauthVersionMax="47" xr10:uidLastSave="{00000000-0000-0000-0000-000000000000}"/>
  <bookViews>
    <workbookView xWindow="-120" yWindow="-120" windowWidth="29040" windowHeight="1572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G35" i="10" l="1"/>
  <c r="BG34"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AM35" i="10"/>
  <c r="C35" i="10"/>
  <c r="U34" i="10"/>
  <c r="U35" i="10" s="1"/>
  <c r="U36" i="10" s="1"/>
  <c r="C34" i="10"/>
  <c r="AM34" i="10" l="1"/>
  <c r="BE34" i="10" s="1"/>
  <c r="BE35"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W34" i="10" l="1"/>
  <c r="BW35" i="10" s="1"/>
  <c r="BW36" i="10" s="1"/>
  <c r="BW37" i="10" s="1"/>
  <c r="BW38" i="10" s="1"/>
  <c r="BW39" i="10" s="1"/>
  <c r="BW40" i="10" s="1"/>
  <c r="BW41" i="10" s="1"/>
  <c r="BW42" i="10" s="1"/>
  <c r="BW43" i="10" s="1"/>
  <c r="CO34" i="10" l="1"/>
</calcChain>
</file>

<file path=xl/sharedStrings.xml><?xml version="1.0" encoding="utf-8"?>
<sst xmlns="http://schemas.openxmlformats.org/spreadsheetml/2006/main" count="1213" uniqueCount="611">
  <si>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</si>
  <si>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</si>
  <si>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</si>
  <si>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</si>
  <si>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</si>
  <si>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</si>
  <si>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</si>
  <si>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</si>
  <si>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</si>
  <si>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</si>
  <si>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</si>
  <si>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</si>
  <si>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</si>
  <si>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</si>
  <si>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</si>
  <si>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</si>
  <si>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</si>
  <si>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</si>
  <si>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</si>
  <si>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</si>
  <si>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</si>
  <si>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</si>
  <si>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</si>
  <si>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</si>
  <si>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</si>
  <si>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</si>
  <si>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</si>
  <si>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</si>
  <si>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</si>
  <si>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</si>
  <si>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</si>
  <si>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</si>
  <si>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</si>
  <si>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</si>
  <si>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</si>
  <si>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</si>
  <si>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</si>
  <si>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</si>
  <si>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</si>
  <si>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</si>
  <si>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</si>
  <si>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</si>
  <si>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</si>
  <si>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</si>
  <si>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</si>
  <si>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</si>
  <si>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</si>
  <si>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</si>
  <si>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</si>
  <si>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</si>
  <si>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</si>
  <si>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</si>
  <si>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</si>
  <si>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</si>
  <si>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</si>
  <si>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</si>
  <si>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</si>
  <si>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</si>
  <si>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</si>
  <si>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</si>
  <si>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</si>
  <si>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</si>
  <si>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</si>
  <si>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</si>
  <si>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</si>
  <si>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</si>
  <si>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</si>
  <si>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</si>
  <si>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</si>
  <si>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</si>
  <si>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</si>
  <si>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</si>
  <si>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</si>
  <si>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</si>
  <si>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</si>
  <si>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</si>
  <si>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</si>
  <si>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令和2年度　財政状況資料集</t>
    <phoneticPr fontId="5"/>
  </si>
  <si>
    <t>総括表（市町村）</t>
    <rPh sb="0" eb="2">
      <t>ソウカツ</t>
    </rPh>
    <rPh sb="2" eb="3">
      <t>ヒョウ</t>
    </rPh>
    <rPh sb="4" eb="7">
      <t>シチョウソン</t>
    </rPh>
    <phoneticPr fontId="5"/>
  </si>
  <si>
    <t>都道府県名</t>
    <phoneticPr fontId="5"/>
  </si>
  <si>
    <t>和歌山県</t>
    <phoneticPr fontId="5"/>
  </si>
  <si>
    <t>市町村類型</t>
    <phoneticPr fontId="5"/>
  </si>
  <si>
    <t>Ⅰ－２</t>
    <phoneticPr fontId="5"/>
  </si>
  <si>
    <t>指定団体等の指定状況</t>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</si>
  <si>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</si>
  <si>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</si>
  <si>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</si>
  <si>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</si>
  <si>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</si>
  <si>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</si>
  <si>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</si>
  <si>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</si>
  <si>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</si>
  <si>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</si>
  <si>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</si>
  <si>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太地町</t>
    <phoneticPr fontId="5"/>
  </si>
  <si>
    <t>地方交付税種地</t>
    <rPh sb="0" eb="2">
      <t>チホウ</t>
    </rPh>
    <rPh sb="2" eb="5">
      <t>コウフゼイ</t>
    </rPh>
    <rPh sb="5" eb="6">
      <t>シュ</t>
    </rPh>
    <rPh sb="6" eb="7">
      <t>チ</t>
    </rPh>
    <phoneticPr fontId="5"/>
  </si>
  <si>
    <t>2-2</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</si>
  <si>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</si>
  <si>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</si>
  <si>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</si>
  <si>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</si>
  <si>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</si>
  <si>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</si>
  <si>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</si>
  <si>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</si>
  <si>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</si>
  <si>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</si>
  <si>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</si>
  <si>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</si>
  <si>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</si>
  <si>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</si>
  <si>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</si>
  <si>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</si>
  <si>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</si>
  <si>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</si>
  <si>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</si>
  <si>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</si>
  <si>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</si>
  <si>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</si>
  <si>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</si>
  <si>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</si>
  <si>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-9.6</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</si>
  <si>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</si>
  <si>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</si>
  <si>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</si>
  <si>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</si>
  <si>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</si>
  <si>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</si>
  <si>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</si>
  <si>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</si>
  <si>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</si>
  <si>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</si>
  <si>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</si>
  <si>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</si>
  <si>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</si>
  <si>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</si>
  <si>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</si>
  <si>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</si>
  <si>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</si>
  <si>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</si>
  <si>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</si>
  <si>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</si>
  <si>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</si>
  <si>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</si>
  <si>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</si>
  <si>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</si>
  <si>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</si>
  <si>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</si>
  <si>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-2.0</t>
    <phoneticPr fontId="5"/>
  </si>
  <si>
    <t>基準財政需要額</t>
    <phoneticPr fontId="25"/>
  </si>
  <si>
    <t>うち日本人(％)</t>
    <phoneticPr fontId="5"/>
  </si>
  <si>
    <t>-2.1</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</si>
  <si>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</si>
  <si>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</si>
  <si>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</si>
  <si>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</si>
  <si>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</si>
  <si>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</si>
  <si>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</si>
  <si>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</si>
  <si>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</si>
  <si>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</si>
  <si>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</si>
  <si>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</si>
  <si>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</si>
  <si>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</si>
  <si>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</si>
  <si>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</si>
  <si>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</si>
  <si>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</si>
  <si>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</si>
  <si>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</si>
  <si>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</si>
  <si>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</si>
  <si>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</si>
  <si>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</si>
  <si>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</si>
  <si>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t>
    <phoneticPr fontId="5"/>
  </si>
  <si>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</si>
  <si>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</si>
  <si>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</si>
  <si>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</si>
  <si>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</si>
  <si>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</si>
  <si>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</si>
  <si>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</si>
  <si>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</si>
  <si>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</si>
  <si>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</si>
  <si>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</si>
  <si>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</si>
  <si>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</si>
  <si>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</si>
  <si>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</si>
  <si>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</si>
  <si>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</si>
  <si>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</si>
  <si>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</si>
  <si>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</si>
  <si>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</si>
  <si>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</si>
  <si>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</si>
  <si>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</si>
  <si>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</si>
  <si>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</si>
  <si>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</si>
  <si>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</si>
  <si>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</si>
  <si>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</si>
  <si>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</si>
  <si>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令和2年度</t>
    <phoneticPr fontId="25"/>
  </si>
  <si>
    <t>和歌山県太地町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</si>
  <si>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</si>
  <si>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</si>
  <si>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</si>
  <si>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</si>
  <si>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</si>
  <si>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</si>
  <si>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</si>
  <si>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</si>
  <si>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</si>
  <si>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</si>
  <si>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</si>
  <si>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</si>
  <si>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</si>
  <si>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t>
    <phoneticPr fontId="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</si>
  <si>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</si>
  <si>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</si>
  <si>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</si>
  <si>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</si>
  <si>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</si>
  <si>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</si>
  <si>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</si>
  <si>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</si>
  <si>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</si>
  <si>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</si>
  <si>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</si>
  <si>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</si>
  <si>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</si>
  <si>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</si>
  <si>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</si>
  <si>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</si>
  <si>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</si>
  <si>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</si>
  <si>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</si>
  <si>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</si>
  <si>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</si>
  <si>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</si>
  <si>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</si>
  <si>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</si>
  <si>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</si>
  <si>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</si>
  <si>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t>
    <phoneticPr fontId="5"/>
  </si>
  <si>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</si>
  <si>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</si>
  <si>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</si>
  <si>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</si>
  <si>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</si>
  <si>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</si>
  <si>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</si>
  <si>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</si>
  <si>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</si>
  <si>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</si>
  <si>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</si>
  <si>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</si>
  <si>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</si>
  <si>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</si>
  <si>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t>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</si>
  <si>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</si>
  <si>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</si>
  <si>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</si>
  <si>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</si>
  <si>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</si>
  <si>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</si>
  <si>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</si>
  <si>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</si>
  <si>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</si>
  <si>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</si>
  <si>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</si>
  <si>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</si>
  <si>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</si>
  <si>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</si>
  <si>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</si>
  <si>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</si>
  <si>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</si>
  <si>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</si>
  <si>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</si>
  <si>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</si>
  <si>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</si>
  <si>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</si>
  <si>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</si>
  <si>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</si>
  <si>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</si>
  <si>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</si>
  <si>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</si>
  <si>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</si>
  <si>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</si>
  <si>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</si>
  <si>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</si>
  <si>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</si>
  <si>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</si>
  <si>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</si>
  <si>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</si>
  <si>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</si>
  <si>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</si>
  <si>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</si>
  <si>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</si>
  <si>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</si>
  <si>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</si>
  <si>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</si>
  <si>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</si>
  <si>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</si>
  <si>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</si>
  <si>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</si>
  <si>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</si>
  <si>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</si>
  <si>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</si>
  <si>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</si>
  <si>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</si>
  <si>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</si>
  <si>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</si>
  <si>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</si>
  <si>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</si>
  <si>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</si>
  <si>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</si>
  <si>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</si>
  <si>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</si>
  <si>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</si>
  <si>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</si>
  <si>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</si>
  <si>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観光施設</t>
    <phoneticPr fontId="5"/>
  </si>
  <si>
    <t>再差引収支</t>
    <rPh sb="0" eb="1">
      <t>サイ</t>
    </rPh>
    <rPh sb="1" eb="3">
      <t>サシヒキ</t>
    </rPh>
    <rPh sb="3" eb="5">
      <t>シュウシ</t>
    </rPh>
    <phoneticPr fontId="5"/>
  </si>
  <si>
    <t>　　うち一部事務組合負担金</t>
    <phoneticPr fontId="5"/>
  </si>
  <si>
    <t>諸収入</t>
  </si>
  <si>
    <t>簡易水道</t>
    <phoneticPr fontId="5"/>
  </si>
  <si>
    <t>加入世帯数(世帯)</t>
  </si>
  <si>
    <t>　繰出金</t>
    <phoneticPr fontId="5"/>
  </si>
  <si>
    <t>地方債</t>
  </si>
  <si>
    <t>下水道</t>
    <phoneticPr fontId="5"/>
  </si>
  <si>
    <t>被保険者数(人)</t>
  </si>
  <si>
    <t>　積立金</t>
    <phoneticPr fontId="5"/>
  </si>
  <si>
    <t>　うち減収補塡債(特例分)</t>
    <rPh sb="4" eb="5">
      <t>シュウ</t>
    </rPh>
    <rPh sb="9" eb="10">
      <t>トク</t>
    </rPh>
    <rPh sb="10" eb="11">
      <t>レイ</t>
    </rPh>
    <rPh sb="11" eb="12">
      <t>ブン</t>
    </rPh>
    <phoneticPr fontId="16"/>
  </si>
  <si>
    <t>市場</t>
    <phoneticPr fontId="5"/>
  </si>
  <si>
    <t>被保険者
1人当り</t>
    <phoneticPr fontId="5"/>
  </si>
  <si>
    <t>保険税(料)収入額</t>
    <phoneticPr fontId="5"/>
  </si>
  <si>
    <t>　投資・出資金・貸付金</t>
    <phoneticPr fontId="5"/>
  </si>
  <si>
    <t>　うち猶予特例債</t>
    <phoneticPr fontId="16"/>
  </si>
  <si>
    <t>国民健康保険</t>
    <phoneticPr fontId="5"/>
  </si>
  <si>
    <t>国庫支出金</t>
    <phoneticPr fontId="5"/>
  </si>
  <si>
    <t>　前年度繰上充用金</t>
    <phoneticPr fontId="5"/>
  </si>
  <si>
    <t>　うち臨時財政対策債</t>
    <phoneticPr fontId="5"/>
  </si>
  <si>
    <t>その他</t>
    <phoneticPr fontId="5"/>
  </si>
  <si>
    <t>保険給付費</t>
    <phoneticPr fontId="5"/>
  </si>
  <si>
    <t>投資的経費計</t>
    <rPh sb="5" eb="6">
      <t>ケイ</t>
    </rPh>
    <phoneticPr fontId="5"/>
  </si>
  <si>
    <t>歳入合計</t>
    <phoneticPr fontId="5"/>
  </si>
  <si>
    <t>　　うち人件費</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</si>
  <si>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</si>
  <si>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</si>
  <si>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</si>
  <si>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</si>
  <si>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</si>
  <si>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</si>
  <si>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</si>
  <si>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</si>
  <si>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</si>
  <si>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</si>
  <si>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令和2年度</t>
  </si>
  <si>
    <t>和歌山県太地町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</si>
  <si>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</si>
  <si>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</si>
  <si>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</si>
  <si>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</si>
  <si>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</si>
  <si>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</si>
  <si>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</si>
  <si>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</si>
  <si>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</si>
  <si>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</si>
  <si>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</si>
  <si>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</si>
  <si>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</si>
  <si>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</si>
  <si>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</si>
  <si>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</si>
  <si>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</si>
  <si>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</si>
  <si>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</si>
  <si>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</si>
  <si>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</si>
  <si>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</si>
  <si>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</si>
  <si>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</si>
  <si>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</si>
  <si>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</si>
  <si>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</si>
  <si>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</si>
  <si>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</si>
  <si>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</si>
  <si>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</si>
  <si>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</si>
  <si>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</si>
  <si>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後期高齢者医療事業</t>
    <phoneticPr fontId="5"/>
  </si>
  <si>
    <t>法適用企業</t>
    <phoneticPr fontId="5"/>
  </si>
  <si>
    <t>都市計画公共下水道事業</t>
    <phoneticPr fontId="5"/>
  </si>
  <si>
    <t>法非適用企業</t>
    <phoneticPr fontId="5"/>
  </si>
  <si>
    <t>くじらの博物館事業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</si>
  <si>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</si>
  <si>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</si>
  <si>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</si>
  <si>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</si>
  <si>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</si>
  <si>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</si>
  <si>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資金剰余額
/不足額
（実質収支）</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</si>
  <si>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</si>
  <si>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</si>
  <si>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</si>
  <si>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</si>
  <si>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</si>
  <si>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</si>
  <si>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</si>
  <si>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</si>
  <si>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</si>
  <si>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</si>
  <si>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</si>
  <si>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</si>
  <si>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</si>
  <si>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</si>
  <si>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</si>
  <si>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</si>
  <si>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</si>
  <si>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</si>
  <si>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</si>
  <si>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</si>
  <si>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</si>
  <si>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</si>
  <si>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t>
    <phoneticPr fontId="5"/>
  </si>
  <si>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</si>
  <si>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</si>
  <si>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</si>
  <si>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</si>
  <si>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</si>
  <si>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</si>
  <si>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</si>
  <si>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</si>
  <si>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</si>
  <si>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</si>
  <si>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</si>
  <si>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</si>
  <si>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</si>
  <si>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</si>
  <si>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</si>
  <si>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</si>
  <si>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</si>
  <si>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</si>
  <si>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</si>
  <si>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</si>
  <si>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</si>
  <si>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</si>
  <si>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</si>
  <si>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</si>
  <si>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</si>
  <si>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</si>
  <si>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</si>
  <si>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</si>
  <si>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</si>
  <si>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</si>
  <si>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</si>
  <si>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介護保険事業</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</si>
  <si>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</si>
  <si>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</si>
  <si>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</si>
  <si>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</si>
  <si>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</si>
  <si>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</si>
  <si>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</si>
  <si>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</si>
  <si>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令和2年度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</si>
  <si>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</si>
  <si>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</si>
  <si>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</si>
  <si>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</si>
  <si>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</si>
  <si>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</si>
  <si>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</si>
  <si>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</si>
  <si>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</si>
  <si>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</si>
  <si>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</si>
  <si>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</si>
  <si>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</si>
  <si>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</si>
  <si>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</si>
  <si>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</si>
  <si>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</si>
  <si>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</si>
  <si>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</si>
  <si>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</si>
  <si>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</si>
  <si>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</si>
  <si>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</si>
  <si>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</si>
  <si>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</si>
  <si>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</si>
  <si>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</si>
  <si>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</si>
  <si>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</si>
  <si>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</si>
  <si>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</si>
  <si>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</si>
  <si>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</si>
  <si>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</si>
  <si>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</si>
  <si>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</si>
  <si>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</si>
  <si>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</si>
  <si>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</si>
  <si>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</si>
  <si>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</si>
  <si>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</si>
  <si>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</si>
  <si>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</si>
  <si>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</si>
  <si>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</si>
  <si>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</si>
  <si>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</si>
  <si>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</si>
  <si>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</si>
  <si>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</si>
  <si>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</si>
  <si>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</si>
  <si>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</si>
  <si>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</si>
  <si>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</si>
  <si>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</si>
  <si>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</si>
  <si>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</si>
  <si>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</si>
  <si>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</si>
  <si>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</si>
  <si>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</si>
  <si>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</si>
  <si>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</si>
  <si>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</si>
  <si>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</si>
  <si>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</si>
  <si>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</si>
  <si>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</si>
  <si>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H28</t>
  </si>
  <si>
    <t>H29</t>
  </si>
  <si>
    <t>H30</t>
  </si>
  <si>
    <t>R01</t>
  </si>
  <si>
    <t>R02</t>
  </si>
  <si>
    <t>▲ 4.82</t>
  </si>
  <si>
    <t>▲ 3.68</t>
  </si>
  <si>
    <t>▲ 3.52</t>
  </si>
  <si>
    <t>くじらの博物館事業</t>
  </si>
  <si>
    <t>水道事業</t>
  </si>
  <si>
    <t>一般会計</t>
  </si>
  <si>
    <t>介護保険事業</t>
  </si>
  <si>
    <t>国民健康保険事業</t>
  </si>
  <si>
    <t>都市計画公共下水道事業</t>
  </si>
  <si>
    <t>後期高齢者医療事業</t>
  </si>
  <si>
    <t>その他会計（赤字）</t>
  </si>
  <si>
    <t>その他会計（黒字）</t>
  </si>
  <si>
    <t>（百万円）</t>
    <phoneticPr fontId="5"/>
  </si>
  <si>
    <t>H27末</t>
    <phoneticPr fontId="5"/>
  </si>
  <si>
    <t>H28末</t>
    <phoneticPr fontId="5"/>
  </si>
  <si>
    <t>H29末</t>
    <phoneticPr fontId="5"/>
  </si>
  <si>
    <t>H30末</t>
    <phoneticPr fontId="5"/>
  </si>
  <si>
    <t>R01末</t>
    <phoneticPr fontId="5"/>
  </si>
  <si>
    <t>塵芥処理場建設資金基金</t>
  </si>
  <si>
    <t>地域福祉基金</t>
  </si>
  <si>
    <t>石垣記念館運営基金</t>
  </si>
  <si>
    <t>福祉基金</t>
  </si>
  <si>
    <t>ふるさと創生基金</t>
  </si>
  <si>
    <t>和歌山県市町村総合事務組合</t>
    <rPh sb="0" eb="4">
      <t>ワカヤマケン</t>
    </rPh>
    <rPh sb="4" eb="7">
      <t>シチョウソン</t>
    </rPh>
    <rPh sb="7" eb="9">
      <t>ソウゴウ</t>
    </rPh>
    <rPh sb="9" eb="11">
      <t>ジム</t>
    </rPh>
    <rPh sb="11" eb="12">
      <t>ク</t>
    </rPh>
    <rPh sb="12" eb="13">
      <t>ア</t>
    </rPh>
    <phoneticPr fontId="5"/>
  </si>
  <si>
    <t>紀南学園事務組合</t>
    <rPh sb="0" eb="2">
      <t>キナン</t>
    </rPh>
    <rPh sb="2" eb="4">
      <t>ガクエン</t>
    </rPh>
    <rPh sb="4" eb="6">
      <t>ジム</t>
    </rPh>
    <rPh sb="6" eb="7">
      <t>ク</t>
    </rPh>
    <rPh sb="7" eb="8">
      <t>ア</t>
    </rPh>
    <phoneticPr fontId="5"/>
  </si>
  <si>
    <t>東牟婁郡町村新宮市老人福祉施設事務組合</t>
    <rPh sb="0" eb="3">
      <t>ヒガシムロ</t>
    </rPh>
    <rPh sb="3" eb="4">
      <t>グン</t>
    </rPh>
    <rPh sb="4" eb="6">
      <t>チョウソン</t>
    </rPh>
    <rPh sb="6" eb="8">
      <t>シングウ</t>
    </rPh>
    <rPh sb="8" eb="9">
      <t>シ</t>
    </rPh>
    <rPh sb="9" eb="11">
      <t>ロウジン</t>
    </rPh>
    <rPh sb="11" eb="13">
      <t>フクシ</t>
    </rPh>
    <rPh sb="13" eb="15">
      <t>シセツ</t>
    </rPh>
    <rPh sb="15" eb="17">
      <t>ジム</t>
    </rPh>
    <rPh sb="17" eb="19">
      <t>クミアイ</t>
    </rPh>
    <phoneticPr fontId="5"/>
  </si>
  <si>
    <t>東牟婁郡町村新宮市老人福祉施設事務組合（公営企業会計）</t>
    <rPh sb="0" eb="3">
      <t>ヒガシムロ</t>
    </rPh>
    <rPh sb="3" eb="4">
      <t>グン</t>
    </rPh>
    <rPh sb="4" eb="6">
      <t>チョウソン</t>
    </rPh>
    <rPh sb="6" eb="8">
      <t>シングウ</t>
    </rPh>
    <rPh sb="8" eb="9">
      <t>シ</t>
    </rPh>
    <rPh sb="9" eb="11">
      <t>ロウジン</t>
    </rPh>
    <rPh sb="11" eb="13">
      <t>フクシ</t>
    </rPh>
    <rPh sb="13" eb="15">
      <t>シセツ</t>
    </rPh>
    <rPh sb="15" eb="17">
      <t>ジム</t>
    </rPh>
    <rPh sb="17" eb="19">
      <t>クミアイ</t>
    </rPh>
    <rPh sb="20" eb="22">
      <t>コウエイ</t>
    </rPh>
    <rPh sb="22" eb="24">
      <t>キギョウ</t>
    </rPh>
    <rPh sb="24" eb="26">
      <t>カイケイ</t>
    </rPh>
    <phoneticPr fontId="5"/>
  </si>
  <si>
    <t>那智勝浦町太地町環境衛生施設一部事務組合</t>
    <rPh sb="0" eb="4">
      <t>ナチカツウラ</t>
    </rPh>
    <rPh sb="4" eb="5">
      <t>マチ</t>
    </rPh>
    <rPh sb="5" eb="7">
      <t>タイジ</t>
    </rPh>
    <rPh sb="7" eb="8">
      <t>チョウ</t>
    </rPh>
    <rPh sb="8" eb="10">
      <t>カンキョウ</t>
    </rPh>
    <rPh sb="10" eb="12">
      <t>エイセイ</t>
    </rPh>
    <rPh sb="12" eb="14">
      <t>シセツ</t>
    </rPh>
    <rPh sb="14" eb="16">
      <t>イチブ</t>
    </rPh>
    <rPh sb="16" eb="18">
      <t>ジム</t>
    </rPh>
    <rPh sb="18" eb="20">
      <t>クミアイ</t>
    </rPh>
    <phoneticPr fontId="5"/>
  </si>
  <si>
    <t>新宮周辺広域市町村圏事務組合</t>
    <rPh sb="0" eb="2">
      <t>シングウ</t>
    </rPh>
    <rPh sb="2" eb="4">
      <t>シュウヘン</t>
    </rPh>
    <rPh sb="4" eb="6">
      <t>コウイキ</t>
    </rPh>
    <rPh sb="6" eb="9">
      <t>シチョウソン</t>
    </rPh>
    <rPh sb="9" eb="10">
      <t>ケン</t>
    </rPh>
    <rPh sb="10" eb="12">
      <t>ジム</t>
    </rPh>
    <rPh sb="12" eb="13">
      <t>ク</t>
    </rPh>
    <rPh sb="13" eb="14">
      <t>ア</t>
    </rPh>
    <phoneticPr fontId="5"/>
  </si>
  <si>
    <t>新宮周辺広域市町村圏事務組合（公営企業会計）</t>
    <rPh sb="0" eb="2">
      <t>シングウ</t>
    </rPh>
    <rPh sb="2" eb="4">
      <t>シュウヘン</t>
    </rPh>
    <rPh sb="4" eb="6">
      <t>コウイキ</t>
    </rPh>
    <rPh sb="6" eb="9">
      <t>シチョウソン</t>
    </rPh>
    <rPh sb="9" eb="10">
      <t>ケン</t>
    </rPh>
    <rPh sb="10" eb="12">
      <t>ジム</t>
    </rPh>
    <rPh sb="12" eb="13">
      <t>ク</t>
    </rPh>
    <rPh sb="13" eb="14">
      <t>ア</t>
    </rPh>
    <rPh sb="15" eb="17">
      <t>コウエイ</t>
    </rPh>
    <rPh sb="17" eb="19">
      <t>キギョウ</t>
    </rPh>
    <rPh sb="19" eb="21">
      <t>カイケイ</t>
    </rPh>
    <phoneticPr fontId="5"/>
  </si>
  <si>
    <t>和歌山地方税回収機構</t>
    <rPh sb="0" eb="3">
      <t>ワカヤマ</t>
    </rPh>
    <rPh sb="3" eb="6">
      <t>チホウゼイ</t>
    </rPh>
    <rPh sb="6" eb="8">
      <t>カイシュウ</t>
    </rPh>
    <rPh sb="8" eb="10">
      <t>キコウ</t>
    </rPh>
    <phoneticPr fontId="5"/>
  </si>
  <si>
    <t>和歌山県後期高齢者医療広域連合</t>
    <rPh sb="0" eb="4">
      <t>ワカヤマケン</t>
    </rPh>
    <rPh sb="4" eb="6">
      <t>コウキ</t>
    </rPh>
    <rPh sb="6" eb="9">
      <t>コウレイシャ</t>
    </rPh>
    <rPh sb="9" eb="11">
      <t>イリョウ</t>
    </rPh>
    <rPh sb="11" eb="13">
      <t>コウイキ</t>
    </rPh>
    <rPh sb="13" eb="15">
      <t>レンゴウ</t>
    </rPh>
    <phoneticPr fontId="5"/>
  </si>
  <si>
    <t>和歌山県後期高齢者医療広域連合（特別会計）</t>
    <rPh sb="0" eb="4">
      <t>ワカヤマケン</t>
    </rPh>
    <rPh sb="4" eb="6">
      <t>コウキ</t>
    </rPh>
    <rPh sb="6" eb="9">
      <t>コウレイシャ</t>
    </rPh>
    <rPh sb="9" eb="11">
      <t>イリョウ</t>
    </rPh>
    <rPh sb="11" eb="13">
      <t>コウイキ</t>
    </rPh>
    <rPh sb="13" eb="15">
      <t>レンゴウ</t>
    </rPh>
    <rPh sb="16" eb="18">
      <t>トクベツ</t>
    </rPh>
    <rPh sb="18" eb="20">
      <t>カイケイ</t>
    </rPh>
    <phoneticPr fontId="5"/>
  </si>
  <si>
    <t>紀南環境広域施設組合</t>
    <rPh sb="0" eb="2">
      <t>キナン</t>
    </rPh>
    <rPh sb="2" eb="4">
      <t>カンキョウ</t>
    </rPh>
    <rPh sb="4" eb="6">
      <t>コウイキ</t>
    </rPh>
    <rPh sb="6" eb="8">
      <t>シセツ</t>
    </rPh>
    <rPh sb="8" eb="9">
      <t>ク</t>
    </rPh>
    <rPh sb="9" eb="10">
      <t>ア</t>
    </rPh>
    <phoneticPr fontId="5"/>
  </si>
  <si>
    <t>紀南環境衛生施設事務組合</t>
    <rPh sb="0" eb="2">
      <t>キナン</t>
    </rPh>
    <rPh sb="2" eb="4">
      <t>カンキョウ</t>
    </rPh>
    <rPh sb="4" eb="6">
      <t>エイセイ</t>
    </rPh>
    <rPh sb="6" eb="8">
      <t>シセツ</t>
    </rPh>
    <rPh sb="8" eb="10">
      <t>ジム</t>
    </rPh>
    <rPh sb="10" eb="12">
      <t>クミアイ</t>
    </rPh>
    <phoneticPr fontId="2"/>
  </si>
  <si>
    <t>太地町開発公社</t>
    <rPh sb="0" eb="3">
      <t>タイジチョウ</t>
    </rPh>
    <rPh sb="3" eb="5">
      <t>カイハツ</t>
    </rPh>
    <rPh sb="5" eb="7">
      <t>コウシャ</t>
    </rPh>
    <phoneticPr fontId="2"/>
  </si>
  <si>
    <t>‐</t>
    <phoneticPr fontId="2"/>
  </si>
  <si>
    <t>‐</t>
    <phoneticPr fontId="2"/>
  </si>
  <si>
    <t>‐</t>
    <phoneticPr fontId="2"/>
  </si>
  <si>
    <t>国民健康保険事業会計</t>
    <rPh sb="8" eb="10">
      <t>カイケイ</t>
    </rPh>
    <phoneticPr fontId="5"/>
  </si>
  <si>
    <t>介護保険事業会計</t>
    <rPh sb="6" eb="8">
      <t>カイケイ</t>
    </rPh>
    <phoneticPr fontId="5"/>
  </si>
  <si>
    <t>後期高齢者医療事業会計</t>
    <rPh sb="9" eb="11">
      <t>カイケイ</t>
    </rPh>
    <phoneticPr fontId="5"/>
  </si>
  <si>
    <t>水道事業会計</t>
    <rPh sb="4" eb="6">
      <t>カイケイ</t>
    </rPh>
    <phoneticPr fontId="5"/>
  </si>
  <si>
    <t>都市計画公共下水道事業会計</t>
    <rPh sb="11" eb="13">
      <t>カイケイ</t>
    </rPh>
    <phoneticPr fontId="5"/>
  </si>
  <si>
    <t>くじらの博物館事業会計</t>
    <rPh sb="9" eb="11">
      <t>カイケイ</t>
    </rPh>
    <phoneticPr fontId="5"/>
  </si>
  <si>
    <t>‐</t>
    <phoneticPr fontId="2"/>
  </si>
  <si>
    <t>実質公債費比率</t>
    <phoneticPr fontId="5"/>
  </si>
  <si>
    <t>将来負担比率</t>
    <phoneticPr fontId="5"/>
  </si>
  <si>
    <t>類似団体内平均値</t>
    <phoneticPr fontId="5"/>
  </si>
  <si>
    <t>当該団体値</t>
    <rPh sb="0" eb="2">
      <t>トウガイ</t>
    </rPh>
    <rPh sb="2" eb="4">
      <t>ダンタイ</t>
    </rPh>
    <rPh sb="4" eb="5">
      <t>アタイ</t>
    </rPh>
    <phoneticPr fontId="5"/>
  </si>
  <si>
    <t>(　参考　）</t>
    <rPh sb="2" eb="4">
      <t>サンコウ</t>
    </rPh>
    <phoneticPr fontId="5"/>
  </si>
  <si>
    <t>実質公債費比率は近年減少傾向を示していたが、平成22年度以降まちづくりのための投資的事業のため過疎債を中心に多額の借入れを行っており、平成29年度より元金償還額が大幅に増加している。これにより今後、実質公債費比率は上昇が続く。また、「公営企業に要する経費の財源とする地方債の償還に充てたと認められる繰入金」について、国民宿舎事業の会計廃止により26年度で償還が完了し、現在は下水道事業のみとなっている。下水道事業においては、近年借入れがないことから償還額は減少しているが、下水道施設の老朽化が懸念事項となっている。将来負担比率については先述のとおり、主に地方債の借入れにより今後の上昇が見込まれるため、新規事業の実施についてはより慎重に判断していく。</t>
    <rPh sb="39" eb="41">
      <t>トウシ</t>
    </rPh>
    <phoneticPr fontId="5"/>
  </si>
  <si>
    <t>分析欄</t>
    <rPh sb="0" eb="2">
      <t>ブンセキ</t>
    </rPh>
    <rPh sb="2" eb="3">
      <t>ラン</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</si>
  <si>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</si>
  <si>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有形固定資産減価償却率</t>
    <phoneticPr fontId="5"/>
  </si>
  <si>
    <t>将来負担額のうち、大半を「一般会計等に係る地方債の現在高」が占めている。道路新設等の大型事業の実施に伴う起債にはじまり、平成25年度以降、地方債残高の上昇が顕著である。今後数年間はまちづくりのための投資的事業を積極的に行うため、増額傾向の継続が見込まれる。ただし、起債に際しては財政措置率の高いものを選択しているため、基準財政需要額算入額が増加する。平成30年度までは充当可能財源等が将来負担額を上回っていたが、昨年度において、はじめて将来負担比率が数値化された。今後も、地方債を活用する方針であるため、将来負担比率は更に上昇する。有形固定資産減価償却率の高さが示すとおり、本庁舎をはじめとして多くの公共施設が建設から相当の年数が経過している。一方で観光開発等を積極的に行っており、新規施設整備事業を推進しているが、これと並行して災害に対応した施設整備も進めていかなければならない。新規の投資的事業の実施にあたっては、既存の公共施設の維持コストとのバランスに配慮しながら推進していく。</t>
    <rPh sb="175" eb="177">
      <t>ヘイセイ</t>
    </rPh>
    <rPh sb="206" eb="209">
      <t>サクネンド</t>
    </rPh>
    <phoneticPr fontId="5"/>
  </si>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</sst>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
      <sz val="10"/>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40">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26" fillId="0" borderId="0" xfId="8" applyNumberFormat="1" applyFont="1" applyFill="1" applyBorder="1" applyAlignment="1" applyProtection="1">
      <alignment horizontal="left" vertical="center" wrapText="1"/>
      <protection hidden="1"/>
    </xf>
    <xf numFmtId="186" fontId="20" fillId="0" borderId="0" xfId="8" applyNumberFormat="1" applyFont="1" applyFill="1" applyBorder="1" applyAlignment="1" applyProtection="1">
      <alignment horizontal="center" vertical="center" shrinkToFit="1"/>
      <protection hidden="1"/>
    </xf>
    <xf numFmtId="0" fontId="20" fillId="0" borderId="0" xfId="8" applyFont="1" applyFill="1" applyBorder="1" applyAlignment="1" applyProtection="1">
      <alignment horizontal="center" vertical="center" shrinkToFit="1"/>
      <protection hidden="1"/>
    </xf>
    <xf numFmtId="0" fontId="20" fillId="0" borderId="0" xfId="8" applyFont="1" applyFill="1" applyBorder="1" applyAlignment="1">
      <alignment horizontal="center" vertical="center" shrinkToFit="1"/>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0" fontId="20" fillId="0" borderId="39"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42"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0" fillId="0" borderId="41" xfId="8" applyFont="1" applyFill="1" applyBorder="1" applyAlignment="1">
      <alignment horizontal="center" vertical="center"/>
    </xf>
    <xf numFmtId="0" fontId="26" fillId="0" borderId="48"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78" xfId="8" applyFont="1" applyFill="1" applyBorder="1" applyAlignment="1">
      <alignment horizontal="center" vertical="center"/>
    </xf>
    <xf numFmtId="0" fontId="20" fillId="0" borderId="77"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0" fontId="20" fillId="0" borderId="30" xfId="8" applyFont="1" applyFill="1" applyBorder="1" applyAlignment="1">
      <alignment vertical="center"/>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0" fillId="0" borderId="11" xfId="8" applyFont="1" applyFill="1" applyBorder="1" applyAlignment="1">
      <alignment horizontal="center" vertical="center"/>
    </xf>
    <xf numFmtId="0" fontId="20" fillId="0" borderId="70" xfId="8" applyFont="1" applyFill="1" applyBorder="1" applyAlignment="1">
      <alignment horizontal="center" vertical="center"/>
    </xf>
    <xf numFmtId="0" fontId="24" fillId="0" borderId="41" xfId="8" applyFont="1" applyFill="1" applyBorder="1" applyAlignment="1">
      <alignment vertical="center"/>
    </xf>
    <xf numFmtId="0" fontId="24" fillId="0" borderId="12" xfId="8" applyFont="1" applyFill="1" applyBorder="1" applyAlignment="1">
      <alignment vertical="center"/>
    </xf>
    <xf numFmtId="0" fontId="24" fillId="0" borderId="48" xfId="8" applyFont="1" applyFill="1" applyBorder="1" applyAlignment="1">
      <alignment vertical="center"/>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0" fontId="20" fillId="0" borderId="24" xfId="8" applyFont="1" applyFill="1" applyBorder="1" applyAlignment="1">
      <alignment horizontal="center"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31" xfId="8" applyFont="1" applyFill="1" applyBorder="1" applyAlignment="1">
      <alignment vertical="center"/>
    </xf>
    <xf numFmtId="0" fontId="24" fillId="0" borderId="42"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66" xfId="8" applyFont="1" applyFill="1" applyBorder="1" applyAlignment="1">
      <alignment horizontal="center"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0" fontId="20" fillId="0" borderId="14"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3" xfId="8" applyFont="1" applyFill="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178" fontId="20" fillId="0" borderId="40"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1" fillId="0" borderId="38" xfId="11" applyNumberForma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7" xfId="11" applyNumberFormat="1" applyFon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77" fontId="34" fillId="6" borderId="37"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2"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6" fontId="34" fillId="6" borderId="48" xfId="14" applyNumberFormat="1" applyFont="1" applyFill="1" applyBorder="1" applyAlignment="1" applyProtection="1">
      <alignment horizontal="right" vertical="center" shrinkToFit="1"/>
    </xf>
    <xf numFmtId="0" fontId="34" fillId="6" borderId="45"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26" xfId="12" applyFont="1" applyFill="1" applyBorder="1" applyAlignment="1" applyProtection="1">
      <alignment horizontal="center" vertical="center"/>
    </xf>
    <xf numFmtId="0" fontId="34" fillId="6" borderId="64" xfId="12" applyFont="1" applyFill="1" applyBorder="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87" fontId="34" fillId="6" borderId="129"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0" fontId="34" fillId="6" borderId="81" xfId="12" applyFont="1" applyFill="1" applyBorder="1" applyAlignment="1" applyProtection="1">
      <alignment horizontal="center" vertical="center"/>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0" fontId="34" fillId="6" borderId="41" xfId="12" applyFont="1" applyFill="1" applyBorder="1" applyProtection="1">
      <alignment vertical="center"/>
    </xf>
    <xf numFmtId="177" fontId="34" fillId="6" borderId="151"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31" xfId="12" applyFont="1" applyFill="1" applyBorder="1" applyAlignment="1" applyProtection="1">
      <alignment horizontal="center" vertical="center" wrapText="1"/>
    </xf>
    <xf numFmtId="0" fontId="36" fillId="6" borderId="42" xfId="12"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54" xfId="12" applyFont="1" applyFill="1" applyBorder="1" applyProtection="1">
      <alignment vertical="center"/>
    </xf>
    <xf numFmtId="0" fontId="34" fillId="6" borderId="40" xfId="12" applyFont="1" applyFill="1" applyBorder="1" applyProtection="1">
      <alignment vertical="center"/>
    </xf>
    <xf numFmtId="177" fontId="34" fillId="6" borderId="161"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30"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9" xfId="12" applyFont="1" applyFill="1" applyBorder="1" applyAlignment="1" applyProtection="1">
      <alignment horizontal="center"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0" fontId="34" fillId="6" borderId="0" xfId="12" applyFont="1" applyFill="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38" xfId="12" applyFont="1" applyFill="1" applyBorder="1" applyAlignment="1" applyProtection="1">
      <alignment horizontal="left" vertical="center"/>
    </xf>
    <xf numFmtId="0" fontId="34" fillId="6" borderId="41"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32" xfId="12" applyFont="1" applyFill="1" applyBorder="1" applyAlignment="1" applyProtection="1">
      <alignment horizontal="center" vertical="center"/>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pplyProtection="1">
      <alignment horizontal="left" vertical="center"/>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0" xfId="16" applyFont="1">
      <alignment vertical="center"/>
    </xf>
    <xf numFmtId="0" fontId="1" fillId="0" borderId="64" xfId="16" applyFont="1" applyBorder="1">
      <alignment vertical="center"/>
    </xf>
    <xf numFmtId="0" fontId="1" fillId="0" borderId="38" xfId="16" applyFont="1" applyBorder="1">
      <alignment vertical="center"/>
    </xf>
    <xf numFmtId="180" fontId="1" fillId="0" borderId="0" xfId="16" applyNumberFormat="1" applyFont="1">
      <alignment vertical="center"/>
    </xf>
    <xf numFmtId="0" fontId="1" fillId="0" borderId="40" xfId="16" applyFont="1" applyBorder="1">
      <alignment vertical="center"/>
    </xf>
    <xf numFmtId="0" fontId="1" fillId="0" borderId="54" xfId="16" applyFont="1" applyBorder="1">
      <alignment vertical="center"/>
    </xf>
    <xf numFmtId="0" fontId="1" fillId="0" borderId="37" xfId="16" applyFont="1" applyBorder="1">
      <alignment vertical="center"/>
    </xf>
    <xf numFmtId="0" fontId="39" fillId="0" borderId="0" xfId="20" applyFont="1">
      <alignment vertical="center"/>
    </xf>
    <xf numFmtId="187" fontId="1" fillId="6" borderId="34" xfId="17" applyNumberFormat="1" applyFont="1" applyFill="1" applyBorder="1" applyAlignment="1">
      <alignment horizontal="center" vertical="center"/>
    </xf>
    <xf numFmtId="179" fontId="1" fillId="6" borderId="34" xfId="17" applyNumberFormat="1" applyFont="1" applyFill="1" applyBorder="1" applyAlignment="1">
      <alignment horizontal="center" vertical="center" wrapText="1"/>
    </xf>
    <xf numFmtId="0" fontId="1" fillId="0" borderId="34" xfId="16" applyFont="1" applyBorder="1" applyAlignment="1">
      <alignment horizontal="center" vertical="center"/>
    </xf>
    <xf numFmtId="187" fontId="1" fillId="0" borderId="0" xfId="16" applyNumberFormat="1" applyFont="1" applyAlignment="1">
      <alignment horizontal="center" vertical="center"/>
    </xf>
    <xf numFmtId="178" fontId="16" fillId="0" borderId="0" xfId="16" applyNumberFormat="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79" fontId="1" fillId="6" borderId="0" xfId="17" applyNumberFormat="1" applyFont="1" applyFill="1" applyAlignment="1">
      <alignment vertical="center" wrapText="1"/>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42" xfId="16" applyFont="1" applyBorder="1" applyAlignment="1">
      <alignment horizontal="center" vertical="center"/>
    </xf>
    <xf numFmtId="0" fontId="1" fillId="0" borderId="31" xfId="16" applyFont="1" applyBorder="1" applyAlignment="1">
      <alignment horizontal="center" vertical="center"/>
    </xf>
    <xf numFmtId="0" fontId="1" fillId="0" borderId="39" xfId="16" applyFont="1" applyBorder="1" applyAlignment="1">
      <alignment horizontal="center" vertical="center"/>
    </xf>
    <xf numFmtId="49" fontId="1" fillId="6" borderId="0" xfId="17" applyNumberFormat="1" applyFont="1" applyFill="1" applyAlignment="1">
      <alignment horizontal="center" vertical="center"/>
    </xf>
    <xf numFmtId="49" fontId="1" fillId="6" borderId="0" xfId="17" applyNumberFormat="1" applyFont="1" applyFill="1" applyAlignment="1">
      <alignment horizontal="center" vertical="center" wrapText="1"/>
    </xf>
    <xf numFmtId="178" fontId="1" fillId="6" borderId="0" xfId="16" applyNumberFormat="1" applyFont="1" applyFill="1" applyAlignment="1">
      <alignment vertical="center" wrapText="1"/>
    </xf>
    <xf numFmtId="187" fontId="16" fillId="0" borderId="0" xfId="19" applyNumberFormat="1" applyAlignment="1">
      <alignment horizontal="right" vertical="center"/>
    </xf>
    <xf numFmtId="177" fontId="16" fillId="0" borderId="0" xfId="19" applyNumberFormat="1" applyAlignment="1">
      <alignment horizontal="right" vertical="center"/>
    </xf>
    <xf numFmtId="178" fontId="16" fillId="0" borderId="0" xfId="18" applyNumberFormat="1" applyAlignment="1">
      <alignment horizontal="center" vertical="center"/>
    </xf>
    <xf numFmtId="178" fontId="16" fillId="0" borderId="0" xfId="18" applyNumberFormat="1" applyAlignment="1">
      <alignment vertical="center"/>
    </xf>
    <xf numFmtId="0" fontId="16" fillId="0" borderId="40" xfId="16" applyBorder="1" applyAlignment="1" applyProtection="1">
      <alignment horizontal="left" vertical="top" wrapText="1"/>
      <protection locked="0"/>
    </xf>
    <xf numFmtId="0" fontId="16" fillId="0" borderId="54" xfId="16" applyBorder="1" applyAlignment="1" applyProtection="1">
      <alignment horizontal="left" vertical="top" wrapText="1"/>
      <protection locked="0"/>
    </xf>
    <xf numFmtId="0" fontId="16" fillId="0" borderId="37" xfId="16" applyBorder="1" applyAlignment="1" applyProtection="1">
      <alignment horizontal="left" vertical="top" wrapText="1"/>
      <protection locked="0"/>
    </xf>
    <xf numFmtId="0" fontId="16" fillId="0" borderId="38" xfId="16" applyBorder="1" applyAlignment="1" applyProtection="1">
      <alignment horizontal="left" vertical="top" wrapText="1"/>
      <protection locked="0"/>
    </xf>
    <xf numFmtId="0" fontId="16" fillId="0" borderId="0" xfId="16" applyAlignment="1" applyProtection="1">
      <alignment horizontal="left" vertical="top" wrapText="1"/>
      <protection locked="0"/>
    </xf>
    <xf numFmtId="0" fontId="16" fillId="0" borderId="64" xfId="16" applyBorder="1" applyAlignment="1" applyProtection="1">
      <alignment horizontal="left" vertical="top" wrapText="1"/>
      <protection locked="0"/>
    </xf>
    <xf numFmtId="0" fontId="16" fillId="0" borderId="48" xfId="16" applyBorder="1" applyAlignment="1" applyProtection="1">
      <alignment horizontal="left" vertical="top" wrapText="1"/>
      <protection locked="0"/>
    </xf>
    <xf numFmtId="0" fontId="16" fillId="0" borderId="12" xfId="16" applyBorder="1" applyAlignment="1" applyProtection="1">
      <alignment horizontal="left" vertical="top" wrapText="1"/>
      <protection locked="0"/>
    </xf>
    <xf numFmtId="0" fontId="40" fillId="0" borderId="41" xfId="16" applyFont="1" applyBorder="1" applyAlignment="1" applyProtection="1">
      <alignment horizontal="left" vertical="top" wrapText="1"/>
      <protection locked="0"/>
    </xf>
    <xf numFmtId="178" fontId="1" fillId="0" borderId="0" xfId="16" applyNumberFormat="1" applyFont="1">
      <alignment vertical="center"/>
    </xf>
    <xf numFmtId="178" fontId="38" fillId="0" borderId="0" xfId="16" applyNumberFormat="1" applyFont="1">
      <alignment vertical="center"/>
    </xf>
    <xf numFmtId="189" fontId="1" fillId="0" borderId="0" xfId="17" applyNumberFormat="1" applyFont="1">
      <alignment vertical="center"/>
    </xf>
    <xf numFmtId="0" fontId="1" fillId="0" borderId="0" xfId="17" applyFont="1">
      <alignment vertical="center"/>
    </xf>
    <xf numFmtId="0" fontId="34" fillId="0" borderId="64" xfId="16" applyFont="1" applyBorder="1">
      <alignment vertical="center"/>
    </xf>
    <xf numFmtId="0" fontId="1" fillId="0" borderId="31" xfId="16" applyFont="1" applyBorder="1">
      <alignment vertical="center"/>
    </xf>
    <xf numFmtId="178" fontId="1" fillId="0" borderId="64" xfId="16" applyNumberFormat="1" applyFont="1" applyBorder="1">
      <alignment vertical="center"/>
    </xf>
    <xf numFmtId="178" fontId="1" fillId="0" borderId="40" xfId="16" applyNumberFormat="1" applyFont="1" applyBorder="1">
      <alignment vertical="center"/>
    </xf>
    <xf numFmtId="189" fontId="1" fillId="0" borderId="54" xfId="16" applyNumberFormat="1" applyFont="1" applyBorder="1">
      <alignment vertical="center"/>
    </xf>
    <xf numFmtId="178" fontId="1" fillId="0" borderId="54" xfId="16" applyNumberFormat="1" applyFont="1" applyBorder="1">
      <alignment vertical="center"/>
    </xf>
    <xf numFmtId="178" fontId="1" fillId="0" borderId="37"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9" fontId="1" fillId="0" borderId="0" xfId="17" applyNumberFormat="1" applyFont="1" applyAlignment="1">
      <alignment horizontal="center" vertical="center" wrapText="1"/>
    </xf>
    <xf numFmtId="0" fontId="1" fillId="0" borderId="40"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lignment vertical="center"/>
    </xf>
    <xf numFmtId="0" fontId="1" fillId="0" borderId="12" xfId="16" applyFont="1" applyBorder="1">
      <alignment vertical="center"/>
    </xf>
    <xf numFmtId="0" fontId="34" fillId="0" borderId="41" xfId="16" applyFont="1" applyBorder="1">
      <alignment vertical="center"/>
    </xf>
    <xf numFmtId="0" fontId="34" fillId="0" borderId="0" xfId="16" applyFont="1">
      <alignment vertical="center"/>
    </xf>
    <xf numFmtId="189" fontId="1" fillId="0" borderId="12" xfId="16" applyNumberFormat="1" applyFont="1" applyBorder="1">
      <alignment vertical="center"/>
    </xf>
    <xf numFmtId="0" fontId="1" fillId="0" borderId="41" xfId="16" applyFont="1" applyBorder="1">
      <alignment vertical="center"/>
    </xf>
    <xf numFmtId="0" fontId="16" fillId="6" borderId="0" xfId="6" applyFill="1" applyAlignment="1">
      <alignment vertical="center"/>
    </xf>
    <xf numFmtId="0" fontId="16" fillId="6" borderId="0" xfId="6" applyFill="1" applyAlignment="1" applyProtection="1">
      <alignment vertical="center"/>
      <protection hidden="1"/>
    </xf>
    <xf numFmtId="0" fontId="0" fillId="6" borderId="0" xfId="6" applyFont="1" applyFill="1" applyAlignment="1">
      <alignment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2DC48C1E-CD56-426E-8470-6A930819A971}"/>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310300</c:v>
                </c:pt>
                <c:pt idx="1">
                  <c:v>317319</c:v>
                </c:pt>
                <c:pt idx="2">
                  <c:v>289738</c:v>
                </c:pt>
                <c:pt idx="3">
                  <c:v>316937</c:v>
                </c:pt>
                <c:pt idx="4">
                  <c:v>332350</c:v>
                </c:pt>
              </c:numCache>
            </c:numRef>
          </c:val>
          <c:smooth val="0"/>
          <c:extLst>
            <c:ext xmlns:c16="http://schemas.microsoft.com/office/drawing/2014/chart" uri="{C3380CC4-5D6E-409C-BE32-E72D297353CC}">
              <c16:uniqueId val="{00000000-A1A9-47A4-A100-C6D0595428ED}"/>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106263</c:v>
                </c:pt>
                <c:pt idx="1">
                  <c:v>303600</c:v>
                </c:pt>
                <c:pt idx="2">
                  <c:v>131350</c:v>
                </c:pt>
                <c:pt idx="3">
                  <c:v>264289</c:v>
                </c:pt>
                <c:pt idx="4">
                  <c:v>309067</c:v>
                </c:pt>
              </c:numCache>
            </c:numRef>
          </c:val>
          <c:smooth val="0"/>
          <c:extLst>
            <c:ext xmlns:c16="http://schemas.microsoft.com/office/drawing/2014/chart" uri="{C3380CC4-5D6E-409C-BE32-E72D297353CC}">
              <c16:uniqueId val="{00000001-A1A9-47A4-A100-C6D0595428ED}"/>
            </c:ext>
          </c:extLst>
        </c:ser>
        <c:dLbls>
          <c:showLegendKey val="0"/>
          <c:showVal val="0"/>
          <c:showCatName val="0"/>
          <c:showSerName val="0"/>
          <c:showPercent val="0"/>
          <c:showBubbleSize val="0"/>
        </c:dLbls>
        <c:marker val="1"/>
        <c:smooth val="0"/>
        <c:axId val="602152144"/>
        <c:axId val="602143912"/>
      </c:lineChart>
      <c:catAx>
        <c:axId val="602152144"/>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602143912"/>
        <c:crosses val="autoZero"/>
        <c:auto val="1"/>
        <c:lblAlgn val="ctr"/>
        <c:lblOffset val="100"/>
        <c:tickLblSkip val="1"/>
        <c:tickMarkSkip val="1"/>
        <c:noMultiLvlLbl val="0"/>
      </c:catAx>
      <c:valAx>
        <c:axId val="602143912"/>
        <c:scaling>
          <c:orientation val="minMax"/>
          <c:max val="4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602152144"/>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9.52</c:v>
                </c:pt>
                <c:pt idx="1">
                  <c:v>6.85</c:v>
                </c:pt>
                <c:pt idx="2">
                  <c:v>6.32</c:v>
                </c:pt>
                <c:pt idx="3">
                  <c:v>6.08</c:v>
                </c:pt>
                <c:pt idx="4">
                  <c:v>8.52</c:v>
                </c:pt>
              </c:numCache>
            </c:numRef>
          </c:val>
          <c:extLst>
            <c:ext xmlns:c16="http://schemas.microsoft.com/office/drawing/2014/chart" uri="{C3380CC4-5D6E-409C-BE32-E72D297353CC}">
              <c16:uniqueId val="{00000000-EE74-4210-8EA0-8E8B62D691BE}"/>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48.14</c:v>
                </c:pt>
                <c:pt idx="1">
                  <c:v>41.79</c:v>
                </c:pt>
                <c:pt idx="2">
                  <c:v>40.14</c:v>
                </c:pt>
                <c:pt idx="3">
                  <c:v>36.75</c:v>
                </c:pt>
                <c:pt idx="4">
                  <c:v>34.950000000000003</c:v>
                </c:pt>
              </c:numCache>
            </c:numRef>
          </c:val>
          <c:extLst>
            <c:ext xmlns:c16="http://schemas.microsoft.com/office/drawing/2014/chart" uri="{C3380CC4-5D6E-409C-BE32-E72D297353CC}">
              <c16:uniqueId val="{00000001-EE74-4210-8EA0-8E8B62D691BE}"/>
            </c:ext>
          </c:extLst>
        </c:ser>
        <c:dLbls>
          <c:showLegendKey val="0"/>
          <c:showVal val="0"/>
          <c:showCatName val="0"/>
          <c:showSerName val="0"/>
          <c:showPercent val="0"/>
          <c:showBubbleSize val="0"/>
        </c:dLbls>
        <c:gapWidth val="250"/>
        <c:overlap val="100"/>
        <c:axId val="602163904"/>
        <c:axId val="60215959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0.83</c:v>
                </c:pt>
                <c:pt idx="1">
                  <c:v>-4.82</c:v>
                </c:pt>
                <c:pt idx="2">
                  <c:v>-3.68</c:v>
                </c:pt>
                <c:pt idx="3">
                  <c:v>-3.52</c:v>
                </c:pt>
                <c:pt idx="4">
                  <c:v>2.74</c:v>
                </c:pt>
              </c:numCache>
            </c:numRef>
          </c:val>
          <c:smooth val="0"/>
          <c:extLst>
            <c:ext xmlns:c16="http://schemas.microsoft.com/office/drawing/2014/chart" uri="{C3380CC4-5D6E-409C-BE32-E72D297353CC}">
              <c16:uniqueId val="{00000002-EE74-4210-8EA0-8E8B62D691BE}"/>
            </c:ext>
          </c:extLst>
        </c:ser>
        <c:dLbls>
          <c:showLegendKey val="0"/>
          <c:showVal val="0"/>
          <c:showCatName val="0"/>
          <c:showSerName val="0"/>
          <c:showPercent val="0"/>
          <c:showBubbleSize val="0"/>
        </c:dLbls>
        <c:marker val="1"/>
        <c:smooth val="0"/>
        <c:axId val="602163904"/>
        <c:axId val="602159592"/>
      </c:lineChart>
      <c:catAx>
        <c:axId val="60216390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602159592"/>
        <c:crosses val="autoZero"/>
        <c:auto val="1"/>
        <c:lblAlgn val="ctr"/>
        <c:lblOffset val="100"/>
        <c:tickLblSkip val="1"/>
        <c:tickMarkSkip val="1"/>
        <c:noMultiLvlLbl val="0"/>
      </c:catAx>
      <c:valAx>
        <c:axId val="60215959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60216390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7696-4D86-9893-701980151BFA}"/>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7696-4D86-9893-701980151BFA}"/>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7696-4D86-9893-701980151BFA}"/>
            </c:ext>
          </c:extLst>
        </c:ser>
        <c:ser>
          <c:idx val="3"/>
          <c:order val="3"/>
          <c:tx>
            <c:strRef>
              <c:f>データシート!$A$30</c:f>
              <c:strCache>
                <c:ptCount val="1"/>
                <c:pt idx="0">
                  <c:v>後期高齢者医療事業</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#N/A</c:v>
                </c:pt>
                <c:pt idx="1">
                  <c:v>0.12</c:v>
                </c:pt>
                <c:pt idx="2">
                  <c:v>#N/A</c:v>
                </c:pt>
                <c:pt idx="3">
                  <c:v>0.25</c:v>
                </c:pt>
                <c:pt idx="4">
                  <c:v>#N/A</c:v>
                </c:pt>
                <c:pt idx="5">
                  <c:v>0.37</c:v>
                </c:pt>
                <c:pt idx="6">
                  <c:v>#N/A</c:v>
                </c:pt>
                <c:pt idx="7">
                  <c:v>0.41</c:v>
                </c:pt>
                <c:pt idx="8">
                  <c:v>#N/A</c:v>
                </c:pt>
                <c:pt idx="9">
                  <c:v>0.05</c:v>
                </c:pt>
              </c:numCache>
            </c:numRef>
          </c:val>
          <c:extLst>
            <c:ext xmlns:c16="http://schemas.microsoft.com/office/drawing/2014/chart" uri="{C3380CC4-5D6E-409C-BE32-E72D297353CC}">
              <c16:uniqueId val="{00000003-7696-4D86-9893-701980151BFA}"/>
            </c:ext>
          </c:extLst>
        </c:ser>
        <c:ser>
          <c:idx val="4"/>
          <c:order val="4"/>
          <c:tx>
            <c:strRef>
              <c:f>データシート!$A$31</c:f>
              <c:strCache>
                <c:ptCount val="1"/>
                <c:pt idx="0">
                  <c:v>都市計画公共下水道事業</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#N/A</c:v>
                </c:pt>
                <c:pt idx="1">
                  <c:v>0.13</c:v>
                </c:pt>
                <c:pt idx="2">
                  <c:v>#N/A</c:v>
                </c:pt>
                <c:pt idx="3">
                  <c:v>0.12</c:v>
                </c:pt>
                <c:pt idx="4">
                  <c:v>#N/A</c:v>
                </c:pt>
                <c:pt idx="5">
                  <c:v>0.08</c:v>
                </c:pt>
                <c:pt idx="6">
                  <c:v>#N/A</c:v>
                </c:pt>
                <c:pt idx="7">
                  <c:v>0.12</c:v>
                </c:pt>
                <c:pt idx="8">
                  <c:v>#N/A</c:v>
                </c:pt>
                <c:pt idx="9">
                  <c:v>0.14000000000000001</c:v>
                </c:pt>
              </c:numCache>
            </c:numRef>
          </c:val>
          <c:extLst>
            <c:ext xmlns:c16="http://schemas.microsoft.com/office/drawing/2014/chart" uri="{C3380CC4-5D6E-409C-BE32-E72D297353CC}">
              <c16:uniqueId val="{00000004-7696-4D86-9893-701980151BFA}"/>
            </c:ext>
          </c:extLst>
        </c:ser>
        <c:ser>
          <c:idx val="5"/>
          <c:order val="5"/>
          <c:tx>
            <c:strRef>
              <c:f>データシート!$A$32</c:f>
              <c:strCache>
                <c:ptCount val="1"/>
                <c:pt idx="0">
                  <c:v>国民健康保険事業</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#N/A</c:v>
                </c:pt>
                <c:pt idx="1">
                  <c:v>1.08</c:v>
                </c:pt>
                <c:pt idx="2">
                  <c:v>#N/A</c:v>
                </c:pt>
                <c:pt idx="3">
                  <c:v>2.27</c:v>
                </c:pt>
                <c:pt idx="4">
                  <c:v>#N/A</c:v>
                </c:pt>
                <c:pt idx="5">
                  <c:v>0.06</c:v>
                </c:pt>
                <c:pt idx="6">
                  <c:v>#N/A</c:v>
                </c:pt>
                <c:pt idx="7">
                  <c:v>0.04</c:v>
                </c:pt>
                <c:pt idx="8">
                  <c:v>#N/A</c:v>
                </c:pt>
                <c:pt idx="9">
                  <c:v>0.32</c:v>
                </c:pt>
              </c:numCache>
            </c:numRef>
          </c:val>
          <c:extLst>
            <c:ext xmlns:c16="http://schemas.microsoft.com/office/drawing/2014/chart" uri="{C3380CC4-5D6E-409C-BE32-E72D297353CC}">
              <c16:uniqueId val="{00000005-7696-4D86-9893-701980151BFA}"/>
            </c:ext>
          </c:extLst>
        </c:ser>
        <c:ser>
          <c:idx val="6"/>
          <c:order val="6"/>
          <c:tx>
            <c:strRef>
              <c:f>データシート!$A$33</c:f>
              <c:strCache>
                <c:ptCount val="1"/>
                <c:pt idx="0">
                  <c:v>介護保険事業</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#N/A</c:v>
                </c:pt>
                <c:pt idx="1">
                  <c:v>1.04</c:v>
                </c:pt>
                <c:pt idx="2">
                  <c:v>#N/A</c:v>
                </c:pt>
                <c:pt idx="3">
                  <c:v>0.77</c:v>
                </c:pt>
                <c:pt idx="4">
                  <c:v>#N/A</c:v>
                </c:pt>
                <c:pt idx="5">
                  <c:v>0</c:v>
                </c:pt>
                <c:pt idx="6">
                  <c:v>#N/A</c:v>
                </c:pt>
                <c:pt idx="7">
                  <c:v>0.81</c:v>
                </c:pt>
                <c:pt idx="8">
                  <c:v>#N/A</c:v>
                </c:pt>
                <c:pt idx="9">
                  <c:v>0.37</c:v>
                </c:pt>
              </c:numCache>
            </c:numRef>
          </c:val>
          <c:extLst>
            <c:ext xmlns:c16="http://schemas.microsoft.com/office/drawing/2014/chart" uri="{C3380CC4-5D6E-409C-BE32-E72D297353CC}">
              <c16:uniqueId val="{00000006-7696-4D86-9893-701980151BFA}"/>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#N/A</c:v>
                </c:pt>
                <c:pt idx="1">
                  <c:v>9.51</c:v>
                </c:pt>
                <c:pt idx="2">
                  <c:v>#N/A</c:v>
                </c:pt>
                <c:pt idx="3">
                  <c:v>6.85</c:v>
                </c:pt>
                <c:pt idx="4">
                  <c:v>#N/A</c:v>
                </c:pt>
                <c:pt idx="5">
                  <c:v>6.32</c:v>
                </c:pt>
                <c:pt idx="6">
                  <c:v>#N/A</c:v>
                </c:pt>
                <c:pt idx="7">
                  <c:v>6.07</c:v>
                </c:pt>
                <c:pt idx="8">
                  <c:v>#N/A</c:v>
                </c:pt>
                <c:pt idx="9">
                  <c:v>8.51</c:v>
                </c:pt>
              </c:numCache>
            </c:numRef>
          </c:val>
          <c:extLst>
            <c:ext xmlns:c16="http://schemas.microsoft.com/office/drawing/2014/chart" uri="{C3380CC4-5D6E-409C-BE32-E72D297353CC}">
              <c16:uniqueId val="{00000007-7696-4D86-9893-701980151BFA}"/>
            </c:ext>
          </c:extLst>
        </c:ser>
        <c:ser>
          <c:idx val="8"/>
          <c:order val="8"/>
          <c:tx>
            <c:strRef>
              <c:f>データシート!$A$35</c:f>
              <c:strCache>
                <c:ptCount val="1"/>
                <c:pt idx="0">
                  <c:v>水道事業</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#N/A</c:v>
                </c:pt>
                <c:pt idx="1">
                  <c:v>8.75</c:v>
                </c:pt>
                <c:pt idx="2">
                  <c:v>#N/A</c:v>
                </c:pt>
                <c:pt idx="3">
                  <c:v>6.59</c:v>
                </c:pt>
                <c:pt idx="4">
                  <c:v>#N/A</c:v>
                </c:pt>
                <c:pt idx="5">
                  <c:v>7.03</c:v>
                </c:pt>
                <c:pt idx="6">
                  <c:v>#N/A</c:v>
                </c:pt>
                <c:pt idx="7">
                  <c:v>7.93</c:v>
                </c:pt>
                <c:pt idx="8">
                  <c:v>#N/A</c:v>
                </c:pt>
                <c:pt idx="9">
                  <c:v>8.76</c:v>
                </c:pt>
              </c:numCache>
            </c:numRef>
          </c:val>
          <c:extLst>
            <c:ext xmlns:c16="http://schemas.microsoft.com/office/drawing/2014/chart" uri="{C3380CC4-5D6E-409C-BE32-E72D297353CC}">
              <c16:uniqueId val="{00000008-7696-4D86-9893-701980151BFA}"/>
            </c:ext>
          </c:extLst>
        </c:ser>
        <c:ser>
          <c:idx val="9"/>
          <c:order val="9"/>
          <c:tx>
            <c:strRef>
              <c:f>データシート!$A$36</c:f>
              <c:strCache>
                <c:ptCount val="1"/>
                <c:pt idx="0">
                  <c:v>くじらの博物館事業</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1.1399999999999999</c:v>
                </c:pt>
                <c:pt idx="2">
                  <c:v>#N/A</c:v>
                </c:pt>
                <c:pt idx="3">
                  <c:v>10.47</c:v>
                </c:pt>
                <c:pt idx="4">
                  <c:v>#N/A</c:v>
                </c:pt>
                <c:pt idx="5">
                  <c:v>18.399999999999999</c:v>
                </c:pt>
                <c:pt idx="6">
                  <c:v>#N/A</c:v>
                </c:pt>
                <c:pt idx="7">
                  <c:v>11.11</c:v>
                </c:pt>
                <c:pt idx="8">
                  <c:v>#N/A</c:v>
                </c:pt>
                <c:pt idx="9">
                  <c:v>9.65</c:v>
                </c:pt>
              </c:numCache>
            </c:numRef>
          </c:val>
          <c:extLst>
            <c:ext xmlns:c16="http://schemas.microsoft.com/office/drawing/2014/chart" uri="{C3380CC4-5D6E-409C-BE32-E72D297353CC}">
              <c16:uniqueId val="{00000009-7696-4D86-9893-701980151BFA}"/>
            </c:ext>
          </c:extLst>
        </c:ser>
        <c:dLbls>
          <c:showLegendKey val="0"/>
          <c:showVal val="0"/>
          <c:showCatName val="0"/>
          <c:showSerName val="0"/>
          <c:showPercent val="0"/>
          <c:showBubbleSize val="0"/>
        </c:dLbls>
        <c:gapWidth val="150"/>
        <c:overlap val="100"/>
        <c:axId val="602163512"/>
        <c:axId val="602162336"/>
      </c:barChart>
      <c:catAx>
        <c:axId val="60216351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602162336"/>
        <c:crosses val="autoZero"/>
        <c:auto val="1"/>
        <c:lblAlgn val="ctr"/>
        <c:lblOffset val="100"/>
        <c:tickLblSkip val="1"/>
        <c:tickMarkSkip val="1"/>
        <c:noMultiLvlLbl val="0"/>
      </c:catAx>
      <c:valAx>
        <c:axId val="60216233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602163512"/>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148</c:v>
                </c:pt>
                <c:pt idx="5">
                  <c:v>185</c:v>
                </c:pt>
                <c:pt idx="8">
                  <c:v>200</c:v>
                </c:pt>
                <c:pt idx="11">
                  <c:v>214</c:v>
                </c:pt>
                <c:pt idx="14">
                  <c:v>222</c:v>
                </c:pt>
              </c:numCache>
            </c:numRef>
          </c:val>
          <c:extLst>
            <c:ext xmlns:c16="http://schemas.microsoft.com/office/drawing/2014/chart" uri="{C3380CC4-5D6E-409C-BE32-E72D297353CC}">
              <c16:uniqueId val="{00000000-82A4-4718-8C5C-88359C4DBCFB}"/>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82A4-4718-8C5C-88359C4DBCFB}"/>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82A4-4718-8C5C-88359C4DBCFB}"/>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82A4-4718-8C5C-88359C4DBCFB}"/>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21</c:v>
                </c:pt>
                <c:pt idx="3">
                  <c:v>17</c:v>
                </c:pt>
                <c:pt idx="6">
                  <c:v>16</c:v>
                </c:pt>
                <c:pt idx="9">
                  <c:v>16</c:v>
                </c:pt>
                <c:pt idx="12">
                  <c:v>13</c:v>
                </c:pt>
              </c:numCache>
            </c:numRef>
          </c:val>
          <c:extLst>
            <c:ext xmlns:c16="http://schemas.microsoft.com/office/drawing/2014/chart" uri="{C3380CC4-5D6E-409C-BE32-E72D297353CC}">
              <c16:uniqueId val="{00000004-82A4-4718-8C5C-88359C4DBCFB}"/>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82A4-4718-8C5C-88359C4DBCFB}"/>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82A4-4718-8C5C-88359C4DBCFB}"/>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167</c:v>
                </c:pt>
                <c:pt idx="3">
                  <c:v>219</c:v>
                </c:pt>
                <c:pt idx="6">
                  <c:v>241</c:v>
                </c:pt>
                <c:pt idx="9">
                  <c:v>257</c:v>
                </c:pt>
                <c:pt idx="12">
                  <c:v>275</c:v>
                </c:pt>
              </c:numCache>
            </c:numRef>
          </c:val>
          <c:extLst>
            <c:ext xmlns:c16="http://schemas.microsoft.com/office/drawing/2014/chart" uri="{C3380CC4-5D6E-409C-BE32-E72D297353CC}">
              <c16:uniqueId val="{00000007-82A4-4718-8C5C-88359C4DBCFB}"/>
            </c:ext>
          </c:extLst>
        </c:ser>
        <c:dLbls>
          <c:showLegendKey val="0"/>
          <c:showVal val="0"/>
          <c:showCatName val="0"/>
          <c:showSerName val="0"/>
          <c:showPercent val="0"/>
          <c:showBubbleSize val="0"/>
        </c:dLbls>
        <c:gapWidth val="100"/>
        <c:overlap val="100"/>
        <c:axId val="602152928"/>
        <c:axId val="602156064"/>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40</c:v>
                </c:pt>
                <c:pt idx="2">
                  <c:v>#N/A</c:v>
                </c:pt>
                <c:pt idx="3">
                  <c:v>#N/A</c:v>
                </c:pt>
                <c:pt idx="4">
                  <c:v>51</c:v>
                </c:pt>
                <c:pt idx="5">
                  <c:v>#N/A</c:v>
                </c:pt>
                <c:pt idx="6">
                  <c:v>#N/A</c:v>
                </c:pt>
                <c:pt idx="7">
                  <c:v>57</c:v>
                </c:pt>
                <c:pt idx="8">
                  <c:v>#N/A</c:v>
                </c:pt>
                <c:pt idx="9">
                  <c:v>#N/A</c:v>
                </c:pt>
                <c:pt idx="10">
                  <c:v>59</c:v>
                </c:pt>
                <c:pt idx="11">
                  <c:v>#N/A</c:v>
                </c:pt>
                <c:pt idx="12">
                  <c:v>#N/A</c:v>
                </c:pt>
                <c:pt idx="13">
                  <c:v>66</c:v>
                </c:pt>
                <c:pt idx="14">
                  <c:v>#N/A</c:v>
                </c:pt>
              </c:numCache>
            </c:numRef>
          </c:val>
          <c:smooth val="0"/>
          <c:extLst>
            <c:ext xmlns:c16="http://schemas.microsoft.com/office/drawing/2014/chart" uri="{C3380CC4-5D6E-409C-BE32-E72D297353CC}">
              <c16:uniqueId val="{00000008-82A4-4718-8C5C-88359C4DBCFB}"/>
            </c:ext>
          </c:extLst>
        </c:ser>
        <c:dLbls>
          <c:showLegendKey val="0"/>
          <c:showVal val="0"/>
          <c:showCatName val="0"/>
          <c:showSerName val="0"/>
          <c:showPercent val="0"/>
          <c:showBubbleSize val="0"/>
        </c:dLbls>
        <c:marker val="1"/>
        <c:smooth val="0"/>
        <c:axId val="602152928"/>
        <c:axId val="602156064"/>
      </c:lineChart>
      <c:catAx>
        <c:axId val="60215292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602156064"/>
        <c:crosses val="autoZero"/>
        <c:auto val="1"/>
        <c:lblAlgn val="ctr"/>
        <c:lblOffset val="100"/>
        <c:tickLblSkip val="1"/>
        <c:tickMarkSkip val="1"/>
        <c:noMultiLvlLbl val="0"/>
      </c:catAx>
      <c:valAx>
        <c:axId val="60215606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60215292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2169</c:v>
                </c:pt>
                <c:pt idx="5">
                  <c:v>2574</c:v>
                </c:pt>
                <c:pt idx="8">
                  <c:v>2698</c:v>
                </c:pt>
                <c:pt idx="11">
                  <c:v>3056</c:v>
                </c:pt>
                <c:pt idx="14">
                  <c:v>3365</c:v>
                </c:pt>
              </c:numCache>
            </c:numRef>
          </c:val>
          <c:extLst>
            <c:ext xmlns:c16="http://schemas.microsoft.com/office/drawing/2014/chart" uri="{C3380CC4-5D6E-409C-BE32-E72D297353CC}">
              <c16:uniqueId val="{00000000-760D-4BAF-91C6-6552D3C111EB}"/>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760D-4BAF-91C6-6552D3C111EB}"/>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1625</c:v>
                </c:pt>
                <c:pt idx="5">
                  <c:v>1570</c:v>
                </c:pt>
                <c:pt idx="8">
                  <c:v>1574</c:v>
                </c:pt>
                <c:pt idx="11">
                  <c:v>1520</c:v>
                </c:pt>
                <c:pt idx="14">
                  <c:v>1516</c:v>
                </c:pt>
              </c:numCache>
            </c:numRef>
          </c:val>
          <c:extLst>
            <c:ext xmlns:c16="http://schemas.microsoft.com/office/drawing/2014/chart" uri="{C3380CC4-5D6E-409C-BE32-E72D297353CC}">
              <c16:uniqueId val="{00000002-760D-4BAF-91C6-6552D3C111EB}"/>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760D-4BAF-91C6-6552D3C111EB}"/>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760D-4BAF-91C6-6552D3C111EB}"/>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760D-4BAF-91C6-6552D3C111EB}"/>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603</c:v>
                </c:pt>
                <c:pt idx="3">
                  <c:v>580</c:v>
                </c:pt>
                <c:pt idx="6">
                  <c:v>555</c:v>
                </c:pt>
                <c:pt idx="9">
                  <c:v>513</c:v>
                </c:pt>
                <c:pt idx="12">
                  <c:v>512</c:v>
                </c:pt>
              </c:numCache>
            </c:numRef>
          </c:val>
          <c:extLst>
            <c:ext xmlns:c16="http://schemas.microsoft.com/office/drawing/2014/chart" uri="{C3380CC4-5D6E-409C-BE32-E72D297353CC}">
              <c16:uniqueId val="{00000006-760D-4BAF-91C6-6552D3C111EB}"/>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102</c:v>
                </c:pt>
                <c:pt idx="3">
                  <c:v>102</c:v>
                </c:pt>
                <c:pt idx="6">
                  <c:v>101</c:v>
                </c:pt>
                <c:pt idx="9">
                  <c:v>97</c:v>
                </c:pt>
                <c:pt idx="12">
                  <c:v>93</c:v>
                </c:pt>
              </c:numCache>
            </c:numRef>
          </c:val>
          <c:extLst>
            <c:ext xmlns:c16="http://schemas.microsoft.com/office/drawing/2014/chart" uri="{C3380CC4-5D6E-409C-BE32-E72D297353CC}">
              <c16:uniqueId val="{00000007-760D-4BAF-91C6-6552D3C111EB}"/>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174</c:v>
                </c:pt>
                <c:pt idx="3">
                  <c:v>148</c:v>
                </c:pt>
                <c:pt idx="6">
                  <c:v>125</c:v>
                </c:pt>
                <c:pt idx="9">
                  <c:v>104</c:v>
                </c:pt>
                <c:pt idx="12">
                  <c:v>88</c:v>
                </c:pt>
              </c:numCache>
            </c:numRef>
          </c:val>
          <c:extLst>
            <c:ext xmlns:c16="http://schemas.microsoft.com/office/drawing/2014/chart" uri="{C3380CC4-5D6E-409C-BE32-E72D297353CC}">
              <c16:uniqueId val="{00000008-760D-4BAF-91C6-6552D3C111EB}"/>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760D-4BAF-91C6-6552D3C111EB}"/>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2536</c:v>
                </c:pt>
                <c:pt idx="3">
                  <c:v>3129</c:v>
                </c:pt>
                <c:pt idx="6">
                  <c:v>3325</c:v>
                </c:pt>
                <c:pt idx="9">
                  <c:v>3865</c:v>
                </c:pt>
                <c:pt idx="12">
                  <c:v>4358</c:v>
                </c:pt>
              </c:numCache>
            </c:numRef>
          </c:val>
          <c:extLst>
            <c:ext xmlns:c16="http://schemas.microsoft.com/office/drawing/2014/chart" uri="{C3380CC4-5D6E-409C-BE32-E72D297353CC}">
              <c16:uniqueId val="{0000000A-760D-4BAF-91C6-6552D3C111EB}"/>
            </c:ext>
          </c:extLst>
        </c:ser>
        <c:dLbls>
          <c:showLegendKey val="0"/>
          <c:showVal val="0"/>
          <c:showCatName val="0"/>
          <c:showSerName val="0"/>
          <c:showPercent val="0"/>
          <c:showBubbleSize val="0"/>
        </c:dLbls>
        <c:gapWidth val="100"/>
        <c:overlap val="100"/>
        <c:axId val="602156456"/>
        <c:axId val="602164688"/>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5</c:v>
                </c:pt>
                <c:pt idx="11">
                  <c:v>#N/A</c:v>
                </c:pt>
                <c:pt idx="12">
                  <c:v>#N/A</c:v>
                </c:pt>
                <c:pt idx="13">
                  <c:v>170</c:v>
                </c:pt>
                <c:pt idx="14">
                  <c:v>#N/A</c:v>
                </c:pt>
              </c:numCache>
            </c:numRef>
          </c:val>
          <c:smooth val="0"/>
          <c:extLst>
            <c:ext xmlns:c16="http://schemas.microsoft.com/office/drawing/2014/chart" uri="{C3380CC4-5D6E-409C-BE32-E72D297353CC}">
              <c16:uniqueId val="{0000000B-760D-4BAF-91C6-6552D3C111EB}"/>
            </c:ext>
          </c:extLst>
        </c:ser>
        <c:dLbls>
          <c:showLegendKey val="0"/>
          <c:showVal val="0"/>
          <c:showCatName val="0"/>
          <c:showSerName val="0"/>
          <c:showPercent val="0"/>
          <c:showBubbleSize val="0"/>
        </c:dLbls>
        <c:marker val="1"/>
        <c:smooth val="0"/>
        <c:axId val="602156456"/>
        <c:axId val="602164688"/>
      </c:lineChart>
      <c:catAx>
        <c:axId val="6021564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602164688"/>
        <c:crosses val="autoZero"/>
        <c:auto val="1"/>
        <c:lblAlgn val="ctr"/>
        <c:lblOffset val="100"/>
        <c:tickLblSkip val="1"/>
        <c:tickMarkSkip val="1"/>
        <c:noMultiLvlLbl val="0"/>
      </c:catAx>
      <c:valAx>
        <c:axId val="60216468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6021564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547</c:v>
                </c:pt>
                <c:pt idx="1">
                  <c:v>502</c:v>
                </c:pt>
                <c:pt idx="2">
                  <c:v>502</c:v>
                </c:pt>
              </c:numCache>
            </c:numRef>
          </c:val>
          <c:extLst>
            <c:ext xmlns:c16="http://schemas.microsoft.com/office/drawing/2014/chart" uri="{C3380CC4-5D6E-409C-BE32-E72D297353CC}">
              <c16:uniqueId val="{00000000-E9AC-4F94-8185-FBF0C647023D}"/>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339</c:v>
                </c:pt>
                <c:pt idx="1">
                  <c:v>334</c:v>
                </c:pt>
                <c:pt idx="2">
                  <c:v>350</c:v>
                </c:pt>
              </c:numCache>
            </c:numRef>
          </c:val>
          <c:extLst>
            <c:ext xmlns:c16="http://schemas.microsoft.com/office/drawing/2014/chart" uri="{C3380CC4-5D6E-409C-BE32-E72D297353CC}">
              <c16:uniqueId val="{00000001-E9AC-4F94-8185-FBF0C647023D}"/>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617</c:v>
                </c:pt>
                <c:pt idx="1">
                  <c:v>612</c:v>
                </c:pt>
                <c:pt idx="2">
                  <c:v>601</c:v>
                </c:pt>
              </c:numCache>
            </c:numRef>
          </c:val>
          <c:extLst>
            <c:ext xmlns:c16="http://schemas.microsoft.com/office/drawing/2014/chart" uri="{C3380CC4-5D6E-409C-BE32-E72D297353CC}">
              <c16:uniqueId val="{00000002-E9AC-4F94-8185-FBF0C647023D}"/>
            </c:ext>
          </c:extLst>
        </c:ser>
        <c:dLbls>
          <c:showLegendKey val="0"/>
          <c:showVal val="0"/>
          <c:showCatName val="0"/>
          <c:showSerName val="0"/>
          <c:showPercent val="0"/>
          <c:showBubbleSize val="0"/>
        </c:dLbls>
        <c:gapWidth val="120"/>
        <c:overlap val="100"/>
        <c:axId val="602161944"/>
        <c:axId val="602165080"/>
      </c:barChart>
      <c:catAx>
        <c:axId val="60216194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602165080"/>
        <c:crosses val="autoZero"/>
        <c:auto val="1"/>
        <c:lblAlgn val="ctr"/>
        <c:lblOffset val="100"/>
        <c:tickLblSkip val="1"/>
        <c:tickMarkSkip val="1"/>
        <c:noMultiLvlLbl val="0"/>
      </c:catAx>
      <c:valAx>
        <c:axId val="602165080"/>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60216194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{F13317BC-AAD3-4C7B-8A27-ACB285C8E8E6}</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0-F439-4855-B312-713C066C5F7D}"/>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{4E316B4D-2E9E-401C-89DA-DD26A217E391}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F439-4855-B312-713C066C5F7D}"/>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{1CCBDE13-F382-4B54-B335-851564C5EC57}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F439-4855-B312-713C066C5F7D}"/>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{0D17401B-2A32-4550-B3D9-645572335E10}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F439-4855-B312-713C066C5F7D}"/>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{3C7A8FF4-6178-4DE1-87E8-4FE531FA2A32}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F439-4855-B312-713C066C5F7D}"/>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{E24C8A64-6AE6-4F2A-8FD6-DFCC7BA14814}</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5-F439-4855-B312-713C066C5F7D}"/>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{BD5B571B-DE19-42E9-B7D2-C0287D94C22B}</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06-F439-4855-B312-713C066C5F7D}"/>
                </c:ext>
              </c:extLst>
            </c:dLbl>
            <c:dLbl>
              <c:idx val="24"/>
              <c:tx>
                <c:strRef>
                  <c:f>公会計指標分析・財政指標組合せ分析表!$CN$50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{031A7EF1-BB46-4B10-B19C-06E113CBB788}</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07-F439-4855-B312-713C066C5F7D}"/>
                </c:ext>
              </c:extLst>
            </c:dLbl>
            <c:dLbl>
              <c:idx val="32"/>
              <c:tx>
                <c:strRef>
                  <c:f>公会計指標分析・財政指標組合せ分析表!$CV$50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{63687FD1-67AF-4BDF-95B0-F12159699AE4}</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08-F439-4855-B312-713C066C5F7D}"/>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73.099999999999994</c:v>
                </c:pt>
                <c:pt idx="8">
                  <c:v>64.599999999999994</c:v>
                </c:pt>
                <c:pt idx="16">
                  <c:v>64.2</c:v>
                </c:pt>
                <c:pt idx="24">
                  <c:v>63.5</c:v>
                </c:pt>
                <c:pt idx="32">
                  <c:v>63.3</c:v>
                </c:pt>
              </c:numCache>
            </c:numRef>
          </c:xVal>
          <c:yVal>
            <c:numRef>
              <c:f>公会計指標分析・財政指標組合せ分析表!$BP$51:$DC$51</c:f>
              <c:numCache>
                <c:formatCode>#,##0.0;"▲ "#,##0.0</c:formatCode>
                <c:ptCount val="40"/>
                <c:pt idx="24">
                  <c:v>0.3</c:v>
                </c:pt>
                <c:pt idx="32">
                  <c:v>13.9</c:v>
                </c:pt>
              </c:numCache>
            </c:numRef>
          </c:yVal>
          <c:smooth val="0"/>
          <c:extLst>
            <c:ext xmlns:c16="http://schemas.microsoft.com/office/drawing/2014/chart" uri="{C3380CC4-5D6E-409C-BE32-E72D297353CC}">
              <c16:uniqueId val="{00000009-F439-4855-B312-713C066C5F7D}"/>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{92A7302F-091B-4871-8815-D52ACCD77499}</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A-F439-4855-B312-713C066C5F7D}"/>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{F43604DD-107A-4BA0-980B-AA3F877DFEFF}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F439-4855-B312-713C066C5F7D}"/>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{AF8402AB-3CAB-4824-8CAC-4FA21275F7C5}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F439-4855-B312-713C066C5F7D}"/>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{3959DEC4-933C-4D1E-B631-7DD10B061433}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F439-4855-B312-713C066C5F7D}"/>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{FFCDB286-1D9C-4650-AFCE-870EF165ADC6}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F439-4855-B312-713C066C5F7D}"/>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{5C28F52F-C2CD-4A1F-A310-6AF6B19E06FE}</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F-F439-4855-B312-713C066C5F7D}"/>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{030A0526-EEA5-4575-BCE6-D03E5FE9CC44}</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10-F439-4855-B312-713C066C5F7D}"/>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{541907CD-8129-476C-A5D1-962F813E0B76}</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11-F439-4855-B312-713C066C5F7D}"/>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{FB151D0B-F3E0-4E5F-A084-06055B71C0A0}</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12-F439-4855-B312-713C066C5F7D}"/>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57.9</c:v>
                </c:pt>
                <c:pt idx="8">
                  <c:v>58.2</c:v>
                </c:pt>
                <c:pt idx="16">
                  <c:v>59.4</c:v>
                </c:pt>
                <c:pt idx="24">
                  <c:v>60.4</c:v>
                </c:pt>
                <c:pt idx="32">
                  <c:v>61.5</c:v>
                </c:pt>
              </c:numCache>
            </c:numRef>
          </c:xVal>
          <c:yVal>
            <c:numRef>
              <c:f>公会計指標分析・財政指標組合せ分析表!$BP$55:$DC$55</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F439-4855-B312-713C066C5F7D}"/>
            </c:ext>
          </c:extLst>
        </c:ser>
        <c:dLbls>
          <c:showLegendKey val="0"/>
          <c:showVal val="1"/>
          <c:showCatName val="0"/>
          <c:showSerName val="0"/>
          <c:showPercent val="0"/>
          <c:showBubbleSize val="0"/>
        </c:dLbls>
        <c:axId val="377206912"/>
        <c:axId val="377204168"/>
      </c:scatterChart>
      <c:valAx>
        <c:axId val="377206912"/>
        <c:scaling>
          <c:orientation val="maxMin"/>
          <c:max val="64"/>
          <c:min val="57"/>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377204168"/>
        <c:crosses val="autoZero"/>
        <c:crossBetween val="midCat"/>
      </c:valAx>
      <c:valAx>
        <c:axId val="377204168"/>
        <c:scaling>
          <c:orientation val="maxMin"/>
          <c:max val="2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377206912"/>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{A6C7A662-15B1-44DE-8577-C6DE99602A0A}</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0-33F4-4A50-8859-BB3B0A0DBECD}"/>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{066EBED9-5B6E-4D66-909C-8B4FDC0E9D9A}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33F4-4A50-8859-BB3B0A0DBECD}"/>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{A61D6FB8-7D89-4527-97E6-E032E62B6A97}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33F4-4A50-8859-BB3B0A0DBECD}"/>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{CE4CB852-214E-410B-B01F-43207F28ED98}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33F4-4A50-8859-BB3B0A0DBECD}"/>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{15DE4BE3-5324-44B5-ABFA-978152A74AEA}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33F4-4A50-8859-BB3B0A0DBECD}"/>
                </c:ext>
              </c:extLst>
            </c:dLbl>
            <c:dLbl>
              <c:idx val="8"/>
              <c:tx>
                <c:strRef>
                  <c:f>公会計指標分析・財政指標組合せ分析表!$BX$72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{0EE9FA33-6ED1-4553-A215-BD6867FC38C8}</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5-33F4-4A50-8859-BB3B0A0DBECD}"/>
                </c:ext>
              </c:extLst>
            </c:dLbl>
            <c:dLbl>
              <c:idx val="16"/>
              <c:tx>
                <c:strRef>
                  <c:f>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{F92855B3-B575-4508-A7CE-A1E7E3FE2599}</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06-33F4-4A50-8859-BB3B0A0DBECD}"/>
                </c:ext>
              </c:extLst>
            </c:dLbl>
            <c:dLbl>
              <c:idx val="24"/>
              <c:tx>
                <c:strRef>
                  <c:f>公会計指標分析・財政指標組合せ分析表!$CN$72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{0E0CC05E-8C19-499F-BF7C-545247CED1F3}</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07-33F4-4A50-8859-BB3B0A0DBECD}"/>
                </c:ext>
              </c:extLst>
            </c:dLbl>
            <c:dLbl>
              <c:idx val="32"/>
              <c:tx>
                <c:strRef>
                  <c:f>公会計指標分析・財政指標組合せ分析表!$CV$72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{59FE34EE-9842-4627-8E02-05F046AD3520}</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08-33F4-4A50-8859-BB3B0A0DBECD}"/>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3.4</c:v>
                </c:pt>
                <c:pt idx="8">
                  <c:v>3.6</c:v>
                </c:pt>
                <c:pt idx="16">
                  <c:v>4.0999999999999996</c:v>
                </c:pt>
                <c:pt idx="24">
                  <c:v>4.7</c:v>
                </c:pt>
                <c:pt idx="32">
                  <c:v>5.0999999999999996</c:v>
                </c:pt>
              </c:numCache>
            </c:numRef>
          </c:xVal>
          <c:yVal>
            <c:numRef>
              <c:f>公会計指標分析・財政指標組合せ分析表!$BP$73:$DC$73</c:f>
              <c:numCache>
                <c:formatCode>#,##0.0;"▲ "#,##0.0</c:formatCode>
                <c:ptCount val="40"/>
                <c:pt idx="24">
                  <c:v>0.3</c:v>
                </c:pt>
                <c:pt idx="32">
                  <c:v>13.9</c:v>
                </c:pt>
              </c:numCache>
            </c:numRef>
          </c:yVal>
          <c:smooth val="0"/>
          <c:extLst>
            <c:ext xmlns:c16="http://schemas.microsoft.com/office/drawing/2014/chart" uri="{C3380CC4-5D6E-409C-BE32-E72D297353CC}">
              <c16:uniqueId val="{00000009-33F4-4A50-8859-BB3B0A0DBECD}"/>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{4B538F44-9925-4824-8121-303BEAA52690}</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A-33F4-4A50-8859-BB3B0A0DBECD}"/>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{B50D33DD-A04A-48F0-9EF4-D7FE1256A22F}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33F4-4A50-8859-BB3B0A0DBECD}"/>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{50B9AB12-B585-441C-86E0-9D8077523583}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33F4-4A50-8859-BB3B0A0DBECD}"/>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{D0F3BF32-090C-48E3-8062-104D9A907AC7}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33F4-4A50-8859-BB3B0A0DBECD}"/>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{20312ACA-D00F-469A-93D1-714BB1A3C0F6}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33F4-4A50-8859-BB3B0A0DBECD}"/>
                </c:ext>
              </c:extLst>
            </c:dLbl>
            <c:dLbl>
              <c:idx val="8"/>
              <c:tx>
                <c:strRef>
                  <c:f>公会計指標分析・財政指標組合せ分析表!$BX$72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{29E8214D-88BF-4F1A-AE28-8C88BDA6BF12}</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F-33F4-4A50-8859-BB3B0A0DBECD}"/>
                </c:ext>
              </c:extLst>
            </c:dLbl>
            <c:dLbl>
              <c:idx val="16"/>
              <c:layout>
                <c:manualLayout>
                  <c:x val="-4.5096530706953748E-2"/>
                  <c:y val="-8.1337372860052048E-2"/>
                </c:manualLayout>
              </c:layout>
              <c:tx>
                <c:strRef>
                  <c:f>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{F971BF81-5801-45DE-8685-5D46F1B47864}</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10-33F4-4A50-8859-BB3B0A0DBECD}"/>
                </c:ext>
              </c:extLst>
            </c:dLbl>
            <c:dLbl>
              <c:idx val="24"/>
              <c:layout>
                <c:manualLayout>
                  <c:x val="-1.8171803637232534E-2"/>
                  <c:y val="-4.3495921315535854E-2"/>
                </c:manualLayout>
              </c:layout>
              <c:tx>
                <c:strRef>
                  <c:f>公会計指標分析・財政指標組合せ分析表!$CN$72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{25FD8D99-5B64-4956-875F-AC590A2E560E}</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11-33F4-4A50-8859-BB3B0A0DBECD}"/>
                </c:ext>
              </c:extLst>
            </c:dLbl>
            <c:dLbl>
              <c:idx val="32"/>
              <c:tx>
                <c:strRef>
                  <c:f>公会計指標分析・財政指標組合せ分析表!$CV$72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{8830EE9C-A996-4BBE-9C3B-4220D402F918}</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12-33F4-4A50-8859-BB3B0A0DBECD}"/>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6.9</c:v>
                </c:pt>
                <c:pt idx="8">
                  <c:v>7.1</c:v>
                </c:pt>
                <c:pt idx="16">
                  <c:v>7.4</c:v>
                </c:pt>
                <c:pt idx="24">
                  <c:v>7.4</c:v>
                </c:pt>
                <c:pt idx="32">
                  <c:v>8</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33F4-4A50-8859-BB3B0A0DBECD}"/>
            </c:ext>
          </c:extLst>
        </c:ser>
        <c:dLbls>
          <c:showLegendKey val="0"/>
          <c:showVal val="1"/>
          <c:showCatName val="0"/>
          <c:showSerName val="0"/>
          <c:showPercent val="0"/>
          <c:showBubbleSize val="0"/>
        </c:dLbls>
        <c:axId val="377205736"/>
        <c:axId val="377207304"/>
      </c:scatterChart>
      <c:valAx>
        <c:axId val="377205736"/>
        <c:scaling>
          <c:orientation val="maxMin"/>
          <c:max val="9"/>
          <c:min val="4"/>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377207304"/>
        <c:crosses val="autoZero"/>
        <c:crossBetween val="midCat"/>
      </c:valAx>
      <c:valAx>
        <c:axId val="377207304"/>
        <c:scaling>
          <c:orientation val="maxMin"/>
          <c:max val="2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37720573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和歌山県太地町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ysClr val="windowText" lastClr="000000"/>
              </a:solidFill>
              <a:latin typeface="ＭＳ ゴシック" pitchFamily="49" charset="-128"/>
              <a:ea typeface="ＭＳ ゴシック" pitchFamily="49" charset="-128"/>
            </a:rPr>
            <a:t>　</a:t>
          </a:r>
          <a:r>
            <a:rPr kumimoji="1" lang="ja-JP" altLang="en-US" sz="1100">
              <a:solidFill>
                <a:sysClr val="windowText" lastClr="000000"/>
              </a:solidFill>
              <a:latin typeface="ＭＳ ゴシック" pitchFamily="49" charset="-128"/>
              <a:ea typeface="ＭＳ ゴシック" pitchFamily="49" charset="-128"/>
            </a:rPr>
            <a:t>元利償還は平成</a:t>
          </a:r>
          <a:r>
            <a:rPr kumimoji="1" lang="en-US" altLang="ja-JP" sz="1100">
              <a:solidFill>
                <a:sysClr val="windowText" lastClr="000000"/>
              </a:solidFill>
              <a:latin typeface="ＭＳ ゴシック" pitchFamily="49" charset="-128"/>
              <a:ea typeface="ＭＳ ゴシック" pitchFamily="49" charset="-128"/>
            </a:rPr>
            <a:t>22</a:t>
          </a:r>
          <a:r>
            <a:rPr kumimoji="1" lang="ja-JP" altLang="en-US" sz="1100">
              <a:solidFill>
                <a:sysClr val="windowText" lastClr="000000"/>
              </a:solidFill>
              <a:latin typeface="ＭＳ ゴシック" pitchFamily="49" charset="-128"/>
              <a:ea typeface="ＭＳ ゴシック" pitchFamily="49" charset="-128"/>
            </a:rPr>
            <a:t>年度以降、過疎債を活用し、大型公共工事等を実施するとともに、緊急防災・減災事業債を活用する事業を実施しており、これらに係る元金償還額が増加している。これらの償還金は交付税に算入される率が高いため、実質公債費比率の急な上昇は避けられている。公営企業債の元利償還金は下水道事業会計分の元利償還金である。これは一般会計からの繰出金により償還を行っている。下水道事業においては近年は起債していないため、償還が進んでいる。</a:t>
          </a:r>
        </a:p>
        <a:p>
          <a:r>
            <a:rPr kumimoji="1" lang="ja-JP" altLang="en-US" sz="1100">
              <a:solidFill>
                <a:sysClr val="windowText" lastClr="000000"/>
              </a:solidFill>
              <a:latin typeface="ＭＳ ゴシック" pitchFamily="49" charset="-128"/>
              <a:ea typeface="ＭＳ ゴシック" pitchFamily="49" charset="-128"/>
            </a:rPr>
            <a:t>　今後も大型事業のため発行した過疎債の償還金の額が大きくなるが、同時に交付税算入公債費等も増額するため、実質公債費比率の上昇は急激なものとはならない。ただし、償還額の上昇は確実に見込まれるため、上昇率の抑制に向け事業内容の精査等、慎重な財政運営を行っていく。</a:t>
          </a:r>
        </a:p>
        <a:p>
          <a:endParaRPr kumimoji="1" lang="ja-JP" altLang="en-US" sz="1100">
            <a:solidFill>
              <a:sysClr val="windowText" lastClr="000000"/>
            </a:solidFill>
            <a:latin typeface="ＭＳ ゴシック" pitchFamily="49" charset="-128"/>
            <a:ea typeface="ＭＳ ゴシック" pitchFamily="49"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itchFamily="49" charset="-128"/>
              <a:ea typeface="ＭＳ ゴシック" pitchFamily="49" charset="-128"/>
            </a:rPr>
            <a:t>満期一括償還地方債を発行していない。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和歌山県太地町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latin typeface="ＭＳ ゴシック" pitchFamily="49" charset="-128"/>
              <a:ea typeface="ＭＳ ゴシック" pitchFamily="49" charset="-128"/>
            </a:rPr>
            <a:t>　将来負担額は、大半を一般会計等に係る地方債の現在高が占めており、次いで退職手当負担見込額、公営企業債等繰入見込額となっている。これらの推移をみた場合、一般会計の現在高は大型のまちづくり事業の実施に伴い、平成</a:t>
          </a:r>
          <a:r>
            <a:rPr kumimoji="1" lang="en-US" altLang="ja-JP" sz="1100">
              <a:solidFill>
                <a:sysClr val="windowText" lastClr="000000"/>
              </a:solidFill>
              <a:latin typeface="ＭＳ ゴシック" pitchFamily="49" charset="-128"/>
              <a:ea typeface="ＭＳ ゴシック" pitchFamily="49" charset="-128"/>
            </a:rPr>
            <a:t>25</a:t>
          </a:r>
          <a:r>
            <a:rPr kumimoji="1" lang="ja-JP" altLang="en-US" sz="1100">
              <a:solidFill>
                <a:sysClr val="windowText" lastClr="000000"/>
              </a:solidFill>
              <a:latin typeface="ＭＳ ゴシック" pitchFamily="49" charset="-128"/>
              <a:ea typeface="ＭＳ ゴシック" pitchFamily="49" charset="-128"/>
            </a:rPr>
            <a:t>年度から顕著な上昇をみせており、今後も同様の事業を実施していくため上昇が見込まれる。公営企業債繰入見込は、平成</a:t>
          </a:r>
          <a:r>
            <a:rPr kumimoji="1" lang="en-US" altLang="ja-JP" sz="1100">
              <a:solidFill>
                <a:sysClr val="windowText" lastClr="000000"/>
              </a:solidFill>
              <a:latin typeface="ＭＳ ゴシック" pitchFamily="49" charset="-128"/>
              <a:ea typeface="ＭＳ ゴシック" pitchFamily="49" charset="-128"/>
            </a:rPr>
            <a:t>27</a:t>
          </a:r>
          <a:r>
            <a:rPr kumimoji="1" lang="ja-JP" altLang="en-US" sz="1100">
              <a:solidFill>
                <a:sysClr val="windowText" lastClr="000000"/>
              </a:solidFill>
              <a:latin typeface="ＭＳ ゴシック" pitchFamily="49" charset="-128"/>
              <a:ea typeface="ＭＳ ゴシック" pitchFamily="49" charset="-128"/>
            </a:rPr>
            <a:t>年度に将来推計の算定値として計上したため上昇に転じるが、近年、起債発行をしていないため年々減少傾向にある。しかし、下水道施設の老朽化が進行しており、今後財政負担の要因として懸念される。また、平成</a:t>
          </a:r>
          <a:r>
            <a:rPr kumimoji="1" lang="en-US" altLang="ja-JP" sz="1100">
              <a:solidFill>
                <a:sysClr val="windowText" lastClr="000000"/>
              </a:solidFill>
              <a:latin typeface="ＭＳ ゴシック" pitchFamily="49" charset="-128"/>
              <a:ea typeface="ＭＳ ゴシック" pitchFamily="49" charset="-128"/>
            </a:rPr>
            <a:t>25</a:t>
          </a:r>
          <a:r>
            <a:rPr kumimoji="1" lang="ja-JP" altLang="en-US" sz="1100">
              <a:solidFill>
                <a:sysClr val="windowText" lastClr="000000"/>
              </a:solidFill>
              <a:latin typeface="ＭＳ ゴシック" pitchFamily="49" charset="-128"/>
              <a:ea typeface="ＭＳ ゴシック" pitchFamily="49" charset="-128"/>
            </a:rPr>
            <a:t>年度新たに計上したものとして組合等見込額があるが、これは老人福祉施設建設に伴う市町村負担金となっている。</a:t>
          </a:r>
        </a:p>
        <a:p>
          <a:r>
            <a:rPr kumimoji="1" lang="ja-JP" altLang="en-US" sz="1100">
              <a:solidFill>
                <a:sysClr val="windowText" lastClr="000000"/>
              </a:solidFill>
              <a:latin typeface="ＭＳ ゴシック" pitchFamily="49" charset="-128"/>
              <a:ea typeface="ＭＳ ゴシック" pitchFamily="49" charset="-128"/>
            </a:rPr>
            <a:t>　次に、充当可能財源等は、充当可能基金及び基準財政需要額算入見込額によって構成され、合計で将来負担額を下回るようになった。今後もまちづくり事業の財源として地方債の活用を予定しているため、将来負担額における地方債現在高が更に伸びる。過疎債の償還は財政措置されるため現在高の上昇にあわせて交付税算入され、財政需要額が大きくなるが、一般財源も必要なため、基金の取崩しは避けられない。今後は将来負担比率の状況に注意し、堅実な財政運営を念頭に慎重に起債の発行を行っていく。</a:t>
          </a:r>
        </a:p>
        <a:p>
          <a:endParaRPr kumimoji="1" lang="ja-JP" altLang="en-US" sz="1100">
            <a:solidFill>
              <a:sysClr val="windowText" lastClr="000000"/>
            </a:solidFill>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和歌山県太地町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基金現在高について、全体額（土地開発基金を除く）で令和元年度</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1,448,744</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千円に対して令和２年度</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1,453,204</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千円となり</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4,460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千円増額した。内訳としては、減債基金が</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16</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百万円増額、特定目的基金のうち石垣記念館運営積立基金が</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百万円減額、ふるさと創生基金が</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7</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百万円減額した。現在、まちづくりに資する事業を積極的に行っており、起債に加え状況に応じて基金を活用している。</a:t>
          </a: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基金の適正な積立額について、適正と考える対標準財政規模比等はないが、今後まちづくりのために活用していくため、将来的には取り崩していくこととなる。基本的な考え方は、負債（主に地方債）を担保する基金を確保したいと考えており、将来の世代に負担を残さないために基金を運用する。現時点ではその他特定目的基金については今後積極的に積立額を増やす予定はなく、それほど大きく基金残高は増減しないと思われる。現在、各種施設の建設等、まちづくりに資する事業を主に地方債を財源として進めているため、将来の償還に備えて可能な限り減債基金の積立額を増やしていく。</a:t>
          </a: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塵芥処理場建設資金基金積立金」は新たに塵芥処理場を建設するための財源を積立てることを目的としているが、当初の建設計画が変更となったため、現時点では具体的な使用予定はない。「石垣記念館運営積立金」は太地町石垣記念館の運営費用に充てることを目的としている。太地町ふるさと創生事業積立金は太地町の歴史、伝統、文化、産業等を活かし、独創的、個性的な地域づくりを行うふるさと創生事業の財源を積み立てる。「太地町地域福祉基金積立金」は高齢化社会における高齢者の在宅福祉の向上、健康づくり、ボランティア活動の活発化等図るため民間団体が行う高齢者保健福祉推進事業に、この基金から生ずる運用益金でもって助成することを目的とする。「太地町福祉基金」は高齢化社会における地域福祉活動の促進、生活環境の形成等図ることを目的とする。</a:t>
          </a: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「石垣記念館運営積立金」からは当記念館の運営費に充てるため、毎年度約</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百万円を取崩している。</a:t>
          </a: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その他特定目的基金については今後積極的に積立額を増やしてく予定はなく、地域振興及び地域福祉の充実等を実現するため、これらの限られた財源を最大限有効に運用していく。</a:t>
          </a: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令和２年度は「太地町冷凍施設整備事業」等を実施したこと等により普通建設事業費が大幅に増額したため基金を取り崩したが、新型コロナウィルス感染症流行の影響で物件費等の支出が減少したことで取崩額と同額を積み立てることができた。</a:t>
          </a: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今後も、まちづくりに資する事業費を実施するため、この財源として積み立てる。また事業の実施に伴い地方債の借入れが増えており、将来の償還開始に備えて、減債基金への振り替えも想定している。決算状況が許す限り積み立てることが望ましいが、少なくとも基金残高が大きく減少することがないように運用していく方針である。</a:t>
          </a: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平成</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22</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年度以降、過疎債や緊急防災・減災事業債を活用し、まちづくりに資する事業を実施してきた。これらの地方債償還額が年々増加しており、基本的には減債基金を取り崩すこととなるが、令和２年度は新型コロナウィルス流行の影響で物件費等が減少した分、積立が可能となった。</a:t>
          </a: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現在の地方債残高が約</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44</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億円で前年度末から</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億円増加した。地方債借入額の約</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75</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％について地方交付税の収入を見込んでおり、残りの一般財源負担が約</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11</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億円となる。現時点では、この一般財源部分の額を積立額のおおよその目標とする。ただし、現在、各種施設の建設等、まちづくりに資する事業を地方債を財源として進めているため、可能な限り積立額を増やすことが望ましいが、事業実施の可否等ついては財政状況を見極め、総合的に判断するため目標値は事業の実施状況によって変動する。</a:t>
          </a: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9B92F8D6-A4B4-4DF3-854B-C1BCDAC6DD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0CD04FFC-4BFB-47E9-A2A9-60EBD8B02A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70DA3345-5D36-47BB-BB82-4A79D5FF0BD7}"/>
            </a:ext>
          </a:extLst>
        </xdr:cNvPr>
        <xdr:cNvSpPr/>
      </xdr:nvSpPr>
      <xdr:spPr>
        <a:xfrm>
          <a:off x="13058775" y="85725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D8661E39-F9D0-4CFD-8F67-11D7DC29D543}"/>
            </a:ext>
          </a:extLst>
        </xdr:cNvPr>
        <xdr:cNvSpPr/>
      </xdr:nvSpPr>
      <xdr:spPr>
        <a:xfrm>
          <a:off x="14582775" y="85725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E092F8B0-033A-4190-86E4-868DF2264DF4}"/>
            </a:ext>
          </a:extLst>
        </xdr:cNvPr>
        <xdr:cNvSpPr/>
      </xdr:nvSpPr>
      <xdr:spPr>
        <a:xfrm>
          <a:off x="16106775" y="85725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7" name="正方形/長方形 6">
          <a:extLst>
            <a:ext uri="{FF2B5EF4-FFF2-40B4-BE49-F238E27FC236}">
              <a16:creationId xmlns:a16="http://schemas.microsoft.com/office/drawing/2014/main" id="{BCD99A18-5345-42EF-BE7E-15D17EEB38AA}"/>
            </a:ext>
          </a:extLst>
        </xdr:cNvPr>
        <xdr:cNvSpPr/>
      </xdr:nvSpPr>
      <xdr:spPr>
        <a:xfrm>
          <a:off x="13058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8" name="正方形/長方形 7">
          <a:extLst>
            <a:ext uri="{FF2B5EF4-FFF2-40B4-BE49-F238E27FC236}">
              <a16:creationId xmlns:a16="http://schemas.microsoft.com/office/drawing/2014/main" id="{B7279435-8A45-4739-8960-B7B4B5B1325C}"/>
            </a:ext>
          </a:extLst>
        </xdr:cNvPr>
        <xdr:cNvSpPr/>
      </xdr:nvSpPr>
      <xdr:spPr>
        <a:xfrm>
          <a:off x="14582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9" name="正方形/長方形 8">
          <a:extLst>
            <a:ext uri="{FF2B5EF4-FFF2-40B4-BE49-F238E27FC236}">
              <a16:creationId xmlns:a16="http://schemas.microsoft.com/office/drawing/2014/main" id="{C964CA54-06F7-4E74-B756-8F2E0ABD235A}"/>
            </a:ext>
          </a:extLst>
        </xdr:cNvPr>
        <xdr:cNvSpPr/>
      </xdr:nvSpPr>
      <xdr:spPr>
        <a:xfrm>
          <a:off x="16106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0" name="正方形/長方形 9">
          <a:extLst>
            <a:ext uri="{FF2B5EF4-FFF2-40B4-BE49-F238E27FC236}">
              <a16:creationId xmlns:a16="http://schemas.microsoft.com/office/drawing/2014/main" id="{DBDE697E-D299-4CF2-92A9-01FDE5622E30}"/>
            </a:ext>
          </a:extLst>
        </xdr:cNvPr>
        <xdr:cNvSpPr/>
      </xdr:nvSpPr>
      <xdr:spPr>
        <a:xfrm>
          <a:off x="355600" y="63500"/>
          <a:ext cx="12700000" cy="2635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1" name="正方形/長方形 10">
          <a:extLst>
            <a:ext uri="{FF2B5EF4-FFF2-40B4-BE49-F238E27FC236}">
              <a16:creationId xmlns:a16="http://schemas.microsoft.com/office/drawing/2014/main" id="{B7D160B9-7B98-4C10-A602-352A8EF97142}"/>
            </a:ext>
          </a:extLst>
        </xdr:cNvPr>
        <xdr:cNvSpPr/>
      </xdr:nvSpPr>
      <xdr:spPr>
        <a:xfrm>
          <a:off x="17030700" y="171450"/>
          <a:ext cx="393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2" name="正方形/長方形 11">
          <a:extLst>
            <a:ext uri="{FF2B5EF4-FFF2-40B4-BE49-F238E27FC236}">
              <a16:creationId xmlns:a16="http://schemas.microsoft.com/office/drawing/2014/main" id="{DBD5959D-1E28-4EA4-B131-8A9CC8CE529A}"/>
            </a:ext>
          </a:extLst>
        </xdr:cNvPr>
        <xdr:cNvSpPr/>
      </xdr:nvSpPr>
      <xdr:spPr>
        <a:xfrm>
          <a:off x="17056100" y="168275"/>
          <a:ext cx="388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3" name="正方形/長方形 12">
          <a:extLst>
            <a:ext uri="{FF2B5EF4-FFF2-40B4-BE49-F238E27FC236}">
              <a16:creationId xmlns:a16="http://schemas.microsoft.com/office/drawing/2014/main" id="{6D3001A5-43A5-4B90-9820-E2E5604130DC}"/>
            </a:ext>
          </a:extLst>
        </xdr:cNvPr>
        <xdr:cNvSpPr/>
      </xdr:nvSpPr>
      <xdr:spPr>
        <a:xfrm>
          <a:off x="17081500" y="174625"/>
          <a:ext cx="3829050" cy="1397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和歌山県太地町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4" name="正方形/長方形 13">
          <a:extLst>
            <a:ext uri="{FF2B5EF4-FFF2-40B4-BE49-F238E27FC236}">
              <a16:creationId xmlns:a16="http://schemas.microsoft.com/office/drawing/2014/main" id="{44486A1B-B048-4C3A-8D39-B7C83FC2CBA8}"/>
            </a:ext>
          </a:extLst>
        </xdr:cNvPr>
        <xdr:cNvSpPr/>
      </xdr:nvSpPr>
      <xdr:spPr>
        <a:xfrm>
          <a:off x="14236700" y="171450"/>
          <a:ext cx="266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5" name="正方形/長方形 14">
          <a:extLst>
            <a:ext uri="{FF2B5EF4-FFF2-40B4-BE49-F238E27FC236}">
              <a16:creationId xmlns:a16="http://schemas.microsoft.com/office/drawing/2014/main" id="{CDB11F49-0A2D-483C-8D11-F40EC508FBC0}"/>
            </a:ext>
          </a:extLst>
        </xdr:cNvPr>
        <xdr:cNvSpPr/>
      </xdr:nvSpPr>
      <xdr:spPr>
        <a:xfrm>
          <a:off x="14262100" y="168275"/>
          <a:ext cx="261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6" name="正方形/長方形 15">
          <a:extLst>
            <a:ext uri="{FF2B5EF4-FFF2-40B4-BE49-F238E27FC236}">
              <a16:creationId xmlns:a16="http://schemas.microsoft.com/office/drawing/2014/main" id="{D1AC572F-5C7B-49B9-B63E-8B87BD564802}"/>
            </a:ext>
          </a:extLst>
        </xdr:cNvPr>
        <xdr:cNvSpPr/>
      </xdr:nvSpPr>
      <xdr:spPr>
        <a:xfrm>
          <a:off x="14287500" y="174625"/>
          <a:ext cx="2559050" cy="1524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7" name="正方形/長方形 16">
          <a:extLst>
            <a:ext uri="{FF2B5EF4-FFF2-40B4-BE49-F238E27FC236}">
              <a16:creationId xmlns:a16="http://schemas.microsoft.com/office/drawing/2014/main" id="{F599FEF1-4742-4408-893B-4ADEC7D84FE4}"/>
            </a:ext>
          </a:extLst>
        </xdr:cNvPr>
        <xdr:cNvSpPr/>
      </xdr:nvSpPr>
      <xdr:spPr>
        <a:xfrm>
          <a:off x="482600" y="365125"/>
          <a:ext cx="10096500" cy="16256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8" name="正方形/長方形 17">
          <a:extLst>
            <a:ext uri="{FF2B5EF4-FFF2-40B4-BE49-F238E27FC236}">
              <a16:creationId xmlns:a16="http://schemas.microsoft.com/office/drawing/2014/main" id="{9EAC704D-8582-46D8-8389-96DDD0DC1E96}"/>
            </a:ext>
          </a:extLst>
        </xdr:cNvPr>
        <xdr:cNvSpPr/>
      </xdr:nvSpPr>
      <xdr:spPr>
        <a:xfrm>
          <a:off x="609600" y="396875"/>
          <a:ext cx="1397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9" name="正方形/長方形 18">
          <a:extLst>
            <a:ext uri="{FF2B5EF4-FFF2-40B4-BE49-F238E27FC236}">
              <a16:creationId xmlns:a16="http://schemas.microsoft.com/office/drawing/2014/main" id="{B483DF94-1C19-4531-851F-52E0EB1EBAD9}"/>
            </a:ext>
          </a:extLst>
        </xdr:cNvPr>
        <xdr:cNvSpPr/>
      </xdr:nvSpPr>
      <xdr:spPr>
        <a:xfrm>
          <a:off x="1943100" y="396875"/>
          <a:ext cx="13335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3,005
2,992
5.81
3,830,517
3,703,558
122,477
1,437,806
4,357,784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0" name="正方形/長方形 19">
          <a:extLst>
            <a:ext uri="{FF2B5EF4-FFF2-40B4-BE49-F238E27FC236}">
              <a16:creationId xmlns:a16="http://schemas.microsoft.com/office/drawing/2014/main" id="{04746A02-D6A7-4B4B-9B7D-EDEC98C2AD50}"/>
            </a:ext>
          </a:extLst>
        </xdr:cNvPr>
        <xdr:cNvSpPr/>
      </xdr:nvSpPr>
      <xdr:spPr>
        <a:xfrm>
          <a:off x="3276600" y="396875"/>
          <a:ext cx="1524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1" name="正方形/長方形 20">
          <a:extLst>
            <a:ext uri="{FF2B5EF4-FFF2-40B4-BE49-F238E27FC236}">
              <a16:creationId xmlns:a16="http://schemas.microsoft.com/office/drawing/2014/main" id="{0AEFAE06-17FF-4046-BF4B-6CA98C73C263}"/>
            </a:ext>
          </a:extLst>
        </xdr:cNvPr>
        <xdr:cNvSpPr/>
      </xdr:nvSpPr>
      <xdr:spPr>
        <a:xfrm>
          <a:off x="4800600" y="415925"/>
          <a:ext cx="2032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2" name="正方形/長方形 21">
          <a:extLst>
            <a:ext uri="{FF2B5EF4-FFF2-40B4-BE49-F238E27FC236}">
              <a16:creationId xmlns:a16="http://schemas.microsoft.com/office/drawing/2014/main" id="{4A0C99E5-CE8E-404F-94D3-FD4DAB31D0D4}"/>
            </a:ext>
          </a:extLst>
        </xdr:cNvPr>
        <xdr:cNvSpPr/>
      </xdr:nvSpPr>
      <xdr:spPr>
        <a:xfrm>
          <a:off x="6832600" y="415925"/>
          <a:ext cx="1270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5.1
13.9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3" name="正方形/長方形 22">
          <a:extLst>
            <a:ext uri="{FF2B5EF4-FFF2-40B4-BE49-F238E27FC236}">
              <a16:creationId xmlns:a16="http://schemas.microsoft.com/office/drawing/2014/main" id="{1B2737D7-48F0-43DF-BE04-F01C9675C8B2}"/>
            </a:ext>
          </a:extLst>
        </xdr:cNvPr>
        <xdr:cNvSpPr/>
      </xdr:nvSpPr>
      <xdr:spPr>
        <a:xfrm>
          <a:off x="8166100" y="428625"/>
          <a:ext cx="635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4" name="正方形/長方形 23">
          <a:extLst>
            <a:ext uri="{FF2B5EF4-FFF2-40B4-BE49-F238E27FC236}">
              <a16:creationId xmlns:a16="http://schemas.microsoft.com/office/drawing/2014/main" id="{050B55F0-9A86-4CD3-B805-5D5DBC6211EE}"/>
            </a:ext>
          </a:extLst>
        </xdr:cNvPr>
        <xdr:cNvSpPr/>
      </xdr:nvSpPr>
      <xdr:spPr>
        <a:xfrm>
          <a:off x="4800600" y="1038225"/>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5" name="正方形/長方形 24">
          <a:extLst>
            <a:ext uri="{FF2B5EF4-FFF2-40B4-BE49-F238E27FC236}">
              <a16:creationId xmlns:a16="http://schemas.microsoft.com/office/drawing/2014/main" id="{7E8F9227-EAED-4E27-B0B8-BA86BFDC69BC}"/>
            </a:ext>
          </a:extLst>
        </xdr:cNvPr>
        <xdr:cNvSpPr/>
      </xdr:nvSpPr>
      <xdr:spPr>
        <a:xfrm>
          <a:off x="6896100" y="1038225"/>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6" name="角丸四角形 25">
          <a:extLst>
            <a:ext uri="{FF2B5EF4-FFF2-40B4-BE49-F238E27FC236}">
              <a16:creationId xmlns:a16="http://schemas.microsoft.com/office/drawing/2014/main" id="{1825C9A5-DDC8-4473-93F2-239EBF9A4661}"/>
            </a:ext>
          </a:extLst>
        </xdr:cNvPr>
        <xdr:cNvSpPr/>
      </xdr:nvSpPr>
      <xdr:spPr>
        <a:xfrm>
          <a:off x="11074400" y="365125"/>
          <a:ext cx="1524000" cy="11176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7" name="正方形/長方形 26">
          <a:extLst>
            <a:ext uri="{FF2B5EF4-FFF2-40B4-BE49-F238E27FC236}">
              <a16:creationId xmlns:a16="http://schemas.microsoft.com/office/drawing/2014/main" id="{3168ED53-2B33-41D9-AF32-6CDDD3A17893}"/>
            </a:ext>
          </a:extLst>
        </xdr:cNvPr>
        <xdr:cNvSpPr/>
      </xdr:nvSpPr>
      <xdr:spPr>
        <a:xfrm>
          <a:off x="11334750" y="428625"/>
          <a:ext cx="1333500" cy="101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8" name="正方形/長方形 27">
          <a:extLst>
            <a:ext uri="{FF2B5EF4-FFF2-40B4-BE49-F238E27FC236}">
              <a16:creationId xmlns:a16="http://schemas.microsoft.com/office/drawing/2014/main" id="{5184BF9B-1912-40BE-A87B-5D9337F36C15}"/>
            </a:ext>
          </a:extLst>
        </xdr:cNvPr>
        <xdr:cNvSpPr/>
      </xdr:nvSpPr>
      <xdr:spPr>
        <a:xfrm>
          <a:off x="11334750" y="542925"/>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9" name="正方形/長方形 28">
          <a:extLst>
            <a:ext uri="{FF2B5EF4-FFF2-40B4-BE49-F238E27FC236}">
              <a16:creationId xmlns:a16="http://schemas.microsoft.com/office/drawing/2014/main" id="{DA26D1DC-A8EC-40A3-9376-E73939C49981}"/>
            </a:ext>
          </a:extLst>
        </xdr:cNvPr>
        <xdr:cNvSpPr/>
      </xdr:nvSpPr>
      <xdr:spPr>
        <a:xfrm>
          <a:off x="11334750" y="885825"/>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0" name="直線コネクタ 29">
          <a:extLst>
            <a:ext uri="{FF2B5EF4-FFF2-40B4-BE49-F238E27FC236}">
              <a16:creationId xmlns:a16="http://schemas.microsoft.com/office/drawing/2014/main" id="{422CA553-AE4B-4ACE-8DC7-8475B6B0A841}"/>
            </a:ext>
          </a:extLst>
        </xdr:cNvPr>
        <xdr:cNvCxnSpPr/>
      </xdr:nvCxnSpPr>
      <xdr:spPr>
        <a:xfrm flipH="1">
          <a:off x="11156950" y="517525"/>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1" name="楕円 30">
          <a:extLst>
            <a:ext uri="{FF2B5EF4-FFF2-40B4-BE49-F238E27FC236}">
              <a16:creationId xmlns:a16="http://schemas.microsoft.com/office/drawing/2014/main" id="{1D268D83-AF52-45B1-B2A2-40395E8B2A69}"/>
            </a:ext>
          </a:extLst>
        </xdr:cNvPr>
        <xdr:cNvSpPr/>
      </xdr:nvSpPr>
      <xdr:spPr>
        <a:xfrm>
          <a:off x="11210925" y="479425"/>
          <a:ext cx="101600" cy="349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2" name="フローチャート: 判断 31">
          <a:extLst>
            <a:ext uri="{FF2B5EF4-FFF2-40B4-BE49-F238E27FC236}">
              <a16:creationId xmlns:a16="http://schemas.microsoft.com/office/drawing/2014/main" id="{B0A900D3-1695-4043-A348-4A35535AC128}"/>
            </a:ext>
          </a:extLst>
        </xdr:cNvPr>
        <xdr:cNvSpPr/>
      </xdr:nvSpPr>
      <xdr:spPr>
        <a:xfrm>
          <a:off x="11210925" y="631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3" name="直線コネクタ 32">
          <a:extLst>
            <a:ext uri="{FF2B5EF4-FFF2-40B4-BE49-F238E27FC236}">
              <a16:creationId xmlns:a16="http://schemas.microsoft.com/office/drawing/2014/main" id="{8F6BA37D-F782-44D1-B898-6AE09A6FC016}"/>
            </a:ext>
          </a:extLst>
        </xdr:cNvPr>
        <xdr:cNvCxnSpPr/>
      </xdr:nvCxnSpPr>
      <xdr:spPr>
        <a:xfrm>
          <a:off x="11255375" y="8858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4" name="直線コネクタ 33">
          <a:extLst>
            <a:ext uri="{FF2B5EF4-FFF2-40B4-BE49-F238E27FC236}">
              <a16:creationId xmlns:a16="http://schemas.microsoft.com/office/drawing/2014/main" id="{45ED001B-F937-47EC-99CC-21CD34408380}"/>
            </a:ext>
          </a:extLst>
        </xdr:cNvPr>
        <xdr:cNvCxnSpPr/>
      </xdr:nvCxnSpPr>
      <xdr:spPr>
        <a:xfrm>
          <a:off x="11176000" y="885825"/>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5" name="直線コネクタ 34">
          <a:extLst>
            <a:ext uri="{FF2B5EF4-FFF2-40B4-BE49-F238E27FC236}">
              <a16:creationId xmlns:a16="http://schemas.microsoft.com/office/drawing/2014/main" id="{962569DB-48E8-4E74-AB8C-CC1F3C7BACC2}"/>
            </a:ext>
          </a:extLst>
        </xdr:cNvPr>
        <xdr:cNvCxnSpPr/>
      </xdr:nvCxnSpPr>
      <xdr:spPr>
        <a:xfrm flipV="1">
          <a:off x="11255375" y="112395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6" name="直線コネクタ 35">
          <a:extLst>
            <a:ext uri="{FF2B5EF4-FFF2-40B4-BE49-F238E27FC236}">
              <a16:creationId xmlns:a16="http://schemas.microsoft.com/office/drawing/2014/main" id="{B64BB85C-CFD9-4463-919A-49134AA5CD2F}"/>
            </a:ext>
          </a:extLst>
        </xdr:cNvPr>
        <xdr:cNvCxnSpPr/>
      </xdr:nvCxnSpPr>
      <xdr:spPr>
        <a:xfrm>
          <a:off x="11176000" y="1266825"/>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7" name="テキスト ボックス 36">
          <a:extLst>
            <a:ext uri="{FF2B5EF4-FFF2-40B4-BE49-F238E27FC236}">
              <a16:creationId xmlns:a16="http://schemas.microsoft.com/office/drawing/2014/main" id="{CA0F44BE-108B-42BA-B824-D831BCDD0C38}"/>
            </a:ext>
          </a:extLst>
        </xdr:cNvPr>
        <xdr:cNvSpPr txBox="1"/>
      </xdr:nvSpPr>
      <xdr:spPr>
        <a:xfrm>
          <a:off x="419100" y="209232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8" name="テキスト ボックス 37">
          <a:extLst>
            <a:ext uri="{FF2B5EF4-FFF2-40B4-BE49-F238E27FC236}">
              <a16:creationId xmlns:a16="http://schemas.microsoft.com/office/drawing/2014/main" id="{8DADDBA2-7DAD-470C-A01B-D6A40299D672}"/>
            </a:ext>
          </a:extLst>
        </xdr:cNvPr>
        <xdr:cNvSpPr txBox="1"/>
      </xdr:nvSpPr>
      <xdr:spPr>
        <a:xfrm>
          <a:off x="419100" y="233362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9" name="テキスト ボックス 38">
          <a:extLst>
            <a:ext uri="{FF2B5EF4-FFF2-40B4-BE49-F238E27FC236}">
              <a16:creationId xmlns:a16="http://schemas.microsoft.com/office/drawing/2014/main" id="{E0D4EB55-BC0E-42F0-9A47-36144C9A704E}"/>
            </a:ext>
          </a:extLst>
        </xdr:cNvPr>
        <xdr:cNvSpPr txBox="1"/>
      </xdr:nvSpPr>
      <xdr:spPr>
        <a:xfrm>
          <a:off x="419100" y="257492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0" name="テキスト ボックス 39">
          <a:extLst>
            <a:ext uri="{FF2B5EF4-FFF2-40B4-BE49-F238E27FC236}">
              <a16:creationId xmlns:a16="http://schemas.microsoft.com/office/drawing/2014/main" id="{934C70C6-7500-4FCE-B28D-7EACBEF9F175}"/>
            </a:ext>
          </a:extLst>
        </xdr:cNvPr>
        <xdr:cNvSpPr txBox="1"/>
      </xdr:nvSpPr>
      <xdr:spPr>
        <a:xfrm>
          <a:off x="419100" y="2816225"/>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1" name="テキスト ボックス 40">
          <a:extLst>
            <a:ext uri="{FF2B5EF4-FFF2-40B4-BE49-F238E27FC236}">
              <a16:creationId xmlns:a16="http://schemas.microsoft.com/office/drawing/2014/main" id="{634CF43A-749B-45CB-A361-4956A39048CD}"/>
            </a:ext>
          </a:extLst>
        </xdr:cNvPr>
        <xdr:cNvSpPr txBox="1"/>
      </xdr:nvSpPr>
      <xdr:spPr>
        <a:xfrm>
          <a:off x="419100" y="305752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2" name="正方形/長方形 41">
          <a:extLst>
            <a:ext uri="{FF2B5EF4-FFF2-40B4-BE49-F238E27FC236}">
              <a16:creationId xmlns:a16="http://schemas.microsoft.com/office/drawing/2014/main" id="{483B38CA-D357-4E4F-B331-81C64C9B8A17}"/>
            </a:ext>
          </a:extLst>
        </xdr:cNvPr>
        <xdr:cNvSpPr/>
      </xdr:nvSpPr>
      <xdr:spPr>
        <a:xfrm>
          <a:off x="1270000" y="3578225"/>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3" name="正方形/長方形 42">
          <a:extLst>
            <a:ext uri="{FF2B5EF4-FFF2-40B4-BE49-F238E27FC236}">
              <a16:creationId xmlns:a16="http://schemas.microsoft.com/office/drawing/2014/main" id="{441DCA7B-2EF7-43E7-B135-7D6AAA2F6F00}"/>
            </a:ext>
          </a:extLst>
        </xdr:cNvPr>
        <xdr:cNvSpPr/>
      </xdr:nvSpPr>
      <xdr:spPr>
        <a:xfrm>
          <a:off x="1986139" y="3853117"/>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4" name="正方形/長方形 43">
          <a:extLst>
            <a:ext uri="{FF2B5EF4-FFF2-40B4-BE49-F238E27FC236}">
              <a16:creationId xmlns:a16="http://schemas.microsoft.com/office/drawing/2014/main" id="{1FE89367-5D5D-4A4B-8498-BF2A5C7287D0}"/>
            </a:ext>
          </a:extLst>
        </xdr:cNvPr>
        <xdr:cNvSpPr/>
      </xdr:nvSpPr>
      <xdr:spPr>
        <a:xfrm>
          <a:off x="3827139" y="3836446"/>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[ 63.3</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5" name="正方形/長方形 44">
          <a:extLst>
            <a:ext uri="{FF2B5EF4-FFF2-40B4-BE49-F238E27FC236}">
              <a16:creationId xmlns:a16="http://schemas.microsoft.com/office/drawing/2014/main" id="{2D099AE1-1F60-4B70-95B6-3672B1CFA3AC}"/>
            </a:ext>
          </a:extLst>
        </xdr:cNvPr>
        <xdr:cNvSpPr/>
      </xdr:nvSpPr>
      <xdr:spPr>
        <a:xfrm>
          <a:off x="5461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6" name="正方形/長方形 45">
          <a:extLst>
            <a:ext uri="{FF2B5EF4-FFF2-40B4-BE49-F238E27FC236}">
              <a16:creationId xmlns:a16="http://schemas.microsoft.com/office/drawing/2014/main" id="{37AB1DAE-D8F4-4EFB-A037-DEE3CF05A7DF}"/>
            </a:ext>
          </a:extLst>
        </xdr:cNvPr>
        <xdr:cNvSpPr/>
      </xdr:nvSpPr>
      <xdr:spPr>
        <a:xfrm>
          <a:off x="5461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7" name="正方形/長方形 46">
          <a:extLst>
            <a:ext uri="{FF2B5EF4-FFF2-40B4-BE49-F238E27FC236}">
              <a16:creationId xmlns:a16="http://schemas.microsoft.com/office/drawing/2014/main" id="{795F7FC6-97A2-45AE-831B-D7B5BC801E65}"/>
            </a:ext>
          </a:extLst>
        </xdr:cNvPr>
        <xdr:cNvSpPr/>
      </xdr:nvSpPr>
      <xdr:spPr>
        <a:xfrm>
          <a:off x="6985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8" name="正方形/長方形 47">
          <a:extLst>
            <a:ext uri="{FF2B5EF4-FFF2-40B4-BE49-F238E27FC236}">
              <a16:creationId xmlns:a16="http://schemas.microsoft.com/office/drawing/2014/main" id="{1819EED5-2E9A-4C47-9488-158DFBE71F15}"/>
            </a:ext>
          </a:extLst>
        </xdr:cNvPr>
        <xdr:cNvSpPr/>
      </xdr:nvSpPr>
      <xdr:spPr>
        <a:xfrm>
          <a:off x="6985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9" name="正方形/長方形 48">
          <a:extLst>
            <a:ext uri="{FF2B5EF4-FFF2-40B4-BE49-F238E27FC236}">
              <a16:creationId xmlns:a16="http://schemas.microsoft.com/office/drawing/2014/main" id="{3C5A43FB-02F5-4E27-BD19-4AC3CDD19B89}"/>
            </a:ext>
          </a:extLst>
        </xdr:cNvPr>
        <xdr:cNvSpPr/>
      </xdr:nvSpPr>
      <xdr:spPr>
        <a:xfrm>
          <a:off x="8636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0" name="正方形/長方形 49">
          <a:extLst>
            <a:ext uri="{FF2B5EF4-FFF2-40B4-BE49-F238E27FC236}">
              <a16:creationId xmlns:a16="http://schemas.microsoft.com/office/drawing/2014/main" id="{5AF1DB84-0814-4ED0-A2EA-6383A6FE3EDD}"/>
            </a:ext>
          </a:extLst>
        </xdr:cNvPr>
        <xdr:cNvSpPr/>
      </xdr:nvSpPr>
      <xdr:spPr>
        <a:xfrm>
          <a:off x="8636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1" name="正方形/長方形 50">
          <a:extLst>
            <a:ext uri="{FF2B5EF4-FFF2-40B4-BE49-F238E27FC236}">
              <a16:creationId xmlns:a16="http://schemas.microsoft.com/office/drawing/2014/main" id="{F01D9C69-D51F-4161-BA76-6E655BBF1E2A}"/>
            </a:ext>
          </a:extLst>
        </xdr:cNvPr>
        <xdr:cNvSpPr/>
      </xdr:nvSpPr>
      <xdr:spPr>
        <a:xfrm>
          <a:off x="1270000" y="4181475"/>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2" name="正方形/長方形 51">
          <a:extLst>
            <a:ext uri="{FF2B5EF4-FFF2-40B4-BE49-F238E27FC236}">
              <a16:creationId xmlns:a16="http://schemas.microsoft.com/office/drawing/2014/main" id="{34844D11-94D1-402B-955B-9AC7FF537F54}"/>
            </a:ext>
          </a:extLst>
        </xdr:cNvPr>
        <xdr:cNvSpPr/>
      </xdr:nvSpPr>
      <xdr:spPr>
        <a:xfrm>
          <a:off x="5778500" y="4181475"/>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3" name="正方形/長方形 52">
          <a:extLst>
            <a:ext uri="{FF2B5EF4-FFF2-40B4-BE49-F238E27FC236}">
              <a16:creationId xmlns:a16="http://schemas.microsoft.com/office/drawing/2014/main" id="{A25EA6C6-D959-40CC-9247-FE12F9BCB05A}"/>
            </a:ext>
          </a:extLst>
        </xdr:cNvPr>
        <xdr:cNvSpPr/>
      </xdr:nvSpPr>
      <xdr:spPr>
        <a:xfrm>
          <a:off x="5778500" y="4244975"/>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4" name="テキスト ボックス 53">
          <a:extLst>
            <a:ext uri="{FF2B5EF4-FFF2-40B4-BE49-F238E27FC236}">
              <a16:creationId xmlns:a16="http://schemas.microsoft.com/office/drawing/2014/main" id="{06B814FC-DEF7-4633-A1C7-20EE21E4B25D}"/>
            </a:ext>
          </a:extLst>
        </xdr:cNvPr>
        <xdr:cNvSpPr txBox="1"/>
      </xdr:nvSpPr>
      <xdr:spPr>
        <a:xfrm>
          <a:off x="5854700" y="4473575"/>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本庁舎をはじめとして、既に多くの施設が建設から相当の年数が経過している。修繕等による長寿命化を施設管理の基本方針としているため、今後も減価償却率の上昇が見込まれる。ただし、全体的に減価償却率が高い中にあって、防災・消防施設については防災施策を推進してきた結果として減価償却率が低くなっている。その他の施設のうち一部は、津波対策を含む施設移転が必要であり、平成</a:t>
          </a:r>
          <a:r>
            <a:rPr kumimoji="1"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29</a:t>
          </a:r>
          <a:r>
            <a:rPr kumimoji="1"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年度末には幼稚園と保育所を高台に移転させる形で、新たにこども園を建設した。このような方策により、今後の減価償却率の上昇は抑制される見込みである。平成</a:t>
          </a:r>
          <a:r>
            <a:rPr kumimoji="1"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29</a:t>
          </a:r>
          <a:r>
            <a:rPr kumimoji="1"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年度に減価償却率が大幅に低下しているのは、固定資産台帳を修正したためである。</a:t>
          </a:r>
        </a:p>
      </xdr:txBody>
    </xdr:sp>
    <xdr:clientData/>
  </xdr:twoCellAnchor>
  <xdr:oneCellAnchor>
    <xdr:from>
      <xdr:col>4</xdr:col>
      <xdr:colOff>174625</xdr:colOff>
      <xdr:row>23</xdr:row>
      <xdr:rowOff>47625</xdr:rowOff>
    </xdr:from>
    <xdr:ext cx="349839" cy="225703"/>
    <xdr:sp macro="" textlink="">
      <xdr:nvSpPr>
        <xdr:cNvPr id="55" name="テキスト ボックス 54">
          <a:extLst>
            <a:ext uri="{FF2B5EF4-FFF2-40B4-BE49-F238E27FC236}">
              <a16:creationId xmlns:a16="http://schemas.microsoft.com/office/drawing/2014/main" id="{E60FB67D-10D4-4E9C-8895-624E10986499}"/>
            </a:ext>
          </a:extLst>
        </xdr:cNvPr>
        <xdr:cNvSpPr txBox="1"/>
      </xdr:nvSpPr>
      <xdr:spPr>
        <a:xfrm>
          <a:off x="1231900" y="3990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6" name="直線コネクタ 55">
          <a:extLst>
            <a:ext uri="{FF2B5EF4-FFF2-40B4-BE49-F238E27FC236}">
              <a16:creationId xmlns:a16="http://schemas.microsoft.com/office/drawing/2014/main" id="{2A44D6EC-4FDB-4B4D-801C-DD990204F2B5}"/>
            </a:ext>
          </a:extLst>
        </xdr:cNvPr>
        <xdr:cNvCxnSpPr/>
      </xdr:nvCxnSpPr>
      <xdr:spPr>
        <a:xfrm>
          <a:off x="1270000" y="6340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7" name="テキスト ボックス 56">
          <a:extLst>
            <a:ext uri="{FF2B5EF4-FFF2-40B4-BE49-F238E27FC236}">
              <a16:creationId xmlns:a16="http://schemas.microsoft.com/office/drawing/2014/main" id="{E1CDCF8E-6753-4629-8185-6F06A4DFFE72}"/>
            </a:ext>
          </a:extLst>
        </xdr:cNvPr>
        <xdr:cNvSpPr txBox="1"/>
      </xdr:nvSpPr>
      <xdr:spPr>
        <a:xfrm>
          <a:off x="795811" y="624667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58" name="直線コネクタ 57">
          <a:extLst>
            <a:ext uri="{FF2B5EF4-FFF2-40B4-BE49-F238E27FC236}">
              <a16:creationId xmlns:a16="http://schemas.microsoft.com/office/drawing/2014/main" id="{F4C4DA7D-0164-413C-9841-B506E996B1B6}"/>
            </a:ext>
          </a:extLst>
        </xdr:cNvPr>
        <xdr:cNvCxnSpPr/>
      </xdr:nvCxnSpPr>
      <xdr:spPr>
        <a:xfrm>
          <a:off x="1270000" y="603204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59" name="テキスト ボックス 58">
          <a:extLst>
            <a:ext uri="{FF2B5EF4-FFF2-40B4-BE49-F238E27FC236}">
              <a16:creationId xmlns:a16="http://schemas.microsoft.com/office/drawing/2014/main" id="{72725F36-9602-4D81-8190-F30BA01D1FEA}"/>
            </a:ext>
          </a:extLst>
        </xdr:cNvPr>
        <xdr:cNvSpPr txBox="1"/>
      </xdr:nvSpPr>
      <xdr:spPr>
        <a:xfrm>
          <a:off x="847106" y="593824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0" name="直線コネクタ 59">
          <a:extLst>
            <a:ext uri="{FF2B5EF4-FFF2-40B4-BE49-F238E27FC236}">
              <a16:creationId xmlns:a16="http://schemas.microsoft.com/office/drawing/2014/main" id="{587B9851-BE8B-4E9E-A045-6178078C3918}"/>
            </a:ext>
          </a:extLst>
        </xdr:cNvPr>
        <xdr:cNvCxnSpPr/>
      </xdr:nvCxnSpPr>
      <xdr:spPr>
        <a:xfrm>
          <a:off x="1270000" y="572361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1" name="テキスト ボックス 60">
          <a:extLst>
            <a:ext uri="{FF2B5EF4-FFF2-40B4-BE49-F238E27FC236}">
              <a16:creationId xmlns:a16="http://schemas.microsoft.com/office/drawing/2014/main" id="{9498B81A-8A3C-4035-9459-3DF437E2D46E}"/>
            </a:ext>
          </a:extLst>
        </xdr:cNvPr>
        <xdr:cNvSpPr txBox="1"/>
      </xdr:nvSpPr>
      <xdr:spPr>
        <a:xfrm>
          <a:off x="847106" y="562981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2" name="直線コネクタ 61">
          <a:extLst>
            <a:ext uri="{FF2B5EF4-FFF2-40B4-BE49-F238E27FC236}">
              <a16:creationId xmlns:a16="http://schemas.microsoft.com/office/drawing/2014/main" id="{E1C5E4EB-226E-48F5-BD24-387B6B9CD0FA}"/>
            </a:ext>
          </a:extLst>
        </xdr:cNvPr>
        <xdr:cNvCxnSpPr/>
      </xdr:nvCxnSpPr>
      <xdr:spPr>
        <a:xfrm>
          <a:off x="1270000" y="5415189"/>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3" name="テキスト ボックス 62">
          <a:extLst>
            <a:ext uri="{FF2B5EF4-FFF2-40B4-BE49-F238E27FC236}">
              <a16:creationId xmlns:a16="http://schemas.microsoft.com/office/drawing/2014/main" id="{DD85FCDE-6FE6-4E21-9888-D95F9D311A6F}"/>
            </a:ext>
          </a:extLst>
        </xdr:cNvPr>
        <xdr:cNvSpPr txBox="1"/>
      </xdr:nvSpPr>
      <xdr:spPr>
        <a:xfrm>
          <a:off x="847106" y="5321388"/>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4" name="直線コネクタ 63">
          <a:extLst>
            <a:ext uri="{FF2B5EF4-FFF2-40B4-BE49-F238E27FC236}">
              <a16:creationId xmlns:a16="http://schemas.microsoft.com/office/drawing/2014/main" id="{C0E9A256-3EFC-4C97-B71C-71460F8CDA9D}"/>
            </a:ext>
          </a:extLst>
        </xdr:cNvPr>
        <xdr:cNvCxnSpPr/>
      </xdr:nvCxnSpPr>
      <xdr:spPr>
        <a:xfrm>
          <a:off x="1270000" y="5106761"/>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5" name="テキスト ボックス 64">
          <a:extLst>
            <a:ext uri="{FF2B5EF4-FFF2-40B4-BE49-F238E27FC236}">
              <a16:creationId xmlns:a16="http://schemas.microsoft.com/office/drawing/2014/main" id="{A46527BE-B83C-4CF2-9A9C-681BBE55FD9A}"/>
            </a:ext>
          </a:extLst>
        </xdr:cNvPr>
        <xdr:cNvSpPr txBox="1"/>
      </xdr:nvSpPr>
      <xdr:spPr>
        <a:xfrm>
          <a:off x="847106" y="5012960"/>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66" name="直線コネクタ 65">
          <a:extLst>
            <a:ext uri="{FF2B5EF4-FFF2-40B4-BE49-F238E27FC236}">
              <a16:creationId xmlns:a16="http://schemas.microsoft.com/office/drawing/2014/main" id="{E4EDBDA4-329F-4B42-9665-CD101470A23F}"/>
            </a:ext>
          </a:extLst>
        </xdr:cNvPr>
        <xdr:cNvCxnSpPr/>
      </xdr:nvCxnSpPr>
      <xdr:spPr>
        <a:xfrm>
          <a:off x="1270000" y="479833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67" name="テキスト ボックス 66">
          <a:extLst>
            <a:ext uri="{FF2B5EF4-FFF2-40B4-BE49-F238E27FC236}">
              <a16:creationId xmlns:a16="http://schemas.microsoft.com/office/drawing/2014/main" id="{65184C04-CFCA-46F2-A87B-A92B460090AC}"/>
            </a:ext>
          </a:extLst>
        </xdr:cNvPr>
        <xdr:cNvSpPr txBox="1"/>
      </xdr:nvSpPr>
      <xdr:spPr>
        <a:xfrm>
          <a:off x="847106" y="470453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68" name="直線コネクタ 67">
          <a:extLst>
            <a:ext uri="{FF2B5EF4-FFF2-40B4-BE49-F238E27FC236}">
              <a16:creationId xmlns:a16="http://schemas.microsoft.com/office/drawing/2014/main" id="{A7A485B7-CB84-4EEB-B342-387F8CA820C7}"/>
            </a:ext>
          </a:extLst>
        </xdr:cNvPr>
        <xdr:cNvCxnSpPr/>
      </xdr:nvCxnSpPr>
      <xdr:spPr>
        <a:xfrm>
          <a:off x="1270000" y="448990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69" name="テキスト ボックス 68">
          <a:extLst>
            <a:ext uri="{FF2B5EF4-FFF2-40B4-BE49-F238E27FC236}">
              <a16:creationId xmlns:a16="http://schemas.microsoft.com/office/drawing/2014/main" id="{6507BED0-4B50-448D-9C29-05ACA342C490}"/>
            </a:ext>
          </a:extLst>
        </xdr:cNvPr>
        <xdr:cNvSpPr txBox="1"/>
      </xdr:nvSpPr>
      <xdr:spPr>
        <a:xfrm>
          <a:off x="847106" y="439610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0" name="直線コネクタ 69">
          <a:extLst>
            <a:ext uri="{FF2B5EF4-FFF2-40B4-BE49-F238E27FC236}">
              <a16:creationId xmlns:a16="http://schemas.microsoft.com/office/drawing/2014/main" id="{8626A2D3-DAF3-4FFA-934B-DBC575EA7E02}"/>
            </a:ext>
          </a:extLst>
        </xdr:cNvPr>
        <xdr:cNvCxnSpPr/>
      </xdr:nvCxnSpPr>
      <xdr:spPr>
        <a:xfrm>
          <a:off x="1270000" y="4181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1" name="テキスト ボックス 70">
          <a:extLst>
            <a:ext uri="{FF2B5EF4-FFF2-40B4-BE49-F238E27FC236}">
              <a16:creationId xmlns:a16="http://schemas.microsoft.com/office/drawing/2014/main" id="{AF5A5D88-B55A-4F91-B176-0BCCCA899481}"/>
            </a:ext>
          </a:extLst>
        </xdr:cNvPr>
        <xdr:cNvSpPr txBox="1"/>
      </xdr:nvSpPr>
      <xdr:spPr>
        <a:xfrm>
          <a:off x="847106" y="40876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2" name="有形固定資産減価償却率グラフ枠">
          <a:extLst>
            <a:ext uri="{FF2B5EF4-FFF2-40B4-BE49-F238E27FC236}">
              <a16:creationId xmlns:a16="http://schemas.microsoft.com/office/drawing/2014/main" id="{57B3D94E-5E9B-4B2D-B95D-D530080D0F8B}"/>
            </a:ext>
          </a:extLst>
        </xdr:cNvPr>
        <xdr:cNvSpPr/>
      </xdr:nvSpPr>
      <xdr:spPr>
        <a:xfrm>
          <a:off x="1270000" y="4181475"/>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25</xdr:row>
      <xdr:rowOff>114209</xdr:rowOff>
    </xdr:from>
    <xdr:to>
      <xdr:col>23</xdr:col>
      <xdr:colOff>85090</xdr:colOff>
      <xdr:row>34</xdr:row>
      <xdr:rowOff>57785</xdr:rowOff>
    </xdr:to>
    <xdr:cxnSp macro="">
      <xdr:nvCxnSpPr>
        <xdr:cNvPr id="73" name="直線コネクタ 72">
          <a:extLst>
            <a:ext uri="{FF2B5EF4-FFF2-40B4-BE49-F238E27FC236}">
              <a16:creationId xmlns:a16="http://schemas.microsoft.com/office/drawing/2014/main" id="{C271F704-F3E9-43BD-ACAF-A282F13DB926}"/>
            </a:ext>
          </a:extLst>
        </xdr:cNvPr>
        <xdr:cNvCxnSpPr/>
      </xdr:nvCxnSpPr>
      <xdr:spPr>
        <a:xfrm flipV="1">
          <a:off x="4760595" y="4400459"/>
          <a:ext cx="1270" cy="14866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61612</xdr:rowOff>
    </xdr:from>
    <xdr:ext cx="405111" cy="259045"/>
    <xdr:sp macro="" textlink="">
      <xdr:nvSpPr>
        <xdr:cNvPr id="74" name="有形固定資産減価償却率最小値テキスト">
          <a:extLst>
            <a:ext uri="{FF2B5EF4-FFF2-40B4-BE49-F238E27FC236}">
              <a16:creationId xmlns:a16="http://schemas.microsoft.com/office/drawing/2014/main" id="{DAF2B657-2253-4206-BE90-C7B7C8D60D7E}"/>
            </a:ext>
          </a:extLst>
        </xdr:cNvPr>
        <xdr:cNvSpPr txBox="1"/>
      </xdr:nvSpPr>
      <xdr:spPr>
        <a:xfrm>
          <a:off x="4813300" y="5890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57785</xdr:rowOff>
    </xdr:from>
    <xdr:to>
      <xdr:col>23</xdr:col>
      <xdr:colOff>174625</xdr:colOff>
      <xdr:row>34</xdr:row>
      <xdr:rowOff>57785</xdr:rowOff>
    </xdr:to>
    <xdr:cxnSp macro="">
      <xdr:nvCxnSpPr>
        <xdr:cNvPr id="75" name="直線コネクタ 74">
          <a:extLst>
            <a:ext uri="{FF2B5EF4-FFF2-40B4-BE49-F238E27FC236}">
              <a16:creationId xmlns:a16="http://schemas.microsoft.com/office/drawing/2014/main" id="{6B5FDBD8-51DC-4BCE-84BD-F64D9BB0FA16}"/>
            </a:ext>
          </a:extLst>
        </xdr:cNvPr>
        <xdr:cNvCxnSpPr/>
      </xdr:nvCxnSpPr>
      <xdr:spPr>
        <a:xfrm>
          <a:off x="4673600" y="5887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60886</xdr:rowOff>
    </xdr:from>
    <xdr:ext cx="405111" cy="259045"/>
    <xdr:sp macro="" textlink="">
      <xdr:nvSpPr>
        <xdr:cNvPr id="76" name="有形固定資産減価償却率最大値テキスト">
          <a:extLst>
            <a:ext uri="{FF2B5EF4-FFF2-40B4-BE49-F238E27FC236}">
              <a16:creationId xmlns:a16="http://schemas.microsoft.com/office/drawing/2014/main" id="{67CBCF11-966B-432D-96F1-30E291CE18BD}"/>
            </a:ext>
          </a:extLst>
        </xdr:cNvPr>
        <xdr:cNvSpPr txBox="1"/>
      </xdr:nvSpPr>
      <xdr:spPr>
        <a:xfrm>
          <a:off x="4813300" y="41756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25</xdr:row>
      <xdr:rowOff>114209</xdr:rowOff>
    </xdr:from>
    <xdr:to>
      <xdr:col>23</xdr:col>
      <xdr:colOff>174625</xdr:colOff>
      <xdr:row>25</xdr:row>
      <xdr:rowOff>114209</xdr:rowOff>
    </xdr:to>
    <xdr:cxnSp macro="">
      <xdr:nvCxnSpPr>
        <xdr:cNvPr id="77" name="直線コネクタ 76">
          <a:extLst>
            <a:ext uri="{FF2B5EF4-FFF2-40B4-BE49-F238E27FC236}">
              <a16:creationId xmlns:a16="http://schemas.microsoft.com/office/drawing/2014/main" id="{18284E1A-5BAA-4F7A-8F8E-7847EE33E853}"/>
            </a:ext>
          </a:extLst>
        </xdr:cNvPr>
        <xdr:cNvCxnSpPr/>
      </xdr:nvCxnSpPr>
      <xdr:spPr>
        <a:xfrm>
          <a:off x="4673600" y="44004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28</xdr:row>
      <xdr:rowOff>153052</xdr:rowOff>
    </xdr:from>
    <xdr:ext cx="405111" cy="259045"/>
    <xdr:sp macro="" textlink="">
      <xdr:nvSpPr>
        <xdr:cNvPr id="78" name="有形固定資産減価償却率平均値テキスト">
          <a:extLst>
            <a:ext uri="{FF2B5EF4-FFF2-40B4-BE49-F238E27FC236}">
              <a16:creationId xmlns:a16="http://schemas.microsoft.com/office/drawing/2014/main" id="{5B49DCC5-3227-40EE-8124-2A6FD9D9DCE2}"/>
            </a:ext>
          </a:extLst>
        </xdr:cNvPr>
        <xdr:cNvSpPr txBox="1"/>
      </xdr:nvSpPr>
      <xdr:spPr>
        <a:xfrm>
          <a:off x="4813300" y="49536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130175</xdr:rowOff>
    </xdr:from>
    <xdr:to>
      <xdr:col>23</xdr:col>
      <xdr:colOff>136525</xdr:colOff>
      <xdr:row>30</xdr:row>
      <xdr:rowOff>60325</xdr:rowOff>
    </xdr:to>
    <xdr:sp macro="" textlink="">
      <xdr:nvSpPr>
        <xdr:cNvPr id="79" name="フローチャート: 判断 78">
          <a:extLst>
            <a:ext uri="{FF2B5EF4-FFF2-40B4-BE49-F238E27FC236}">
              <a16:creationId xmlns:a16="http://schemas.microsoft.com/office/drawing/2014/main" id="{9B74CDE4-8826-4577-B991-C9A682846715}"/>
            </a:ext>
          </a:extLst>
        </xdr:cNvPr>
        <xdr:cNvSpPr/>
      </xdr:nvSpPr>
      <xdr:spPr>
        <a:xfrm>
          <a:off x="4711700" y="5102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96248</xdr:rowOff>
    </xdr:from>
    <xdr:to>
      <xdr:col>19</xdr:col>
      <xdr:colOff>187325</xdr:colOff>
      <xdr:row>30</xdr:row>
      <xdr:rowOff>26398</xdr:rowOff>
    </xdr:to>
    <xdr:sp macro="" textlink="">
      <xdr:nvSpPr>
        <xdr:cNvPr id="80" name="フローチャート: 判断 79">
          <a:extLst>
            <a:ext uri="{FF2B5EF4-FFF2-40B4-BE49-F238E27FC236}">
              <a16:creationId xmlns:a16="http://schemas.microsoft.com/office/drawing/2014/main" id="{8676A833-1E33-4C86-8A5C-AB2F423232C2}"/>
            </a:ext>
          </a:extLst>
        </xdr:cNvPr>
        <xdr:cNvSpPr/>
      </xdr:nvSpPr>
      <xdr:spPr>
        <a:xfrm>
          <a:off x="4000500" y="5068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65405</xdr:rowOff>
    </xdr:from>
    <xdr:to>
      <xdr:col>15</xdr:col>
      <xdr:colOff>187325</xdr:colOff>
      <xdr:row>29</xdr:row>
      <xdr:rowOff>167005</xdr:rowOff>
    </xdr:to>
    <xdr:sp macro="" textlink="">
      <xdr:nvSpPr>
        <xdr:cNvPr id="81" name="フローチャート: 判断 80">
          <a:extLst>
            <a:ext uri="{FF2B5EF4-FFF2-40B4-BE49-F238E27FC236}">
              <a16:creationId xmlns:a16="http://schemas.microsoft.com/office/drawing/2014/main" id="{45824A7C-EA3F-4045-BFD3-89C68B5A1BA3}"/>
            </a:ext>
          </a:extLst>
        </xdr:cNvPr>
        <xdr:cNvSpPr/>
      </xdr:nvSpPr>
      <xdr:spPr>
        <a:xfrm>
          <a:off x="3238500" y="5037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28394</xdr:rowOff>
    </xdr:from>
    <xdr:to>
      <xdr:col>11</xdr:col>
      <xdr:colOff>187325</xdr:colOff>
      <xdr:row>29</xdr:row>
      <xdr:rowOff>129994</xdr:rowOff>
    </xdr:to>
    <xdr:sp macro="" textlink="">
      <xdr:nvSpPr>
        <xdr:cNvPr id="82" name="フローチャート: 判断 81">
          <a:extLst>
            <a:ext uri="{FF2B5EF4-FFF2-40B4-BE49-F238E27FC236}">
              <a16:creationId xmlns:a16="http://schemas.microsoft.com/office/drawing/2014/main" id="{BC044682-6672-4869-94BC-EBDC84562E91}"/>
            </a:ext>
          </a:extLst>
        </xdr:cNvPr>
        <xdr:cNvSpPr/>
      </xdr:nvSpPr>
      <xdr:spPr>
        <a:xfrm>
          <a:off x="2476500" y="5000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19141</xdr:rowOff>
    </xdr:from>
    <xdr:to>
      <xdr:col>7</xdr:col>
      <xdr:colOff>187325</xdr:colOff>
      <xdr:row>29</xdr:row>
      <xdr:rowOff>120741</xdr:rowOff>
    </xdr:to>
    <xdr:sp macro="" textlink="">
      <xdr:nvSpPr>
        <xdr:cNvPr id="83" name="フローチャート: 判断 82">
          <a:extLst>
            <a:ext uri="{FF2B5EF4-FFF2-40B4-BE49-F238E27FC236}">
              <a16:creationId xmlns:a16="http://schemas.microsoft.com/office/drawing/2014/main" id="{9749C619-06C5-4A9B-9FAF-356FFA22F229}"/>
            </a:ext>
          </a:extLst>
        </xdr:cNvPr>
        <xdr:cNvSpPr/>
      </xdr:nvSpPr>
      <xdr:spPr>
        <a:xfrm>
          <a:off x="1714500" y="4991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4" name="テキスト ボックス 83">
          <a:extLst>
            <a:ext uri="{FF2B5EF4-FFF2-40B4-BE49-F238E27FC236}">
              <a16:creationId xmlns:a16="http://schemas.microsoft.com/office/drawing/2014/main" id="{680D5FC8-BFC3-4CC7-8832-655235A99C55}"/>
            </a:ext>
          </a:extLst>
        </xdr:cNvPr>
        <xdr:cNvSpPr txBox="1"/>
      </xdr:nvSpPr>
      <xdr:spPr>
        <a:xfrm>
          <a:off x="45847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5" name="テキスト ボックス 84">
          <a:extLst>
            <a:ext uri="{FF2B5EF4-FFF2-40B4-BE49-F238E27FC236}">
              <a16:creationId xmlns:a16="http://schemas.microsoft.com/office/drawing/2014/main" id="{E66AD3C5-ED98-451B-ACB6-E1BBAF3F6AF5}"/>
            </a:ext>
          </a:extLst>
        </xdr:cNvPr>
        <xdr:cNvSpPr txBox="1"/>
      </xdr:nvSpPr>
      <xdr:spPr>
        <a:xfrm>
          <a:off x="3873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C6874A6D-53CF-4DE4-8028-030F7B33CE6F}"/>
            </a:ext>
          </a:extLst>
        </xdr:cNvPr>
        <xdr:cNvSpPr txBox="1"/>
      </xdr:nvSpPr>
      <xdr:spPr>
        <a:xfrm>
          <a:off x="3111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7AB605C1-0486-40FD-8EC8-4E1FF0BA1810}"/>
            </a:ext>
          </a:extLst>
        </xdr:cNvPr>
        <xdr:cNvSpPr txBox="1"/>
      </xdr:nvSpPr>
      <xdr:spPr>
        <a:xfrm>
          <a:off x="2349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D1E69631-C145-4BFF-82C1-C6E3B14FE22B}"/>
            </a:ext>
          </a:extLst>
        </xdr:cNvPr>
        <xdr:cNvSpPr txBox="1"/>
      </xdr:nvSpPr>
      <xdr:spPr>
        <a:xfrm>
          <a:off x="1587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14242</xdr:rowOff>
    </xdr:from>
    <xdr:to>
      <xdr:col>23</xdr:col>
      <xdr:colOff>136525</xdr:colOff>
      <xdr:row>30</xdr:row>
      <xdr:rowOff>115842</xdr:rowOff>
    </xdr:to>
    <xdr:sp macro="" textlink="">
      <xdr:nvSpPr>
        <xdr:cNvPr id="89" name="楕円 88">
          <a:extLst>
            <a:ext uri="{FF2B5EF4-FFF2-40B4-BE49-F238E27FC236}">
              <a16:creationId xmlns:a16="http://schemas.microsoft.com/office/drawing/2014/main" id="{F352E52A-5DA3-4D4F-90E7-3187FC4F63E3}"/>
            </a:ext>
          </a:extLst>
        </xdr:cNvPr>
        <xdr:cNvSpPr/>
      </xdr:nvSpPr>
      <xdr:spPr>
        <a:xfrm>
          <a:off x="4711700" y="5157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164119</xdr:rowOff>
    </xdr:from>
    <xdr:ext cx="405111" cy="259045"/>
    <xdr:sp macro="" textlink="">
      <xdr:nvSpPr>
        <xdr:cNvPr id="90" name="有形固定資産減価償却率該当値テキスト">
          <a:extLst>
            <a:ext uri="{FF2B5EF4-FFF2-40B4-BE49-F238E27FC236}">
              <a16:creationId xmlns:a16="http://schemas.microsoft.com/office/drawing/2014/main" id="{4C9D600A-8147-4447-9031-2D2C9E0C1CEB}"/>
            </a:ext>
          </a:extLst>
        </xdr:cNvPr>
        <xdr:cNvSpPr txBox="1"/>
      </xdr:nvSpPr>
      <xdr:spPr>
        <a:xfrm>
          <a:off x="4813300" y="51361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20411</xdr:rowOff>
    </xdr:from>
    <xdr:to>
      <xdr:col>19</xdr:col>
      <xdr:colOff>187325</xdr:colOff>
      <xdr:row>30</xdr:row>
      <xdr:rowOff>122011</xdr:rowOff>
    </xdr:to>
    <xdr:sp macro="" textlink="">
      <xdr:nvSpPr>
        <xdr:cNvPr id="91" name="楕円 90">
          <a:extLst>
            <a:ext uri="{FF2B5EF4-FFF2-40B4-BE49-F238E27FC236}">
              <a16:creationId xmlns:a16="http://schemas.microsoft.com/office/drawing/2014/main" id="{D22BAF1B-884B-40A4-94CB-90A974468B29}"/>
            </a:ext>
          </a:extLst>
        </xdr:cNvPr>
        <xdr:cNvSpPr/>
      </xdr:nvSpPr>
      <xdr:spPr>
        <a:xfrm>
          <a:off x="4000500" y="5163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65042</xdr:rowOff>
    </xdr:from>
    <xdr:to>
      <xdr:col>23</xdr:col>
      <xdr:colOff>85725</xdr:colOff>
      <xdr:row>30</xdr:row>
      <xdr:rowOff>71211</xdr:rowOff>
    </xdr:to>
    <xdr:cxnSp macro="">
      <xdr:nvCxnSpPr>
        <xdr:cNvPr id="92" name="直線コネクタ 91">
          <a:extLst>
            <a:ext uri="{FF2B5EF4-FFF2-40B4-BE49-F238E27FC236}">
              <a16:creationId xmlns:a16="http://schemas.microsoft.com/office/drawing/2014/main" id="{2B6F78C9-FA44-4EB5-9317-47766DB1548A}"/>
            </a:ext>
          </a:extLst>
        </xdr:cNvPr>
        <xdr:cNvCxnSpPr/>
      </xdr:nvCxnSpPr>
      <xdr:spPr>
        <a:xfrm flipV="1">
          <a:off x="4051300" y="5208542"/>
          <a:ext cx="711200" cy="6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42001</xdr:rowOff>
    </xdr:from>
    <xdr:to>
      <xdr:col>15</xdr:col>
      <xdr:colOff>187325</xdr:colOff>
      <xdr:row>30</xdr:row>
      <xdr:rowOff>143601</xdr:rowOff>
    </xdr:to>
    <xdr:sp macro="" textlink="">
      <xdr:nvSpPr>
        <xdr:cNvPr id="93" name="楕円 92">
          <a:extLst>
            <a:ext uri="{FF2B5EF4-FFF2-40B4-BE49-F238E27FC236}">
              <a16:creationId xmlns:a16="http://schemas.microsoft.com/office/drawing/2014/main" id="{A6F2219D-D224-4989-AB12-EEC8D995E7F3}"/>
            </a:ext>
          </a:extLst>
        </xdr:cNvPr>
        <xdr:cNvSpPr/>
      </xdr:nvSpPr>
      <xdr:spPr>
        <a:xfrm>
          <a:off x="3238500" y="5185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71211</xdr:rowOff>
    </xdr:from>
    <xdr:to>
      <xdr:col>19</xdr:col>
      <xdr:colOff>136525</xdr:colOff>
      <xdr:row>30</xdr:row>
      <xdr:rowOff>92801</xdr:rowOff>
    </xdr:to>
    <xdr:cxnSp macro="">
      <xdr:nvCxnSpPr>
        <xdr:cNvPr id="94" name="直線コネクタ 93">
          <a:extLst>
            <a:ext uri="{FF2B5EF4-FFF2-40B4-BE49-F238E27FC236}">
              <a16:creationId xmlns:a16="http://schemas.microsoft.com/office/drawing/2014/main" id="{7DFEFF66-3B37-4E6E-A6E4-400B89149B31}"/>
            </a:ext>
          </a:extLst>
        </xdr:cNvPr>
        <xdr:cNvCxnSpPr/>
      </xdr:nvCxnSpPr>
      <xdr:spPr>
        <a:xfrm flipV="1">
          <a:off x="3289300" y="5214711"/>
          <a:ext cx="76200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54338</xdr:rowOff>
    </xdr:from>
    <xdr:to>
      <xdr:col>11</xdr:col>
      <xdr:colOff>187325</xdr:colOff>
      <xdr:row>30</xdr:row>
      <xdr:rowOff>155938</xdr:rowOff>
    </xdr:to>
    <xdr:sp macro="" textlink="">
      <xdr:nvSpPr>
        <xdr:cNvPr id="95" name="楕円 94">
          <a:extLst>
            <a:ext uri="{FF2B5EF4-FFF2-40B4-BE49-F238E27FC236}">
              <a16:creationId xmlns:a16="http://schemas.microsoft.com/office/drawing/2014/main" id="{D8CD7B76-5468-4D05-AB30-F3E90A15953A}"/>
            </a:ext>
          </a:extLst>
        </xdr:cNvPr>
        <xdr:cNvSpPr/>
      </xdr:nvSpPr>
      <xdr:spPr>
        <a:xfrm>
          <a:off x="2476500" y="5197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92801</xdr:rowOff>
    </xdr:from>
    <xdr:to>
      <xdr:col>15</xdr:col>
      <xdr:colOff>136525</xdr:colOff>
      <xdr:row>30</xdr:row>
      <xdr:rowOff>105138</xdr:rowOff>
    </xdr:to>
    <xdr:cxnSp macro="">
      <xdr:nvCxnSpPr>
        <xdr:cNvPr id="96" name="直線コネクタ 95">
          <a:extLst>
            <a:ext uri="{FF2B5EF4-FFF2-40B4-BE49-F238E27FC236}">
              <a16:creationId xmlns:a16="http://schemas.microsoft.com/office/drawing/2014/main" id="{EED443EF-838F-46C4-90BD-EFD492012F54}"/>
            </a:ext>
          </a:extLst>
        </xdr:cNvPr>
        <xdr:cNvCxnSpPr/>
      </xdr:nvCxnSpPr>
      <xdr:spPr>
        <a:xfrm flipV="1">
          <a:off x="2527300" y="5236301"/>
          <a:ext cx="762000" cy="12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31</xdr:row>
      <xdr:rowOff>145052</xdr:rowOff>
    </xdr:from>
    <xdr:to>
      <xdr:col>7</xdr:col>
      <xdr:colOff>187325</xdr:colOff>
      <xdr:row>32</xdr:row>
      <xdr:rowOff>75202</xdr:rowOff>
    </xdr:to>
    <xdr:sp macro="" textlink="">
      <xdr:nvSpPr>
        <xdr:cNvPr id="97" name="楕円 96">
          <a:extLst>
            <a:ext uri="{FF2B5EF4-FFF2-40B4-BE49-F238E27FC236}">
              <a16:creationId xmlns:a16="http://schemas.microsoft.com/office/drawing/2014/main" id="{841DA40E-1413-4576-AF33-A85B0CAF30AC}"/>
            </a:ext>
          </a:extLst>
        </xdr:cNvPr>
        <xdr:cNvSpPr/>
      </xdr:nvSpPr>
      <xdr:spPr>
        <a:xfrm>
          <a:off x="1714500" y="5460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30</xdr:row>
      <xdr:rowOff>105138</xdr:rowOff>
    </xdr:from>
    <xdr:to>
      <xdr:col>11</xdr:col>
      <xdr:colOff>136525</xdr:colOff>
      <xdr:row>32</xdr:row>
      <xdr:rowOff>24402</xdr:rowOff>
    </xdr:to>
    <xdr:cxnSp macro="">
      <xdr:nvCxnSpPr>
        <xdr:cNvPr id="98" name="直線コネクタ 97">
          <a:extLst>
            <a:ext uri="{FF2B5EF4-FFF2-40B4-BE49-F238E27FC236}">
              <a16:creationId xmlns:a16="http://schemas.microsoft.com/office/drawing/2014/main" id="{0180FE84-6E59-4B6E-B7D4-F15417AA4B19}"/>
            </a:ext>
          </a:extLst>
        </xdr:cNvPr>
        <xdr:cNvCxnSpPr/>
      </xdr:nvCxnSpPr>
      <xdr:spPr>
        <a:xfrm flipV="1">
          <a:off x="1765300" y="5248638"/>
          <a:ext cx="762000" cy="262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28</xdr:row>
      <xdr:rowOff>42925</xdr:rowOff>
    </xdr:from>
    <xdr:ext cx="405111" cy="259045"/>
    <xdr:sp macro="" textlink="">
      <xdr:nvSpPr>
        <xdr:cNvPr id="99" name="n_1aveValue有形固定資産減価償却率">
          <a:extLst>
            <a:ext uri="{FF2B5EF4-FFF2-40B4-BE49-F238E27FC236}">
              <a16:creationId xmlns:a16="http://schemas.microsoft.com/office/drawing/2014/main" id="{2C281640-E424-4615-AC54-18CBD2FB89C8}"/>
            </a:ext>
          </a:extLst>
        </xdr:cNvPr>
        <xdr:cNvSpPr txBox="1"/>
      </xdr:nvSpPr>
      <xdr:spPr>
        <a:xfrm>
          <a:off x="3836044" y="48435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12082</xdr:rowOff>
    </xdr:from>
    <xdr:ext cx="405111" cy="259045"/>
    <xdr:sp macro="" textlink="">
      <xdr:nvSpPr>
        <xdr:cNvPr id="100" name="n_2aveValue有形固定資産減価償却率">
          <a:extLst>
            <a:ext uri="{FF2B5EF4-FFF2-40B4-BE49-F238E27FC236}">
              <a16:creationId xmlns:a16="http://schemas.microsoft.com/office/drawing/2014/main" id="{854659AE-42DB-4216-B81C-16DF5812ED93}"/>
            </a:ext>
          </a:extLst>
        </xdr:cNvPr>
        <xdr:cNvSpPr txBox="1"/>
      </xdr:nvSpPr>
      <xdr:spPr>
        <a:xfrm>
          <a:off x="3086744" y="4812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27</xdr:row>
      <xdr:rowOff>146521</xdr:rowOff>
    </xdr:from>
    <xdr:ext cx="405111" cy="259045"/>
    <xdr:sp macro="" textlink="">
      <xdr:nvSpPr>
        <xdr:cNvPr id="101" name="n_3aveValue有形固定資産減価償却率">
          <a:extLst>
            <a:ext uri="{FF2B5EF4-FFF2-40B4-BE49-F238E27FC236}">
              <a16:creationId xmlns:a16="http://schemas.microsoft.com/office/drawing/2014/main" id="{57838380-133B-47BB-BA37-1A91D444D7AC}"/>
            </a:ext>
          </a:extLst>
        </xdr:cNvPr>
        <xdr:cNvSpPr txBox="1"/>
      </xdr:nvSpPr>
      <xdr:spPr>
        <a:xfrm>
          <a:off x="2324744" y="47756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137268</xdr:rowOff>
    </xdr:from>
    <xdr:ext cx="405111" cy="259045"/>
    <xdr:sp macro="" textlink="">
      <xdr:nvSpPr>
        <xdr:cNvPr id="102" name="n_4aveValue有形固定資産減価償却率">
          <a:extLst>
            <a:ext uri="{FF2B5EF4-FFF2-40B4-BE49-F238E27FC236}">
              <a16:creationId xmlns:a16="http://schemas.microsoft.com/office/drawing/2014/main" id="{716AC98E-5033-49B8-AAC7-F5FE0B05CCBC}"/>
            </a:ext>
          </a:extLst>
        </xdr:cNvPr>
        <xdr:cNvSpPr txBox="1"/>
      </xdr:nvSpPr>
      <xdr:spPr>
        <a:xfrm>
          <a:off x="1562744" y="47664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30</xdr:row>
      <xdr:rowOff>113138</xdr:rowOff>
    </xdr:from>
    <xdr:ext cx="405111" cy="259045"/>
    <xdr:sp macro="" textlink="">
      <xdr:nvSpPr>
        <xdr:cNvPr id="103" name="n_1mainValue有形固定資産減価償却率">
          <a:extLst>
            <a:ext uri="{FF2B5EF4-FFF2-40B4-BE49-F238E27FC236}">
              <a16:creationId xmlns:a16="http://schemas.microsoft.com/office/drawing/2014/main" id="{0B80E282-A395-4C2B-95D2-6145D826EFB0}"/>
            </a:ext>
          </a:extLst>
        </xdr:cNvPr>
        <xdr:cNvSpPr txBox="1"/>
      </xdr:nvSpPr>
      <xdr:spPr>
        <a:xfrm>
          <a:off x="3836044" y="5256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134728</xdr:rowOff>
    </xdr:from>
    <xdr:ext cx="405111" cy="259045"/>
    <xdr:sp macro="" textlink="">
      <xdr:nvSpPr>
        <xdr:cNvPr id="104" name="n_2mainValue有形固定資産減価償却率">
          <a:extLst>
            <a:ext uri="{FF2B5EF4-FFF2-40B4-BE49-F238E27FC236}">
              <a16:creationId xmlns:a16="http://schemas.microsoft.com/office/drawing/2014/main" id="{42513323-E9AB-4F11-8966-50D6EF21953D}"/>
            </a:ext>
          </a:extLst>
        </xdr:cNvPr>
        <xdr:cNvSpPr txBox="1"/>
      </xdr:nvSpPr>
      <xdr:spPr>
        <a:xfrm>
          <a:off x="3086744" y="52782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147065</xdr:rowOff>
    </xdr:from>
    <xdr:ext cx="405111" cy="259045"/>
    <xdr:sp macro="" textlink="">
      <xdr:nvSpPr>
        <xdr:cNvPr id="105" name="n_3mainValue有形固定資産減価償却率">
          <a:extLst>
            <a:ext uri="{FF2B5EF4-FFF2-40B4-BE49-F238E27FC236}">
              <a16:creationId xmlns:a16="http://schemas.microsoft.com/office/drawing/2014/main" id="{55CAB207-9C27-4313-895A-6F1D2BD4009D}"/>
            </a:ext>
          </a:extLst>
        </xdr:cNvPr>
        <xdr:cNvSpPr txBox="1"/>
      </xdr:nvSpPr>
      <xdr:spPr>
        <a:xfrm>
          <a:off x="2324744" y="52905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32</xdr:row>
      <xdr:rowOff>66329</xdr:rowOff>
    </xdr:from>
    <xdr:ext cx="405111" cy="259045"/>
    <xdr:sp macro="" textlink="">
      <xdr:nvSpPr>
        <xdr:cNvPr id="106" name="n_4mainValue有形固定資産減価償却率">
          <a:extLst>
            <a:ext uri="{FF2B5EF4-FFF2-40B4-BE49-F238E27FC236}">
              <a16:creationId xmlns:a16="http://schemas.microsoft.com/office/drawing/2014/main" id="{B1DB1AB1-08B7-41F2-9F3E-E73121D8B781}"/>
            </a:ext>
          </a:extLst>
        </xdr:cNvPr>
        <xdr:cNvSpPr txBox="1"/>
      </xdr:nvSpPr>
      <xdr:spPr>
        <a:xfrm>
          <a:off x="1562744" y="55527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7" name="正方形/長方形 106">
          <a:extLst>
            <a:ext uri="{FF2B5EF4-FFF2-40B4-BE49-F238E27FC236}">
              <a16:creationId xmlns:a16="http://schemas.microsoft.com/office/drawing/2014/main" id="{7FD5C661-24DF-46CD-920C-8A31E1D2649A}"/>
            </a:ext>
          </a:extLst>
        </xdr:cNvPr>
        <xdr:cNvSpPr/>
      </xdr:nvSpPr>
      <xdr:spPr>
        <a:xfrm>
          <a:off x="11303000" y="3578225"/>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8" name="正方形/長方形 107">
          <a:extLst>
            <a:ext uri="{FF2B5EF4-FFF2-40B4-BE49-F238E27FC236}">
              <a16:creationId xmlns:a16="http://schemas.microsoft.com/office/drawing/2014/main" id="{607FD341-C19F-41CB-8CA3-1A529F419BBF}"/>
            </a:ext>
          </a:extLst>
        </xdr:cNvPr>
        <xdr:cNvSpPr/>
      </xdr:nvSpPr>
      <xdr:spPr>
        <a:xfrm>
          <a:off x="12373243" y="3853117"/>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9" name="正方形/長方形 108">
          <a:extLst>
            <a:ext uri="{FF2B5EF4-FFF2-40B4-BE49-F238E27FC236}">
              <a16:creationId xmlns:a16="http://schemas.microsoft.com/office/drawing/2014/main" id="{5EBBEBBE-B7B1-4D9B-8E0E-5A62743A6D78}"/>
            </a:ext>
          </a:extLst>
        </xdr:cNvPr>
        <xdr:cNvSpPr/>
      </xdr:nvSpPr>
      <xdr:spPr>
        <a:xfrm>
          <a:off x="13818140" y="3836446"/>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[ 997.3</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0" name="正方形/長方形 109">
          <a:extLst>
            <a:ext uri="{FF2B5EF4-FFF2-40B4-BE49-F238E27FC236}">
              <a16:creationId xmlns:a16="http://schemas.microsoft.com/office/drawing/2014/main" id="{6C025295-8C51-41E0-98F7-71C47CD2DE26}"/>
            </a:ext>
          </a:extLst>
        </xdr:cNvPr>
        <xdr:cNvSpPr/>
      </xdr:nvSpPr>
      <xdr:spPr>
        <a:xfrm>
          <a:off x="15494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1" name="正方形/長方形 110">
          <a:extLst>
            <a:ext uri="{FF2B5EF4-FFF2-40B4-BE49-F238E27FC236}">
              <a16:creationId xmlns:a16="http://schemas.microsoft.com/office/drawing/2014/main" id="{1D9F72EE-1B10-4A21-B2EE-1D7F31017F20}"/>
            </a:ext>
          </a:extLst>
        </xdr:cNvPr>
        <xdr:cNvSpPr/>
      </xdr:nvSpPr>
      <xdr:spPr>
        <a:xfrm>
          <a:off x="15494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2" name="正方形/長方形 111">
          <a:extLst>
            <a:ext uri="{FF2B5EF4-FFF2-40B4-BE49-F238E27FC236}">
              <a16:creationId xmlns:a16="http://schemas.microsoft.com/office/drawing/2014/main" id="{6DA135AD-975B-4CC6-9EF3-8E07E0BE0306}"/>
            </a:ext>
          </a:extLst>
        </xdr:cNvPr>
        <xdr:cNvSpPr/>
      </xdr:nvSpPr>
      <xdr:spPr>
        <a:xfrm>
          <a:off x="17018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3" name="正方形/長方形 112">
          <a:extLst>
            <a:ext uri="{FF2B5EF4-FFF2-40B4-BE49-F238E27FC236}">
              <a16:creationId xmlns:a16="http://schemas.microsoft.com/office/drawing/2014/main" id="{E6FCA4CD-C3CF-4A45-9E2F-27D47BB885C0}"/>
            </a:ext>
          </a:extLst>
        </xdr:cNvPr>
        <xdr:cNvSpPr/>
      </xdr:nvSpPr>
      <xdr:spPr>
        <a:xfrm>
          <a:off x="17018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4" name="正方形/長方形 113">
          <a:extLst>
            <a:ext uri="{FF2B5EF4-FFF2-40B4-BE49-F238E27FC236}">
              <a16:creationId xmlns:a16="http://schemas.microsoft.com/office/drawing/2014/main" id="{59D51CEF-13AF-499D-8EED-CB7B5ED9BFD0}"/>
            </a:ext>
          </a:extLst>
        </xdr:cNvPr>
        <xdr:cNvSpPr/>
      </xdr:nvSpPr>
      <xdr:spPr>
        <a:xfrm>
          <a:off x="18669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5" name="正方形/長方形 114">
          <a:extLst>
            <a:ext uri="{FF2B5EF4-FFF2-40B4-BE49-F238E27FC236}">
              <a16:creationId xmlns:a16="http://schemas.microsoft.com/office/drawing/2014/main" id="{11AD7E53-5D9B-4EE7-AB16-21877B2D822C}"/>
            </a:ext>
          </a:extLst>
        </xdr:cNvPr>
        <xdr:cNvSpPr/>
      </xdr:nvSpPr>
      <xdr:spPr>
        <a:xfrm>
          <a:off x="18669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6" name="正方形/長方形 115">
          <a:extLst>
            <a:ext uri="{FF2B5EF4-FFF2-40B4-BE49-F238E27FC236}">
              <a16:creationId xmlns:a16="http://schemas.microsoft.com/office/drawing/2014/main" id="{82C5234D-C7B2-4D71-9CB9-576CD20561D9}"/>
            </a:ext>
          </a:extLst>
        </xdr:cNvPr>
        <xdr:cNvSpPr/>
      </xdr:nvSpPr>
      <xdr:spPr>
        <a:xfrm>
          <a:off x="11303000" y="4181475"/>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7" name="正方形/長方形 116">
          <a:extLst>
            <a:ext uri="{FF2B5EF4-FFF2-40B4-BE49-F238E27FC236}">
              <a16:creationId xmlns:a16="http://schemas.microsoft.com/office/drawing/2014/main" id="{639F1F7E-4E4E-47D7-A98E-708FE8F0E661}"/>
            </a:ext>
          </a:extLst>
        </xdr:cNvPr>
        <xdr:cNvSpPr/>
      </xdr:nvSpPr>
      <xdr:spPr>
        <a:xfrm>
          <a:off x="15811500" y="4181475"/>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8" name="正方形/長方形 117">
          <a:extLst>
            <a:ext uri="{FF2B5EF4-FFF2-40B4-BE49-F238E27FC236}">
              <a16:creationId xmlns:a16="http://schemas.microsoft.com/office/drawing/2014/main" id="{0B8B7CE0-6219-493B-9BD9-389339683F46}"/>
            </a:ext>
          </a:extLst>
        </xdr:cNvPr>
        <xdr:cNvSpPr/>
      </xdr:nvSpPr>
      <xdr:spPr>
        <a:xfrm>
          <a:off x="15811500" y="4244975"/>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9" name="テキスト ボックス 118">
          <a:extLst>
            <a:ext uri="{FF2B5EF4-FFF2-40B4-BE49-F238E27FC236}">
              <a16:creationId xmlns:a16="http://schemas.microsoft.com/office/drawing/2014/main" id="{8C5BBF26-EFC8-4B5D-96C4-A276EFB5DD9C}"/>
            </a:ext>
          </a:extLst>
        </xdr:cNvPr>
        <xdr:cNvSpPr txBox="1"/>
      </xdr:nvSpPr>
      <xdr:spPr>
        <a:xfrm>
          <a:off x="15887700" y="4473575"/>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現在、まちづくりのために投資的事業を積極的に進めており、その財源として地方債を活用している。このため、自治体規模に対して実質債務の額が高く、債務償還比率が類似団体と比較して高くなっていると考えられる。ただし、地方債の借入れについては、基金残高や、経常収支比率等の指標を参照し、適切な範囲で行っている。</a:t>
          </a:r>
        </a:p>
      </xdr:txBody>
    </xdr:sp>
    <xdr:clientData/>
  </xdr:twoCellAnchor>
  <xdr:oneCellAnchor>
    <xdr:from>
      <xdr:col>57</xdr:col>
      <xdr:colOff>111125</xdr:colOff>
      <xdr:row>23</xdr:row>
      <xdr:rowOff>47625</xdr:rowOff>
    </xdr:from>
    <xdr:ext cx="349839" cy="225703"/>
    <xdr:sp macro="" textlink="">
      <xdr:nvSpPr>
        <xdr:cNvPr id="120" name="テキスト ボックス 119">
          <a:extLst>
            <a:ext uri="{FF2B5EF4-FFF2-40B4-BE49-F238E27FC236}">
              <a16:creationId xmlns:a16="http://schemas.microsoft.com/office/drawing/2014/main" id="{50401F7C-4CE8-4C51-B9DB-068DEC1CC3E7}"/>
            </a:ext>
          </a:extLst>
        </xdr:cNvPr>
        <xdr:cNvSpPr txBox="1"/>
      </xdr:nvSpPr>
      <xdr:spPr>
        <a:xfrm>
          <a:off x="11264900" y="3990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1" name="直線コネクタ 120">
          <a:extLst>
            <a:ext uri="{FF2B5EF4-FFF2-40B4-BE49-F238E27FC236}">
              <a16:creationId xmlns:a16="http://schemas.microsoft.com/office/drawing/2014/main" id="{7028B334-DB38-4C4F-B7D5-6DDB8DCAC704}"/>
            </a:ext>
          </a:extLst>
        </xdr:cNvPr>
        <xdr:cNvCxnSpPr/>
      </xdr:nvCxnSpPr>
      <xdr:spPr>
        <a:xfrm>
          <a:off x="11303000" y="6340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2" name="テキスト ボックス 121">
          <a:extLst>
            <a:ext uri="{FF2B5EF4-FFF2-40B4-BE49-F238E27FC236}">
              <a16:creationId xmlns:a16="http://schemas.microsoft.com/office/drawing/2014/main" id="{9EACD078-C167-457D-9D92-D785DC804931}"/>
            </a:ext>
          </a:extLst>
        </xdr:cNvPr>
        <xdr:cNvSpPr txBox="1"/>
      </xdr:nvSpPr>
      <xdr:spPr>
        <a:xfrm>
          <a:off x="10756676" y="624667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3" name="直線コネクタ 122">
          <a:extLst>
            <a:ext uri="{FF2B5EF4-FFF2-40B4-BE49-F238E27FC236}">
              <a16:creationId xmlns:a16="http://schemas.microsoft.com/office/drawing/2014/main" id="{2D9E4B82-F093-4446-8009-CFBFBD859DE8}"/>
            </a:ext>
          </a:extLst>
        </xdr:cNvPr>
        <xdr:cNvCxnSpPr/>
      </xdr:nvCxnSpPr>
      <xdr:spPr>
        <a:xfrm>
          <a:off x="11303000" y="598064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24" name="テキスト ボックス 123">
          <a:extLst>
            <a:ext uri="{FF2B5EF4-FFF2-40B4-BE49-F238E27FC236}">
              <a16:creationId xmlns:a16="http://schemas.microsoft.com/office/drawing/2014/main" id="{89CEA4C6-2A97-4DD6-9B57-5FD57272AA19}"/>
            </a:ext>
          </a:extLst>
        </xdr:cNvPr>
        <xdr:cNvSpPr txBox="1"/>
      </xdr:nvSpPr>
      <xdr:spPr>
        <a:xfrm>
          <a:off x="10756676" y="588684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5" name="直線コネクタ 124">
          <a:extLst>
            <a:ext uri="{FF2B5EF4-FFF2-40B4-BE49-F238E27FC236}">
              <a16:creationId xmlns:a16="http://schemas.microsoft.com/office/drawing/2014/main" id="{A3CCF259-60A6-4149-9C24-06BCF94F3B76}"/>
            </a:ext>
          </a:extLst>
        </xdr:cNvPr>
        <xdr:cNvCxnSpPr/>
      </xdr:nvCxnSpPr>
      <xdr:spPr>
        <a:xfrm>
          <a:off x="11303000" y="562080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6" name="テキスト ボックス 125">
          <a:extLst>
            <a:ext uri="{FF2B5EF4-FFF2-40B4-BE49-F238E27FC236}">
              <a16:creationId xmlns:a16="http://schemas.microsoft.com/office/drawing/2014/main" id="{ADC0F54C-03D3-4422-8845-86D2B7687AB5}"/>
            </a:ext>
          </a:extLst>
        </xdr:cNvPr>
        <xdr:cNvSpPr txBox="1"/>
      </xdr:nvSpPr>
      <xdr:spPr>
        <a:xfrm>
          <a:off x="10828811" y="552700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7" name="直線コネクタ 126">
          <a:extLst>
            <a:ext uri="{FF2B5EF4-FFF2-40B4-BE49-F238E27FC236}">
              <a16:creationId xmlns:a16="http://schemas.microsoft.com/office/drawing/2014/main" id="{E1DF824C-5EF1-491D-B569-1D2208F3EAD6}"/>
            </a:ext>
          </a:extLst>
        </xdr:cNvPr>
        <xdr:cNvCxnSpPr/>
      </xdr:nvCxnSpPr>
      <xdr:spPr>
        <a:xfrm>
          <a:off x="11303000" y="52609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8" name="テキスト ボックス 127">
          <a:extLst>
            <a:ext uri="{FF2B5EF4-FFF2-40B4-BE49-F238E27FC236}">
              <a16:creationId xmlns:a16="http://schemas.microsoft.com/office/drawing/2014/main" id="{8B84C726-F745-44FA-B863-709205B12E73}"/>
            </a:ext>
          </a:extLst>
        </xdr:cNvPr>
        <xdr:cNvSpPr txBox="1"/>
      </xdr:nvSpPr>
      <xdr:spPr>
        <a:xfrm>
          <a:off x="10828811" y="516717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9" name="直線コネクタ 128">
          <a:extLst>
            <a:ext uri="{FF2B5EF4-FFF2-40B4-BE49-F238E27FC236}">
              <a16:creationId xmlns:a16="http://schemas.microsoft.com/office/drawing/2014/main" id="{371BC3F1-2235-4345-8CD9-7A63DA242DE5}"/>
            </a:ext>
          </a:extLst>
        </xdr:cNvPr>
        <xdr:cNvCxnSpPr/>
      </xdr:nvCxnSpPr>
      <xdr:spPr>
        <a:xfrm>
          <a:off x="11303000" y="490114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30" name="テキスト ボックス 129">
          <a:extLst>
            <a:ext uri="{FF2B5EF4-FFF2-40B4-BE49-F238E27FC236}">
              <a16:creationId xmlns:a16="http://schemas.microsoft.com/office/drawing/2014/main" id="{33460F2F-90CF-4A61-983F-6F5D0F9003A6}"/>
            </a:ext>
          </a:extLst>
        </xdr:cNvPr>
        <xdr:cNvSpPr txBox="1"/>
      </xdr:nvSpPr>
      <xdr:spPr>
        <a:xfrm>
          <a:off x="10828811" y="480734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1" name="直線コネクタ 130">
          <a:extLst>
            <a:ext uri="{FF2B5EF4-FFF2-40B4-BE49-F238E27FC236}">
              <a16:creationId xmlns:a16="http://schemas.microsoft.com/office/drawing/2014/main" id="{E8F169BC-A19C-454A-8824-35F80486CEE1}"/>
            </a:ext>
          </a:extLst>
        </xdr:cNvPr>
        <xdr:cNvCxnSpPr/>
      </xdr:nvCxnSpPr>
      <xdr:spPr>
        <a:xfrm>
          <a:off x="11303000" y="454130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2" name="テキスト ボックス 131">
          <a:extLst>
            <a:ext uri="{FF2B5EF4-FFF2-40B4-BE49-F238E27FC236}">
              <a16:creationId xmlns:a16="http://schemas.microsoft.com/office/drawing/2014/main" id="{F888FADA-D5D5-429E-94CC-D0F21709D0A4}"/>
            </a:ext>
          </a:extLst>
        </xdr:cNvPr>
        <xdr:cNvSpPr txBox="1"/>
      </xdr:nvSpPr>
      <xdr:spPr>
        <a:xfrm>
          <a:off x="10931403" y="444750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3" name="直線コネクタ 132">
          <a:extLst>
            <a:ext uri="{FF2B5EF4-FFF2-40B4-BE49-F238E27FC236}">
              <a16:creationId xmlns:a16="http://schemas.microsoft.com/office/drawing/2014/main" id="{9D407B4F-1B10-4A61-AA8D-CC43CA2566CC}"/>
            </a:ext>
          </a:extLst>
        </xdr:cNvPr>
        <xdr:cNvCxnSpPr/>
      </xdr:nvCxnSpPr>
      <xdr:spPr>
        <a:xfrm>
          <a:off x="11303000" y="4181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4" name="債務償還比率グラフ枠">
          <a:extLst>
            <a:ext uri="{FF2B5EF4-FFF2-40B4-BE49-F238E27FC236}">
              <a16:creationId xmlns:a16="http://schemas.microsoft.com/office/drawing/2014/main" id="{121D7CF8-C2AC-4D5D-9B41-8A59E45EF069}"/>
            </a:ext>
          </a:extLst>
        </xdr:cNvPr>
        <xdr:cNvSpPr/>
      </xdr:nvSpPr>
      <xdr:spPr>
        <a:xfrm>
          <a:off x="11303000" y="4181475"/>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34</xdr:row>
      <xdr:rowOff>71938</xdr:rowOff>
    </xdr:to>
    <xdr:cxnSp macro="">
      <xdr:nvCxnSpPr>
        <xdr:cNvPr id="135" name="直線コネクタ 134">
          <a:extLst>
            <a:ext uri="{FF2B5EF4-FFF2-40B4-BE49-F238E27FC236}">
              <a16:creationId xmlns:a16="http://schemas.microsoft.com/office/drawing/2014/main" id="{F678757E-769C-4515-B843-F6FCC709F44F}"/>
            </a:ext>
          </a:extLst>
        </xdr:cNvPr>
        <xdr:cNvCxnSpPr/>
      </xdr:nvCxnSpPr>
      <xdr:spPr>
        <a:xfrm flipV="1">
          <a:off x="14793595" y="4541308"/>
          <a:ext cx="1269" cy="13599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75765</xdr:rowOff>
    </xdr:from>
    <xdr:ext cx="560923" cy="259045"/>
    <xdr:sp macro="" textlink="">
      <xdr:nvSpPr>
        <xdr:cNvPr id="136" name="債務償還比率最小値テキスト">
          <a:extLst>
            <a:ext uri="{FF2B5EF4-FFF2-40B4-BE49-F238E27FC236}">
              <a16:creationId xmlns:a16="http://schemas.microsoft.com/office/drawing/2014/main" id="{9EB5B47C-FCB9-4E69-AAC9-ED90FF93665A}"/>
            </a:ext>
          </a:extLst>
        </xdr:cNvPr>
        <xdr:cNvSpPr txBox="1"/>
      </xdr:nvSpPr>
      <xdr:spPr>
        <a:xfrm>
          <a:off x="14846300" y="5905065"/>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71938</xdr:rowOff>
    </xdr:from>
    <xdr:to>
      <xdr:col>76</xdr:col>
      <xdr:colOff>111125</xdr:colOff>
      <xdr:row>34</xdr:row>
      <xdr:rowOff>71938</xdr:rowOff>
    </xdr:to>
    <xdr:cxnSp macro="">
      <xdr:nvCxnSpPr>
        <xdr:cNvPr id="137" name="直線コネクタ 136">
          <a:extLst>
            <a:ext uri="{FF2B5EF4-FFF2-40B4-BE49-F238E27FC236}">
              <a16:creationId xmlns:a16="http://schemas.microsoft.com/office/drawing/2014/main" id="{6934ECC7-04C0-499C-B5F7-8286B3DCF310}"/>
            </a:ext>
          </a:extLst>
        </xdr:cNvPr>
        <xdr:cNvCxnSpPr/>
      </xdr:nvCxnSpPr>
      <xdr:spPr>
        <a:xfrm>
          <a:off x="14706600" y="5901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8" name="債務償還比率最大値テキスト">
          <a:extLst>
            <a:ext uri="{FF2B5EF4-FFF2-40B4-BE49-F238E27FC236}">
              <a16:creationId xmlns:a16="http://schemas.microsoft.com/office/drawing/2014/main" id="{2A70365E-4FB9-48FF-81C4-A993957257F1}"/>
            </a:ext>
          </a:extLst>
        </xdr:cNvPr>
        <xdr:cNvSpPr txBox="1"/>
      </xdr:nvSpPr>
      <xdr:spPr>
        <a:xfrm>
          <a:off x="14846300" y="431653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9" name="直線コネクタ 138">
          <a:extLst>
            <a:ext uri="{FF2B5EF4-FFF2-40B4-BE49-F238E27FC236}">
              <a16:creationId xmlns:a16="http://schemas.microsoft.com/office/drawing/2014/main" id="{5CD2AEC7-3933-48B1-A3F6-5E98F742E315}"/>
            </a:ext>
          </a:extLst>
        </xdr:cNvPr>
        <xdr:cNvCxnSpPr/>
      </xdr:nvCxnSpPr>
      <xdr:spPr>
        <a:xfrm>
          <a:off x="14706600" y="4541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27</xdr:row>
      <xdr:rowOff>147704</xdr:rowOff>
    </xdr:from>
    <xdr:ext cx="469744" cy="259045"/>
    <xdr:sp macro="" textlink="">
      <xdr:nvSpPr>
        <xdr:cNvPr id="140" name="債務償還比率平均値テキスト">
          <a:extLst>
            <a:ext uri="{FF2B5EF4-FFF2-40B4-BE49-F238E27FC236}">
              <a16:creationId xmlns:a16="http://schemas.microsoft.com/office/drawing/2014/main" id="{535D7AD5-D0FA-44CF-AFEA-21C20485F1E1}"/>
            </a:ext>
          </a:extLst>
        </xdr:cNvPr>
        <xdr:cNvSpPr txBox="1"/>
      </xdr:nvSpPr>
      <xdr:spPr>
        <a:xfrm>
          <a:off x="14846300" y="477685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124827</xdr:rowOff>
    </xdr:from>
    <xdr:to>
      <xdr:col>76</xdr:col>
      <xdr:colOff>73025</xdr:colOff>
      <xdr:row>29</xdr:row>
      <xdr:rowOff>54977</xdr:rowOff>
    </xdr:to>
    <xdr:sp macro="" textlink="">
      <xdr:nvSpPr>
        <xdr:cNvPr id="141" name="フローチャート: 判断 140">
          <a:extLst>
            <a:ext uri="{FF2B5EF4-FFF2-40B4-BE49-F238E27FC236}">
              <a16:creationId xmlns:a16="http://schemas.microsoft.com/office/drawing/2014/main" id="{D4D7E66A-E565-4A84-92C0-142BD92A3574}"/>
            </a:ext>
          </a:extLst>
        </xdr:cNvPr>
        <xdr:cNvSpPr/>
      </xdr:nvSpPr>
      <xdr:spPr>
        <a:xfrm>
          <a:off x="14744700" y="4925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28</xdr:row>
      <xdr:rowOff>128665</xdr:rowOff>
    </xdr:from>
    <xdr:to>
      <xdr:col>72</xdr:col>
      <xdr:colOff>123825</xdr:colOff>
      <xdr:row>29</xdr:row>
      <xdr:rowOff>58815</xdr:rowOff>
    </xdr:to>
    <xdr:sp macro="" textlink="">
      <xdr:nvSpPr>
        <xdr:cNvPr id="142" name="フローチャート: 判断 141">
          <a:extLst>
            <a:ext uri="{FF2B5EF4-FFF2-40B4-BE49-F238E27FC236}">
              <a16:creationId xmlns:a16="http://schemas.microsoft.com/office/drawing/2014/main" id="{CD40E3D1-027F-4537-B355-5C9FAE95F487}"/>
            </a:ext>
          </a:extLst>
        </xdr:cNvPr>
        <xdr:cNvSpPr/>
      </xdr:nvSpPr>
      <xdr:spPr>
        <a:xfrm>
          <a:off x="14033500" y="4929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6632</xdr:rowOff>
    </xdr:from>
    <xdr:to>
      <xdr:col>68</xdr:col>
      <xdr:colOff>123825</xdr:colOff>
      <xdr:row>29</xdr:row>
      <xdr:rowOff>108232</xdr:rowOff>
    </xdr:to>
    <xdr:sp macro="" textlink="">
      <xdr:nvSpPr>
        <xdr:cNvPr id="143" name="フローチャート: 判断 142">
          <a:extLst>
            <a:ext uri="{FF2B5EF4-FFF2-40B4-BE49-F238E27FC236}">
              <a16:creationId xmlns:a16="http://schemas.microsoft.com/office/drawing/2014/main" id="{54C6BE36-7372-499C-85B2-CC3D3B68860B}"/>
            </a:ext>
          </a:extLst>
        </xdr:cNvPr>
        <xdr:cNvSpPr/>
      </xdr:nvSpPr>
      <xdr:spPr>
        <a:xfrm>
          <a:off x="13271500" y="4978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15268</xdr:rowOff>
    </xdr:from>
    <xdr:to>
      <xdr:col>64</xdr:col>
      <xdr:colOff>123825</xdr:colOff>
      <xdr:row>29</xdr:row>
      <xdr:rowOff>116868</xdr:rowOff>
    </xdr:to>
    <xdr:sp macro="" textlink="">
      <xdr:nvSpPr>
        <xdr:cNvPr id="144" name="フローチャート: 判断 143">
          <a:extLst>
            <a:ext uri="{FF2B5EF4-FFF2-40B4-BE49-F238E27FC236}">
              <a16:creationId xmlns:a16="http://schemas.microsoft.com/office/drawing/2014/main" id="{A62FA8E1-1AE4-4A26-9F32-0FAE49A87C31}"/>
            </a:ext>
          </a:extLst>
        </xdr:cNvPr>
        <xdr:cNvSpPr/>
      </xdr:nvSpPr>
      <xdr:spPr>
        <a:xfrm>
          <a:off x="12509500" y="4987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28</xdr:row>
      <xdr:rowOff>151335</xdr:rowOff>
    </xdr:from>
    <xdr:to>
      <xdr:col>60</xdr:col>
      <xdr:colOff>123825</xdr:colOff>
      <xdr:row>29</xdr:row>
      <xdr:rowOff>81485</xdr:rowOff>
    </xdr:to>
    <xdr:sp macro="" textlink="">
      <xdr:nvSpPr>
        <xdr:cNvPr id="145" name="フローチャート: 判断 144">
          <a:extLst>
            <a:ext uri="{FF2B5EF4-FFF2-40B4-BE49-F238E27FC236}">
              <a16:creationId xmlns:a16="http://schemas.microsoft.com/office/drawing/2014/main" id="{D6F9A5BB-C7F3-4BA3-B98B-B534D9A81DCD}"/>
            </a:ext>
          </a:extLst>
        </xdr:cNvPr>
        <xdr:cNvSpPr/>
      </xdr:nvSpPr>
      <xdr:spPr>
        <a:xfrm>
          <a:off x="11747500" y="4951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6" name="テキスト ボックス 145">
          <a:extLst>
            <a:ext uri="{FF2B5EF4-FFF2-40B4-BE49-F238E27FC236}">
              <a16:creationId xmlns:a16="http://schemas.microsoft.com/office/drawing/2014/main" id="{16D53C88-88F3-4D83-AACE-B8B04E58F55B}"/>
            </a:ext>
          </a:extLst>
        </xdr:cNvPr>
        <xdr:cNvSpPr txBox="1"/>
      </xdr:nvSpPr>
      <xdr:spPr>
        <a:xfrm>
          <a:off x="146177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7" name="テキスト ボックス 146">
          <a:extLst>
            <a:ext uri="{FF2B5EF4-FFF2-40B4-BE49-F238E27FC236}">
              <a16:creationId xmlns:a16="http://schemas.microsoft.com/office/drawing/2014/main" id="{A00A054B-6793-4F5C-B265-0825FDE5E56A}"/>
            </a:ext>
          </a:extLst>
        </xdr:cNvPr>
        <xdr:cNvSpPr txBox="1"/>
      </xdr:nvSpPr>
      <xdr:spPr>
        <a:xfrm>
          <a:off x="13906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8" name="テキスト ボックス 147">
          <a:extLst>
            <a:ext uri="{FF2B5EF4-FFF2-40B4-BE49-F238E27FC236}">
              <a16:creationId xmlns:a16="http://schemas.microsoft.com/office/drawing/2014/main" id="{AFA16A65-DA3B-4825-94FB-D3881621C7F7}"/>
            </a:ext>
          </a:extLst>
        </xdr:cNvPr>
        <xdr:cNvSpPr txBox="1"/>
      </xdr:nvSpPr>
      <xdr:spPr>
        <a:xfrm>
          <a:off x="13144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9" name="テキスト ボックス 148">
          <a:extLst>
            <a:ext uri="{FF2B5EF4-FFF2-40B4-BE49-F238E27FC236}">
              <a16:creationId xmlns:a16="http://schemas.microsoft.com/office/drawing/2014/main" id="{E3EA4C20-67EE-4DDF-82FA-EEFF94347A36}"/>
            </a:ext>
          </a:extLst>
        </xdr:cNvPr>
        <xdr:cNvSpPr txBox="1"/>
      </xdr:nvSpPr>
      <xdr:spPr>
        <a:xfrm>
          <a:off x="12382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314A3D07-ED48-47E1-AF07-23E3235D687C}"/>
            </a:ext>
          </a:extLst>
        </xdr:cNvPr>
        <xdr:cNvSpPr txBox="1"/>
      </xdr:nvSpPr>
      <xdr:spPr>
        <a:xfrm>
          <a:off x="11620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33</xdr:row>
      <xdr:rowOff>28864</xdr:rowOff>
    </xdr:from>
    <xdr:to>
      <xdr:col>76</xdr:col>
      <xdr:colOff>73025</xdr:colOff>
      <xdr:row>33</xdr:row>
      <xdr:rowOff>130464</xdr:rowOff>
    </xdr:to>
    <xdr:sp macro="" textlink="">
      <xdr:nvSpPr>
        <xdr:cNvPr id="151" name="楕円 150">
          <a:extLst>
            <a:ext uri="{FF2B5EF4-FFF2-40B4-BE49-F238E27FC236}">
              <a16:creationId xmlns:a16="http://schemas.microsoft.com/office/drawing/2014/main" id="{7C96697C-6E9E-4CD4-A185-01BD2CE399C4}"/>
            </a:ext>
          </a:extLst>
        </xdr:cNvPr>
        <xdr:cNvSpPr/>
      </xdr:nvSpPr>
      <xdr:spPr>
        <a:xfrm>
          <a:off x="14744700" y="5686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33</xdr:row>
      <xdr:rowOff>7291</xdr:rowOff>
    </xdr:from>
    <xdr:ext cx="469744" cy="259045"/>
    <xdr:sp macro="" textlink="">
      <xdr:nvSpPr>
        <xdr:cNvPr id="152" name="債務償還比率該当値テキスト">
          <a:extLst>
            <a:ext uri="{FF2B5EF4-FFF2-40B4-BE49-F238E27FC236}">
              <a16:creationId xmlns:a16="http://schemas.microsoft.com/office/drawing/2014/main" id="{73C9B65F-64BD-4288-A60F-1E6C6F98AA1C}"/>
            </a:ext>
          </a:extLst>
        </xdr:cNvPr>
        <xdr:cNvSpPr txBox="1"/>
      </xdr:nvSpPr>
      <xdr:spPr>
        <a:xfrm>
          <a:off x="14846300" y="5665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33</xdr:row>
      <xdr:rowOff>99032</xdr:rowOff>
    </xdr:from>
    <xdr:to>
      <xdr:col>72</xdr:col>
      <xdr:colOff>123825</xdr:colOff>
      <xdr:row>34</xdr:row>
      <xdr:rowOff>29182</xdr:rowOff>
    </xdr:to>
    <xdr:sp macro="" textlink="">
      <xdr:nvSpPr>
        <xdr:cNvPr id="153" name="楕円 152">
          <a:extLst>
            <a:ext uri="{FF2B5EF4-FFF2-40B4-BE49-F238E27FC236}">
              <a16:creationId xmlns:a16="http://schemas.microsoft.com/office/drawing/2014/main" id="{6C18A34D-9FB2-45AB-B14B-F699B23A9144}"/>
            </a:ext>
          </a:extLst>
        </xdr:cNvPr>
        <xdr:cNvSpPr/>
      </xdr:nvSpPr>
      <xdr:spPr>
        <a:xfrm>
          <a:off x="14033500" y="5756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33</xdr:row>
      <xdr:rowOff>79664</xdr:rowOff>
    </xdr:from>
    <xdr:to>
      <xdr:col>76</xdr:col>
      <xdr:colOff>22225</xdr:colOff>
      <xdr:row>33</xdr:row>
      <xdr:rowOff>149832</xdr:rowOff>
    </xdr:to>
    <xdr:cxnSp macro="">
      <xdr:nvCxnSpPr>
        <xdr:cNvPr id="154" name="直線コネクタ 153">
          <a:extLst>
            <a:ext uri="{FF2B5EF4-FFF2-40B4-BE49-F238E27FC236}">
              <a16:creationId xmlns:a16="http://schemas.microsoft.com/office/drawing/2014/main" id="{C0EED9DB-7ABD-44F7-8F57-F2F4B87B14C1}"/>
            </a:ext>
          </a:extLst>
        </xdr:cNvPr>
        <xdr:cNvCxnSpPr/>
      </xdr:nvCxnSpPr>
      <xdr:spPr>
        <a:xfrm flipV="1">
          <a:off x="14084300" y="5737514"/>
          <a:ext cx="711200" cy="70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31</xdr:row>
      <xdr:rowOff>159103</xdr:rowOff>
    </xdr:from>
    <xdr:to>
      <xdr:col>68</xdr:col>
      <xdr:colOff>123825</xdr:colOff>
      <xdr:row>32</xdr:row>
      <xdr:rowOff>89253</xdr:rowOff>
    </xdr:to>
    <xdr:sp macro="" textlink="">
      <xdr:nvSpPr>
        <xdr:cNvPr id="155" name="楕円 154">
          <a:extLst>
            <a:ext uri="{FF2B5EF4-FFF2-40B4-BE49-F238E27FC236}">
              <a16:creationId xmlns:a16="http://schemas.microsoft.com/office/drawing/2014/main" id="{9231F9ED-3F3A-478E-99E8-A7A688DDFCC3}"/>
            </a:ext>
          </a:extLst>
        </xdr:cNvPr>
        <xdr:cNvSpPr/>
      </xdr:nvSpPr>
      <xdr:spPr>
        <a:xfrm>
          <a:off x="13271500" y="5474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32</xdr:row>
      <xdr:rowOff>38453</xdr:rowOff>
    </xdr:from>
    <xdr:to>
      <xdr:col>72</xdr:col>
      <xdr:colOff>73025</xdr:colOff>
      <xdr:row>33</xdr:row>
      <xdr:rowOff>149832</xdr:rowOff>
    </xdr:to>
    <xdr:cxnSp macro="">
      <xdr:nvCxnSpPr>
        <xdr:cNvPr id="156" name="直線コネクタ 155">
          <a:extLst>
            <a:ext uri="{FF2B5EF4-FFF2-40B4-BE49-F238E27FC236}">
              <a16:creationId xmlns:a16="http://schemas.microsoft.com/office/drawing/2014/main" id="{C220E3DB-EEA0-4A88-862E-519B49D11801}"/>
            </a:ext>
          </a:extLst>
        </xdr:cNvPr>
        <xdr:cNvCxnSpPr/>
      </xdr:nvCxnSpPr>
      <xdr:spPr>
        <a:xfrm>
          <a:off x="13322300" y="5524853"/>
          <a:ext cx="762000" cy="282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30</xdr:row>
      <xdr:rowOff>117052</xdr:rowOff>
    </xdr:from>
    <xdr:to>
      <xdr:col>64</xdr:col>
      <xdr:colOff>123825</xdr:colOff>
      <xdr:row>31</xdr:row>
      <xdr:rowOff>47202</xdr:rowOff>
    </xdr:to>
    <xdr:sp macro="" textlink="">
      <xdr:nvSpPr>
        <xdr:cNvPr id="157" name="楕円 156">
          <a:extLst>
            <a:ext uri="{FF2B5EF4-FFF2-40B4-BE49-F238E27FC236}">
              <a16:creationId xmlns:a16="http://schemas.microsoft.com/office/drawing/2014/main" id="{E7C22D30-21B4-4AA8-9753-8DCD895AC1C6}"/>
            </a:ext>
          </a:extLst>
        </xdr:cNvPr>
        <xdr:cNvSpPr/>
      </xdr:nvSpPr>
      <xdr:spPr>
        <a:xfrm>
          <a:off x="12509500" y="5260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30</xdr:row>
      <xdr:rowOff>167852</xdr:rowOff>
    </xdr:from>
    <xdr:to>
      <xdr:col>68</xdr:col>
      <xdr:colOff>73025</xdr:colOff>
      <xdr:row>32</xdr:row>
      <xdr:rowOff>38453</xdr:rowOff>
    </xdr:to>
    <xdr:cxnSp macro="">
      <xdr:nvCxnSpPr>
        <xdr:cNvPr id="158" name="直線コネクタ 157">
          <a:extLst>
            <a:ext uri="{FF2B5EF4-FFF2-40B4-BE49-F238E27FC236}">
              <a16:creationId xmlns:a16="http://schemas.microsoft.com/office/drawing/2014/main" id="{EA510BDE-174E-4E41-BAE2-2A0F9D513E7D}"/>
            </a:ext>
          </a:extLst>
        </xdr:cNvPr>
        <xdr:cNvCxnSpPr/>
      </xdr:nvCxnSpPr>
      <xdr:spPr>
        <a:xfrm>
          <a:off x="12560300" y="5311352"/>
          <a:ext cx="762000" cy="2135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30</xdr:row>
      <xdr:rowOff>83227</xdr:rowOff>
    </xdr:from>
    <xdr:to>
      <xdr:col>60</xdr:col>
      <xdr:colOff>123825</xdr:colOff>
      <xdr:row>31</xdr:row>
      <xdr:rowOff>13377</xdr:rowOff>
    </xdr:to>
    <xdr:sp macro="" textlink="">
      <xdr:nvSpPr>
        <xdr:cNvPr id="159" name="楕円 158">
          <a:extLst>
            <a:ext uri="{FF2B5EF4-FFF2-40B4-BE49-F238E27FC236}">
              <a16:creationId xmlns:a16="http://schemas.microsoft.com/office/drawing/2014/main" id="{75ACD86A-929A-4577-B44F-133841705ADC}"/>
            </a:ext>
          </a:extLst>
        </xdr:cNvPr>
        <xdr:cNvSpPr/>
      </xdr:nvSpPr>
      <xdr:spPr>
        <a:xfrm>
          <a:off x="11747500" y="5226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30</xdr:row>
      <xdr:rowOff>134027</xdr:rowOff>
    </xdr:from>
    <xdr:to>
      <xdr:col>64</xdr:col>
      <xdr:colOff>73025</xdr:colOff>
      <xdr:row>30</xdr:row>
      <xdr:rowOff>167852</xdr:rowOff>
    </xdr:to>
    <xdr:cxnSp macro="">
      <xdr:nvCxnSpPr>
        <xdr:cNvPr id="160" name="直線コネクタ 159">
          <a:extLst>
            <a:ext uri="{FF2B5EF4-FFF2-40B4-BE49-F238E27FC236}">
              <a16:creationId xmlns:a16="http://schemas.microsoft.com/office/drawing/2014/main" id="{7FF7A7E3-EFDB-4679-B67A-8F5CDA9B81C6}"/>
            </a:ext>
          </a:extLst>
        </xdr:cNvPr>
        <xdr:cNvCxnSpPr/>
      </xdr:nvCxnSpPr>
      <xdr:spPr>
        <a:xfrm>
          <a:off x="11798300" y="5277527"/>
          <a:ext cx="762000" cy="33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27</xdr:row>
      <xdr:rowOff>75342</xdr:rowOff>
    </xdr:from>
    <xdr:ext cx="469744" cy="259045"/>
    <xdr:sp macro="" textlink="">
      <xdr:nvSpPr>
        <xdr:cNvPr id="161" name="n_1aveValue債務償還比率">
          <a:extLst>
            <a:ext uri="{FF2B5EF4-FFF2-40B4-BE49-F238E27FC236}">
              <a16:creationId xmlns:a16="http://schemas.microsoft.com/office/drawing/2014/main" id="{9DB4C925-2BDA-49A5-8739-4CD0C8015B0B}"/>
            </a:ext>
          </a:extLst>
        </xdr:cNvPr>
        <xdr:cNvSpPr txBox="1"/>
      </xdr:nvSpPr>
      <xdr:spPr>
        <a:xfrm>
          <a:off x="13836727" y="4704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124759</xdr:rowOff>
    </xdr:from>
    <xdr:ext cx="469744" cy="259045"/>
    <xdr:sp macro="" textlink="">
      <xdr:nvSpPr>
        <xdr:cNvPr id="162" name="n_2aveValue債務償還比率">
          <a:extLst>
            <a:ext uri="{FF2B5EF4-FFF2-40B4-BE49-F238E27FC236}">
              <a16:creationId xmlns:a16="http://schemas.microsoft.com/office/drawing/2014/main" id="{CBF84447-9DA0-4CF8-815E-7B154E9EA93C}"/>
            </a:ext>
          </a:extLst>
        </xdr:cNvPr>
        <xdr:cNvSpPr txBox="1"/>
      </xdr:nvSpPr>
      <xdr:spPr>
        <a:xfrm>
          <a:off x="13087427" y="4753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133395</xdr:rowOff>
    </xdr:from>
    <xdr:ext cx="469744" cy="259045"/>
    <xdr:sp macro="" textlink="">
      <xdr:nvSpPr>
        <xdr:cNvPr id="163" name="n_3aveValue債務償還比率">
          <a:extLst>
            <a:ext uri="{FF2B5EF4-FFF2-40B4-BE49-F238E27FC236}">
              <a16:creationId xmlns:a16="http://schemas.microsoft.com/office/drawing/2014/main" id="{F6F3555A-B291-41E3-A5CE-0DA3DF5C59AB}"/>
            </a:ext>
          </a:extLst>
        </xdr:cNvPr>
        <xdr:cNvSpPr txBox="1"/>
      </xdr:nvSpPr>
      <xdr:spPr>
        <a:xfrm>
          <a:off x="12325427" y="4762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27</xdr:row>
      <xdr:rowOff>98012</xdr:rowOff>
    </xdr:from>
    <xdr:ext cx="469744" cy="259045"/>
    <xdr:sp macro="" textlink="">
      <xdr:nvSpPr>
        <xdr:cNvPr id="164" name="n_4aveValue債務償還比率">
          <a:extLst>
            <a:ext uri="{FF2B5EF4-FFF2-40B4-BE49-F238E27FC236}">
              <a16:creationId xmlns:a16="http://schemas.microsoft.com/office/drawing/2014/main" id="{4E9A4B26-0C7F-4DE4-A634-AB553D5CE7DF}"/>
            </a:ext>
          </a:extLst>
        </xdr:cNvPr>
        <xdr:cNvSpPr txBox="1"/>
      </xdr:nvSpPr>
      <xdr:spPr>
        <a:xfrm>
          <a:off x="11563427" y="4727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160863</xdr:colOff>
      <xdr:row>34</xdr:row>
      <xdr:rowOff>20309</xdr:rowOff>
    </xdr:from>
    <xdr:ext cx="560923" cy="259045"/>
    <xdr:sp macro="" textlink="">
      <xdr:nvSpPr>
        <xdr:cNvPr id="165" name="n_1mainValue債務償還比率">
          <a:extLst>
            <a:ext uri="{FF2B5EF4-FFF2-40B4-BE49-F238E27FC236}">
              <a16:creationId xmlns:a16="http://schemas.microsoft.com/office/drawing/2014/main" id="{FF39445C-97F4-42DF-8739-DB3D78D453F0}"/>
            </a:ext>
          </a:extLst>
        </xdr:cNvPr>
        <xdr:cNvSpPr txBox="1"/>
      </xdr:nvSpPr>
      <xdr:spPr>
        <a:xfrm>
          <a:off x="13791138" y="5849609"/>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32</xdr:row>
      <xdr:rowOff>80380</xdr:rowOff>
    </xdr:from>
    <xdr:ext cx="469744" cy="259045"/>
    <xdr:sp macro="" textlink="">
      <xdr:nvSpPr>
        <xdr:cNvPr id="166" name="n_2mainValue債務償還比率">
          <a:extLst>
            <a:ext uri="{FF2B5EF4-FFF2-40B4-BE49-F238E27FC236}">
              <a16:creationId xmlns:a16="http://schemas.microsoft.com/office/drawing/2014/main" id="{60539073-4D45-4041-B871-5991F019B088}"/>
            </a:ext>
          </a:extLst>
        </xdr:cNvPr>
        <xdr:cNvSpPr txBox="1"/>
      </xdr:nvSpPr>
      <xdr:spPr>
        <a:xfrm>
          <a:off x="13087427" y="55667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38329</xdr:rowOff>
    </xdr:from>
    <xdr:ext cx="469744" cy="259045"/>
    <xdr:sp macro="" textlink="">
      <xdr:nvSpPr>
        <xdr:cNvPr id="167" name="n_3mainValue債務償還比率">
          <a:extLst>
            <a:ext uri="{FF2B5EF4-FFF2-40B4-BE49-F238E27FC236}">
              <a16:creationId xmlns:a16="http://schemas.microsoft.com/office/drawing/2014/main" id="{5BFEF047-7FF5-4B5D-8163-8B278766804A}"/>
            </a:ext>
          </a:extLst>
        </xdr:cNvPr>
        <xdr:cNvSpPr txBox="1"/>
      </xdr:nvSpPr>
      <xdr:spPr>
        <a:xfrm>
          <a:off x="12325427" y="53532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4504</xdr:rowOff>
    </xdr:from>
    <xdr:ext cx="469744" cy="259045"/>
    <xdr:sp macro="" textlink="">
      <xdr:nvSpPr>
        <xdr:cNvPr id="168" name="n_4mainValue債務償還比率">
          <a:extLst>
            <a:ext uri="{FF2B5EF4-FFF2-40B4-BE49-F238E27FC236}">
              <a16:creationId xmlns:a16="http://schemas.microsoft.com/office/drawing/2014/main" id="{DAF78352-5A02-4243-AFD1-AA475B80265C}"/>
            </a:ext>
          </a:extLst>
        </xdr:cNvPr>
        <xdr:cNvSpPr txBox="1"/>
      </xdr:nvSpPr>
      <xdr:spPr>
        <a:xfrm>
          <a:off x="11563427" y="5319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9" name="正方形/長方形 168">
          <a:extLst>
            <a:ext uri="{FF2B5EF4-FFF2-40B4-BE49-F238E27FC236}">
              <a16:creationId xmlns:a16="http://schemas.microsoft.com/office/drawing/2014/main" id="{42F71E1E-6D80-47C0-AA8C-826FCDD37AC9}"/>
            </a:ext>
          </a:extLst>
        </xdr:cNvPr>
        <xdr:cNvSpPr/>
      </xdr:nvSpPr>
      <xdr:spPr>
        <a:xfrm>
          <a:off x="1270000" y="718185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0" name="正方形/長方形 169">
          <a:extLst>
            <a:ext uri="{FF2B5EF4-FFF2-40B4-BE49-F238E27FC236}">
              <a16:creationId xmlns:a16="http://schemas.microsoft.com/office/drawing/2014/main" id="{A77A69C2-470A-4DC0-9C2E-E56AF41062E7}"/>
            </a:ext>
          </a:extLst>
        </xdr:cNvPr>
        <xdr:cNvSpPr/>
      </xdr:nvSpPr>
      <xdr:spPr>
        <a:xfrm>
          <a:off x="1270000" y="10944225"/>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1" name="テキスト ボックス 170">
          <a:extLst>
            <a:ext uri="{FF2B5EF4-FFF2-40B4-BE49-F238E27FC236}">
              <a16:creationId xmlns:a16="http://schemas.microsoft.com/office/drawing/2014/main" id="{E05A5037-5A48-4484-9C2A-0FC6927D3E6A}"/>
            </a:ext>
          </a:extLst>
        </xdr:cNvPr>
        <xdr:cNvSpPr txBox="1"/>
      </xdr:nvSpPr>
      <xdr:spPr>
        <a:xfrm>
          <a:off x="914400" y="74358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2" name="テキスト ボックス 171">
          <a:extLst>
            <a:ext uri="{FF2B5EF4-FFF2-40B4-BE49-F238E27FC236}">
              <a16:creationId xmlns:a16="http://schemas.microsoft.com/office/drawing/2014/main" id="{BCAF7549-1A7D-4E72-B7D2-FC4ECD0F4A4D}"/>
            </a:ext>
          </a:extLst>
        </xdr:cNvPr>
        <xdr:cNvSpPr txBox="1"/>
      </xdr:nvSpPr>
      <xdr:spPr>
        <a:xfrm>
          <a:off x="6985000" y="101028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3" name="テキスト ボックス 172">
          <a:extLst>
            <a:ext uri="{FF2B5EF4-FFF2-40B4-BE49-F238E27FC236}">
              <a16:creationId xmlns:a16="http://schemas.microsoft.com/office/drawing/2014/main" id="{623B5548-DCAE-45D7-B5F4-92041E8113AB}"/>
            </a:ext>
          </a:extLst>
        </xdr:cNvPr>
        <xdr:cNvSpPr txBox="1"/>
      </xdr:nvSpPr>
      <xdr:spPr>
        <a:xfrm>
          <a:off x="914400" y="111728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4" name="テキスト ボックス 173">
          <a:extLst>
            <a:ext uri="{FF2B5EF4-FFF2-40B4-BE49-F238E27FC236}">
              <a16:creationId xmlns:a16="http://schemas.microsoft.com/office/drawing/2014/main" id="{F9B16BD8-3E07-4A0A-9D62-7683E5D0CB95}"/>
            </a:ext>
          </a:extLst>
        </xdr:cNvPr>
        <xdr:cNvSpPr txBox="1"/>
      </xdr:nvSpPr>
      <xdr:spPr>
        <a:xfrm>
          <a:off x="6985000" y="139287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2490C0D9-88B1-4A10-86BA-0B2377122BDB}"/>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649459D4-07FC-4FE4-AB37-17304D44823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7E58B67D-60FF-4E4B-946E-AA87C5C38F86}"/>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3BBADC4-D215-47C0-8A42-18F230B44C11}"/>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和歌山県太地町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41F3CF72-2497-48D4-9C77-242C47A0F73E}"/>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6816432E-CC54-4372-8CA2-DC7AA055ABC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152D1D03-69CB-48D9-8804-B88D4D1B25A8}"/>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DC698B7C-0E8F-41C1-901B-077883DB5F31}"/>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610CFCC4-0E9C-483C-9043-D099E9E2C349}"/>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BF18CF52-713E-4538-94D7-FF415D57B68A}"/>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3,005
2,992
5.81
3,830,517
3,703,558
122,477
1,437,806
4,357,784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B03C20F5-8733-4A89-BF59-048032FB5281}"/>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E4ECF0C1-1884-4743-8F40-DE5560373A9B}"/>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BCF54BCE-2973-4B56-B79C-14FC89468202}"/>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5.1
13.9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214784A3-39DB-4ABB-A262-396B5607AF8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9C63ECD5-8E35-4ACF-9C36-C920315270DB}"/>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F3361D0C-3A3C-414C-89B2-0008883DBB6C}"/>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BC587756-3274-4292-A898-3A49D1EAECC4}"/>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E931B320-3317-47EA-8E7B-2AEDEE4C353D}"/>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AF9E5B0A-191A-4F7F-B686-E3253289930E}"/>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EBACD4D4-8387-400F-B590-8027204D5F9C}"/>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7FADC48D-ECB6-480F-9B8B-7F4A3C861D1B}"/>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CB8AD6AB-22D9-434C-A4BA-341C209D7351}"/>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A2E87E06-6042-41F8-AC50-671391C451CB}"/>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B49BE694-BE8A-48A6-9E90-99A86F5DB505}"/>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17514416-DA6A-4CCF-A47F-2BEB5594C222}"/>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CC75F68F-67FD-490C-A4A2-14B7F4FC36C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39DDDABF-DE22-49C4-85D9-AE55F93987BD}"/>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2FCB9610-1CE5-4D8F-A168-1FE2F012159C}"/>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5F531C7A-AAB5-4264-ABA0-50711C80573D}"/>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D100EA32-AB5F-4C74-91B3-7301C4BC82E9}"/>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64359940-B813-436E-806B-91F592EDD8E9}"/>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ED6FF058-99B9-4B08-A418-375D3703BE02}"/>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A1745802-8571-4C9B-B438-6632CCDD0E1E}"/>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F31D436F-EA74-4898-8DEE-6CE1A66BEF7A}"/>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42571DD7-34F1-4BD3-9ABE-F998178367EA}"/>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536D5ADB-4093-4CC8-AFF1-C3D5CDA20E8A}"/>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51C333E3-3785-4C7A-B764-7948A0CECD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E3909564-CB3D-4513-9678-971E062A00D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BE3A9CB7-0795-4645-B1AE-CC129480D1DD}"/>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20257AA5-30B9-490D-BF4A-7F01D2689287}"/>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F08C8288-44ED-436C-B590-3FD1A3264802}"/>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DF694AF-0A71-4E4C-87B5-377A67648689}"/>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679BB17A-9231-4F56-BD7B-5D236524C034}"/>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948F11C2-CC82-46A0-9F43-1C644DC80BAF}"/>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13C2F4FA-0A2C-4DEB-86E5-AF6D09152AE4}"/>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E1C3E23A-468A-4807-8E7B-63A735424FF8}"/>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CB67C7F9-55E0-40F7-9982-9F1FF98B7436}"/>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EF32AA1C-13C9-42B9-935A-7524A9B388E4}"/>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4CD09002-1DB8-4533-9E15-AC9F0951FA14}"/>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E650896D-30DA-41F7-8A1B-DC33C83B0C1A}"/>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3ED8F3D1-C683-4B3A-B154-ED0C64576B1E}"/>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DAAC7FF1-0EDD-4ABB-8DF8-47C34A8191B9}"/>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DBF25B0C-2ABF-4694-BC0A-0ED6592EF2F8}"/>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DEE1A3A7-B959-4A2F-8EAF-1CF1C218586B}"/>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0AC8E981-F6B1-4470-A774-2FCC7B996F63}"/>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129540</xdr:rowOff>
    </xdr:from>
    <xdr:to>
      <xdr:col>24</xdr:col>
      <xdr:colOff>62865</xdr:colOff>
      <xdr:row>42</xdr:row>
      <xdr:rowOff>7620</xdr:rowOff>
    </xdr:to>
    <xdr:cxnSp macro="">
      <xdr:nvCxnSpPr>
        <xdr:cNvPr id="57" name="直線コネクタ 56">
          <a:extLst>
            <a:ext uri="{FF2B5EF4-FFF2-40B4-BE49-F238E27FC236}">
              <a16:creationId xmlns:a16="http://schemas.microsoft.com/office/drawing/2014/main" id="{3DD6779D-3353-482A-9B71-F50A9D49BA9B}"/>
            </a:ext>
          </a:extLst>
        </xdr:cNvPr>
        <xdr:cNvCxnSpPr/>
      </xdr:nvCxnSpPr>
      <xdr:spPr>
        <a:xfrm flipV="1">
          <a:off x="4634865" y="5787390"/>
          <a:ext cx="0" cy="14211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11447</xdr:rowOff>
    </xdr:from>
    <xdr:ext cx="405111" cy="259045"/>
    <xdr:sp macro="" textlink="">
      <xdr:nvSpPr>
        <xdr:cNvPr id="58" name="【道路】&#10;有形固定資産減価償却率最小値テキスト">
          <a:extLst>
            <a:ext uri="{FF2B5EF4-FFF2-40B4-BE49-F238E27FC236}">
              <a16:creationId xmlns:a16="http://schemas.microsoft.com/office/drawing/2014/main" id="{CEA679A4-876F-4B28-8FFC-08722051DBED}"/>
            </a:ext>
          </a:extLst>
        </xdr:cNvPr>
        <xdr:cNvSpPr txBox="1"/>
      </xdr:nvSpPr>
      <xdr:spPr>
        <a:xfrm>
          <a:off x="4673600" y="7212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7620</xdr:rowOff>
    </xdr:from>
    <xdr:to>
      <xdr:col>24</xdr:col>
      <xdr:colOff>152400</xdr:colOff>
      <xdr:row>42</xdr:row>
      <xdr:rowOff>7620</xdr:rowOff>
    </xdr:to>
    <xdr:cxnSp macro="">
      <xdr:nvCxnSpPr>
        <xdr:cNvPr id="59" name="直線コネクタ 58">
          <a:extLst>
            <a:ext uri="{FF2B5EF4-FFF2-40B4-BE49-F238E27FC236}">
              <a16:creationId xmlns:a16="http://schemas.microsoft.com/office/drawing/2014/main" id="{5D84C690-6176-47F2-A35C-316F3653E25E}"/>
            </a:ext>
          </a:extLst>
        </xdr:cNvPr>
        <xdr:cNvCxnSpPr/>
      </xdr:nvCxnSpPr>
      <xdr:spPr>
        <a:xfrm>
          <a:off x="4546600" y="720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76217</xdr:rowOff>
    </xdr:from>
    <xdr:ext cx="405111" cy="259045"/>
    <xdr:sp macro="" textlink="">
      <xdr:nvSpPr>
        <xdr:cNvPr id="60" name="【道路】&#10;有形固定資産減価償却率最大値テキスト">
          <a:extLst>
            <a:ext uri="{FF2B5EF4-FFF2-40B4-BE49-F238E27FC236}">
              <a16:creationId xmlns:a16="http://schemas.microsoft.com/office/drawing/2014/main" id="{716D10C7-694C-47C1-8E35-D11D0D7F9A87}"/>
            </a:ext>
          </a:extLst>
        </xdr:cNvPr>
        <xdr:cNvSpPr txBox="1"/>
      </xdr:nvSpPr>
      <xdr:spPr>
        <a:xfrm>
          <a:off x="4673600" y="5562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129540</xdr:rowOff>
    </xdr:from>
    <xdr:to>
      <xdr:col>24</xdr:col>
      <xdr:colOff>152400</xdr:colOff>
      <xdr:row>33</xdr:row>
      <xdr:rowOff>129540</xdr:rowOff>
    </xdr:to>
    <xdr:cxnSp macro="">
      <xdr:nvCxnSpPr>
        <xdr:cNvPr id="61" name="直線コネクタ 60">
          <a:extLst>
            <a:ext uri="{FF2B5EF4-FFF2-40B4-BE49-F238E27FC236}">
              <a16:creationId xmlns:a16="http://schemas.microsoft.com/office/drawing/2014/main" id="{D9DF5A79-7F0F-4CD7-8AAC-E59901F001BE}"/>
            </a:ext>
          </a:extLst>
        </xdr:cNvPr>
        <xdr:cNvCxnSpPr/>
      </xdr:nvCxnSpPr>
      <xdr:spPr>
        <a:xfrm>
          <a:off x="4546600" y="57873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5732</xdr:rowOff>
    </xdr:from>
    <xdr:ext cx="405111" cy="259045"/>
    <xdr:sp macro="" textlink="">
      <xdr:nvSpPr>
        <xdr:cNvPr id="62" name="【道路】&#10;有形固定資産減価償却率平均値テキスト">
          <a:extLst>
            <a:ext uri="{FF2B5EF4-FFF2-40B4-BE49-F238E27FC236}">
              <a16:creationId xmlns:a16="http://schemas.microsoft.com/office/drawing/2014/main" id="{3B6C9CA6-93B6-46C3-A8F6-5738065EAEE3}"/>
            </a:ext>
          </a:extLst>
        </xdr:cNvPr>
        <xdr:cNvSpPr txBox="1"/>
      </xdr:nvSpPr>
      <xdr:spPr>
        <a:xfrm>
          <a:off x="4673600" y="65208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27305</xdr:rowOff>
    </xdr:from>
    <xdr:to>
      <xdr:col>24</xdr:col>
      <xdr:colOff>114300</xdr:colOff>
      <xdr:row>38</xdr:row>
      <xdr:rowOff>128905</xdr:rowOff>
    </xdr:to>
    <xdr:sp macro="" textlink="">
      <xdr:nvSpPr>
        <xdr:cNvPr id="63" name="フローチャート: 判断 62">
          <a:extLst>
            <a:ext uri="{FF2B5EF4-FFF2-40B4-BE49-F238E27FC236}">
              <a16:creationId xmlns:a16="http://schemas.microsoft.com/office/drawing/2014/main" id="{6BD29AC4-97C8-4A1E-9BAD-0F95CE864E93}"/>
            </a:ext>
          </a:extLst>
        </xdr:cNvPr>
        <xdr:cNvSpPr/>
      </xdr:nvSpPr>
      <xdr:spPr>
        <a:xfrm>
          <a:off x="4584700" y="6542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133985</xdr:rowOff>
    </xdr:from>
    <xdr:to>
      <xdr:col>20</xdr:col>
      <xdr:colOff>38100</xdr:colOff>
      <xdr:row>38</xdr:row>
      <xdr:rowOff>64135</xdr:rowOff>
    </xdr:to>
    <xdr:sp macro="" textlink="">
      <xdr:nvSpPr>
        <xdr:cNvPr id="64" name="フローチャート: 判断 63">
          <a:extLst>
            <a:ext uri="{FF2B5EF4-FFF2-40B4-BE49-F238E27FC236}">
              <a16:creationId xmlns:a16="http://schemas.microsoft.com/office/drawing/2014/main" id="{C932DF6A-1CDE-449A-8BF5-5A70922931D5}"/>
            </a:ext>
          </a:extLst>
        </xdr:cNvPr>
        <xdr:cNvSpPr/>
      </xdr:nvSpPr>
      <xdr:spPr>
        <a:xfrm>
          <a:off x="3746500" y="6477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86360</xdr:rowOff>
    </xdr:from>
    <xdr:to>
      <xdr:col>15</xdr:col>
      <xdr:colOff>101600</xdr:colOff>
      <xdr:row>38</xdr:row>
      <xdr:rowOff>16510</xdr:rowOff>
    </xdr:to>
    <xdr:sp macro="" textlink="">
      <xdr:nvSpPr>
        <xdr:cNvPr id="65" name="フローチャート: 判断 64">
          <a:extLst>
            <a:ext uri="{FF2B5EF4-FFF2-40B4-BE49-F238E27FC236}">
              <a16:creationId xmlns:a16="http://schemas.microsoft.com/office/drawing/2014/main" id="{99C34F32-23C2-4BE8-9132-EA38C7EEBEB9}"/>
            </a:ext>
          </a:extLst>
        </xdr:cNvPr>
        <xdr:cNvSpPr/>
      </xdr:nvSpPr>
      <xdr:spPr>
        <a:xfrm>
          <a:off x="2857500" y="6430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76835</xdr:rowOff>
    </xdr:from>
    <xdr:to>
      <xdr:col>10</xdr:col>
      <xdr:colOff>165100</xdr:colOff>
      <xdr:row>38</xdr:row>
      <xdr:rowOff>6985</xdr:rowOff>
    </xdr:to>
    <xdr:sp macro="" textlink="">
      <xdr:nvSpPr>
        <xdr:cNvPr id="66" name="フローチャート: 判断 65">
          <a:extLst>
            <a:ext uri="{FF2B5EF4-FFF2-40B4-BE49-F238E27FC236}">
              <a16:creationId xmlns:a16="http://schemas.microsoft.com/office/drawing/2014/main" id="{D51BA094-BFD1-4C28-ADCA-96B91610C7D7}"/>
            </a:ext>
          </a:extLst>
        </xdr:cNvPr>
        <xdr:cNvSpPr/>
      </xdr:nvSpPr>
      <xdr:spPr>
        <a:xfrm>
          <a:off x="1968500" y="6420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61595</xdr:rowOff>
    </xdr:from>
    <xdr:to>
      <xdr:col>6</xdr:col>
      <xdr:colOff>38100</xdr:colOff>
      <xdr:row>37</xdr:row>
      <xdr:rowOff>163195</xdr:rowOff>
    </xdr:to>
    <xdr:sp macro="" textlink="">
      <xdr:nvSpPr>
        <xdr:cNvPr id="67" name="フローチャート: 判断 66">
          <a:extLst>
            <a:ext uri="{FF2B5EF4-FFF2-40B4-BE49-F238E27FC236}">
              <a16:creationId xmlns:a16="http://schemas.microsoft.com/office/drawing/2014/main" id="{CEA2A355-0B55-49B7-A687-493F0246E12B}"/>
            </a:ext>
          </a:extLst>
        </xdr:cNvPr>
        <xdr:cNvSpPr/>
      </xdr:nvSpPr>
      <xdr:spPr>
        <a:xfrm>
          <a:off x="1079500" y="640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4DC7C2E8-AB07-498A-B013-5C8F1DC137F7}"/>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68E395FB-5A1D-445C-B448-F3825DC2A541}"/>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68608EA6-0E15-4A03-A4BD-D0ABAAAA98BB}"/>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68335CBB-B008-4AF9-AF4C-5C1221603D25}"/>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375A089-DBD5-4772-9217-65D936DB037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31115</xdr:rowOff>
    </xdr:from>
    <xdr:to>
      <xdr:col>24</xdr:col>
      <xdr:colOff>114300</xdr:colOff>
      <xdr:row>36</xdr:row>
      <xdr:rowOff>132715</xdr:rowOff>
    </xdr:to>
    <xdr:sp macro="" textlink="">
      <xdr:nvSpPr>
        <xdr:cNvPr id="73" name="楕円 72">
          <a:extLst>
            <a:ext uri="{FF2B5EF4-FFF2-40B4-BE49-F238E27FC236}">
              <a16:creationId xmlns:a16="http://schemas.microsoft.com/office/drawing/2014/main" id="{19AEE549-F029-478E-AFD2-AD7159E5B976}"/>
            </a:ext>
          </a:extLst>
        </xdr:cNvPr>
        <xdr:cNvSpPr/>
      </xdr:nvSpPr>
      <xdr:spPr>
        <a:xfrm>
          <a:off x="4584700" y="6203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53992</xdr:rowOff>
    </xdr:from>
    <xdr:ext cx="405111" cy="259045"/>
    <xdr:sp macro="" textlink="">
      <xdr:nvSpPr>
        <xdr:cNvPr id="74" name="【道路】&#10;有形固定資産減価償却率該当値テキスト">
          <a:extLst>
            <a:ext uri="{FF2B5EF4-FFF2-40B4-BE49-F238E27FC236}">
              <a16:creationId xmlns:a16="http://schemas.microsoft.com/office/drawing/2014/main" id="{F9AF7457-BD72-435C-9F61-D8342BB39C35}"/>
            </a:ext>
          </a:extLst>
        </xdr:cNvPr>
        <xdr:cNvSpPr txBox="1"/>
      </xdr:nvSpPr>
      <xdr:spPr>
        <a:xfrm>
          <a:off x="4673600" y="6054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101600</xdr:rowOff>
    </xdr:from>
    <xdr:to>
      <xdr:col>20</xdr:col>
      <xdr:colOff>38100</xdr:colOff>
      <xdr:row>37</xdr:row>
      <xdr:rowOff>31750</xdr:rowOff>
    </xdr:to>
    <xdr:sp macro="" textlink="">
      <xdr:nvSpPr>
        <xdr:cNvPr id="75" name="楕円 74">
          <a:extLst>
            <a:ext uri="{FF2B5EF4-FFF2-40B4-BE49-F238E27FC236}">
              <a16:creationId xmlns:a16="http://schemas.microsoft.com/office/drawing/2014/main" id="{60BD8EBF-EA53-4D95-BABC-C9AD826E459F}"/>
            </a:ext>
          </a:extLst>
        </xdr:cNvPr>
        <xdr:cNvSpPr/>
      </xdr:nvSpPr>
      <xdr:spPr>
        <a:xfrm>
          <a:off x="3746500" y="627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81915</xdr:rowOff>
    </xdr:from>
    <xdr:to>
      <xdr:col>24</xdr:col>
      <xdr:colOff>63500</xdr:colOff>
      <xdr:row>36</xdr:row>
      <xdr:rowOff>152400</xdr:rowOff>
    </xdr:to>
    <xdr:cxnSp macro="">
      <xdr:nvCxnSpPr>
        <xdr:cNvPr id="76" name="直線コネクタ 75">
          <a:extLst>
            <a:ext uri="{FF2B5EF4-FFF2-40B4-BE49-F238E27FC236}">
              <a16:creationId xmlns:a16="http://schemas.microsoft.com/office/drawing/2014/main" id="{C20054EC-9E20-4E5F-AFF9-75DE117C2789}"/>
            </a:ext>
          </a:extLst>
        </xdr:cNvPr>
        <xdr:cNvCxnSpPr/>
      </xdr:nvCxnSpPr>
      <xdr:spPr>
        <a:xfrm flipV="1">
          <a:off x="3797300" y="6254115"/>
          <a:ext cx="838200" cy="70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76835</xdr:rowOff>
    </xdr:from>
    <xdr:to>
      <xdr:col>15</xdr:col>
      <xdr:colOff>101600</xdr:colOff>
      <xdr:row>37</xdr:row>
      <xdr:rowOff>6985</xdr:rowOff>
    </xdr:to>
    <xdr:sp macro="" textlink="">
      <xdr:nvSpPr>
        <xdr:cNvPr id="77" name="楕円 76">
          <a:extLst>
            <a:ext uri="{FF2B5EF4-FFF2-40B4-BE49-F238E27FC236}">
              <a16:creationId xmlns:a16="http://schemas.microsoft.com/office/drawing/2014/main" id="{82D66AB0-1648-4CB7-8EEE-9BA2209695EA}"/>
            </a:ext>
          </a:extLst>
        </xdr:cNvPr>
        <xdr:cNvSpPr/>
      </xdr:nvSpPr>
      <xdr:spPr>
        <a:xfrm>
          <a:off x="2857500" y="6249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127635</xdr:rowOff>
    </xdr:from>
    <xdr:to>
      <xdr:col>19</xdr:col>
      <xdr:colOff>177800</xdr:colOff>
      <xdr:row>36</xdr:row>
      <xdr:rowOff>152400</xdr:rowOff>
    </xdr:to>
    <xdr:cxnSp macro="">
      <xdr:nvCxnSpPr>
        <xdr:cNvPr id="78" name="直線コネクタ 77">
          <a:extLst>
            <a:ext uri="{FF2B5EF4-FFF2-40B4-BE49-F238E27FC236}">
              <a16:creationId xmlns:a16="http://schemas.microsoft.com/office/drawing/2014/main" id="{08DB858B-303D-44F0-B64E-EEEF868816E2}"/>
            </a:ext>
          </a:extLst>
        </xdr:cNvPr>
        <xdr:cNvCxnSpPr/>
      </xdr:nvCxnSpPr>
      <xdr:spPr>
        <a:xfrm>
          <a:off x="2908300" y="6299835"/>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59690</xdr:rowOff>
    </xdr:from>
    <xdr:to>
      <xdr:col>10</xdr:col>
      <xdr:colOff>165100</xdr:colOff>
      <xdr:row>37</xdr:row>
      <xdr:rowOff>161290</xdr:rowOff>
    </xdr:to>
    <xdr:sp macro="" textlink="">
      <xdr:nvSpPr>
        <xdr:cNvPr id="79" name="楕円 78">
          <a:extLst>
            <a:ext uri="{FF2B5EF4-FFF2-40B4-BE49-F238E27FC236}">
              <a16:creationId xmlns:a16="http://schemas.microsoft.com/office/drawing/2014/main" id="{A9FA6F5A-FAEB-46B2-A877-46661AED5BDB}"/>
            </a:ext>
          </a:extLst>
        </xdr:cNvPr>
        <xdr:cNvSpPr/>
      </xdr:nvSpPr>
      <xdr:spPr>
        <a:xfrm>
          <a:off x="1968500" y="6403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127635</xdr:rowOff>
    </xdr:from>
    <xdr:to>
      <xdr:col>15</xdr:col>
      <xdr:colOff>50800</xdr:colOff>
      <xdr:row>37</xdr:row>
      <xdr:rowOff>110490</xdr:rowOff>
    </xdr:to>
    <xdr:cxnSp macro="">
      <xdr:nvCxnSpPr>
        <xdr:cNvPr id="80" name="直線コネクタ 79">
          <a:extLst>
            <a:ext uri="{FF2B5EF4-FFF2-40B4-BE49-F238E27FC236}">
              <a16:creationId xmlns:a16="http://schemas.microsoft.com/office/drawing/2014/main" id="{19785E97-9E9A-4AC5-BDDF-DB3C8C0CA2EB}"/>
            </a:ext>
          </a:extLst>
        </xdr:cNvPr>
        <xdr:cNvCxnSpPr/>
      </xdr:nvCxnSpPr>
      <xdr:spPr>
        <a:xfrm flipV="1">
          <a:off x="2019300" y="6299835"/>
          <a:ext cx="889000" cy="154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44450</xdr:rowOff>
    </xdr:from>
    <xdr:to>
      <xdr:col>6</xdr:col>
      <xdr:colOff>38100</xdr:colOff>
      <xdr:row>37</xdr:row>
      <xdr:rowOff>146050</xdr:rowOff>
    </xdr:to>
    <xdr:sp macro="" textlink="">
      <xdr:nvSpPr>
        <xdr:cNvPr id="81" name="楕円 80">
          <a:extLst>
            <a:ext uri="{FF2B5EF4-FFF2-40B4-BE49-F238E27FC236}">
              <a16:creationId xmlns:a16="http://schemas.microsoft.com/office/drawing/2014/main" id="{060B62AA-01EF-4036-AF1A-E692B4BA80FC}"/>
            </a:ext>
          </a:extLst>
        </xdr:cNvPr>
        <xdr:cNvSpPr/>
      </xdr:nvSpPr>
      <xdr:spPr>
        <a:xfrm>
          <a:off x="1079500" y="638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95250</xdr:rowOff>
    </xdr:from>
    <xdr:to>
      <xdr:col>10</xdr:col>
      <xdr:colOff>114300</xdr:colOff>
      <xdr:row>37</xdr:row>
      <xdr:rowOff>110490</xdr:rowOff>
    </xdr:to>
    <xdr:cxnSp macro="">
      <xdr:nvCxnSpPr>
        <xdr:cNvPr id="82" name="直線コネクタ 81">
          <a:extLst>
            <a:ext uri="{FF2B5EF4-FFF2-40B4-BE49-F238E27FC236}">
              <a16:creationId xmlns:a16="http://schemas.microsoft.com/office/drawing/2014/main" id="{A656873B-12B2-4DB1-8631-63CC1E4E7D53}"/>
            </a:ext>
          </a:extLst>
        </xdr:cNvPr>
        <xdr:cNvCxnSpPr/>
      </xdr:nvCxnSpPr>
      <xdr:spPr>
        <a:xfrm>
          <a:off x="1130300" y="643890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55262</xdr:rowOff>
    </xdr:from>
    <xdr:ext cx="405111" cy="259045"/>
    <xdr:sp macro="" textlink="">
      <xdr:nvSpPr>
        <xdr:cNvPr id="83" name="n_1aveValue【道路】&#10;有形固定資産減価償却率">
          <a:extLst>
            <a:ext uri="{FF2B5EF4-FFF2-40B4-BE49-F238E27FC236}">
              <a16:creationId xmlns:a16="http://schemas.microsoft.com/office/drawing/2014/main" id="{BA20AB4E-F16E-4131-8281-29D288C7714B}"/>
            </a:ext>
          </a:extLst>
        </xdr:cNvPr>
        <xdr:cNvSpPr txBox="1"/>
      </xdr:nvSpPr>
      <xdr:spPr>
        <a:xfrm>
          <a:off x="3582044" y="6570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7637</xdr:rowOff>
    </xdr:from>
    <xdr:ext cx="405111" cy="259045"/>
    <xdr:sp macro="" textlink="">
      <xdr:nvSpPr>
        <xdr:cNvPr id="84" name="n_2aveValue【道路】&#10;有形固定資産減価償却率">
          <a:extLst>
            <a:ext uri="{FF2B5EF4-FFF2-40B4-BE49-F238E27FC236}">
              <a16:creationId xmlns:a16="http://schemas.microsoft.com/office/drawing/2014/main" id="{7EAA891C-8725-4A5E-9F68-5D4FDBE1998F}"/>
            </a:ext>
          </a:extLst>
        </xdr:cNvPr>
        <xdr:cNvSpPr txBox="1"/>
      </xdr:nvSpPr>
      <xdr:spPr>
        <a:xfrm>
          <a:off x="2705744" y="6522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169562</xdr:rowOff>
    </xdr:from>
    <xdr:ext cx="405111" cy="259045"/>
    <xdr:sp macro="" textlink="">
      <xdr:nvSpPr>
        <xdr:cNvPr id="85" name="n_3aveValue【道路】&#10;有形固定資産減価償却率">
          <a:extLst>
            <a:ext uri="{FF2B5EF4-FFF2-40B4-BE49-F238E27FC236}">
              <a16:creationId xmlns:a16="http://schemas.microsoft.com/office/drawing/2014/main" id="{F3E99A44-C71D-4009-BF76-68C2FE219E04}"/>
            </a:ext>
          </a:extLst>
        </xdr:cNvPr>
        <xdr:cNvSpPr txBox="1"/>
      </xdr:nvSpPr>
      <xdr:spPr>
        <a:xfrm>
          <a:off x="1816744" y="6513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154322</xdr:rowOff>
    </xdr:from>
    <xdr:ext cx="405111" cy="259045"/>
    <xdr:sp macro="" textlink="">
      <xdr:nvSpPr>
        <xdr:cNvPr id="86" name="n_4aveValue【道路】&#10;有形固定資産減価償却率">
          <a:extLst>
            <a:ext uri="{FF2B5EF4-FFF2-40B4-BE49-F238E27FC236}">
              <a16:creationId xmlns:a16="http://schemas.microsoft.com/office/drawing/2014/main" id="{A9D6E999-48E7-4CEB-80A3-5D349A251302}"/>
            </a:ext>
          </a:extLst>
        </xdr:cNvPr>
        <xdr:cNvSpPr txBox="1"/>
      </xdr:nvSpPr>
      <xdr:spPr>
        <a:xfrm>
          <a:off x="927744" y="6497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48277</xdr:rowOff>
    </xdr:from>
    <xdr:ext cx="405111" cy="259045"/>
    <xdr:sp macro="" textlink="">
      <xdr:nvSpPr>
        <xdr:cNvPr id="87" name="n_1mainValue【道路】&#10;有形固定資産減価償却率">
          <a:extLst>
            <a:ext uri="{FF2B5EF4-FFF2-40B4-BE49-F238E27FC236}">
              <a16:creationId xmlns:a16="http://schemas.microsoft.com/office/drawing/2014/main" id="{F9ACC0EC-B609-4544-AD40-14869DEE6699}"/>
            </a:ext>
          </a:extLst>
        </xdr:cNvPr>
        <xdr:cNvSpPr txBox="1"/>
      </xdr:nvSpPr>
      <xdr:spPr>
        <a:xfrm>
          <a:off x="3582044" y="6049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23512</xdr:rowOff>
    </xdr:from>
    <xdr:ext cx="405111" cy="259045"/>
    <xdr:sp macro="" textlink="">
      <xdr:nvSpPr>
        <xdr:cNvPr id="88" name="n_2mainValue【道路】&#10;有形固定資産減価償却率">
          <a:extLst>
            <a:ext uri="{FF2B5EF4-FFF2-40B4-BE49-F238E27FC236}">
              <a16:creationId xmlns:a16="http://schemas.microsoft.com/office/drawing/2014/main" id="{FD933682-0B5B-40B3-80B9-73CB6BFCEB5C}"/>
            </a:ext>
          </a:extLst>
        </xdr:cNvPr>
        <xdr:cNvSpPr txBox="1"/>
      </xdr:nvSpPr>
      <xdr:spPr>
        <a:xfrm>
          <a:off x="2705744" y="6024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6367</xdr:rowOff>
    </xdr:from>
    <xdr:ext cx="405111" cy="259045"/>
    <xdr:sp macro="" textlink="">
      <xdr:nvSpPr>
        <xdr:cNvPr id="89" name="n_3mainValue【道路】&#10;有形固定資産減価償却率">
          <a:extLst>
            <a:ext uri="{FF2B5EF4-FFF2-40B4-BE49-F238E27FC236}">
              <a16:creationId xmlns:a16="http://schemas.microsoft.com/office/drawing/2014/main" id="{CDCB734A-0BF5-48AD-8D4A-D74D9C8BDDE5}"/>
            </a:ext>
          </a:extLst>
        </xdr:cNvPr>
        <xdr:cNvSpPr txBox="1"/>
      </xdr:nvSpPr>
      <xdr:spPr>
        <a:xfrm>
          <a:off x="1816744" y="6178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162577</xdr:rowOff>
    </xdr:from>
    <xdr:ext cx="405111" cy="259045"/>
    <xdr:sp macro="" textlink="">
      <xdr:nvSpPr>
        <xdr:cNvPr id="90" name="n_4mainValue【道路】&#10;有形固定資産減価償却率">
          <a:extLst>
            <a:ext uri="{FF2B5EF4-FFF2-40B4-BE49-F238E27FC236}">
              <a16:creationId xmlns:a16="http://schemas.microsoft.com/office/drawing/2014/main" id="{FB5CA037-C2D4-44F3-A471-0D426F53DFFD}"/>
            </a:ext>
          </a:extLst>
        </xdr:cNvPr>
        <xdr:cNvSpPr txBox="1"/>
      </xdr:nvSpPr>
      <xdr:spPr>
        <a:xfrm>
          <a:off x="927744" y="6163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0D931DCC-B4FD-44EA-814B-285B14FA9258}"/>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74DC9F2B-9845-4008-81DB-BC552FFF98B1}"/>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4081C5FD-416E-4B95-88B3-D86DDE3AE615}"/>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090B8CFC-7FF7-4495-82C0-FE192B2C7E03}"/>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D7D652ED-F140-4C9C-9EEC-2AB6BC57F69E}"/>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9313D38B-A201-4B94-986B-779DE5EDBC88}"/>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D622334C-370E-4413-8079-1C3F8031CA32}"/>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A9EC07D2-4583-4186-A2A3-987424AB4E2C}"/>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D5C5711C-5EA8-4A05-A887-1AF640880DED}"/>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DE9AEA50-B456-4DF2-85FD-189C3C9E87E8}"/>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1" name="直線コネクタ 100">
          <a:extLst>
            <a:ext uri="{FF2B5EF4-FFF2-40B4-BE49-F238E27FC236}">
              <a16:creationId xmlns:a16="http://schemas.microsoft.com/office/drawing/2014/main" id="{49112037-5CB5-4979-950F-7722B9E8B016}"/>
            </a:ext>
          </a:extLst>
        </xdr:cNvPr>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2" name="テキスト ボックス 101">
          <a:extLst>
            <a:ext uri="{FF2B5EF4-FFF2-40B4-BE49-F238E27FC236}">
              <a16:creationId xmlns:a16="http://schemas.microsoft.com/office/drawing/2014/main" id="{FECCAC57-B256-45F1-AE2E-6836A2347310}"/>
            </a:ext>
          </a:extLst>
        </xdr:cNvPr>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3" name="直線コネクタ 102">
          <a:extLst>
            <a:ext uri="{FF2B5EF4-FFF2-40B4-BE49-F238E27FC236}">
              <a16:creationId xmlns:a16="http://schemas.microsoft.com/office/drawing/2014/main" id="{F3BBE6DF-F241-4441-8BE9-277C5D734CBD}"/>
            </a:ext>
          </a:extLst>
        </xdr:cNvPr>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38</xdr:row>
      <xdr:rowOff>48277</xdr:rowOff>
    </xdr:from>
    <xdr:ext cx="595419" cy="259045"/>
    <xdr:sp macro="" textlink="">
      <xdr:nvSpPr>
        <xdr:cNvPr id="104" name="テキスト ボックス 103">
          <a:extLst>
            <a:ext uri="{FF2B5EF4-FFF2-40B4-BE49-F238E27FC236}">
              <a16:creationId xmlns:a16="http://schemas.microsoft.com/office/drawing/2014/main" id="{BFC83769-AFD5-4BB1-AE41-D041B09DFA63}"/>
            </a:ext>
          </a:extLst>
        </xdr:cNvPr>
        <xdr:cNvSpPr txBox="1"/>
      </xdr:nvSpPr>
      <xdr:spPr>
        <a:xfrm>
          <a:off x="6008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5" name="直線コネクタ 104">
          <a:extLst>
            <a:ext uri="{FF2B5EF4-FFF2-40B4-BE49-F238E27FC236}">
              <a16:creationId xmlns:a16="http://schemas.microsoft.com/office/drawing/2014/main" id="{3D9E258D-60AD-4227-AA9D-194F139E6C6A}"/>
            </a:ext>
          </a:extLst>
        </xdr:cNvPr>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105427</xdr:rowOff>
    </xdr:from>
    <xdr:ext cx="595419" cy="259045"/>
    <xdr:sp macro="" textlink="">
      <xdr:nvSpPr>
        <xdr:cNvPr id="106" name="テキスト ボックス 105">
          <a:extLst>
            <a:ext uri="{FF2B5EF4-FFF2-40B4-BE49-F238E27FC236}">
              <a16:creationId xmlns:a16="http://schemas.microsoft.com/office/drawing/2014/main" id="{FEDB1854-D4B3-42C4-83C9-B3B8281B38A6}"/>
            </a:ext>
          </a:extLst>
        </xdr:cNvPr>
        <xdr:cNvSpPr txBox="1"/>
      </xdr:nvSpPr>
      <xdr:spPr>
        <a:xfrm>
          <a:off x="6008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7" name="直線コネクタ 106">
          <a:extLst>
            <a:ext uri="{FF2B5EF4-FFF2-40B4-BE49-F238E27FC236}">
              <a16:creationId xmlns:a16="http://schemas.microsoft.com/office/drawing/2014/main" id="{D6658464-8145-4ABD-BD54-415E21F5736B}"/>
            </a:ext>
          </a:extLst>
        </xdr:cNvPr>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162577</xdr:rowOff>
    </xdr:from>
    <xdr:ext cx="595419" cy="259045"/>
    <xdr:sp macro="" textlink="">
      <xdr:nvSpPr>
        <xdr:cNvPr id="108" name="テキスト ボックス 107">
          <a:extLst>
            <a:ext uri="{FF2B5EF4-FFF2-40B4-BE49-F238E27FC236}">
              <a16:creationId xmlns:a16="http://schemas.microsoft.com/office/drawing/2014/main" id="{33E73A37-E58B-478B-9A9D-94256DF24BA6}"/>
            </a:ext>
          </a:extLst>
        </xdr:cNvPr>
        <xdr:cNvSpPr txBox="1"/>
      </xdr:nvSpPr>
      <xdr:spPr>
        <a:xfrm>
          <a:off x="6008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a:extLst>
            <a:ext uri="{FF2B5EF4-FFF2-40B4-BE49-F238E27FC236}">
              <a16:creationId xmlns:a16="http://schemas.microsoft.com/office/drawing/2014/main" id="{A8FDCC5F-A7B7-4B63-88F7-F46C77F12F8C}"/>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0" name="テキスト ボックス 109">
          <a:extLst>
            <a:ext uri="{FF2B5EF4-FFF2-40B4-BE49-F238E27FC236}">
              <a16:creationId xmlns:a16="http://schemas.microsoft.com/office/drawing/2014/main" id="{3390FA5D-B24A-4476-BBD8-654C46A4249B}"/>
            </a:ext>
          </a:extLst>
        </xdr:cNvPr>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a:extLst>
            <a:ext uri="{FF2B5EF4-FFF2-40B4-BE49-F238E27FC236}">
              <a16:creationId xmlns:a16="http://schemas.microsoft.com/office/drawing/2014/main" id="{2C52611B-50AC-4501-9419-2A2573CA3D02}"/>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106876</xdr:rowOff>
    </xdr:from>
    <xdr:to>
      <xdr:col>54</xdr:col>
      <xdr:colOff>189865</xdr:colOff>
      <xdr:row>41</xdr:row>
      <xdr:rowOff>131628</xdr:rowOff>
    </xdr:to>
    <xdr:cxnSp macro="">
      <xdr:nvCxnSpPr>
        <xdr:cNvPr id="112" name="直線コネクタ 111">
          <a:extLst>
            <a:ext uri="{FF2B5EF4-FFF2-40B4-BE49-F238E27FC236}">
              <a16:creationId xmlns:a16="http://schemas.microsoft.com/office/drawing/2014/main" id="{0DB8E7B3-8254-4A0E-8878-34C2EDFC6B2A}"/>
            </a:ext>
          </a:extLst>
        </xdr:cNvPr>
        <xdr:cNvCxnSpPr/>
      </xdr:nvCxnSpPr>
      <xdr:spPr>
        <a:xfrm flipV="1">
          <a:off x="10476865" y="5936176"/>
          <a:ext cx="0" cy="12249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135455</xdr:rowOff>
    </xdr:from>
    <xdr:ext cx="469744" cy="259045"/>
    <xdr:sp macro="" textlink="">
      <xdr:nvSpPr>
        <xdr:cNvPr id="113" name="【道路】&#10;一人当たり延長最小値テキスト">
          <a:extLst>
            <a:ext uri="{FF2B5EF4-FFF2-40B4-BE49-F238E27FC236}">
              <a16:creationId xmlns:a16="http://schemas.microsoft.com/office/drawing/2014/main" id="{DD85CF86-3B97-48A5-AC1F-DC5AF0566D75}"/>
            </a:ext>
          </a:extLst>
        </xdr:cNvPr>
        <xdr:cNvSpPr txBox="1"/>
      </xdr:nvSpPr>
      <xdr:spPr>
        <a:xfrm>
          <a:off x="10515600" y="7164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131628</xdr:rowOff>
    </xdr:from>
    <xdr:to>
      <xdr:col>55</xdr:col>
      <xdr:colOff>88900</xdr:colOff>
      <xdr:row>41</xdr:row>
      <xdr:rowOff>131628</xdr:rowOff>
    </xdr:to>
    <xdr:cxnSp macro="">
      <xdr:nvCxnSpPr>
        <xdr:cNvPr id="114" name="直線コネクタ 113">
          <a:extLst>
            <a:ext uri="{FF2B5EF4-FFF2-40B4-BE49-F238E27FC236}">
              <a16:creationId xmlns:a16="http://schemas.microsoft.com/office/drawing/2014/main" id="{D36FA761-E219-408E-B49D-D55394432067}"/>
            </a:ext>
          </a:extLst>
        </xdr:cNvPr>
        <xdr:cNvCxnSpPr/>
      </xdr:nvCxnSpPr>
      <xdr:spPr>
        <a:xfrm>
          <a:off x="10388600" y="71610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53553</xdr:rowOff>
    </xdr:from>
    <xdr:ext cx="599010" cy="259045"/>
    <xdr:sp macro="" textlink="">
      <xdr:nvSpPr>
        <xdr:cNvPr id="115" name="【道路】&#10;一人当たり延長最大値テキスト">
          <a:extLst>
            <a:ext uri="{FF2B5EF4-FFF2-40B4-BE49-F238E27FC236}">
              <a16:creationId xmlns:a16="http://schemas.microsoft.com/office/drawing/2014/main" id="{0C83A5B9-DD9B-48A8-A7B2-6F0649A912C2}"/>
            </a:ext>
          </a:extLst>
        </xdr:cNvPr>
        <xdr:cNvSpPr txBox="1"/>
      </xdr:nvSpPr>
      <xdr:spPr>
        <a:xfrm>
          <a:off x="10515600" y="57114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536.581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106876</xdr:rowOff>
    </xdr:from>
    <xdr:to>
      <xdr:col>55</xdr:col>
      <xdr:colOff>88900</xdr:colOff>
      <xdr:row>34</xdr:row>
      <xdr:rowOff>106876</xdr:rowOff>
    </xdr:to>
    <xdr:cxnSp macro="">
      <xdr:nvCxnSpPr>
        <xdr:cNvPr id="116" name="直線コネクタ 115">
          <a:extLst>
            <a:ext uri="{FF2B5EF4-FFF2-40B4-BE49-F238E27FC236}">
              <a16:creationId xmlns:a16="http://schemas.microsoft.com/office/drawing/2014/main" id="{2F84A1A2-080D-42ED-8D30-757929651D12}"/>
            </a:ext>
          </a:extLst>
        </xdr:cNvPr>
        <xdr:cNvCxnSpPr/>
      </xdr:nvCxnSpPr>
      <xdr:spPr>
        <a:xfrm>
          <a:off x="10388600" y="59361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158232</xdr:rowOff>
    </xdr:from>
    <xdr:ext cx="534377" cy="259045"/>
    <xdr:sp macro="" textlink="">
      <xdr:nvSpPr>
        <xdr:cNvPr id="117" name="【道路】&#10;一人当たり延長平均値テキスト">
          <a:extLst>
            <a:ext uri="{FF2B5EF4-FFF2-40B4-BE49-F238E27FC236}">
              <a16:creationId xmlns:a16="http://schemas.microsoft.com/office/drawing/2014/main" id="{1A2DD322-3B50-4A17-BB11-A395CD1DFCB3}"/>
            </a:ext>
          </a:extLst>
        </xdr:cNvPr>
        <xdr:cNvSpPr txBox="1"/>
      </xdr:nvSpPr>
      <xdr:spPr>
        <a:xfrm>
          <a:off x="10515600" y="68447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135355</xdr:rowOff>
    </xdr:from>
    <xdr:to>
      <xdr:col>55</xdr:col>
      <xdr:colOff>50800</xdr:colOff>
      <xdr:row>41</xdr:row>
      <xdr:rowOff>65505</xdr:rowOff>
    </xdr:to>
    <xdr:sp macro="" textlink="">
      <xdr:nvSpPr>
        <xdr:cNvPr id="118" name="フローチャート: 判断 117">
          <a:extLst>
            <a:ext uri="{FF2B5EF4-FFF2-40B4-BE49-F238E27FC236}">
              <a16:creationId xmlns:a16="http://schemas.microsoft.com/office/drawing/2014/main" id="{FD991DF6-C4A9-48DA-91F8-8AAF0AC3CB76}"/>
            </a:ext>
          </a:extLst>
        </xdr:cNvPr>
        <xdr:cNvSpPr/>
      </xdr:nvSpPr>
      <xdr:spPr>
        <a:xfrm>
          <a:off x="10426700" y="699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127015</xdr:rowOff>
    </xdr:from>
    <xdr:to>
      <xdr:col>50</xdr:col>
      <xdr:colOff>165100</xdr:colOff>
      <xdr:row>41</xdr:row>
      <xdr:rowOff>57165</xdr:rowOff>
    </xdr:to>
    <xdr:sp macro="" textlink="">
      <xdr:nvSpPr>
        <xdr:cNvPr id="119" name="フローチャート: 判断 118">
          <a:extLst>
            <a:ext uri="{FF2B5EF4-FFF2-40B4-BE49-F238E27FC236}">
              <a16:creationId xmlns:a16="http://schemas.microsoft.com/office/drawing/2014/main" id="{254D3AC7-7D93-44BA-94ED-0B137F4A0F45}"/>
            </a:ext>
          </a:extLst>
        </xdr:cNvPr>
        <xdr:cNvSpPr/>
      </xdr:nvSpPr>
      <xdr:spPr>
        <a:xfrm>
          <a:off x="9588500" y="6985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131969</xdr:rowOff>
    </xdr:from>
    <xdr:to>
      <xdr:col>46</xdr:col>
      <xdr:colOff>38100</xdr:colOff>
      <xdr:row>41</xdr:row>
      <xdr:rowOff>62119</xdr:rowOff>
    </xdr:to>
    <xdr:sp macro="" textlink="">
      <xdr:nvSpPr>
        <xdr:cNvPr id="120" name="フローチャート: 判断 119">
          <a:extLst>
            <a:ext uri="{FF2B5EF4-FFF2-40B4-BE49-F238E27FC236}">
              <a16:creationId xmlns:a16="http://schemas.microsoft.com/office/drawing/2014/main" id="{DEEA21DA-6BD4-4FF9-B838-34FE5CC3DA6D}"/>
            </a:ext>
          </a:extLst>
        </xdr:cNvPr>
        <xdr:cNvSpPr/>
      </xdr:nvSpPr>
      <xdr:spPr>
        <a:xfrm>
          <a:off x="8699500" y="6989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125707</xdr:rowOff>
    </xdr:from>
    <xdr:to>
      <xdr:col>41</xdr:col>
      <xdr:colOff>101600</xdr:colOff>
      <xdr:row>41</xdr:row>
      <xdr:rowOff>55857</xdr:rowOff>
    </xdr:to>
    <xdr:sp macro="" textlink="">
      <xdr:nvSpPr>
        <xdr:cNvPr id="121" name="フローチャート: 判断 120">
          <a:extLst>
            <a:ext uri="{FF2B5EF4-FFF2-40B4-BE49-F238E27FC236}">
              <a16:creationId xmlns:a16="http://schemas.microsoft.com/office/drawing/2014/main" id="{8787781E-9AA1-424C-AE99-5A0BA09CCC4A}"/>
            </a:ext>
          </a:extLst>
        </xdr:cNvPr>
        <xdr:cNvSpPr/>
      </xdr:nvSpPr>
      <xdr:spPr>
        <a:xfrm>
          <a:off x="7810500" y="6983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96936</xdr:rowOff>
    </xdr:from>
    <xdr:to>
      <xdr:col>36</xdr:col>
      <xdr:colOff>165100</xdr:colOff>
      <xdr:row>41</xdr:row>
      <xdr:rowOff>27086</xdr:rowOff>
    </xdr:to>
    <xdr:sp macro="" textlink="">
      <xdr:nvSpPr>
        <xdr:cNvPr id="122" name="フローチャート: 判断 121">
          <a:extLst>
            <a:ext uri="{FF2B5EF4-FFF2-40B4-BE49-F238E27FC236}">
              <a16:creationId xmlns:a16="http://schemas.microsoft.com/office/drawing/2014/main" id="{C200BF2C-84C6-44F1-8C7E-98CF6C1B431E}"/>
            </a:ext>
          </a:extLst>
        </xdr:cNvPr>
        <xdr:cNvSpPr/>
      </xdr:nvSpPr>
      <xdr:spPr>
        <a:xfrm>
          <a:off x="6921500" y="6954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20ADA50F-5798-4614-A59A-BB93AA8C69E9}"/>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5AE0734F-954B-4CA8-B0C0-3BAA15A8BD94}"/>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85D6E58E-6A4F-45BA-8C40-610485C44163}"/>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221922D9-9FAC-4C38-9019-8A9AC8EB7946}"/>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77F048E-5C96-46B6-ABEC-98B2C831770B}"/>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53036</xdr:rowOff>
    </xdr:from>
    <xdr:to>
      <xdr:col>55</xdr:col>
      <xdr:colOff>50800</xdr:colOff>
      <xdr:row>41</xdr:row>
      <xdr:rowOff>154636</xdr:rowOff>
    </xdr:to>
    <xdr:sp macro="" textlink="">
      <xdr:nvSpPr>
        <xdr:cNvPr id="128" name="楕円 127">
          <a:extLst>
            <a:ext uri="{FF2B5EF4-FFF2-40B4-BE49-F238E27FC236}">
              <a16:creationId xmlns:a16="http://schemas.microsoft.com/office/drawing/2014/main" id="{4628FF24-2376-4B6C-B959-E282A4694AB4}"/>
            </a:ext>
          </a:extLst>
        </xdr:cNvPr>
        <xdr:cNvSpPr/>
      </xdr:nvSpPr>
      <xdr:spPr>
        <a:xfrm>
          <a:off x="10426700" y="7082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139413</xdr:rowOff>
    </xdr:from>
    <xdr:ext cx="534377" cy="259045"/>
    <xdr:sp macro="" textlink="">
      <xdr:nvSpPr>
        <xdr:cNvPr id="129" name="【道路】&#10;一人当たり延長該当値テキスト">
          <a:extLst>
            <a:ext uri="{FF2B5EF4-FFF2-40B4-BE49-F238E27FC236}">
              <a16:creationId xmlns:a16="http://schemas.microsoft.com/office/drawing/2014/main" id="{8774AC85-2849-42AA-A57F-7B8F7508032C}"/>
            </a:ext>
          </a:extLst>
        </xdr:cNvPr>
        <xdr:cNvSpPr txBox="1"/>
      </xdr:nvSpPr>
      <xdr:spPr>
        <a:xfrm>
          <a:off x="10515600" y="6997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53621</xdr:rowOff>
    </xdr:from>
    <xdr:to>
      <xdr:col>50</xdr:col>
      <xdr:colOff>165100</xdr:colOff>
      <xdr:row>41</xdr:row>
      <xdr:rowOff>155221</xdr:rowOff>
    </xdr:to>
    <xdr:sp macro="" textlink="">
      <xdr:nvSpPr>
        <xdr:cNvPr id="130" name="楕円 129">
          <a:extLst>
            <a:ext uri="{FF2B5EF4-FFF2-40B4-BE49-F238E27FC236}">
              <a16:creationId xmlns:a16="http://schemas.microsoft.com/office/drawing/2014/main" id="{C993FDAB-3008-4A65-B01A-743C78A23CC3}"/>
            </a:ext>
          </a:extLst>
        </xdr:cNvPr>
        <xdr:cNvSpPr/>
      </xdr:nvSpPr>
      <xdr:spPr>
        <a:xfrm>
          <a:off x="9588500" y="7083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103836</xdr:rowOff>
    </xdr:from>
    <xdr:to>
      <xdr:col>55</xdr:col>
      <xdr:colOff>0</xdr:colOff>
      <xdr:row>41</xdr:row>
      <xdr:rowOff>104421</xdr:rowOff>
    </xdr:to>
    <xdr:cxnSp macro="">
      <xdr:nvCxnSpPr>
        <xdr:cNvPr id="131" name="直線コネクタ 130">
          <a:extLst>
            <a:ext uri="{FF2B5EF4-FFF2-40B4-BE49-F238E27FC236}">
              <a16:creationId xmlns:a16="http://schemas.microsoft.com/office/drawing/2014/main" id="{B7D3A911-9354-4215-8E9A-A65D4CAA9198}"/>
            </a:ext>
          </a:extLst>
        </xdr:cNvPr>
        <xdr:cNvCxnSpPr/>
      </xdr:nvCxnSpPr>
      <xdr:spPr>
        <a:xfrm flipV="1">
          <a:off x="9639300" y="7133286"/>
          <a:ext cx="838200" cy="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54135</xdr:rowOff>
    </xdr:from>
    <xdr:to>
      <xdr:col>46</xdr:col>
      <xdr:colOff>38100</xdr:colOff>
      <xdr:row>41</xdr:row>
      <xdr:rowOff>155735</xdr:rowOff>
    </xdr:to>
    <xdr:sp macro="" textlink="">
      <xdr:nvSpPr>
        <xdr:cNvPr id="132" name="楕円 131">
          <a:extLst>
            <a:ext uri="{FF2B5EF4-FFF2-40B4-BE49-F238E27FC236}">
              <a16:creationId xmlns:a16="http://schemas.microsoft.com/office/drawing/2014/main" id="{EC7F13B1-E934-48B6-B250-98D70E497BE7}"/>
            </a:ext>
          </a:extLst>
        </xdr:cNvPr>
        <xdr:cNvSpPr/>
      </xdr:nvSpPr>
      <xdr:spPr>
        <a:xfrm>
          <a:off x="8699500" y="7083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104421</xdr:rowOff>
    </xdr:from>
    <xdr:to>
      <xdr:col>50</xdr:col>
      <xdr:colOff>114300</xdr:colOff>
      <xdr:row>41</xdr:row>
      <xdr:rowOff>104935</xdr:rowOff>
    </xdr:to>
    <xdr:cxnSp macro="">
      <xdr:nvCxnSpPr>
        <xdr:cNvPr id="133" name="直線コネクタ 132">
          <a:extLst>
            <a:ext uri="{FF2B5EF4-FFF2-40B4-BE49-F238E27FC236}">
              <a16:creationId xmlns:a16="http://schemas.microsoft.com/office/drawing/2014/main" id="{B4A6ECA7-035A-4B02-ACB8-AE111C27046D}"/>
            </a:ext>
          </a:extLst>
        </xdr:cNvPr>
        <xdr:cNvCxnSpPr/>
      </xdr:nvCxnSpPr>
      <xdr:spPr>
        <a:xfrm flipV="1">
          <a:off x="8750300" y="7133871"/>
          <a:ext cx="889000" cy="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54951</xdr:rowOff>
    </xdr:from>
    <xdr:to>
      <xdr:col>41</xdr:col>
      <xdr:colOff>101600</xdr:colOff>
      <xdr:row>41</xdr:row>
      <xdr:rowOff>156551</xdr:rowOff>
    </xdr:to>
    <xdr:sp macro="" textlink="">
      <xdr:nvSpPr>
        <xdr:cNvPr id="134" name="楕円 133">
          <a:extLst>
            <a:ext uri="{FF2B5EF4-FFF2-40B4-BE49-F238E27FC236}">
              <a16:creationId xmlns:a16="http://schemas.microsoft.com/office/drawing/2014/main" id="{C22BF8D9-D222-4AFF-AEA3-5287D53FFE7A}"/>
            </a:ext>
          </a:extLst>
        </xdr:cNvPr>
        <xdr:cNvSpPr/>
      </xdr:nvSpPr>
      <xdr:spPr>
        <a:xfrm>
          <a:off x="7810500" y="7084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104935</xdr:rowOff>
    </xdr:from>
    <xdr:to>
      <xdr:col>45</xdr:col>
      <xdr:colOff>177800</xdr:colOff>
      <xdr:row>41</xdr:row>
      <xdr:rowOff>105751</xdr:rowOff>
    </xdr:to>
    <xdr:cxnSp macro="">
      <xdr:nvCxnSpPr>
        <xdr:cNvPr id="135" name="直線コネクタ 134">
          <a:extLst>
            <a:ext uri="{FF2B5EF4-FFF2-40B4-BE49-F238E27FC236}">
              <a16:creationId xmlns:a16="http://schemas.microsoft.com/office/drawing/2014/main" id="{D2B0DC40-6163-4046-BC4E-B5760A603E39}"/>
            </a:ext>
          </a:extLst>
        </xdr:cNvPr>
        <xdr:cNvCxnSpPr/>
      </xdr:nvCxnSpPr>
      <xdr:spPr>
        <a:xfrm flipV="1">
          <a:off x="7861300" y="7134385"/>
          <a:ext cx="889000" cy="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55559</xdr:rowOff>
    </xdr:from>
    <xdr:to>
      <xdr:col>36</xdr:col>
      <xdr:colOff>165100</xdr:colOff>
      <xdr:row>41</xdr:row>
      <xdr:rowOff>157159</xdr:rowOff>
    </xdr:to>
    <xdr:sp macro="" textlink="">
      <xdr:nvSpPr>
        <xdr:cNvPr id="136" name="楕円 135">
          <a:extLst>
            <a:ext uri="{FF2B5EF4-FFF2-40B4-BE49-F238E27FC236}">
              <a16:creationId xmlns:a16="http://schemas.microsoft.com/office/drawing/2014/main" id="{A0BA46DA-E1A6-4B7E-A896-CBBF0EFE904D}"/>
            </a:ext>
          </a:extLst>
        </xdr:cNvPr>
        <xdr:cNvSpPr/>
      </xdr:nvSpPr>
      <xdr:spPr>
        <a:xfrm>
          <a:off x="6921500" y="7085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105751</xdr:rowOff>
    </xdr:from>
    <xdr:to>
      <xdr:col>41</xdr:col>
      <xdr:colOff>50800</xdr:colOff>
      <xdr:row>41</xdr:row>
      <xdr:rowOff>106359</xdr:rowOff>
    </xdr:to>
    <xdr:cxnSp macro="">
      <xdr:nvCxnSpPr>
        <xdr:cNvPr id="137" name="直線コネクタ 136">
          <a:extLst>
            <a:ext uri="{FF2B5EF4-FFF2-40B4-BE49-F238E27FC236}">
              <a16:creationId xmlns:a16="http://schemas.microsoft.com/office/drawing/2014/main" id="{E0ED43EB-0BCC-4BD2-89DB-95BF3574D721}"/>
            </a:ext>
          </a:extLst>
        </xdr:cNvPr>
        <xdr:cNvCxnSpPr/>
      </xdr:nvCxnSpPr>
      <xdr:spPr>
        <a:xfrm flipV="1">
          <a:off x="6972300" y="7135201"/>
          <a:ext cx="889000" cy="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73692</xdr:rowOff>
    </xdr:from>
    <xdr:ext cx="534377" cy="259045"/>
    <xdr:sp macro="" textlink="">
      <xdr:nvSpPr>
        <xdr:cNvPr id="138" name="n_1aveValue【道路】&#10;一人当たり延長">
          <a:extLst>
            <a:ext uri="{FF2B5EF4-FFF2-40B4-BE49-F238E27FC236}">
              <a16:creationId xmlns:a16="http://schemas.microsoft.com/office/drawing/2014/main" id="{215DE397-D887-4A60-A661-3A3DF2C63B19}"/>
            </a:ext>
          </a:extLst>
        </xdr:cNvPr>
        <xdr:cNvSpPr txBox="1"/>
      </xdr:nvSpPr>
      <xdr:spPr>
        <a:xfrm>
          <a:off x="9359411" y="6760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78646</xdr:rowOff>
    </xdr:from>
    <xdr:ext cx="534377" cy="259045"/>
    <xdr:sp macro="" textlink="">
      <xdr:nvSpPr>
        <xdr:cNvPr id="139" name="n_2aveValue【道路】&#10;一人当たり延長">
          <a:extLst>
            <a:ext uri="{FF2B5EF4-FFF2-40B4-BE49-F238E27FC236}">
              <a16:creationId xmlns:a16="http://schemas.microsoft.com/office/drawing/2014/main" id="{E2ED2EB4-592D-4A32-B6C2-9BF50264ACBF}"/>
            </a:ext>
          </a:extLst>
        </xdr:cNvPr>
        <xdr:cNvSpPr txBox="1"/>
      </xdr:nvSpPr>
      <xdr:spPr>
        <a:xfrm>
          <a:off x="8483111" y="6765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72384</xdr:rowOff>
    </xdr:from>
    <xdr:ext cx="534377" cy="259045"/>
    <xdr:sp macro="" textlink="">
      <xdr:nvSpPr>
        <xdr:cNvPr id="140" name="n_3aveValue【道路】&#10;一人当たり延長">
          <a:extLst>
            <a:ext uri="{FF2B5EF4-FFF2-40B4-BE49-F238E27FC236}">
              <a16:creationId xmlns:a16="http://schemas.microsoft.com/office/drawing/2014/main" id="{E8696945-6E57-497F-8E84-A2472E120494}"/>
            </a:ext>
          </a:extLst>
        </xdr:cNvPr>
        <xdr:cNvSpPr txBox="1"/>
      </xdr:nvSpPr>
      <xdr:spPr>
        <a:xfrm>
          <a:off x="7594111" y="6758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43613</xdr:rowOff>
    </xdr:from>
    <xdr:ext cx="534377" cy="259045"/>
    <xdr:sp macro="" textlink="">
      <xdr:nvSpPr>
        <xdr:cNvPr id="141" name="n_4aveValue【道路】&#10;一人当たり延長">
          <a:extLst>
            <a:ext uri="{FF2B5EF4-FFF2-40B4-BE49-F238E27FC236}">
              <a16:creationId xmlns:a16="http://schemas.microsoft.com/office/drawing/2014/main" id="{AF76227C-E1E3-45BE-A938-2F21158616F4}"/>
            </a:ext>
          </a:extLst>
        </xdr:cNvPr>
        <xdr:cNvSpPr txBox="1"/>
      </xdr:nvSpPr>
      <xdr:spPr>
        <a:xfrm>
          <a:off x="6705111" y="6730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41</xdr:row>
      <xdr:rowOff>146348</xdr:rowOff>
    </xdr:from>
    <xdr:ext cx="534377" cy="259045"/>
    <xdr:sp macro="" textlink="">
      <xdr:nvSpPr>
        <xdr:cNvPr id="142" name="n_1mainValue【道路】&#10;一人当たり延長">
          <a:extLst>
            <a:ext uri="{FF2B5EF4-FFF2-40B4-BE49-F238E27FC236}">
              <a16:creationId xmlns:a16="http://schemas.microsoft.com/office/drawing/2014/main" id="{0E3737BA-55CB-4D18-BFD7-265A52EFE763}"/>
            </a:ext>
          </a:extLst>
        </xdr:cNvPr>
        <xdr:cNvSpPr txBox="1"/>
      </xdr:nvSpPr>
      <xdr:spPr>
        <a:xfrm>
          <a:off x="9359411" y="7175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41</xdr:row>
      <xdr:rowOff>146862</xdr:rowOff>
    </xdr:from>
    <xdr:ext cx="534377" cy="259045"/>
    <xdr:sp macro="" textlink="">
      <xdr:nvSpPr>
        <xdr:cNvPr id="143" name="n_2mainValue【道路】&#10;一人当たり延長">
          <a:extLst>
            <a:ext uri="{FF2B5EF4-FFF2-40B4-BE49-F238E27FC236}">
              <a16:creationId xmlns:a16="http://schemas.microsoft.com/office/drawing/2014/main" id="{AE27BDD7-52F4-4BA7-B8FE-7DE84B9CE922}"/>
            </a:ext>
          </a:extLst>
        </xdr:cNvPr>
        <xdr:cNvSpPr txBox="1"/>
      </xdr:nvSpPr>
      <xdr:spPr>
        <a:xfrm>
          <a:off x="8483111" y="7176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41</xdr:row>
      <xdr:rowOff>147678</xdr:rowOff>
    </xdr:from>
    <xdr:ext cx="534377" cy="259045"/>
    <xdr:sp macro="" textlink="">
      <xdr:nvSpPr>
        <xdr:cNvPr id="144" name="n_3mainValue【道路】&#10;一人当たり延長">
          <a:extLst>
            <a:ext uri="{FF2B5EF4-FFF2-40B4-BE49-F238E27FC236}">
              <a16:creationId xmlns:a16="http://schemas.microsoft.com/office/drawing/2014/main" id="{A1115C2B-AA8D-4B3A-BB5C-94F588166DC1}"/>
            </a:ext>
          </a:extLst>
        </xdr:cNvPr>
        <xdr:cNvSpPr txBox="1"/>
      </xdr:nvSpPr>
      <xdr:spPr>
        <a:xfrm>
          <a:off x="7594111" y="7177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41</xdr:row>
      <xdr:rowOff>148286</xdr:rowOff>
    </xdr:from>
    <xdr:ext cx="534377" cy="259045"/>
    <xdr:sp macro="" textlink="">
      <xdr:nvSpPr>
        <xdr:cNvPr id="145" name="n_4mainValue【道路】&#10;一人当たり延長">
          <a:extLst>
            <a:ext uri="{FF2B5EF4-FFF2-40B4-BE49-F238E27FC236}">
              <a16:creationId xmlns:a16="http://schemas.microsoft.com/office/drawing/2014/main" id="{D409A1C1-CEE6-40C4-8B1E-A247B5E62AB8}"/>
            </a:ext>
          </a:extLst>
        </xdr:cNvPr>
        <xdr:cNvSpPr txBox="1"/>
      </xdr:nvSpPr>
      <xdr:spPr>
        <a:xfrm>
          <a:off x="6705111" y="7177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a:extLst>
            <a:ext uri="{FF2B5EF4-FFF2-40B4-BE49-F238E27FC236}">
              <a16:creationId xmlns:a16="http://schemas.microsoft.com/office/drawing/2014/main" id="{064CFCC7-46DF-4E44-8DAC-47F23309F39A}"/>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a:extLst>
            <a:ext uri="{FF2B5EF4-FFF2-40B4-BE49-F238E27FC236}">
              <a16:creationId xmlns:a16="http://schemas.microsoft.com/office/drawing/2014/main" id="{818A1476-B5B9-4833-804A-1D78CCB8B58E}"/>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a:extLst>
            <a:ext uri="{FF2B5EF4-FFF2-40B4-BE49-F238E27FC236}">
              <a16:creationId xmlns:a16="http://schemas.microsoft.com/office/drawing/2014/main" id="{A68CEBC1-B5AB-4EE6-A5DF-FC125628DEE5}"/>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a:extLst>
            <a:ext uri="{FF2B5EF4-FFF2-40B4-BE49-F238E27FC236}">
              <a16:creationId xmlns:a16="http://schemas.microsoft.com/office/drawing/2014/main" id="{C9F268B3-4753-4A43-AEF4-BBA260CA8EE2}"/>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a:extLst>
            <a:ext uri="{FF2B5EF4-FFF2-40B4-BE49-F238E27FC236}">
              <a16:creationId xmlns:a16="http://schemas.microsoft.com/office/drawing/2014/main" id="{8BA40110-EF10-4CE3-A10D-E25DD81E3B03}"/>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a:extLst>
            <a:ext uri="{FF2B5EF4-FFF2-40B4-BE49-F238E27FC236}">
              <a16:creationId xmlns:a16="http://schemas.microsoft.com/office/drawing/2014/main" id="{249FB2BD-85E7-463F-AAF6-B6A5DD7B5AB9}"/>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a:extLst>
            <a:ext uri="{FF2B5EF4-FFF2-40B4-BE49-F238E27FC236}">
              <a16:creationId xmlns:a16="http://schemas.microsoft.com/office/drawing/2014/main" id="{8A442DF1-3A13-4896-A9CD-52AEF5F7E219}"/>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a:extLst>
            <a:ext uri="{FF2B5EF4-FFF2-40B4-BE49-F238E27FC236}">
              <a16:creationId xmlns:a16="http://schemas.microsoft.com/office/drawing/2014/main" id="{411C665B-EFD8-4135-8D3A-440715252057}"/>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a:extLst>
            <a:ext uri="{FF2B5EF4-FFF2-40B4-BE49-F238E27FC236}">
              <a16:creationId xmlns:a16="http://schemas.microsoft.com/office/drawing/2014/main" id="{493D8F4F-E384-4246-A3A3-1FDD7C251609}"/>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a:extLst>
            <a:ext uri="{FF2B5EF4-FFF2-40B4-BE49-F238E27FC236}">
              <a16:creationId xmlns:a16="http://schemas.microsoft.com/office/drawing/2014/main" id="{396EAFEE-272E-4039-9EF8-8ABEF589B17E}"/>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a:extLst>
            <a:ext uri="{FF2B5EF4-FFF2-40B4-BE49-F238E27FC236}">
              <a16:creationId xmlns:a16="http://schemas.microsoft.com/office/drawing/2014/main" id="{A2C65077-6BC7-4351-8096-D72C4869F5E3}"/>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7" name="直線コネクタ 156">
          <a:extLst>
            <a:ext uri="{FF2B5EF4-FFF2-40B4-BE49-F238E27FC236}">
              <a16:creationId xmlns:a16="http://schemas.microsoft.com/office/drawing/2014/main" id="{A866587D-96F7-4E6D-921F-8022F73B64BA}"/>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8" name="テキスト ボックス 157">
          <a:extLst>
            <a:ext uri="{FF2B5EF4-FFF2-40B4-BE49-F238E27FC236}">
              <a16:creationId xmlns:a16="http://schemas.microsoft.com/office/drawing/2014/main" id="{490FDD8C-1EA0-41A0-8830-1ADBCDD9B7B6}"/>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59" name="直線コネクタ 158">
          <a:extLst>
            <a:ext uri="{FF2B5EF4-FFF2-40B4-BE49-F238E27FC236}">
              <a16:creationId xmlns:a16="http://schemas.microsoft.com/office/drawing/2014/main" id="{3688D2E0-C80C-4B36-9F62-1C862B9474B9}"/>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0" name="テキスト ボックス 159">
          <a:extLst>
            <a:ext uri="{FF2B5EF4-FFF2-40B4-BE49-F238E27FC236}">
              <a16:creationId xmlns:a16="http://schemas.microsoft.com/office/drawing/2014/main" id="{A78C8DFB-919B-4754-9177-5842F1291866}"/>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1" name="直線コネクタ 160">
          <a:extLst>
            <a:ext uri="{FF2B5EF4-FFF2-40B4-BE49-F238E27FC236}">
              <a16:creationId xmlns:a16="http://schemas.microsoft.com/office/drawing/2014/main" id="{5ED5DA2E-3C50-4EE7-9990-FB1C85AA8622}"/>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2" name="テキスト ボックス 161">
          <a:extLst>
            <a:ext uri="{FF2B5EF4-FFF2-40B4-BE49-F238E27FC236}">
              <a16:creationId xmlns:a16="http://schemas.microsoft.com/office/drawing/2014/main" id="{0408D83F-FCFB-4019-9EF1-DDF433C695AA}"/>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3" name="直線コネクタ 162">
          <a:extLst>
            <a:ext uri="{FF2B5EF4-FFF2-40B4-BE49-F238E27FC236}">
              <a16:creationId xmlns:a16="http://schemas.microsoft.com/office/drawing/2014/main" id="{9CD4B637-ADFF-47E7-A06F-0BE38F134C3D}"/>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4" name="テキスト ボックス 163">
          <a:extLst>
            <a:ext uri="{FF2B5EF4-FFF2-40B4-BE49-F238E27FC236}">
              <a16:creationId xmlns:a16="http://schemas.microsoft.com/office/drawing/2014/main" id="{7C12057B-652D-4EE1-85BC-99FA03551776}"/>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5" name="直線コネクタ 164">
          <a:extLst>
            <a:ext uri="{FF2B5EF4-FFF2-40B4-BE49-F238E27FC236}">
              <a16:creationId xmlns:a16="http://schemas.microsoft.com/office/drawing/2014/main" id="{0E93A88D-9801-4FDB-B738-E0E342004385}"/>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6" name="テキスト ボックス 165">
          <a:extLst>
            <a:ext uri="{FF2B5EF4-FFF2-40B4-BE49-F238E27FC236}">
              <a16:creationId xmlns:a16="http://schemas.microsoft.com/office/drawing/2014/main" id="{D3EAAB3C-593E-4ED2-94EE-AA92DE046B08}"/>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7" name="直線コネクタ 166">
          <a:extLst>
            <a:ext uri="{FF2B5EF4-FFF2-40B4-BE49-F238E27FC236}">
              <a16:creationId xmlns:a16="http://schemas.microsoft.com/office/drawing/2014/main" id="{AA4E63A4-72EE-4C3F-96A7-6E945F4B9FBF}"/>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8" name="テキスト ボックス 167">
          <a:extLst>
            <a:ext uri="{FF2B5EF4-FFF2-40B4-BE49-F238E27FC236}">
              <a16:creationId xmlns:a16="http://schemas.microsoft.com/office/drawing/2014/main" id="{7596819A-2CB7-400C-9426-6CE73F1F69C8}"/>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a:extLst>
            <a:ext uri="{FF2B5EF4-FFF2-40B4-BE49-F238E27FC236}">
              <a16:creationId xmlns:a16="http://schemas.microsoft.com/office/drawing/2014/main" id="{1505FB71-107C-42E6-8F2C-0BD5002362BA}"/>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0" name="【橋りょう・トンネル】&#10;有形固定資産減価償却率グラフ枠">
          <a:extLst>
            <a:ext uri="{FF2B5EF4-FFF2-40B4-BE49-F238E27FC236}">
              <a16:creationId xmlns:a16="http://schemas.microsoft.com/office/drawing/2014/main" id="{1EDA218C-90B4-42B0-B58F-71E74D096D15}"/>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163285</xdr:rowOff>
    </xdr:from>
    <xdr:to>
      <xdr:col>24</xdr:col>
      <xdr:colOff>62865</xdr:colOff>
      <xdr:row>64</xdr:row>
      <xdr:rowOff>52251</xdr:rowOff>
    </xdr:to>
    <xdr:cxnSp macro="">
      <xdr:nvCxnSpPr>
        <xdr:cNvPr id="171" name="直線コネクタ 170">
          <a:extLst>
            <a:ext uri="{FF2B5EF4-FFF2-40B4-BE49-F238E27FC236}">
              <a16:creationId xmlns:a16="http://schemas.microsoft.com/office/drawing/2014/main" id="{A35FF96C-D93D-4B94-88D2-E25D4E105DF0}"/>
            </a:ext>
          </a:extLst>
        </xdr:cNvPr>
        <xdr:cNvCxnSpPr/>
      </xdr:nvCxnSpPr>
      <xdr:spPr>
        <a:xfrm flipV="1">
          <a:off x="4634865" y="9593035"/>
          <a:ext cx="0" cy="14320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56078</xdr:rowOff>
    </xdr:from>
    <xdr:ext cx="405111" cy="259045"/>
    <xdr:sp macro="" textlink="">
      <xdr:nvSpPr>
        <xdr:cNvPr id="172" name="【橋りょう・トンネル】&#10;有形固定資産減価償却率最小値テキスト">
          <a:extLst>
            <a:ext uri="{FF2B5EF4-FFF2-40B4-BE49-F238E27FC236}">
              <a16:creationId xmlns:a16="http://schemas.microsoft.com/office/drawing/2014/main" id="{DA17D43D-01F0-4D66-A680-82DC2435E176}"/>
            </a:ext>
          </a:extLst>
        </xdr:cNvPr>
        <xdr:cNvSpPr txBox="1"/>
      </xdr:nvSpPr>
      <xdr:spPr>
        <a:xfrm>
          <a:off x="4673600" y="110288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52251</xdr:rowOff>
    </xdr:from>
    <xdr:to>
      <xdr:col>24</xdr:col>
      <xdr:colOff>152400</xdr:colOff>
      <xdr:row>64</xdr:row>
      <xdr:rowOff>52251</xdr:rowOff>
    </xdr:to>
    <xdr:cxnSp macro="">
      <xdr:nvCxnSpPr>
        <xdr:cNvPr id="173" name="直線コネクタ 172">
          <a:extLst>
            <a:ext uri="{FF2B5EF4-FFF2-40B4-BE49-F238E27FC236}">
              <a16:creationId xmlns:a16="http://schemas.microsoft.com/office/drawing/2014/main" id="{0FD4815D-761A-4123-AA96-2D4FE069BECE}"/>
            </a:ext>
          </a:extLst>
        </xdr:cNvPr>
        <xdr:cNvCxnSpPr/>
      </xdr:nvCxnSpPr>
      <xdr:spPr>
        <a:xfrm>
          <a:off x="4546600" y="110250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109962</xdr:rowOff>
    </xdr:from>
    <xdr:ext cx="340478" cy="259045"/>
    <xdr:sp macro="" textlink="">
      <xdr:nvSpPr>
        <xdr:cNvPr id="174" name="【橋りょう・トンネル】&#10;有形固定資産減価償却率最大値テキスト">
          <a:extLst>
            <a:ext uri="{FF2B5EF4-FFF2-40B4-BE49-F238E27FC236}">
              <a16:creationId xmlns:a16="http://schemas.microsoft.com/office/drawing/2014/main" id="{3ED6BDF0-C3BB-46DE-B115-DB31442E314B}"/>
            </a:ext>
          </a:extLst>
        </xdr:cNvPr>
        <xdr:cNvSpPr txBox="1"/>
      </xdr:nvSpPr>
      <xdr:spPr>
        <a:xfrm>
          <a:off x="4673600" y="936826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163285</xdr:rowOff>
    </xdr:from>
    <xdr:to>
      <xdr:col>24</xdr:col>
      <xdr:colOff>152400</xdr:colOff>
      <xdr:row>55</xdr:row>
      <xdr:rowOff>163285</xdr:rowOff>
    </xdr:to>
    <xdr:cxnSp macro="">
      <xdr:nvCxnSpPr>
        <xdr:cNvPr id="175" name="直線コネクタ 174">
          <a:extLst>
            <a:ext uri="{FF2B5EF4-FFF2-40B4-BE49-F238E27FC236}">
              <a16:creationId xmlns:a16="http://schemas.microsoft.com/office/drawing/2014/main" id="{03FAD72D-C73F-4478-9974-6BCFA35890EA}"/>
            </a:ext>
          </a:extLst>
        </xdr:cNvPr>
        <xdr:cNvCxnSpPr/>
      </xdr:nvCxnSpPr>
      <xdr:spPr>
        <a:xfrm>
          <a:off x="4546600" y="95930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161126</xdr:rowOff>
    </xdr:from>
    <xdr:ext cx="405111" cy="259045"/>
    <xdr:sp macro="" textlink="">
      <xdr:nvSpPr>
        <xdr:cNvPr id="176" name="【橋りょう・トンネル】&#10;有形固定資産減価償却率平均値テキスト">
          <a:extLst>
            <a:ext uri="{FF2B5EF4-FFF2-40B4-BE49-F238E27FC236}">
              <a16:creationId xmlns:a16="http://schemas.microsoft.com/office/drawing/2014/main" id="{F6F16FB0-6A25-408C-A4A3-0355372B283A}"/>
            </a:ext>
          </a:extLst>
        </xdr:cNvPr>
        <xdr:cNvSpPr txBox="1"/>
      </xdr:nvSpPr>
      <xdr:spPr>
        <a:xfrm>
          <a:off x="4673600" y="1044812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11249</xdr:rowOff>
    </xdr:from>
    <xdr:to>
      <xdr:col>24</xdr:col>
      <xdr:colOff>114300</xdr:colOff>
      <xdr:row>61</xdr:row>
      <xdr:rowOff>112849</xdr:rowOff>
    </xdr:to>
    <xdr:sp macro="" textlink="">
      <xdr:nvSpPr>
        <xdr:cNvPr id="177" name="フローチャート: 判断 176">
          <a:extLst>
            <a:ext uri="{FF2B5EF4-FFF2-40B4-BE49-F238E27FC236}">
              <a16:creationId xmlns:a16="http://schemas.microsoft.com/office/drawing/2014/main" id="{FCFED4B4-2796-4F51-B013-4200B861C1DF}"/>
            </a:ext>
          </a:extLst>
        </xdr:cNvPr>
        <xdr:cNvSpPr/>
      </xdr:nvSpPr>
      <xdr:spPr>
        <a:xfrm>
          <a:off x="4584700" y="10469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154940</xdr:rowOff>
    </xdr:from>
    <xdr:to>
      <xdr:col>20</xdr:col>
      <xdr:colOff>38100</xdr:colOff>
      <xdr:row>61</xdr:row>
      <xdr:rowOff>85090</xdr:rowOff>
    </xdr:to>
    <xdr:sp macro="" textlink="">
      <xdr:nvSpPr>
        <xdr:cNvPr id="178" name="フローチャート: 判断 177">
          <a:extLst>
            <a:ext uri="{FF2B5EF4-FFF2-40B4-BE49-F238E27FC236}">
              <a16:creationId xmlns:a16="http://schemas.microsoft.com/office/drawing/2014/main" id="{7CE3720A-3F94-4D22-91CF-4E52BD5C6E57}"/>
            </a:ext>
          </a:extLst>
        </xdr:cNvPr>
        <xdr:cNvSpPr/>
      </xdr:nvSpPr>
      <xdr:spPr>
        <a:xfrm>
          <a:off x="3746500" y="10441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146776</xdr:rowOff>
    </xdr:from>
    <xdr:to>
      <xdr:col>15</xdr:col>
      <xdr:colOff>101600</xdr:colOff>
      <xdr:row>61</xdr:row>
      <xdr:rowOff>76926</xdr:rowOff>
    </xdr:to>
    <xdr:sp macro="" textlink="">
      <xdr:nvSpPr>
        <xdr:cNvPr id="179" name="フローチャート: 判断 178">
          <a:extLst>
            <a:ext uri="{FF2B5EF4-FFF2-40B4-BE49-F238E27FC236}">
              <a16:creationId xmlns:a16="http://schemas.microsoft.com/office/drawing/2014/main" id="{920F6966-969B-4211-B553-04FAE6DE30DA}"/>
            </a:ext>
          </a:extLst>
        </xdr:cNvPr>
        <xdr:cNvSpPr/>
      </xdr:nvSpPr>
      <xdr:spPr>
        <a:xfrm>
          <a:off x="2857500" y="10433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81462</xdr:rowOff>
    </xdr:from>
    <xdr:to>
      <xdr:col>10</xdr:col>
      <xdr:colOff>165100</xdr:colOff>
      <xdr:row>61</xdr:row>
      <xdr:rowOff>11612</xdr:rowOff>
    </xdr:to>
    <xdr:sp macro="" textlink="">
      <xdr:nvSpPr>
        <xdr:cNvPr id="180" name="フローチャート: 判断 179">
          <a:extLst>
            <a:ext uri="{FF2B5EF4-FFF2-40B4-BE49-F238E27FC236}">
              <a16:creationId xmlns:a16="http://schemas.microsoft.com/office/drawing/2014/main" id="{36AC8BA7-53C8-44D1-B43E-495D296E16B0}"/>
            </a:ext>
          </a:extLst>
        </xdr:cNvPr>
        <xdr:cNvSpPr/>
      </xdr:nvSpPr>
      <xdr:spPr>
        <a:xfrm>
          <a:off x="1968500" y="10368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109220</xdr:rowOff>
    </xdr:from>
    <xdr:to>
      <xdr:col>6</xdr:col>
      <xdr:colOff>38100</xdr:colOff>
      <xdr:row>61</xdr:row>
      <xdr:rowOff>39370</xdr:rowOff>
    </xdr:to>
    <xdr:sp macro="" textlink="">
      <xdr:nvSpPr>
        <xdr:cNvPr id="181" name="フローチャート: 判断 180">
          <a:extLst>
            <a:ext uri="{FF2B5EF4-FFF2-40B4-BE49-F238E27FC236}">
              <a16:creationId xmlns:a16="http://schemas.microsoft.com/office/drawing/2014/main" id="{1424B846-61D6-4F64-99F4-BA7ADC6532ED}"/>
            </a:ext>
          </a:extLst>
        </xdr:cNvPr>
        <xdr:cNvSpPr/>
      </xdr:nvSpPr>
      <xdr:spPr>
        <a:xfrm>
          <a:off x="1079500" y="1039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914032D8-CF3A-4411-8BD1-ADD66B5AD70F}"/>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8E83843C-7FC8-43D6-B751-9876C6A05D71}"/>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3CF03967-5B60-45D9-AB52-B2C4A345DF3E}"/>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62250299-F767-4626-BD8A-6E622DC49CC5}"/>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8C5BCC79-D69E-4390-951F-383DCB8AD0C1}"/>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164737</xdr:rowOff>
    </xdr:from>
    <xdr:to>
      <xdr:col>24</xdr:col>
      <xdr:colOff>114300</xdr:colOff>
      <xdr:row>60</xdr:row>
      <xdr:rowOff>94887</xdr:rowOff>
    </xdr:to>
    <xdr:sp macro="" textlink="">
      <xdr:nvSpPr>
        <xdr:cNvPr id="187" name="楕円 186">
          <a:extLst>
            <a:ext uri="{FF2B5EF4-FFF2-40B4-BE49-F238E27FC236}">
              <a16:creationId xmlns:a16="http://schemas.microsoft.com/office/drawing/2014/main" id="{0DE12037-D2F0-4999-A0BD-77EA686B245A}"/>
            </a:ext>
          </a:extLst>
        </xdr:cNvPr>
        <xdr:cNvSpPr/>
      </xdr:nvSpPr>
      <xdr:spPr>
        <a:xfrm>
          <a:off x="4584700" y="10280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16164</xdr:rowOff>
    </xdr:from>
    <xdr:ext cx="405111" cy="259045"/>
    <xdr:sp macro="" textlink="">
      <xdr:nvSpPr>
        <xdr:cNvPr id="188" name="【橋りょう・トンネル】&#10;有形固定資産減価償却率該当値テキスト">
          <a:extLst>
            <a:ext uri="{FF2B5EF4-FFF2-40B4-BE49-F238E27FC236}">
              <a16:creationId xmlns:a16="http://schemas.microsoft.com/office/drawing/2014/main" id="{DB90EE1D-6FF2-466B-87C5-2E9547A95197}"/>
            </a:ext>
          </a:extLst>
        </xdr:cNvPr>
        <xdr:cNvSpPr txBox="1"/>
      </xdr:nvSpPr>
      <xdr:spPr>
        <a:xfrm>
          <a:off x="4673600" y="101317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123916</xdr:rowOff>
    </xdr:from>
    <xdr:to>
      <xdr:col>20</xdr:col>
      <xdr:colOff>38100</xdr:colOff>
      <xdr:row>60</xdr:row>
      <xdr:rowOff>54066</xdr:rowOff>
    </xdr:to>
    <xdr:sp macro="" textlink="">
      <xdr:nvSpPr>
        <xdr:cNvPr id="189" name="楕円 188">
          <a:extLst>
            <a:ext uri="{FF2B5EF4-FFF2-40B4-BE49-F238E27FC236}">
              <a16:creationId xmlns:a16="http://schemas.microsoft.com/office/drawing/2014/main" id="{B91F2226-5DFC-40E8-A287-7C174DBF16E3}"/>
            </a:ext>
          </a:extLst>
        </xdr:cNvPr>
        <xdr:cNvSpPr/>
      </xdr:nvSpPr>
      <xdr:spPr>
        <a:xfrm>
          <a:off x="3746500" y="10239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3266</xdr:rowOff>
    </xdr:from>
    <xdr:to>
      <xdr:col>24</xdr:col>
      <xdr:colOff>63500</xdr:colOff>
      <xdr:row>60</xdr:row>
      <xdr:rowOff>44087</xdr:rowOff>
    </xdr:to>
    <xdr:cxnSp macro="">
      <xdr:nvCxnSpPr>
        <xdr:cNvPr id="190" name="直線コネクタ 189">
          <a:extLst>
            <a:ext uri="{FF2B5EF4-FFF2-40B4-BE49-F238E27FC236}">
              <a16:creationId xmlns:a16="http://schemas.microsoft.com/office/drawing/2014/main" id="{B358828F-033A-46AD-8790-864262B15256}"/>
            </a:ext>
          </a:extLst>
        </xdr:cNvPr>
        <xdr:cNvCxnSpPr/>
      </xdr:nvCxnSpPr>
      <xdr:spPr>
        <a:xfrm>
          <a:off x="3797300" y="10290266"/>
          <a:ext cx="838200" cy="40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83094</xdr:rowOff>
    </xdr:from>
    <xdr:to>
      <xdr:col>15</xdr:col>
      <xdr:colOff>101600</xdr:colOff>
      <xdr:row>60</xdr:row>
      <xdr:rowOff>13244</xdr:rowOff>
    </xdr:to>
    <xdr:sp macro="" textlink="">
      <xdr:nvSpPr>
        <xdr:cNvPr id="191" name="楕円 190">
          <a:extLst>
            <a:ext uri="{FF2B5EF4-FFF2-40B4-BE49-F238E27FC236}">
              <a16:creationId xmlns:a16="http://schemas.microsoft.com/office/drawing/2014/main" id="{E329B9FB-74FE-4EE2-AEAA-02340C596681}"/>
            </a:ext>
          </a:extLst>
        </xdr:cNvPr>
        <xdr:cNvSpPr/>
      </xdr:nvSpPr>
      <xdr:spPr>
        <a:xfrm>
          <a:off x="2857500" y="10198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133894</xdr:rowOff>
    </xdr:from>
    <xdr:to>
      <xdr:col>19</xdr:col>
      <xdr:colOff>177800</xdr:colOff>
      <xdr:row>60</xdr:row>
      <xdr:rowOff>3266</xdr:rowOff>
    </xdr:to>
    <xdr:cxnSp macro="">
      <xdr:nvCxnSpPr>
        <xdr:cNvPr id="192" name="直線コネクタ 191">
          <a:extLst>
            <a:ext uri="{FF2B5EF4-FFF2-40B4-BE49-F238E27FC236}">
              <a16:creationId xmlns:a16="http://schemas.microsoft.com/office/drawing/2014/main" id="{4A74CDC7-E71B-4AEE-A7FC-AE1E3FB60046}"/>
            </a:ext>
          </a:extLst>
        </xdr:cNvPr>
        <xdr:cNvCxnSpPr/>
      </xdr:nvCxnSpPr>
      <xdr:spPr>
        <a:xfrm>
          <a:off x="2908300" y="10249444"/>
          <a:ext cx="889000" cy="40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40640</xdr:rowOff>
    </xdr:from>
    <xdr:to>
      <xdr:col>10</xdr:col>
      <xdr:colOff>165100</xdr:colOff>
      <xdr:row>59</xdr:row>
      <xdr:rowOff>142240</xdr:rowOff>
    </xdr:to>
    <xdr:sp macro="" textlink="">
      <xdr:nvSpPr>
        <xdr:cNvPr id="193" name="楕円 192">
          <a:extLst>
            <a:ext uri="{FF2B5EF4-FFF2-40B4-BE49-F238E27FC236}">
              <a16:creationId xmlns:a16="http://schemas.microsoft.com/office/drawing/2014/main" id="{C99AD9C7-0CF8-498F-913D-1DFD34254AFD}"/>
            </a:ext>
          </a:extLst>
        </xdr:cNvPr>
        <xdr:cNvSpPr/>
      </xdr:nvSpPr>
      <xdr:spPr>
        <a:xfrm>
          <a:off x="1968500" y="10156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91440</xdr:rowOff>
    </xdr:from>
    <xdr:to>
      <xdr:col>15</xdr:col>
      <xdr:colOff>50800</xdr:colOff>
      <xdr:row>59</xdr:row>
      <xdr:rowOff>133894</xdr:rowOff>
    </xdr:to>
    <xdr:cxnSp macro="">
      <xdr:nvCxnSpPr>
        <xdr:cNvPr id="194" name="直線コネクタ 193">
          <a:extLst>
            <a:ext uri="{FF2B5EF4-FFF2-40B4-BE49-F238E27FC236}">
              <a16:creationId xmlns:a16="http://schemas.microsoft.com/office/drawing/2014/main" id="{CAA08088-3269-4128-A19E-9F7BBA8E9ABA}"/>
            </a:ext>
          </a:extLst>
        </xdr:cNvPr>
        <xdr:cNvCxnSpPr/>
      </xdr:nvCxnSpPr>
      <xdr:spPr>
        <a:xfrm>
          <a:off x="2019300" y="10206990"/>
          <a:ext cx="8890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169635</xdr:rowOff>
    </xdr:from>
    <xdr:to>
      <xdr:col>6</xdr:col>
      <xdr:colOff>38100</xdr:colOff>
      <xdr:row>59</xdr:row>
      <xdr:rowOff>99785</xdr:rowOff>
    </xdr:to>
    <xdr:sp macro="" textlink="">
      <xdr:nvSpPr>
        <xdr:cNvPr id="195" name="楕円 194">
          <a:extLst>
            <a:ext uri="{FF2B5EF4-FFF2-40B4-BE49-F238E27FC236}">
              <a16:creationId xmlns:a16="http://schemas.microsoft.com/office/drawing/2014/main" id="{EB482001-1520-4F10-B5FE-09B19BA87A1D}"/>
            </a:ext>
          </a:extLst>
        </xdr:cNvPr>
        <xdr:cNvSpPr/>
      </xdr:nvSpPr>
      <xdr:spPr>
        <a:xfrm>
          <a:off x="1079500" y="10113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48985</xdr:rowOff>
    </xdr:from>
    <xdr:to>
      <xdr:col>10</xdr:col>
      <xdr:colOff>114300</xdr:colOff>
      <xdr:row>59</xdr:row>
      <xdr:rowOff>91440</xdr:rowOff>
    </xdr:to>
    <xdr:cxnSp macro="">
      <xdr:nvCxnSpPr>
        <xdr:cNvPr id="196" name="直線コネクタ 195">
          <a:extLst>
            <a:ext uri="{FF2B5EF4-FFF2-40B4-BE49-F238E27FC236}">
              <a16:creationId xmlns:a16="http://schemas.microsoft.com/office/drawing/2014/main" id="{406554E9-638A-41A7-AC84-81E95BA46D7E}"/>
            </a:ext>
          </a:extLst>
        </xdr:cNvPr>
        <xdr:cNvCxnSpPr/>
      </xdr:nvCxnSpPr>
      <xdr:spPr>
        <a:xfrm>
          <a:off x="1130300" y="10164535"/>
          <a:ext cx="889000" cy="42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76217</xdr:rowOff>
    </xdr:from>
    <xdr:ext cx="405111" cy="259045"/>
    <xdr:sp macro="" textlink="">
      <xdr:nvSpPr>
        <xdr:cNvPr id="197" name="n_1aveValue【橋りょう・トンネル】&#10;有形固定資産減価償却率">
          <a:extLst>
            <a:ext uri="{FF2B5EF4-FFF2-40B4-BE49-F238E27FC236}">
              <a16:creationId xmlns:a16="http://schemas.microsoft.com/office/drawing/2014/main" id="{E90070C0-03A5-4119-933C-07D38E70832D}"/>
            </a:ext>
          </a:extLst>
        </xdr:cNvPr>
        <xdr:cNvSpPr txBox="1"/>
      </xdr:nvSpPr>
      <xdr:spPr>
        <a:xfrm>
          <a:off x="3582044" y="10534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68053</xdr:rowOff>
    </xdr:from>
    <xdr:ext cx="405111" cy="259045"/>
    <xdr:sp macro="" textlink="">
      <xdr:nvSpPr>
        <xdr:cNvPr id="198" name="n_2aveValue【橋りょう・トンネル】&#10;有形固定資産減価償却率">
          <a:extLst>
            <a:ext uri="{FF2B5EF4-FFF2-40B4-BE49-F238E27FC236}">
              <a16:creationId xmlns:a16="http://schemas.microsoft.com/office/drawing/2014/main" id="{DDFBF950-4764-4E63-B3FF-D2B5612AE14F}"/>
            </a:ext>
          </a:extLst>
        </xdr:cNvPr>
        <xdr:cNvSpPr txBox="1"/>
      </xdr:nvSpPr>
      <xdr:spPr>
        <a:xfrm>
          <a:off x="2705744" y="105265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2739</xdr:rowOff>
    </xdr:from>
    <xdr:ext cx="405111" cy="259045"/>
    <xdr:sp macro="" textlink="">
      <xdr:nvSpPr>
        <xdr:cNvPr id="199" name="n_3aveValue【橋りょう・トンネル】&#10;有形固定資産減価償却率">
          <a:extLst>
            <a:ext uri="{FF2B5EF4-FFF2-40B4-BE49-F238E27FC236}">
              <a16:creationId xmlns:a16="http://schemas.microsoft.com/office/drawing/2014/main" id="{6B284640-F29F-4344-B69C-8761C0D02ABC}"/>
            </a:ext>
          </a:extLst>
        </xdr:cNvPr>
        <xdr:cNvSpPr txBox="1"/>
      </xdr:nvSpPr>
      <xdr:spPr>
        <a:xfrm>
          <a:off x="1816744" y="104611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30497</xdr:rowOff>
    </xdr:from>
    <xdr:ext cx="405111" cy="259045"/>
    <xdr:sp macro="" textlink="">
      <xdr:nvSpPr>
        <xdr:cNvPr id="200" name="n_4aveValue【橋りょう・トンネル】&#10;有形固定資産減価償却率">
          <a:extLst>
            <a:ext uri="{FF2B5EF4-FFF2-40B4-BE49-F238E27FC236}">
              <a16:creationId xmlns:a16="http://schemas.microsoft.com/office/drawing/2014/main" id="{8E3F24AE-05B9-43EB-90B4-4A5E1CB3F407}"/>
            </a:ext>
          </a:extLst>
        </xdr:cNvPr>
        <xdr:cNvSpPr txBox="1"/>
      </xdr:nvSpPr>
      <xdr:spPr>
        <a:xfrm>
          <a:off x="927744" y="1048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70593</xdr:rowOff>
    </xdr:from>
    <xdr:ext cx="405111" cy="259045"/>
    <xdr:sp macro="" textlink="">
      <xdr:nvSpPr>
        <xdr:cNvPr id="201" name="n_1mainValue【橋りょう・トンネル】&#10;有形固定資産減価償却率">
          <a:extLst>
            <a:ext uri="{FF2B5EF4-FFF2-40B4-BE49-F238E27FC236}">
              <a16:creationId xmlns:a16="http://schemas.microsoft.com/office/drawing/2014/main" id="{ED1B86D0-CC97-4442-B408-9415C447D85A}"/>
            </a:ext>
          </a:extLst>
        </xdr:cNvPr>
        <xdr:cNvSpPr txBox="1"/>
      </xdr:nvSpPr>
      <xdr:spPr>
        <a:xfrm>
          <a:off x="3582044" y="100146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29771</xdr:rowOff>
    </xdr:from>
    <xdr:ext cx="405111" cy="259045"/>
    <xdr:sp macro="" textlink="">
      <xdr:nvSpPr>
        <xdr:cNvPr id="202" name="n_2mainValue【橋りょう・トンネル】&#10;有形固定資産減価償却率">
          <a:extLst>
            <a:ext uri="{FF2B5EF4-FFF2-40B4-BE49-F238E27FC236}">
              <a16:creationId xmlns:a16="http://schemas.microsoft.com/office/drawing/2014/main" id="{7F5FE57C-3ADC-460E-AF0C-D4FC1D26FF1A}"/>
            </a:ext>
          </a:extLst>
        </xdr:cNvPr>
        <xdr:cNvSpPr txBox="1"/>
      </xdr:nvSpPr>
      <xdr:spPr>
        <a:xfrm>
          <a:off x="2705744" y="99738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158767</xdr:rowOff>
    </xdr:from>
    <xdr:ext cx="405111" cy="259045"/>
    <xdr:sp macro="" textlink="">
      <xdr:nvSpPr>
        <xdr:cNvPr id="203" name="n_3mainValue【橋りょう・トンネル】&#10;有形固定資産減価償却率">
          <a:extLst>
            <a:ext uri="{FF2B5EF4-FFF2-40B4-BE49-F238E27FC236}">
              <a16:creationId xmlns:a16="http://schemas.microsoft.com/office/drawing/2014/main" id="{A34923CE-4A99-48E8-BEA6-5731FC35272A}"/>
            </a:ext>
          </a:extLst>
        </xdr:cNvPr>
        <xdr:cNvSpPr txBox="1"/>
      </xdr:nvSpPr>
      <xdr:spPr>
        <a:xfrm>
          <a:off x="1816744" y="9931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116312</xdr:rowOff>
    </xdr:from>
    <xdr:ext cx="405111" cy="259045"/>
    <xdr:sp macro="" textlink="">
      <xdr:nvSpPr>
        <xdr:cNvPr id="204" name="n_4mainValue【橋りょう・トンネル】&#10;有形固定資産減価償却率">
          <a:extLst>
            <a:ext uri="{FF2B5EF4-FFF2-40B4-BE49-F238E27FC236}">
              <a16:creationId xmlns:a16="http://schemas.microsoft.com/office/drawing/2014/main" id="{A88A17FA-E7B7-4F7B-997F-342637C58B53}"/>
            </a:ext>
          </a:extLst>
        </xdr:cNvPr>
        <xdr:cNvSpPr txBox="1"/>
      </xdr:nvSpPr>
      <xdr:spPr>
        <a:xfrm>
          <a:off x="927744" y="98889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a:extLst>
            <a:ext uri="{FF2B5EF4-FFF2-40B4-BE49-F238E27FC236}">
              <a16:creationId xmlns:a16="http://schemas.microsoft.com/office/drawing/2014/main" id="{7EA80A6B-1B4B-4DBC-897D-9408BB5631CC}"/>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a:extLst>
            <a:ext uri="{FF2B5EF4-FFF2-40B4-BE49-F238E27FC236}">
              <a16:creationId xmlns:a16="http://schemas.microsoft.com/office/drawing/2014/main" id="{7A41EA42-F1E8-4B3C-8A41-5E3D6FD877E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a:extLst>
            <a:ext uri="{FF2B5EF4-FFF2-40B4-BE49-F238E27FC236}">
              <a16:creationId xmlns:a16="http://schemas.microsoft.com/office/drawing/2014/main" id="{876226A0-7966-46BE-8204-15E8491DB734}"/>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a:extLst>
            <a:ext uri="{FF2B5EF4-FFF2-40B4-BE49-F238E27FC236}">
              <a16:creationId xmlns:a16="http://schemas.microsoft.com/office/drawing/2014/main" id="{6ECFDC69-AE1E-4AB6-A936-2947B2285891}"/>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a:extLst>
            <a:ext uri="{FF2B5EF4-FFF2-40B4-BE49-F238E27FC236}">
              <a16:creationId xmlns:a16="http://schemas.microsoft.com/office/drawing/2014/main" id="{74168CB8-9B47-489F-ADE3-E25665D8FBDD}"/>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a:extLst>
            <a:ext uri="{FF2B5EF4-FFF2-40B4-BE49-F238E27FC236}">
              <a16:creationId xmlns:a16="http://schemas.microsoft.com/office/drawing/2014/main" id="{5225D00B-9795-49B2-B2FA-172B2E621BF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a:extLst>
            <a:ext uri="{FF2B5EF4-FFF2-40B4-BE49-F238E27FC236}">
              <a16:creationId xmlns:a16="http://schemas.microsoft.com/office/drawing/2014/main" id="{24AE9814-2FD0-4BDE-B091-989D654806C3}"/>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284,961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a:extLst>
            <a:ext uri="{FF2B5EF4-FFF2-40B4-BE49-F238E27FC236}">
              <a16:creationId xmlns:a16="http://schemas.microsoft.com/office/drawing/2014/main" id="{76544182-124F-4B07-B700-15B1B3ACDE53}"/>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a:extLst>
            <a:ext uri="{FF2B5EF4-FFF2-40B4-BE49-F238E27FC236}">
              <a16:creationId xmlns:a16="http://schemas.microsoft.com/office/drawing/2014/main" id="{58820A7A-5D81-420B-B286-CD7AFFAB571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a:extLst>
            <a:ext uri="{FF2B5EF4-FFF2-40B4-BE49-F238E27FC236}">
              <a16:creationId xmlns:a16="http://schemas.microsoft.com/office/drawing/2014/main" id="{4BACC429-75BC-47C5-B37E-53C1FACFC913}"/>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5" name="直線コネクタ 214">
          <a:extLst>
            <a:ext uri="{FF2B5EF4-FFF2-40B4-BE49-F238E27FC236}">
              <a16:creationId xmlns:a16="http://schemas.microsoft.com/office/drawing/2014/main" id="{2A93F3DD-235B-44D3-9A3E-2C91CA449D6A}"/>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6" name="テキスト ボックス 215">
          <a:extLst>
            <a:ext uri="{FF2B5EF4-FFF2-40B4-BE49-F238E27FC236}">
              <a16:creationId xmlns:a16="http://schemas.microsoft.com/office/drawing/2014/main" id="{9B6EE951-722E-4C68-9516-7C3F71EC4D42}"/>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7" name="直線コネクタ 216">
          <a:extLst>
            <a:ext uri="{FF2B5EF4-FFF2-40B4-BE49-F238E27FC236}">
              <a16:creationId xmlns:a16="http://schemas.microsoft.com/office/drawing/2014/main" id="{71C13DD9-C3DD-4178-BCF1-45D3D1AE1058}"/>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61</xdr:row>
      <xdr:rowOff>67327</xdr:rowOff>
    </xdr:from>
    <xdr:ext cx="685572" cy="259045"/>
    <xdr:sp macro="" textlink="">
      <xdr:nvSpPr>
        <xdr:cNvPr id="218" name="テキスト ボックス 217">
          <a:extLst>
            <a:ext uri="{FF2B5EF4-FFF2-40B4-BE49-F238E27FC236}">
              <a16:creationId xmlns:a16="http://schemas.microsoft.com/office/drawing/2014/main" id="{E31C6A96-0DBD-408C-9F75-7D1F4FCED9DE}"/>
            </a:ext>
          </a:extLst>
        </xdr:cNvPr>
        <xdr:cNvSpPr txBox="1"/>
      </xdr:nvSpPr>
      <xdr:spPr>
        <a:xfrm>
          <a:off x="5918428" y="1052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9" name="直線コネクタ 218">
          <a:extLst>
            <a:ext uri="{FF2B5EF4-FFF2-40B4-BE49-F238E27FC236}">
              <a16:creationId xmlns:a16="http://schemas.microsoft.com/office/drawing/2014/main" id="{6D877AF2-2CD2-41EA-8ABD-A07AFF59747D}"/>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20" name="テキスト ボックス 219">
          <a:extLst>
            <a:ext uri="{FF2B5EF4-FFF2-40B4-BE49-F238E27FC236}">
              <a16:creationId xmlns:a16="http://schemas.microsoft.com/office/drawing/2014/main" id="{3F234699-A6BD-4E7B-8672-7BA6522AF269}"/>
            </a:ext>
          </a:extLst>
        </xdr:cNvPr>
        <xdr:cNvSpPr txBox="1"/>
      </xdr:nvSpPr>
      <xdr:spPr>
        <a:xfrm>
          <a:off x="591842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1" name="直線コネクタ 220">
          <a:extLst>
            <a:ext uri="{FF2B5EF4-FFF2-40B4-BE49-F238E27FC236}">
              <a16:creationId xmlns:a16="http://schemas.microsoft.com/office/drawing/2014/main" id="{2778B2AD-09C6-4B0D-8ED7-BD3D06A80D18}"/>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22" name="テキスト ボックス 221">
          <a:extLst>
            <a:ext uri="{FF2B5EF4-FFF2-40B4-BE49-F238E27FC236}">
              <a16:creationId xmlns:a16="http://schemas.microsoft.com/office/drawing/2014/main" id="{483F77B5-AA10-40A9-B823-FBD176F583C9}"/>
            </a:ext>
          </a:extLst>
        </xdr:cNvPr>
        <xdr:cNvSpPr txBox="1"/>
      </xdr:nvSpPr>
      <xdr:spPr>
        <a:xfrm>
          <a:off x="5918428" y="976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3" name="直線コネクタ 222">
          <a:extLst>
            <a:ext uri="{FF2B5EF4-FFF2-40B4-BE49-F238E27FC236}">
              <a16:creationId xmlns:a16="http://schemas.microsoft.com/office/drawing/2014/main" id="{250854C3-5784-457C-A078-C1A9AB3D929B}"/>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54</xdr:row>
      <xdr:rowOff>124477</xdr:rowOff>
    </xdr:from>
    <xdr:ext cx="749692" cy="259045"/>
    <xdr:sp macro="" textlink="">
      <xdr:nvSpPr>
        <xdr:cNvPr id="224" name="テキスト ボックス 223">
          <a:extLst>
            <a:ext uri="{FF2B5EF4-FFF2-40B4-BE49-F238E27FC236}">
              <a16:creationId xmlns:a16="http://schemas.microsoft.com/office/drawing/2014/main" id="{F02CC061-E2F7-4094-941A-6E5A9A9A2B6B}"/>
            </a:ext>
          </a:extLst>
        </xdr:cNvPr>
        <xdr:cNvSpPr txBox="1"/>
      </xdr:nvSpPr>
      <xdr:spPr>
        <a:xfrm>
          <a:off x="5854308" y="9382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a:extLst>
            <a:ext uri="{FF2B5EF4-FFF2-40B4-BE49-F238E27FC236}">
              <a16:creationId xmlns:a16="http://schemas.microsoft.com/office/drawing/2014/main" id="{8DC68749-7CF8-42E0-A13F-1C30DB51E966}"/>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52</xdr:row>
      <xdr:rowOff>86377</xdr:rowOff>
    </xdr:from>
    <xdr:ext cx="749692" cy="259045"/>
    <xdr:sp macro="" textlink="">
      <xdr:nvSpPr>
        <xdr:cNvPr id="226" name="テキスト ボックス 225">
          <a:extLst>
            <a:ext uri="{FF2B5EF4-FFF2-40B4-BE49-F238E27FC236}">
              <a16:creationId xmlns:a16="http://schemas.microsoft.com/office/drawing/2014/main" id="{BC8ED357-D22B-458A-9AE2-243E5394AC86}"/>
            </a:ext>
          </a:extLst>
        </xdr:cNvPr>
        <xdr:cNvSpPr txBox="1"/>
      </xdr:nvSpPr>
      <xdr:spPr>
        <a:xfrm>
          <a:off x="5854308" y="9001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橋りょう・トンネル】&#10;一人当たり有形固定資産（償却資産）額グラフ枠">
          <a:extLst>
            <a:ext uri="{FF2B5EF4-FFF2-40B4-BE49-F238E27FC236}">
              <a16:creationId xmlns:a16="http://schemas.microsoft.com/office/drawing/2014/main" id="{896C7B7D-9365-422B-84FB-669415AB0B93}"/>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29097</xdr:rowOff>
    </xdr:from>
    <xdr:to>
      <xdr:col>54</xdr:col>
      <xdr:colOff>189865</xdr:colOff>
      <xdr:row>64</xdr:row>
      <xdr:rowOff>75141</xdr:rowOff>
    </xdr:to>
    <xdr:cxnSp macro="">
      <xdr:nvCxnSpPr>
        <xdr:cNvPr id="228" name="直線コネクタ 227">
          <a:extLst>
            <a:ext uri="{FF2B5EF4-FFF2-40B4-BE49-F238E27FC236}">
              <a16:creationId xmlns:a16="http://schemas.microsoft.com/office/drawing/2014/main" id="{A4767654-3BFE-4F74-A868-0F0B2AC248C3}"/>
            </a:ext>
          </a:extLst>
        </xdr:cNvPr>
        <xdr:cNvCxnSpPr/>
      </xdr:nvCxnSpPr>
      <xdr:spPr>
        <a:xfrm flipV="1">
          <a:off x="10476865" y="9630297"/>
          <a:ext cx="0" cy="14176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78968</xdr:rowOff>
    </xdr:from>
    <xdr:ext cx="469744" cy="259045"/>
    <xdr:sp macro="" textlink="">
      <xdr:nvSpPr>
        <xdr:cNvPr id="229" name="【橋りょう・トンネル】&#10;一人当たり有形固定資産（償却資産）額最小値テキスト">
          <a:extLst>
            <a:ext uri="{FF2B5EF4-FFF2-40B4-BE49-F238E27FC236}">
              <a16:creationId xmlns:a16="http://schemas.microsoft.com/office/drawing/2014/main" id="{8E54267C-BA2C-40E1-A370-E6EC9D658D61}"/>
            </a:ext>
          </a:extLst>
        </xdr:cNvPr>
        <xdr:cNvSpPr txBox="1"/>
      </xdr:nvSpPr>
      <xdr:spPr>
        <a:xfrm>
          <a:off x="10515600" y="110517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75141</xdr:rowOff>
    </xdr:from>
    <xdr:to>
      <xdr:col>55</xdr:col>
      <xdr:colOff>88900</xdr:colOff>
      <xdr:row>64</xdr:row>
      <xdr:rowOff>75141</xdr:rowOff>
    </xdr:to>
    <xdr:cxnSp macro="">
      <xdr:nvCxnSpPr>
        <xdr:cNvPr id="230" name="直線コネクタ 229">
          <a:extLst>
            <a:ext uri="{FF2B5EF4-FFF2-40B4-BE49-F238E27FC236}">
              <a16:creationId xmlns:a16="http://schemas.microsoft.com/office/drawing/2014/main" id="{F11F6921-9141-48E7-BC02-E8684C27D3D4}"/>
            </a:ext>
          </a:extLst>
        </xdr:cNvPr>
        <xdr:cNvCxnSpPr/>
      </xdr:nvCxnSpPr>
      <xdr:spPr>
        <a:xfrm>
          <a:off x="10388600" y="110479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147224</xdr:rowOff>
    </xdr:from>
    <xdr:ext cx="754822" cy="259045"/>
    <xdr:sp macro="" textlink="">
      <xdr:nvSpPr>
        <xdr:cNvPr id="231" name="【橋りょう・トンネル】&#10;一人当たり有形固定資産（償却資産）額最大値テキスト">
          <a:extLst>
            <a:ext uri="{FF2B5EF4-FFF2-40B4-BE49-F238E27FC236}">
              <a16:creationId xmlns:a16="http://schemas.microsoft.com/office/drawing/2014/main" id="{34E6939F-CAFB-4F5D-AC96-57B34429CA68}"/>
            </a:ext>
          </a:extLst>
        </xdr:cNvPr>
        <xdr:cNvSpPr txBox="1"/>
      </xdr:nvSpPr>
      <xdr:spPr>
        <a:xfrm>
          <a:off x="10515600" y="9405524"/>
          <a:ext cx="7548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11,170,892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29097</xdr:rowOff>
    </xdr:from>
    <xdr:to>
      <xdr:col>55</xdr:col>
      <xdr:colOff>88900</xdr:colOff>
      <xdr:row>56</xdr:row>
      <xdr:rowOff>29097</xdr:rowOff>
    </xdr:to>
    <xdr:cxnSp macro="">
      <xdr:nvCxnSpPr>
        <xdr:cNvPr id="232" name="直線コネクタ 231">
          <a:extLst>
            <a:ext uri="{FF2B5EF4-FFF2-40B4-BE49-F238E27FC236}">
              <a16:creationId xmlns:a16="http://schemas.microsoft.com/office/drawing/2014/main" id="{7E071D02-A028-49BC-97F0-D69D49653595}"/>
            </a:ext>
          </a:extLst>
        </xdr:cNvPr>
        <xdr:cNvCxnSpPr/>
      </xdr:nvCxnSpPr>
      <xdr:spPr>
        <a:xfrm>
          <a:off x="10388600" y="96302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37918</xdr:rowOff>
    </xdr:from>
    <xdr:ext cx="690189" cy="259045"/>
    <xdr:sp macro="" textlink="">
      <xdr:nvSpPr>
        <xdr:cNvPr id="233" name="【橋りょう・トンネル】&#10;一人当たり有形固定資産（償却資産）額平均値テキスト">
          <a:extLst>
            <a:ext uri="{FF2B5EF4-FFF2-40B4-BE49-F238E27FC236}">
              <a16:creationId xmlns:a16="http://schemas.microsoft.com/office/drawing/2014/main" id="{672C7C82-3312-431F-990C-3A182697E764}"/>
            </a:ext>
          </a:extLst>
        </xdr:cNvPr>
        <xdr:cNvSpPr txBox="1"/>
      </xdr:nvSpPr>
      <xdr:spPr>
        <a:xfrm>
          <a:off x="10515600" y="10667818"/>
          <a:ext cx="69018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1,431,565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15041</xdr:rowOff>
    </xdr:from>
    <xdr:to>
      <xdr:col>55</xdr:col>
      <xdr:colOff>50800</xdr:colOff>
      <xdr:row>63</xdr:row>
      <xdr:rowOff>116641</xdr:rowOff>
    </xdr:to>
    <xdr:sp macro="" textlink="">
      <xdr:nvSpPr>
        <xdr:cNvPr id="234" name="フローチャート: 判断 233">
          <a:extLst>
            <a:ext uri="{FF2B5EF4-FFF2-40B4-BE49-F238E27FC236}">
              <a16:creationId xmlns:a16="http://schemas.microsoft.com/office/drawing/2014/main" id="{EAEC23FC-2EBF-45B6-A49F-3101D39D4B42}"/>
            </a:ext>
          </a:extLst>
        </xdr:cNvPr>
        <xdr:cNvSpPr/>
      </xdr:nvSpPr>
      <xdr:spPr>
        <a:xfrm>
          <a:off x="10426700" y="10816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153653</xdr:rowOff>
    </xdr:from>
    <xdr:to>
      <xdr:col>50</xdr:col>
      <xdr:colOff>165100</xdr:colOff>
      <xdr:row>63</xdr:row>
      <xdr:rowOff>83803</xdr:rowOff>
    </xdr:to>
    <xdr:sp macro="" textlink="">
      <xdr:nvSpPr>
        <xdr:cNvPr id="235" name="フローチャート: 判断 234">
          <a:extLst>
            <a:ext uri="{FF2B5EF4-FFF2-40B4-BE49-F238E27FC236}">
              <a16:creationId xmlns:a16="http://schemas.microsoft.com/office/drawing/2014/main" id="{74C46DC5-545C-4D87-B3F9-3A09ED0E0C6D}"/>
            </a:ext>
          </a:extLst>
        </xdr:cNvPr>
        <xdr:cNvSpPr/>
      </xdr:nvSpPr>
      <xdr:spPr>
        <a:xfrm>
          <a:off x="9588500" y="10783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154923</xdr:rowOff>
    </xdr:from>
    <xdr:to>
      <xdr:col>46</xdr:col>
      <xdr:colOff>38100</xdr:colOff>
      <xdr:row>63</xdr:row>
      <xdr:rowOff>85073</xdr:rowOff>
    </xdr:to>
    <xdr:sp macro="" textlink="">
      <xdr:nvSpPr>
        <xdr:cNvPr id="236" name="フローチャート: 判断 235">
          <a:extLst>
            <a:ext uri="{FF2B5EF4-FFF2-40B4-BE49-F238E27FC236}">
              <a16:creationId xmlns:a16="http://schemas.microsoft.com/office/drawing/2014/main" id="{86543725-CAA7-42ED-9ECC-04982543981E}"/>
            </a:ext>
          </a:extLst>
        </xdr:cNvPr>
        <xdr:cNvSpPr/>
      </xdr:nvSpPr>
      <xdr:spPr>
        <a:xfrm>
          <a:off x="8699500" y="10784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46446</xdr:rowOff>
    </xdr:from>
    <xdr:to>
      <xdr:col>41</xdr:col>
      <xdr:colOff>101600</xdr:colOff>
      <xdr:row>63</xdr:row>
      <xdr:rowOff>148046</xdr:rowOff>
    </xdr:to>
    <xdr:sp macro="" textlink="">
      <xdr:nvSpPr>
        <xdr:cNvPr id="237" name="フローチャート: 判断 236">
          <a:extLst>
            <a:ext uri="{FF2B5EF4-FFF2-40B4-BE49-F238E27FC236}">
              <a16:creationId xmlns:a16="http://schemas.microsoft.com/office/drawing/2014/main" id="{33DF68B6-503F-467B-AF20-32E3544A9C47}"/>
            </a:ext>
          </a:extLst>
        </xdr:cNvPr>
        <xdr:cNvSpPr/>
      </xdr:nvSpPr>
      <xdr:spPr>
        <a:xfrm>
          <a:off x="7810500" y="10847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161131</xdr:rowOff>
    </xdr:from>
    <xdr:to>
      <xdr:col>36</xdr:col>
      <xdr:colOff>165100</xdr:colOff>
      <xdr:row>63</xdr:row>
      <xdr:rowOff>91281</xdr:rowOff>
    </xdr:to>
    <xdr:sp macro="" textlink="">
      <xdr:nvSpPr>
        <xdr:cNvPr id="238" name="フローチャート: 判断 237">
          <a:extLst>
            <a:ext uri="{FF2B5EF4-FFF2-40B4-BE49-F238E27FC236}">
              <a16:creationId xmlns:a16="http://schemas.microsoft.com/office/drawing/2014/main" id="{476DCF15-71B5-4290-B6FD-2D3BDC641B36}"/>
            </a:ext>
          </a:extLst>
        </xdr:cNvPr>
        <xdr:cNvSpPr/>
      </xdr:nvSpPr>
      <xdr:spPr>
        <a:xfrm>
          <a:off x="6921500" y="10791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D21AA9A7-DA3F-4C7C-8174-B7A54886786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59C51A4C-ABA3-4F21-8B79-F107452782A3}"/>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5157B372-20DA-47BC-AFF5-36604327B1BD}"/>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E489F383-35A7-439E-AFF8-BB50857B01BA}"/>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D9F2EB36-FCCE-4966-A3FD-A486DF0EBB83}"/>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124467</xdr:rowOff>
    </xdr:from>
    <xdr:to>
      <xdr:col>55</xdr:col>
      <xdr:colOff>50800</xdr:colOff>
      <xdr:row>64</xdr:row>
      <xdr:rowOff>54617</xdr:rowOff>
    </xdr:to>
    <xdr:sp macro="" textlink="">
      <xdr:nvSpPr>
        <xdr:cNvPr id="244" name="楕円 243">
          <a:extLst>
            <a:ext uri="{FF2B5EF4-FFF2-40B4-BE49-F238E27FC236}">
              <a16:creationId xmlns:a16="http://schemas.microsoft.com/office/drawing/2014/main" id="{1104DB95-F9EF-4B0A-B6FB-84460FA82BCB}"/>
            </a:ext>
          </a:extLst>
        </xdr:cNvPr>
        <xdr:cNvSpPr/>
      </xdr:nvSpPr>
      <xdr:spPr>
        <a:xfrm>
          <a:off x="10426700" y="10925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39394</xdr:rowOff>
    </xdr:from>
    <xdr:ext cx="599010" cy="259045"/>
    <xdr:sp macro="" textlink="">
      <xdr:nvSpPr>
        <xdr:cNvPr id="245" name="【橋りょう・トンネル】&#10;一人当たり有形固定資産（償却資産）額該当値テキスト">
          <a:extLst>
            <a:ext uri="{FF2B5EF4-FFF2-40B4-BE49-F238E27FC236}">
              <a16:creationId xmlns:a16="http://schemas.microsoft.com/office/drawing/2014/main" id="{5A0A44E9-F86B-41C9-AFA3-A183E1A56472}"/>
            </a:ext>
          </a:extLst>
        </xdr:cNvPr>
        <xdr:cNvSpPr txBox="1"/>
      </xdr:nvSpPr>
      <xdr:spPr>
        <a:xfrm>
          <a:off x="10515600" y="108407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569,944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126171</xdr:rowOff>
    </xdr:from>
    <xdr:to>
      <xdr:col>50</xdr:col>
      <xdr:colOff>165100</xdr:colOff>
      <xdr:row>64</xdr:row>
      <xdr:rowOff>56321</xdr:rowOff>
    </xdr:to>
    <xdr:sp macro="" textlink="">
      <xdr:nvSpPr>
        <xdr:cNvPr id="246" name="楕円 245">
          <a:extLst>
            <a:ext uri="{FF2B5EF4-FFF2-40B4-BE49-F238E27FC236}">
              <a16:creationId xmlns:a16="http://schemas.microsoft.com/office/drawing/2014/main" id="{1A71C49F-2E17-4B74-8553-5E8FF8752DD7}"/>
            </a:ext>
          </a:extLst>
        </xdr:cNvPr>
        <xdr:cNvSpPr/>
      </xdr:nvSpPr>
      <xdr:spPr>
        <a:xfrm>
          <a:off x="9588500" y="10927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3817</xdr:rowOff>
    </xdr:from>
    <xdr:to>
      <xdr:col>55</xdr:col>
      <xdr:colOff>0</xdr:colOff>
      <xdr:row>64</xdr:row>
      <xdr:rowOff>5521</xdr:rowOff>
    </xdr:to>
    <xdr:cxnSp macro="">
      <xdr:nvCxnSpPr>
        <xdr:cNvPr id="247" name="直線コネクタ 246">
          <a:extLst>
            <a:ext uri="{FF2B5EF4-FFF2-40B4-BE49-F238E27FC236}">
              <a16:creationId xmlns:a16="http://schemas.microsoft.com/office/drawing/2014/main" id="{0635FCAB-D2E5-43F0-A09E-F2394BF85300}"/>
            </a:ext>
          </a:extLst>
        </xdr:cNvPr>
        <xdr:cNvCxnSpPr/>
      </xdr:nvCxnSpPr>
      <xdr:spPr>
        <a:xfrm flipV="1">
          <a:off x="9639300" y="10976617"/>
          <a:ext cx="838200" cy="1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127681</xdr:rowOff>
    </xdr:from>
    <xdr:to>
      <xdr:col>46</xdr:col>
      <xdr:colOff>38100</xdr:colOff>
      <xdr:row>64</xdr:row>
      <xdr:rowOff>57831</xdr:rowOff>
    </xdr:to>
    <xdr:sp macro="" textlink="">
      <xdr:nvSpPr>
        <xdr:cNvPr id="248" name="楕円 247">
          <a:extLst>
            <a:ext uri="{FF2B5EF4-FFF2-40B4-BE49-F238E27FC236}">
              <a16:creationId xmlns:a16="http://schemas.microsoft.com/office/drawing/2014/main" id="{44D9D95E-D16B-4D34-96FF-E90F8D4AD6AA}"/>
            </a:ext>
          </a:extLst>
        </xdr:cNvPr>
        <xdr:cNvSpPr/>
      </xdr:nvSpPr>
      <xdr:spPr>
        <a:xfrm>
          <a:off x="8699500" y="10929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5521</xdr:rowOff>
    </xdr:from>
    <xdr:to>
      <xdr:col>50</xdr:col>
      <xdr:colOff>114300</xdr:colOff>
      <xdr:row>64</xdr:row>
      <xdr:rowOff>7031</xdr:rowOff>
    </xdr:to>
    <xdr:cxnSp macro="">
      <xdr:nvCxnSpPr>
        <xdr:cNvPr id="249" name="直線コネクタ 248">
          <a:extLst>
            <a:ext uri="{FF2B5EF4-FFF2-40B4-BE49-F238E27FC236}">
              <a16:creationId xmlns:a16="http://schemas.microsoft.com/office/drawing/2014/main" id="{8AEB3699-C15A-4CF8-8855-83CC9B5E4CBC}"/>
            </a:ext>
          </a:extLst>
        </xdr:cNvPr>
        <xdr:cNvCxnSpPr/>
      </xdr:nvCxnSpPr>
      <xdr:spPr>
        <a:xfrm flipV="1">
          <a:off x="8750300" y="10978321"/>
          <a:ext cx="889000" cy="1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129132</xdr:rowOff>
    </xdr:from>
    <xdr:to>
      <xdr:col>41</xdr:col>
      <xdr:colOff>101600</xdr:colOff>
      <xdr:row>64</xdr:row>
      <xdr:rowOff>59282</xdr:rowOff>
    </xdr:to>
    <xdr:sp macro="" textlink="">
      <xdr:nvSpPr>
        <xdr:cNvPr id="250" name="楕円 249">
          <a:extLst>
            <a:ext uri="{FF2B5EF4-FFF2-40B4-BE49-F238E27FC236}">
              <a16:creationId xmlns:a16="http://schemas.microsoft.com/office/drawing/2014/main" id="{C40101D8-A8F0-4D25-9137-307E59F01545}"/>
            </a:ext>
          </a:extLst>
        </xdr:cNvPr>
        <xdr:cNvSpPr/>
      </xdr:nvSpPr>
      <xdr:spPr>
        <a:xfrm>
          <a:off x="7810500" y="10930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7031</xdr:rowOff>
    </xdr:from>
    <xdr:to>
      <xdr:col>45</xdr:col>
      <xdr:colOff>177800</xdr:colOff>
      <xdr:row>64</xdr:row>
      <xdr:rowOff>8482</xdr:rowOff>
    </xdr:to>
    <xdr:cxnSp macro="">
      <xdr:nvCxnSpPr>
        <xdr:cNvPr id="251" name="直線コネクタ 250">
          <a:extLst>
            <a:ext uri="{FF2B5EF4-FFF2-40B4-BE49-F238E27FC236}">
              <a16:creationId xmlns:a16="http://schemas.microsoft.com/office/drawing/2014/main" id="{05EA9004-4538-4797-A3FE-E0A8FF243401}"/>
            </a:ext>
          </a:extLst>
        </xdr:cNvPr>
        <xdr:cNvCxnSpPr/>
      </xdr:nvCxnSpPr>
      <xdr:spPr>
        <a:xfrm flipV="1">
          <a:off x="7861300" y="10979831"/>
          <a:ext cx="889000" cy="1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130625</xdr:rowOff>
    </xdr:from>
    <xdr:to>
      <xdr:col>36</xdr:col>
      <xdr:colOff>165100</xdr:colOff>
      <xdr:row>64</xdr:row>
      <xdr:rowOff>60775</xdr:rowOff>
    </xdr:to>
    <xdr:sp macro="" textlink="">
      <xdr:nvSpPr>
        <xdr:cNvPr id="252" name="楕円 251">
          <a:extLst>
            <a:ext uri="{FF2B5EF4-FFF2-40B4-BE49-F238E27FC236}">
              <a16:creationId xmlns:a16="http://schemas.microsoft.com/office/drawing/2014/main" id="{44CCDC13-394E-4563-8413-B27C771DCA5F}"/>
            </a:ext>
          </a:extLst>
        </xdr:cNvPr>
        <xdr:cNvSpPr/>
      </xdr:nvSpPr>
      <xdr:spPr>
        <a:xfrm>
          <a:off x="6921500" y="10931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8482</xdr:rowOff>
    </xdr:from>
    <xdr:to>
      <xdr:col>41</xdr:col>
      <xdr:colOff>50800</xdr:colOff>
      <xdr:row>64</xdr:row>
      <xdr:rowOff>9975</xdr:rowOff>
    </xdr:to>
    <xdr:cxnSp macro="">
      <xdr:nvCxnSpPr>
        <xdr:cNvPr id="253" name="直線コネクタ 252">
          <a:extLst>
            <a:ext uri="{FF2B5EF4-FFF2-40B4-BE49-F238E27FC236}">
              <a16:creationId xmlns:a16="http://schemas.microsoft.com/office/drawing/2014/main" id="{741F8FBB-4314-4292-B5CE-4F1695D87D5F}"/>
            </a:ext>
          </a:extLst>
        </xdr:cNvPr>
        <xdr:cNvCxnSpPr/>
      </xdr:nvCxnSpPr>
      <xdr:spPr>
        <a:xfrm flipV="1">
          <a:off x="6972300" y="10981282"/>
          <a:ext cx="889000" cy="1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137505</xdr:colOff>
      <xdr:row>61</xdr:row>
      <xdr:rowOff>100330</xdr:rowOff>
    </xdr:from>
    <xdr:ext cx="690189" cy="259045"/>
    <xdr:sp macro="" textlink="">
      <xdr:nvSpPr>
        <xdr:cNvPr id="254" name="n_1aveValue【橋りょう・トンネル】&#10;一人当たり有形固定資産（償却資産）額">
          <a:extLst>
            <a:ext uri="{FF2B5EF4-FFF2-40B4-BE49-F238E27FC236}">
              <a16:creationId xmlns:a16="http://schemas.microsoft.com/office/drawing/2014/main" id="{B29D9F42-E8C5-4F2E-AFB3-35760F756B63}"/>
            </a:ext>
          </a:extLst>
        </xdr:cNvPr>
        <xdr:cNvSpPr txBox="1"/>
      </xdr:nvSpPr>
      <xdr:spPr>
        <a:xfrm>
          <a:off x="9281505" y="1055878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1,690,131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61</xdr:row>
      <xdr:rowOff>101600</xdr:rowOff>
    </xdr:from>
    <xdr:ext cx="690189" cy="259045"/>
    <xdr:sp macro="" textlink="">
      <xdr:nvSpPr>
        <xdr:cNvPr id="255" name="n_2aveValue【橋りょう・トンネル】&#10;一人当たり有形固定資産（償却資産）額">
          <a:extLst>
            <a:ext uri="{FF2B5EF4-FFF2-40B4-BE49-F238E27FC236}">
              <a16:creationId xmlns:a16="http://schemas.microsoft.com/office/drawing/2014/main" id="{269DDDD3-B5AB-4FFA-9D0D-748E8DB54ED0}"/>
            </a:ext>
          </a:extLst>
        </xdr:cNvPr>
        <xdr:cNvSpPr txBox="1"/>
      </xdr:nvSpPr>
      <xdr:spPr>
        <a:xfrm>
          <a:off x="8405205" y="1056005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86705</xdr:colOff>
      <xdr:row>61</xdr:row>
      <xdr:rowOff>164573</xdr:rowOff>
    </xdr:from>
    <xdr:ext cx="690189" cy="259045"/>
    <xdr:sp macro="" textlink="">
      <xdr:nvSpPr>
        <xdr:cNvPr id="256" name="n_3aveValue【橋りょう・トンネル】&#10;一人当たり有形固定資産（償却資産）額">
          <a:extLst>
            <a:ext uri="{FF2B5EF4-FFF2-40B4-BE49-F238E27FC236}">
              <a16:creationId xmlns:a16="http://schemas.microsoft.com/office/drawing/2014/main" id="{CDED3632-4F80-476C-81B7-0CDCF3B5E132}"/>
            </a:ext>
          </a:extLst>
        </xdr:cNvPr>
        <xdr:cNvSpPr txBox="1"/>
      </xdr:nvSpPr>
      <xdr:spPr>
        <a:xfrm>
          <a:off x="7516205" y="1062302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1,184,283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34</xdr:col>
      <xdr:colOff>150205</xdr:colOff>
      <xdr:row>61</xdr:row>
      <xdr:rowOff>107808</xdr:rowOff>
    </xdr:from>
    <xdr:ext cx="690189" cy="259045"/>
    <xdr:sp macro="" textlink="">
      <xdr:nvSpPr>
        <xdr:cNvPr id="257" name="n_4aveValue【橋りょう・トンネル】&#10;一人当たり有形固定資産（償却資産）額">
          <a:extLst>
            <a:ext uri="{FF2B5EF4-FFF2-40B4-BE49-F238E27FC236}">
              <a16:creationId xmlns:a16="http://schemas.microsoft.com/office/drawing/2014/main" id="{C05E4F59-FED5-4C91-897B-6BC9C2082DE1}"/>
            </a:ext>
          </a:extLst>
        </xdr:cNvPr>
        <xdr:cNvSpPr txBox="1"/>
      </xdr:nvSpPr>
      <xdr:spPr>
        <a:xfrm>
          <a:off x="6627205" y="1056625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1,631,250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64</xdr:row>
      <xdr:rowOff>47448</xdr:rowOff>
    </xdr:from>
    <xdr:ext cx="599010" cy="259045"/>
    <xdr:sp macro="" textlink="">
      <xdr:nvSpPr>
        <xdr:cNvPr id="258" name="n_1mainValue【橋りょう・トンネル】&#10;一人当たり有形固定資産（償却資産）額">
          <a:extLst>
            <a:ext uri="{FF2B5EF4-FFF2-40B4-BE49-F238E27FC236}">
              <a16:creationId xmlns:a16="http://schemas.microsoft.com/office/drawing/2014/main" id="{0A3141E7-5275-4800-A32E-55CBBDEF2BDB}"/>
            </a:ext>
          </a:extLst>
        </xdr:cNvPr>
        <xdr:cNvSpPr txBox="1"/>
      </xdr:nvSpPr>
      <xdr:spPr>
        <a:xfrm>
          <a:off x="9327095" y="110202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64</xdr:row>
      <xdr:rowOff>48958</xdr:rowOff>
    </xdr:from>
    <xdr:ext cx="599010" cy="259045"/>
    <xdr:sp macro="" textlink="">
      <xdr:nvSpPr>
        <xdr:cNvPr id="259" name="n_2mainValue【橋りょう・トンネル】&#10;一人当たり有形固定資産（償却資産）額">
          <a:extLst>
            <a:ext uri="{FF2B5EF4-FFF2-40B4-BE49-F238E27FC236}">
              <a16:creationId xmlns:a16="http://schemas.microsoft.com/office/drawing/2014/main" id="{D2E9BB76-6024-4FAC-90B3-5F6D23E66B01}"/>
            </a:ext>
          </a:extLst>
        </xdr:cNvPr>
        <xdr:cNvSpPr txBox="1"/>
      </xdr:nvSpPr>
      <xdr:spPr>
        <a:xfrm>
          <a:off x="8450795" y="110217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64</xdr:row>
      <xdr:rowOff>50409</xdr:rowOff>
    </xdr:from>
    <xdr:ext cx="599010" cy="259045"/>
    <xdr:sp macro="" textlink="">
      <xdr:nvSpPr>
        <xdr:cNvPr id="260" name="n_3mainValue【橋りょう・トンネル】&#10;一人当たり有形固定資産（償却資産）額">
          <a:extLst>
            <a:ext uri="{FF2B5EF4-FFF2-40B4-BE49-F238E27FC236}">
              <a16:creationId xmlns:a16="http://schemas.microsoft.com/office/drawing/2014/main" id="{CBCAF47C-6374-453F-8751-1174542696A3}"/>
            </a:ext>
          </a:extLst>
        </xdr:cNvPr>
        <xdr:cNvSpPr txBox="1"/>
      </xdr:nvSpPr>
      <xdr:spPr>
        <a:xfrm>
          <a:off x="7561795" y="110232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64</xdr:row>
      <xdr:rowOff>51902</xdr:rowOff>
    </xdr:from>
    <xdr:ext cx="599010" cy="259045"/>
    <xdr:sp macro="" textlink="">
      <xdr:nvSpPr>
        <xdr:cNvPr id="261" name="n_4mainValue【橋りょう・トンネル】&#10;一人当たり有形固定資産（償却資産）額">
          <a:extLst>
            <a:ext uri="{FF2B5EF4-FFF2-40B4-BE49-F238E27FC236}">
              <a16:creationId xmlns:a16="http://schemas.microsoft.com/office/drawing/2014/main" id="{E2D65CF8-FDDC-4387-96C2-562155B461FF}"/>
            </a:ext>
          </a:extLst>
        </xdr:cNvPr>
        <xdr:cNvSpPr txBox="1"/>
      </xdr:nvSpPr>
      <xdr:spPr>
        <a:xfrm>
          <a:off x="6672795" y="110247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a:extLst>
            <a:ext uri="{FF2B5EF4-FFF2-40B4-BE49-F238E27FC236}">
              <a16:creationId xmlns:a16="http://schemas.microsoft.com/office/drawing/2014/main" id="{BF33BE1C-1E12-4ADF-A010-72677126D221}"/>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a:extLst>
            <a:ext uri="{FF2B5EF4-FFF2-40B4-BE49-F238E27FC236}">
              <a16:creationId xmlns:a16="http://schemas.microsoft.com/office/drawing/2014/main" id="{123D433A-6D29-452D-96EE-C95852EA5333}"/>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a:extLst>
            <a:ext uri="{FF2B5EF4-FFF2-40B4-BE49-F238E27FC236}">
              <a16:creationId xmlns:a16="http://schemas.microsoft.com/office/drawing/2014/main" id="{CB3EDA8F-B02D-4521-AC2C-3CE38A3A7C2D}"/>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a:extLst>
            <a:ext uri="{FF2B5EF4-FFF2-40B4-BE49-F238E27FC236}">
              <a16:creationId xmlns:a16="http://schemas.microsoft.com/office/drawing/2014/main" id="{5CDCD290-6E1C-45CD-A6FF-3D0548E777DB}"/>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a:extLst>
            <a:ext uri="{FF2B5EF4-FFF2-40B4-BE49-F238E27FC236}">
              <a16:creationId xmlns:a16="http://schemas.microsoft.com/office/drawing/2014/main" id="{CE75C9E2-CBF7-41BB-9785-CD223945948C}"/>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a:extLst>
            <a:ext uri="{FF2B5EF4-FFF2-40B4-BE49-F238E27FC236}">
              <a16:creationId xmlns:a16="http://schemas.microsoft.com/office/drawing/2014/main" id="{BB3D7647-ED78-44C3-9608-7ACFA426CFDC}"/>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a:extLst>
            <a:ext uri="{FF2B5EF4-FFF2-40B4-BE49-F238E27FC236}">
              <a16:creationId xmlns:a16="http://schemas.microsoft.com/office/drawing/2014/main" id="{41586EFB-D586-410F-9E32-A1A8509D283C}"/>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a:extLst>
            <a:ext uri="{FF2B5EF4-FFF2-40B4-BE49-F238E27FC236}">
              <a16:creationId xmlns:a16="http://schemas.microsoft.com/office/drawing/2014/main" id="{BCA0318B-9711-4C3E-827F-764EA69104B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a:extLst>
            <a:ext uri="{FF2B5EF4-FFF2-40B4-BE49-F238E27FC236}">
              <a16:creationId xmlns:a16="http://schemas.microsoft.com/office/drawing/2014/main" id="{BB62739F-A9FC-485F-ABAD-1F1D14C79ADD}"/>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a:extLst>
            <a:ext uri="{FF2B5EF4-FFF2-40B4-BE49-F238E27FC236}">
              <a16:creationId xmlns:a16="http://schemas.microsoft.com/office/drawing/2014/main" id="{86A2CD67-47E0-407A-BB37-BD2B95670BCA}"/>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2" name="テキスト ボックス 271">
          <a:extLst>
            <a:ext uri="{FF2B5EF4-FFF2-40B4-BE49-F238E27FC236}">
              <a16:creationId xmlns:a16="http://schemas.microsoft.com/office/drawing/2014/main" id="{E90BD03C-6E66-4765-9D7D-DBDAA1EEABDD}"/>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3" name="直線コネクタ 272">
          <a:extLst>
            <a:ext uri="{FF2B5EF4-FFF2-40B4-BE49-F238E27FC236}">
              <a16:creationId xmlns:a16="http://schemas.microsoft.com/office/drawing/2014/main" id="{7E7DAC6E-A19D-496F-9037-71AA9D236587}"/>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4" name="テキスト ボックス 273">
          <a:extLst>
            <a:ext uri="{FF2B5EF4-FFF2-40B4-BE49-F238E27FC236}">
              <a16:creationId xmlns:a16="http://schemas.microsoft.com/office/drawing/2014/main" id="{3A7AE176-27BF-42AB-9AF1-3B0CEF023791}"/>
            </a:ext>
          </a:extLst>
        </xdr:cNvPr>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5" name="直線コネクタ 274">
          <a:extLst>
            <a:ext uri="{FF2B5EF4-FFF2-40B4-BE49-F238E27FC236}">
              <a16:creationId xmlns:a16="http://schemas.microsoft.com/office/drawing/2014/main" id="{4B1B4490-5B21-497E-8D24-5BD700C09235}"/>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6" name="テキスト ボックス 275">
          <a:extLst>
            <a:ext uri="{FF2B5EF4-FFF2-40B4-BE49-F238E27FC236}">
              <a16:creationId xmlns:a16="http://schemas.microsoft.com/office/drawing/2014/main" id="{76A5642A-B1DF-4F38-8562-5E7056284AC2}"/>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7" name="直線コネクタ 276">
          <a:extLst>
            <a:ext uri="{FF2B5EF4-FFF2-40B4-BE49-F238E27FC236}">
              <a16:creationId xmlns:a16="http://schemas.microsoft.com/office/drawing/2014/main" id="{07509B30-E092-47CA-96DF-2AC8FF6A054F}"/>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8" name="テキスト ボックス 277">
          <a:extLst>
            <a:ext uri="{FF2B5EF4-FFF2-40B4-BE49-F238E27FC236}">
              <a16:creationId xmlns:a16="http://schemas.microsoft.com/office/drawing/2014/main" id="{FA685CB2-A891-491E-BE6B-937E0D84B453}"/>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9" name="直線コネクタ 278">
          <a:extLst>
            <a:ext uri="{FF2B5EF4-FFF2-40B4-BE49-F238E27FC236}">
              <a16:creationId xmlns:a16="http://schemas.microsoft.com/office/drawing/2014/main" id="{68916EB9-96E1-4A44-9D9B-DCD47BD16450}"/>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0" name="テキスト ボックス 279">
          <a:extLst>
            <a:ext uri="{FF2B5EF4-FFF2-40B4-BE49-F238E27FC236}">
              <a16:creationId xmlns:a16="http://schemas.microsoft.com/office/drawing/2014/main" id="{1F687E20-E6C6-49DD-AC15-3A31A000223B}"/>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1" name="直線コネクタ 280">
          <a:extLst>
            <a:ext uri="{FF2B5EF4-FFF2-40B4-BE49-F238E27FC236}">
              <a16:creationId xmlns:a16="http://schemas.microsoft.com/office/drawing/2014/main" id="{10C5792A-F156-4D03-AD8F-4078584464B0}"/>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2" name="テキスト ボックス 281">
          <a:extLst>
            <a:ext uri="{FF2B5EF4-FFF2-40B4-BE49-F238E27FC236}">
              <a16:creationId xmlns:a16="http://schemas.microsoft.com/office/drawing/2014/main" id="{264F9D48-F41A-46B3-8303-DBE155A4913F}"/>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3" name="直線コネクタ 282">
          <a:extLst>
            <a:ext uri="{FF2B5EF4-FFF2-40B4-BE49-F238E27FC236}">
              <a16:creationId xmlns:a16="http://schemas.microsoft.com/office/drawing/2014/main" id="{70082960-775D-4338-87FD-B79587602D24}"/>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4" name="テキスト ボックス 283">
          <a:extLst>
            <a:ext uri="{FF2B5EF4-FFF2-40B4-BE49-F238E27FC236}">
              <a16:creationId xmlns:a16="http://schemas.microsoft.com/office/drawing/2014/main" id="{F9C442CF-4C5B-4501-A3A4-8F6BDD177C5C}"/>
            </a:ext>
          </a:extLst>
        </xdr:cNvPr>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FB5B2EC9-BC05-4825-9302-5D3C4C91BDBE}"/>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6" name="【公営住宅】&#10;有形固定資産減価償却率グラフ枠">
          <a:extLst>
            <a:ext uri="{FF2B5EF4-FFF2-40B4-BE49-F238E27FC236}">
              <a16:creationId xmlns:a16="http://schemas.microsoft.com/office/drawing/2014/main" id="{90EB4A99-2821-4626-B8FD-DD5590D06C1B}"/>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149134</xdr:rowOff>
    </xdr:from>
    <xdr:to>
      <xdr:col>24</xdr:col>
      <xdr:colOff>62865</xdr:colOff>
      <xdr:row>86</xdr:row>
      <xdr:rowOff>168729</xdr:rowOff>
    </xdr:to>
    <xdr:cxnSp macro="">
      <xdr:nvCxnSpPr>
        <xdr:cNvPr id="287" name="直線コネクタ 286">
          <a:extLst>
            <a:ext uri="{FF2B5EF4-FFF2-40B4-BE49-F238E27FC236}">
              <a16:creationId xmlns:a16="http://schemas.microsoft.com/office/drawing/2014/main" id="{7A93DA14-3D1D-4891-9AC6-257F641BFE65}"/>
            </a:ext>
          </a:extLst>
        </xdr:cNvPr>
        <xdr:cNvCxnSpPr/>
      </xdr:nvCxnSpPr>
      <xdr:spPr>
        <a:xfrm flipV="1">
          <a:off x="4634865" y="13350784"/>
          <a:ext cx="0" cy="15626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88" name="【公営住宅】&#10;有形固定資産減価償却率最小値テキスト">
          <a:extLst>
            <a:ext uri="{FF2B5EF4-FFF2-40B4-BE49-F238E27FC236}">
              <a16:creationId xmlns:a16="http://schemas.microsoft.com/office/drawing/2014/main" id="{0C6A023A-E894-47CC-8075-3E02CFF2EA5C}"/>
            </a:ext>
          </a:extLst>
        </xdr:cNvPr>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89" name="直線コネクタ 288">
          <a:extLst>
            <a:ext uri="{FF2B5EF4-FFF2-40B4-BE49-F238E27FC236}">
              <a16:creationId xmlns:a16="http://schemas.microsoft.com/office/drawing/2014/main" id="{60533FE1-C994-4BE8-AE0E-D11630C29D67}"/>
            </a:ext>
          </a:extLst>
        </xdr:cNvPr>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95811</xdr:rowOff>
    </xdr:from>
    <xdr:ext cx="340478" cy="259045"/>
    <xdr:sp macro="" textlink="">
      <xdr:nvSpPr>
        <xdr:cNvPr id="290" name="【公営住宅】&#10;有形固定資産減価償却率最大値テキスト">
          <a:extLst>
            <a:ext uri="{FF2B5EF4-FFF2-40B4-BE49-F238E27FC236}">
              <a16:creationId xmlns:a16="http://schemas.microsoft.com/office/drawing/2014/main" id="{4D4D0F26-4BA0-4CEB-BB79-D127C1121591}"/>
            </a:ext>
          </a:extLst>
        </xdr:cNvPr>
        <xdr:cNvSpPr txBox="1"/>
      </xdr:nvSpPr>
      <xdr:spPr>
        <a:xfrm>
          <a:off x="4673600" y="1312601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149134</xdr:rowOff>
    </xdr:from>
    <xdr:to>
      <xdr:col>24</xdr:col>
      <xdr:colOff>152400</xdr:colOff>
      <xdr:row>77</xdr:row>
      <xdr:rowOff>149134</xdr:rowOff>
    </xdr:to>
    <xdr:cxnSp macro="">
      <xdr:nvCxnSpPr>
        <xdr:cNvPr id="291" name="直線コネクタ 290">
          <a:extLst>
            <a:ext uri="{FF2B5EF4-FFF2-40B4-BE49-F238E27FC236}">
              <a16:creationId xmlns:a16="http://schemas.microsoft.com/office/drawing/2014/main" id="{46DBDF4F-1AE9-4064-9968-002860950B08}"/>
            </a:ext>
          </a:extLst>
        </xdr:cNvPr>
        <xdr:cNvCxnSpPr/>
      </xdr:nvCxnSpPr>
      <xdr:spPr>
        <a:xfrm>
          <a:off x="4546600" y="133507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18341</xdr:rowOff>
    </xdr:from>
    <xdr:ext cx="405111" cy="259045"/>
    <xdr:sp macro="" textlink="">
      <xdr:nvSpPr>
        <xdr:cNvPr id="292" name="【公営住宅】&#10;有形固定資産減価償却率平均値テキスト">
          <a:extLst>
            <a:ext uri="{FF2B5EF4-FFF2-40B4-BE49-F238E27FC236}">
              <a16:creationId xmlns:a16="http://schemas.microsoft.com/office/drawing/2014/main" id="{04293128-1C53-4CB4-BC92-0BCF6862AB78}"/>
            </a:ext>
          </a:extLst>
        </xdr:cNvPr>
        <xdr:cNvSpPr txBox="1"/>
      </xdr:nvSpPr>
      <xdr:spPr>
        <a:xfrm>
          <a:off x="4673600" y="140772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166914</xdr:rowOff>
    </xdr:from>
    <xdr:to>
      <xdr:col>24</xdr:col>
      <xdr:colOff>114300</xdr:colOff>
      <xdr:row>83</xdr:row>
      <xdr:rowOff>97064</xdr:rowOff>
    </xdr:to>
    <xdr:sp macro="" textlink="">
      <xdr:nvSpPr>
        <xdr:cNvPr id="293" name="フローチャート: 判断 292">
          <a:extLst>
            <a:ext uri="{FF2B5EF4-FFF2-40B4-BE49-F238E27FC236}">
              <a16:creationId xmlns:a16="http://schemas.microsoft.com/office/drawing/2014/main" id="{58963E25-CF61-436A-A36A-C25A851B85D3}"/>
            </a:ext>
          </a:extLst>
        </xdr:cNvPr>
        <xdr:cNvSpPr/>
      </xdr:nvSpPr>
      <xdr:spPr>
        <a:xfrm>
          <a:off x="4584700" y="14225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3629</xdr:rowOff>
    </xdr:from>
    <xdr:to>
      <xdr:col>20</xdr:col>
      <xdr:colOff>38100</xdr:colOff>
      <xdr:row>83</xdr:row>
      <xdr:rowOff>105229</xdr:rowOff>
    </xdr:to>
    <xdr:sp macro="" textlink="">
      <xdr:nvSpPr>
        <xdr:cNvPr id="294" name="フローチャート: 判断 293">
          <a:extLst>
            <a:ext uri="{FF2B5EF4-FFF2-40B4-BE49-F238E27FC236}">
              <a16:creationId xmlns:a16="http://schemas.microsoft.com/office/drawing/2014/main" id="{EDC7188D-5FE1-4751-9165-5D65908699D8}"/>
            </a:ext>
          </a:extLst>
        </xdr:cNvPr>
        <xdr:cNvSpPr/>
      </xdr:nvSpPr>
      <xdr:spPr>
        <a:xfrm>
          <a:off x="3746500" y="14233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55880</xdr:rowOff>
    </xdr:from>
    <xdr:to>
      <xdr:col>15</xdr:col>
      <xdr:colOff>101600</xdr:colOff>
      <xdr:row>83</xdr:row>
      <xdr:rowOff>157480</xdr:rowOff>
    </xdr:to>
    <xdr:sp macro="" textlink="">
      <xdr:nvSpPr>
        <xdr:cNvPr id="295" name="フローチャート: 判断 294">
          <a:extLst>
            <a:ext uri="{FF2B5EF4-FFF2-40B4-BE49-F238E27FC236}">
              <a16:creationId xmlns:a16="http://schemas.microsoft.com/office/drawing/2014/main" id="{AD7D3763-E2DA-4E92-8F87-49EDD8291BDE}"/>
            </a:ext>
          </a:extLst>
        </xdr:cNvPr>
        <xdr:cNvSpPr/>
      </xdr:nvSpPr>
      <xdr:spPr>
        <a:xfrm>
          <a:off x="2857500" y="1428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24856</xdr:rowOff>
    </xdr:from>
    <xdr:to>
      <xdr:col>10</xdr:col>
      <xdr:colOff>165100</xdr:colOff>
      <xdr:row>83</xdr:row>
      <xdr:rowOff>126456</xdr:rowOff>
    </xdr:to>
    <xdr:sp macro="" textlink="">
      <xdr:nvSpPr>
        <xdr:cNvPr id="296" name="フローチャート: 判断 295">
          <a:extLst>
            <a:ext uri="{FF2B5EF4-FFF2-40B4-BE49-F238E27FC236}">
              <a16:creationId xmlns:a16="http://schemas.microsoft.com/office/drawing/2014/main" id="{64C211A0-3C88-4436-B226-5D9DB5A975FE}"/>
            </a:ext>
          </a:extLst>
        </xdr:cNvPr>
        <xdr:cNvSpPr/>
      </xdr:nvSpPr>
      <xdr:spPr>
        <a:xfrm>
          <a:off x="1968500" y="14255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83</xdr:row>
      <xdr:rowOff>3629</xdr:rowOff>
    </xdr:from>
    <xdr:to>
      <xdr:col>6</xdr:col>
      <xdr:colOff>38100</xdr:colOff>
      <xdr:row>83</xdr:row>
      <xdr:rowOff>105229</xdr:rowOff>
    </xdr:to>
    <xdr:sp macro="" textlink="">
      <xdr:nvSpPr>
        <xdr:cNvPr id="297" name="フローチャート: 判断 296">
          <a:extLst>
            <a:ext uri="{FF2B5EF4-FFF2-40B4-BE49-F238E27FC236}">
              <a16:creationId xmlns:a16="http://schemas.microsoft.com/office/drawing/2014/main" id="{BD63D05C-B6F9-4C33-814F-7AA9EB4A8297}"/>
            </a:ext>
          </a:extLst>
        </xdr:cNvPr>
        <xdr:cNvSpPr/>
      </xdr:nvSpPr>
      <xdr:spPr>
        <a:xfrm>
          <a:off x="1079500" y="14233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CDB615F6-C82B-438B-9124-26F0C985948E}"/>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41B8E6F8-DEDC-4C65-8236-C532AC238ED5}"/>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3D80CBA7-F730-4314-AA46-D9EAC8BEEC53}"/>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430D26C1-CE96-485A-9C87-501AF5E25654}"/>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9C77D8E9-95F8-4201-999E-2D877E9BFCE6}"/>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86</xdr:row>
      <xdr:rowOff>117929</xdr:rowOff>
    </xdr:from>
    <xdr:to>
      <xdr:col>24</xdr:col>
      <xdr:colOff>114300</xdr:colOff>
      <xdr:row>87</xdr:row>
      <xdr:rowOff>48079</xdr:rowOff>
    </xdr:to>
    <xdr:sp macro="" textlink="">
      <xdr:nvSpPr>
        <xdr:cNvPr id="303" name="楕円 302">
          <a:extLst>
            <a:ext uri="{FF2B5EF4-FFF2-40B4-BE49-F238E27FC236}">
              <a16:creationId xmlns:a16="http://schemas.microsoft.com/office/drawing/2014/main" id="{39D3AC89-6661-4092-8FFA-6A3C276148CF}"/>
            </a:ext>
          </a:extLst>
        </xdr:cNvPr>
        <xdr:cNvSpPr/>
      </xdr:nvSpPr>
      <xdr:spPr>
        <a:xfrm>
          <a:off x="4584700" y="1486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86</xdr:row>
      <xdr:rowOff>32856</xdr:rowOff>
    </xdr:from>
    <xdr:ext cx="469744" cy="259045"/>
    <xdr:sp macro="" textlink="">
      <xdr:nvSpPr>
        <xdr:cNvPr id="304" name="【公営住宅】&#10;有形固定資産減価償却率該当値テキスト">
          <a:extLst>
            <a:ext uri="{FF2B5EF4-FFF2-40B4-BE49-F238E27FC236}">
              <a16:creationId xmlns:a16="http://schemas.microsoft.com/office/drawing/2014/main" id="{39BAED96-52E6-4E22-AEBB-788B295D2517}"/>
            </a:ext>
          </a:extLst>
        </xdr:cNvPr>
        <xdr:cNvSpPr txBox="1"/>
      </xdr:nvSpPr>
      <xdr:spPr>
        <a:xfrm>
          <a:off x="4673600" y="147775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86</xdr:row>
      <xdr:rowOff>117929</xdr:rowOff>
    </xdr:from>
    <xdr:to>
      <xdr:col>20</xdr:col>
      <xdr:colOff>38100</xdr:colOff>
      <xdr:row>87</xdr:row>
      <xdr:rowOff>48079</xdr:rowOff>
    </xdr:to>
    <xdr:sp macro="" textlink="">
      <xdr:nvSpPr>
        <xdr:cNvPr id="305" name="楕円 304">
          <a:extLst>
            <a:ext uri="{FF2B5EF4-FFF2-40B4-BE49-F238E27FC236}">
              <a16:creationId xmlns:a16="http://schemas.microsoft.com/office/drawing/2014/main" id="{20FC724C-F407-4ACA-9802-C1C54D7D2645}"/>
            </a:ext>
          </a:extLst>
        </xdr:cNvPr>
        <xdr:cNvSpPr/>
      </xdr:nvSpPr>
      <xdr:spPr>
        <a:xfrm>
          <a:off x="3746500" y="1486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86</xdr:row>
      <xdr:rowOff>168729</xdr:rowOff>
    </xdr:from>
    <xdr:to>
      <xdr:col>24</xdr:col>
      <xdr:colOff>63500</xdr:colOff>
      <xdr:row>86</xdr:row>
      <xdr:rowOff>168729</xdr:rowOff>
    </xdr:to>
    <xdr:cxnSp macro="">
      <xdr:nvCxnSpPr>
        <xdr:cNvPr id="306" name="直線コネクタ 305">
          <a:extLst>
            <a:ext uri="{FF2B5EF4-FFF2-40B4-BE49-F238E27FC236}">
              <a16:creationId xmlns:a16="http://schemas.microsoft.com/office/drawing/2014/main" id="{2D9060A6-AAAC-45EB-B9D3-1F89731C236E}"/>
            </a:ext>
          </a:extLst>
        </xdr:cNvPr>
        <xdr:cNvCxnSpPr/>
      </xdr:nvCxnSpPr>
      <xdr:spPr>
        <a:xfrm>
          <a:off x="3797300" y="1491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86</xdr:row>
      <xdr:rowOff>117929</xdr:rowOff>
    </xdr:from>
    <xdr:to>
      <xdr:col>15</xdr:col>
      <xdr:colOff>101600</xdr:colOff>
      <xdr:row>87</xdr:row>
      <xdr:rowOff>48079</xdr:rowOff>
    </xdr:to>
    <xdr:sp macro="" textlink="">
      <xdr:nvSpPr>
        <xdr:cNvPr id="307" name="楕円 306">
          <a:extLst>
            <a:ext uri="{FF2B5EF4-FFF2-40B4-BE49-F238E27FC236}">
              <a16:creationId xmlns:a16="http://schemas.microsoft.com/office/drawing/2014/main" id="{1FBA0527-B294-4735-94C0-6D2AF434F290}"/>
            </a:ext>
          </a:extLst>
        </xdr:cNvPr>
        <xdr:cNvSpPr/>
      </xdr:nvSpPr>
      <xdr:spPr>
        <a:xfrm>
          <a:off x="2857500" y="1486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86</xdr:row>
      <xdr:rowOff>168729</xdr:rowOff>
    </xdr:from>
    <xdr:to>
      <xdr:col>19</xdr:col>
      <xdr:colOff>177800</xdr:colOff>
      <xdr:row>86</xdr:row>
      <xdr:rowOff>168729</xdr:rowOff>
    </xdr:to>
    <xdr:cxnSp macro="">
      <xdr:nvCxnSpPr>
        <xdr:cNvPr id="308" name="直線コネクタ 307">
          <a:extLst>
            <a:ext uri="{FF2B5EF4-FFF2-40B4-BE49-F238E27FC236}">
              <a16:creationId xmlns:a16="http://schemas.microsoft.com/office/drawing/2014/main" id="{7F5D922C-61FE-4593-AB78-BB29DA2657FD}"/>
            </a:ext>
          </a:extLst>
        </xdr:cNvPr>
        <xdr:cNvCxnSpPr/>
      </xdr:nvCxnSpPr>
      <xdr:spPr>
        <a:xfrm>
          <a:off x="2908300" y="1491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86</xdr:row>
      <xdr:rowOff>117929</xdr:rowOff>
    </xdr:from>
    <xdr:to>
      <xdr:col>10</xdr:col>
      <xdr:colOff>165100</xdr:colOff>
      <xdr:row>87</xdr:row>
      <xdr:rowOff>48079</xdr:rowOff>
    </xdr:to>
    <xdr:sp macro="" textlink="">
      <xdr:nvSpPr>
        <xdr:cNvPr id="309" name="楕円 308">
          <a:extLst>
            <a:ext uri="{FF2B5EF4-FFF2-40B4-BE49-F238E27FC236}">
              <a16:creationId xmlns:a16="http://schemas.microsoft.com/office/drawing/2014/main" id="{612E0A3D-52C9-4F11-9918-51A4653E6764}"/>
            </a:ext>
          </a:extLst>
        </xdr:cNvPr>
        <xdr:cNvSpPr/>
      </xdr:nvSpPr>
      <xdr:spPr>
        <a:xfrm>
          <a:off x="1968500" y="1486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86</xdr:row>
      <xdr:rowOff>168729</xdr:rowOff>
    </xdr:from>
    <xdr:to>
      <xdr:col>15</xdr:col>
      <xdr:colOff>50800</xdr:colOff>
      <xdr:row>86</xdr:row>
      <xdr:rowOff>168729</xdr:rowOff>
    </xdr:to>
    <xdr:cxnSp macro="">
      <xdr:nvCxnSpPr>
        <xdr:cNvPr id="310" name="直線コネクタ 309">
          <a:extLst>
            <a:ext uri="{FF2B5EF4-FFF2-40B4-BE49-F238E27FC236}">
              <a16:creationId xmlns:a16="http://schemas.microsoft.com/office/drawing/2014/main" id="{368F5D4D-02C8-44B1-BAF4-652D59817011}"/>
            </a:ext>
          </a:extLst>
        </xdr:cNvPr>
        <xdr:cNvCxnSpPr/>
      </xdr:nvCxnSpPr>
      <xdr:spPr>
        <a:xfrm>
          <a:off x="2019300" y="1491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86</xdr:row>
      <xdr:rowOff>117929</xdr:rowOff>
    </xdr:from>
    <xdr:to>
      <xdr:col>6</xdr:col>
      <xdr:colOff>38100</xdr:colOff>
      <xdr:row>87</xdr:row>
      <xdr:rowOff>48079</xdr:rowOff>
    </xdr:to>
    <xdr:sp macro="" textlink="">
      <xdr:nvSpPr>
        <xdr:cNvPr id="311" name="楕円 310">
          <a:extLst>
            <a:ext uri="{FF2B5EF4-FFF2-40B4-BE49-F238E27FC236}">
              <a16:creationId xmlns:a16="http://schemas.microsoft.com/office/drawing/2014/main" id="{B07164F1-FCFB-4757-9FC3-E6F47FDDE73D}"/>
            </a:ext>
          </a:extLst>
        </xdr:cNvPr>
        <xdr:cNvSpPr/>
      </xdr:nvSpPr>
      <xdr:spPr>
        <a:xfrm>
          <a:off x="1079500" y="1486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86</xdr:row>
      <xdr:rowOff>168729</xdr:rowOff>
    </xdr:from>
    <xdr:to>
      <xdr:col>10</xdr:col>
      <xdr:colOff>114300</xdr:colOff>
      <xdr:row>86</xdr:row>
      <xdr:rowOff>168729</xdr:rowOff>
    </xdr:to>
    <xdr:cxnSp macro="">
      <xdr:nvCxnSpPr>
        <xdr:cNvPr id="312" name="直線コネクタ 311">
          <a:extLst>
            <a:ext uri="{FF2B5EF4-FFF2-40B4-BE49-F238E27FC236}">
              <a16:creationId xmlns:a16="http://schemas.microsoft.com/office/drawing/2014/main" id="{95BBCC2E-AB31-400A-B880-11A30DC20CDE}"/>
            </a:ext>
          </a:extLst>
        </xdr:cNvPr>
        <xdr:cNvCxnSpPr/>
      </xdr:nvCxnSpPr>
      <xdr:spPr>
        <a:xfrm>
          <a:off x="1130300" y="1491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121756</xdr:rowOff>
    </xdr:from>
    <xdr:ext cx="405111" cy="259045"/>
    <xdr:sp macro="" textlink="">
      <xdr:nvSpPr>
        <xdr:cNvPr id="313" name="n_1aveValue【公営住宅】&#10;有形固定資産減価償却率">
          <a:extLst>
            <a:ext uri="{FF2B5EF4-FFF2-40B4-BE49-F238E27FC236}">
              <a16:creationId xmlns:a16="http://schemas.microsoft.com/office/drawing/2014/main" id="{79C08536-A235-4E49-B609-96FF56505BAE}"/>
            </a:ext>
          </a:extLst>
        </xdr:cNvPr>
        <xdr:cNvSpPr txBox="1"/>
      </xdr:nvSpPr>
      <xdr:spPr>
        <a:xfrm>
          <a:off x="3582044" y="140092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2557</xdr:rowOff>
    </xdr:from>
    <xdr:ext cx="405111" cy="259045"/>
    <xdr:sp macro="" textlink="">
      <xdr:nvSpPr>
        <xdr:cNvPr id="314" name="n_2aveValue【公営住宅】&#10;有形固定資産減価償却率">
          <a:extLst>
            <a:ext uri="{FF2B5EF4-FFF2-40B4-BE49-F238E27FC236}">
              <a16:creationId xmlns:a16="http://schemas.microsoft.com/office/drawing/2014/main" id="{577F229B-13BD-4F0F-A62F-EBC260C4E655}"/>
            </a:ext>
          </a:extLst>
        </xdr:cNvPr>
        <xdr:cNvSpPr txBox="1"/>
      </xdr:nvSpPr>
      <xdr:spPr>
        <a:xfrm>
          <a:off x="2705744" y="14061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142983</xdr:rowOff>
    </xdr:from>
    <xdr:ext cx="405111" cy="259045"/>
    <xdr:sp macro="" textlink="">
      <xdr:nvSpPr>
        <xdr:cNvPr id="315" name="n_3aveValue【公営住宅】&#10;有形固定資産減価償却率">
          <a:extLst>
            <a:ext uri="{FF2B5EF4-FFF2-40B4-BE49-F238E27FC236}">
              <a16:creationId xmlns:a16="http://schemas.microsoft.com/office/drawing/2014/main" id="{856B1EB8-6363-4E3A-9509-BF64EB9FD075}"/>
            </a:ext>
          </a:extLst>
        </xdr:cNvPr>
        <xdr:cNvSpPr txBox="1"/>
      </xdr:nvSpPr>
      <xdr:spPr>
        <a:xfrm>
          <a:off x="1816744" y="140304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121756</xdr:rowOff>
    </xdr:from>
    <xdr:ext cx="405111" cy="259045"/>
    <xdr:sp macro="" textlink="">
      <xdr:nvSpPr>
        <xdr:cNvPr id="316" name="n_4aveValue【公営住宅】&#10;有形固定資産減価償却率">
          <a:extLst>
            <a:ext uri="{FF2B5EF4-FFF2-40B4-BE49-F238E27FC236}">
              <a16:creationId xmlns:a16="http://schemas.microsoft.com/office/drawing/2014/main" id="{B91010A5-CD19-4D31-BE71-B2054FCB819D}"/>
            </a:ext>
          </a:extLst>
        </xdr:cNvPr>
        <xdr:cNvSpPr txBox="1"/>
      </xdr:nvSpPr>
      <xdr:spPr>
        <a:xfrm>
          <a:off x="927744" y="140092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120727</xdr:colOff>
      <xdr:row>87</xdr:row>
      <xdr:rowOff>39206</xdr:rowOff>
    </xdr:from>
    <xdr:ext cx="469744" cy="259045"/>
    <xdr:sp macro="" textlink="">
      <xdr:nvSpPr>
        <xdr:cNvPr id="317" name="n_1mainValue【公営住宅】&#10;有形固定資産減価償却率">
          <a:extLst>
            <a:ext uri="{FF2B5EF4-FFF2-40B4-BE49-F238E27FC236}">
              <a16:creationId xmlns:a16="http://schemas.microsoft.com/office/drawing/2014/main" id="{1364F112-6CFF-41DF-B1FA-E522D5054A27}"/>
            </a:ext>
          </a:extLst>
        </xdr:cNvPr>
        <xdr:cNvSpPr txBox="1"/>
      </xdr:nvSpPr>
      <xdr:spPr>
        <a:xfrm>
          <a:off x="3549727" y="1495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6427</xdr:colOff>
      <xdr:row>87</xdr:row>
      <xdr:rowOff>39206</xdr:rowOff>
    </xdr:from>
    <xdr:ext cx="469744" cy="259045"/>
    <xdr:sp macro="" textlink="">
      <xdr:nvSpPr>
        <xdr:cNvPr id="318" name="n_2mainValue【公営住宅】&#10;有形固定資産減価償却率">
          <a:extLst>
            <a:ext uri="{FF2B5EF4-FFF2-40B4-BE49-F238E27FC236}">
              <a16:creationId xmlns:a16="http://schemas.microsoft.com/office/drawing/2014/main" id="{0DE52259-456A-46CF-B954-0ABFA0B010F6}"/>
            </a:ext>
          </a:extLst>
        </xdr:cNvPr>
        <xdr:cNvSpPr txBox="1"/>
      </xdr:nvSpPr>
      <xdr:spPr>
        <a:xfrm>
          <a:off x="2673427" y="1495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69927</xdr:colOff>
      <xdr:row>87</xdr:row>
      <xdr:rowOff>39206</xdr:rowOff>
    </xdr:from>
    <xdr:ext cx="469744" cy="259045"/>
    <xdr:sp macro="" textlink="">
      <xdr:nvSpPr>
        <xdr:cNvPr id="319" name="n_3mainValue【公営住宅】&#10;有形固定資産減価償却率">
          <a:extLst>
            <a:ext uri="{FF2B5EF4-FFF2-40B4-BE49-F238E27FC236}">
              <a16:creationId xmlns:a16="http://schemas.microsoft.com/office/drawing/2014/main" id="{AFF9452B-D66F-45AC-8CCF-535A1EC55C8F}"/>
            </a:ext>
          </a:extLst>
        </xdr:cNvPr>
        <xdr:cNvSpPr txBox="1"/>
      </xdr:nvSpPr>
      <xdr:spPr>
        <a:xfrm>
          <a:off x="1784427" y="1495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133427</xdr:colOff>
      <xdr:row>87</xdr:row>
      <xdr:rowOff>39206</xdr:rowOff>
    </xdr:from>
    <xdr:ext cx="469744" cy="259045"/>
    <xdr:sp macro="" textlink="">
      <xdr:nvSpPr>
        <xdr:cNvPr id="320" name="n_4mainValue【公営住宅】&#10;有形固定資産減価償却率">
          <a:extLst>
            <a:ext uri="{FF2B5EF4-FFF2-40B4-BE49-F238E27FC236}">
              <a16:creationId xmlns:a16="http://schemas.microsoft.com/office/drawing/2014/main" id="{101410D5-C80C-44B8-86F4-A869871CCDAB}"/>
            </a:ext>
          </a:extLst>
        </xdr:cNvPr>
        <xdr:cNvSpPr txBox="1"/>
      </xdr:nvSpPr>
      <xdr:spPr>
        <a:xfrm>
          <a:off x="895427" y="1495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a:extLst>
            <a:ext uri="{FF2B5EF4-FFF2-40B4-BE49-F238E27FC236}">
              <a16:creationId xmlns:a16="http://schemas.microsoft.com/office/drawing/2014/main" id="{ECE0EC67-4CE2-4672-9DEC-6246617B20B4}"/>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a:extLst>
            <a:ext uri="{FF2B5EF4-FFF2-40B4-BE49-F238E27FC236}">
              <a16:creationId xmlns:a16="http://schemas.microsoft.com/office/drawing/2014/main" id="{C6A1C9B6-10BF-4E3C-A910-754E32940289}"/>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a:extLst>
            <a:ext uri="{FF2B5EF4-FFF2-40B4-BE49-F238E27FC236}">
              <a16:creationId xmlns:a16="http://schemas.microsoft.com/office/drawing/2014/main" id="{CD8DC527-29D3-460B-97DA-D4EB6E33E824}"/>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a:extLst>
            <a:ext uri="{FF2B5EF4-FFF2-40B4-BE49-F238E27FC236}">
              <a16:creationId xmlns:a16="http://schemas.microsoft.com/office/drawing/2014/main" id="{D2D4C33E-B6AF-407C-86EF-E08FB19F84C3}"/>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a:extLst>
            <a:ext uri="{FF2B5EF4-FFF2-40B4-BE49-F238E27FC236}">
              <a16:creationId xmlns:a16="http://schemas.microsoft.com/office/drawing/2014/main" id="{E0DA3EDD-76AD-4A57-B0B9-9494606C34F4}"/>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a:extLst>
            <a:ext uri="{FF2B5EF4-FFF2-40B4-BE49-F238E27FC236}">
              <a16:creationId xmlns:a16="http://schemas.microsoft.com/office/drawing/2014/main" id="{6289554C-D070-4B51-AB65-18FAA6DEAF84}"/>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a:extLst>
            <a:ext uri="{FF2B5EF4-FFF2-40B4-BE49-F238E27FC236}">
              <a16:creationId xmlns:a16="http://schemas.microsoft.com/office/drawing/2014/main" id="{C216615C-4953-4255-A1D7-66C646254DDE}"/>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a:extLst>
            <a:ext uri="{FF2B5EF4-FFF2-40B4-BE49-F238E27FC236}">
              <a16:creationId xmlns:a16="http://schemas.microsoft.com/office/drawing/2014/main" id="{74512A67-9EA8-4D31-B6CF-E1A869E56813}"/>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a:extLst>
            <a:ext uri="{FF2B5EF4-FFF2-40B4-BE49-F238E27FC236}">
              <a16:creationId xmlns:a16="http://schemas.microsoft.com/office/drawing/2014/main" id="{C830097F-22FB-4386-8B66-B38ADE5520BB}"/>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a:extLst>
            <a:ext uri="{FF2B5EF4-FFF2-40B4-BE49-F238E27FC236}">
              <a16:creationId xmlns:a16="http://schemas.microsoft.com/office/drawing/2014/main" id="{8AF5467D-3ED2-4FAF-B213-D5103D8516D8}"/>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1" name="直線コネクタ 330">
          <a:extLst>
            <a:ext uri="{FF2B5EF4-FFF2-40B4-BE49-F238E27FC236}">
              <a16:creationId xmlns:a16="http://schemas.microsoft.com/office/drawing/2014/main" id="{0BF6CEDF-660E-45D6-BF23-8DB7986B1EEA}"/>
            </a:ext>
          </a:extLst>
        </xdr:cNvPr>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2" name="テキスト ボックス 331">
          <a:extLst>
            <a:ext uri="{FF2B5EF4-FFF2-40B4-BE49-F238E27FC236}">
              <a16:creationId xmlns:a16="http://schemas.microsoft.com/office/drawing/2014/main" id="{63B273D7-3BEE-47E4-9E29-A0FE2D981A96}"/>
            </a:ext>
          </a:extLst>
        </xdr:cNvPr>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3" name="直線コネクタ 332">
          <a:extLst>
            <a:ext uri="{FF2B5EF4-FFF2-40B4-BE49-F238E27FC236}">
              <a16:creationId xmlns:a16="http://schemas.microsoft.com/office/drawing/2014/main" id="{BD7E838E-1903-4CC8-8B6D-C3FF28C4AA53}"/>
            </a:ext>
          </a:extLst>
        </xdr:cNvPr>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82</xdr:row>
      <xdr:rowOff>124477</xdr:rowOff>
    </xdr:from>
    <xdr:ext cx="531299" cy="259045"/>
    <xdr:sp macro="" textlink="">
      <xdr:nvSpPr>
        <xdr:cNvPr id="334" name="テキスト ボックス 333">
          <a:extLst>
            <a:ext uri="{FF2B5EF4-FFF2-40B4-BE49-F238E27FC236}">
              <a16:creationId xmlns:a16="http://schemas.microsoft.com/office/drawing/2014/main" id="{54E431D9-9B0D-4E43-871B-15A0001DCB61}"/>
            </a:ext>
          </a:extLst>
        </xdr:cNvPr>
        <xdr:cNvSpPr txBox="1"/>
      </xdr:nvSpPr>
      <xdr:spPr>
        <a:xfrm>
          <a:off x="6072701" y="1418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5" name="直線コネクタ 334">
          <a:extLst>
            <a:ext uri="{FF2B5EF4-FFF2-40B4-BE49-F238E27FC236}">
              <a16:creationId xmlns:a16="http://schemas.microsoft.com/office/drawing/2014/main" id="{A7EA2974-05F1-414C-AEE2-56C1A1ED3664}"/>
            </a:ext>
          </a:extLst>
        </xdr:cNvPr>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80</xdr:row>
      <xdr:rowOff>10177</xdr:rowOff>
    </xdr:from>
    <xdr:ext cx="531299" cy="259045"/>
    <xdr:sp macro="" textlink="">
      <xdr:nvSpPr>
        <xdr:cNvPr id="336" name="テキスト ボックス 335">
          <a:extLst>
            <a:ext uri="{FF2B5EF4-FFF2-40B4-BE49-F238E27FC236}">
              <a16:creationId xmlns:a16="http://schemas.microsoft.com/office/drawing/2014/main" id="{086C9A74-9D67-48B8-8D06-8B1505C57B4D}"/>
            </a:ext>
          </a:extLst>
        </xdr:cNvPr>
        <xdr:cNvSpPr txBox="1"/>
      </xdr:nvSpPr>
      <xdr:spPr>
        <a:xfrm>
          <a:off x="6072701" y="1372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7" name="直線コネクタ 336">
          <a:extLst>
            <a:ext uri="{FF2B5EF4-FFF2-40B4-BE49-F238E27FC236}">
              <a16:creationId xmlns:a16="http://schemas.microsoft.com/office/drawing/2014/main" id="{4663EB8A-52AD-41E9-824C-14359F75F1F8}"/>
            </a:ext>
          </a:extLst>
        </xdr:cNvPr>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77</xdr:row>
      <xdr:rowOff>67327</xdr:rowOff>
    </xdr:from>
    <xdr:ext cx="531299" cy="259045"/>
    <xdr:sp macro="" textlink="">
      <xdr:nvSpPr>
        <xdr:cNvPr id="338" name="テキスト ボックス 337">
          <a:extLst>
            <a:ext uri="{FF2B5EF4-FFF2-40B4-BE49-F238E27FC236}">
              <a16:creationId xmlns:a16="http://schemas.microsoft.com/office/drawing/2014/main" id="{EE297A54-6B1B-4A48-8D0D-482DD276AE83}"/>
            </a:ext>
          </a:extLst>
        </xdr:cNvPr>
        <xdr:cNvSpPr txBox="1"/>
      </xdr:nvSpPr>
      <xdr:spPr>
        <a:xfrm>
          <a:off x="6072701" y="1326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9" name="直線コネクタ 338">
          <a:extLst>
            <a:ext uri="{FF2B5EF4-FFF2-40B4-BE49-F238E27FC236}">
              <a16:creationId xmlns:a16="http://schemas.microsoft.com/office/drawing/2014/main" id="{7B3C6A4F-AE0A-4158-AEA2-0DF19753E295}"/>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40" name="テキスト ボックス 339">
          <a:extLst>
            <a:ext uri="{FF2B5EF4-FFF2-40B4-BE49-F238E27FC236}">
              <a16:creationId xmlns:a16="http://schemas.microsoft.com/office/drawing/2014/main" id="{5C9D1D75-4EF0-4E8B-A9DA-965876E26BF9}"/>
            </a:ext>
          </a:extLst>
        </xdr:cNvPr>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1" name="【公営住宅】&#10;一人当たり面積グラフ枠">
          <a:extLst>
            <a:ext uri="{FF2B5EF4-FFF2-40B4-BE49-F238E27FC236}">
              <a16:creationId xmlns:a16="http://schemas.microsoft.com/office/drawing/2014/main" id="{FAA277B9-3200-46CB-9638-A7A6CFA11E28}"/>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68504</xdr:rowOff>
    </xdr:from>
    <xdr:to>
      <xdr:col>54</xdr:col>
      <xdr:colOff>189865</xdr:colOff>
      <xdr:row>86</xdr:row>
      <xdr:rowOff>22053</xdr:rowOff>
    </xdr:to>
    <xdr:cxnSp macro="">
      <xdr:nvCxnSpPr>
        <xdr:cNvPr id="342" name="直線コネクタ 341">
          <a:extLst>
            <a:ext uri="{FF2B5EF4-FFF2-40B4-BE49-F238E27FC236}">
              <a16:creationId xmlns:a16="http://schemas.microsoft.com/office/drawing/2014/main" id="{5104BEFD-BA26-4E51-A55D-A12D73A76304}"/>
            </a:ext>
          </a:extLst>
        </xdr:cNvPr>
        <xdr:cNvCxnSpPr/>
      </xdr:nvCxnSpPr>
      <xdr:spPr>
        <a:xfrm flipV="1">
          <a:off x="10476865" y="13441604"/>
          <a:ext cx="0" cy="13251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25880</xdr:rowOff>
    </xdr:from>
    <xdr:ext cx="469744" cy="259045"/>
    <xdr:sp macro="" textlink="">
      <xdr:nvSpPr>
        <xdr:cNvPr id="343" name="【公営住宅】&#10;一人当たり面積最小値テキスト">
          <a:extLst>
            <a:ext uri="{FF2B5EF4-FFF2-40B4-BE49-F238E27FC236}">
              <a16:creationId xmlns:a16="http://schemas.microsoft.com/office/drawing/2014/main" id="{2B6D2ECC-5473-4BC9-8DF8-3DD9E06DA90B}"/>
            </a:ext>
          </a:extLst>
        </xdr:cNvPr>
        <xdr:cNvSpPr txBox="1"/>
      </xdr:nvSpPr>
      <xdr:spPr>
        <a:xfrm>
          <a:off x="10515600" y="147705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22053</xdr:rowOff>
    </xdr:from>
    <xdr:to>
      <xdr:col>55</xdr:col>
      <xdr:colOff>88900</xdr:colOff>
      <xdr:row>86</xdr:row>
      <xdr:rowOff>22053</xdr:rowOff>
    </xdr:to>
    <xdr:cxnSp macro="">
      <xdr:nvCxnSpPr>
        <xdr:cNvPr id="344" name="直線コネクタ 343">
          <a:extLst>
            <a:ext uri="{FF2B5EF4-FFF2-40B4-BE49-F238E27FC236}">
              <a16:creationId xmlns:a16="http://schemas.microsoft.com/office/drawing/2014/main" id="{D985BCA5-7E08-4C76-8E40-AB2F8BBD4892}"/>
            </a:ext>
          </a:extLst>
        </xdr:cNvPr>
        <xdr:cNvCxnSpPr/>
      </xdr:nvCxnSpPr>
      <xdr:spPr>
        <a:xfrm>
          <a:off x="10388600" y="147667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15181</xdr:rowOff>
    </xdr:from>
    <xdr:ext cx="534377" cy="259045"/>
    <xdr:sp macro="" textlink="">
      <xdr:nvSpPr>
        <xdr:cNvPr id="345" name="【公営住宅】&#10;一人当たり面積最大値テキスト">
          <a:extLst>
            <a:ext uri="{FF2B5EF4-FFF2-40B4-BE49-F238E27FC236}">
              <a16:creationId xmlns:a16="http://schemas.microsoft.com/office/drawing/2014/main" id="{0E7AB4AB-9E3B-4274-BE52-3FC9BCF47415}"/>
            </a:ext>
          </a:extLst>
        </xdr:cNvPr>
        <xdr:cNvSpPr txBox="1"/>
      </xdr:nvSpPr>
      <xdr:spPr>
        <a:xfrm>
          <a:off x="10515600" y="13216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68504</xdr:rowOff>
    </xdr:from>
    <xdr:to>
      <xdr:col>55</xdr:col>
      <xdr:colOff>88900</xdr:colOff>
      <xdr:row>78</xdr:row>
      <xdr:rowOff>68504</xdr:rowOff>
    </xdr:to>
    <xdr:cxnSp macro="">
      <xdr:nvCxnSpPr>
        <xdr:cNvPr id="346" name="直線コネクタ 345">
          <a:extLst>
            <a:ext uri="{FF2B5EF4-FFF2-40B4-BE49-F238E27FC236}">
              <a16:creationId xmlns:a16="http://schemas.microsoft.com/office/drawing/2014/main" id="{6A27C8B7-6D30-46BA-8ED3-2248093165A5}"/>
            </a:ext>
          </a:extLst>
        </xdr:cNvPr>
        <xdr:cNvCxnSpPr/>
      </xdr:nvCxnSpPr>
      <xdr:spPr>
        <a:xfrm>
          <a:off x="10388600" y="134416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169969</xdr:rowOff>
    </xdr:from>
    <xdr:ext cx="469744" cy="259045"/>
    <xdr:sp macro="" textlink="">
      <xdr:nvSpPr>
        <xdr:cNvPr id="347" name="【公営住宅】&#10;一人当たり面積平均値テキスト">
          <a:extLst>
            <a:ext uri="{FF2B5EF4-FFF2-40B4-BE49-F238E27FC236}">
              <a16:creationId xmlns:a16="http://schemas.microsoft.com/office/drawing/2014/main" id="{5F1C65B9-695F-46D5-BF26-9FFB5227CF93}"/>
            </a:ext>
          </a:extLst>
        </xdr:cNvPr>
        <xdr:cNvSpPr txBox="1"/>
      </xdr:nvSpPr>
      <xdr:spPr>
        <a:xfrm>
          <a:off x="10515600" y="144003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147092</xdr:rowOff>
    </xdr:from>
    <xdr:to>
      <xdr:col>55</xdr:col>
      <xdr:colOff>50800</xdr:colOff>
      <xdr:row>85</xdr:row>
      <xdr:rowOff>77242</xdr:rowOff>
    </xdr:to>
    <xdr:sp macro="" textlink="">
      <xdr:nvSpPr>
        <xdr:cNvPr id="348" name="フローチャート: 判断 347">
          <a:extLst>
            <a:ext uri="{FF2B5EF4-FFF2-40B4-BE49-F238E27FC236}">
              <a16:creationId xmlns:a16="http://schemas.microsoft.com/office/drawing/2014/main" id="{67298D52-800B-4FEC-92DD-5F96916CD968}"/>
            </a:ext>
          </a:extLst>
        </xdr:cNvPr>
        <xdr:cNvSpPr/>
      </xdr:nvSpPr>
      <xdr:spPr>
        <a:xfrm>
          <a:off x="10426700" y="14548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122814</xdr:rowOff>
    </xdr:from>
    <xdr:to>
      <xdr:col>50</xdr:col>
      <xdr:colOff>165100</xdr:colOff>
      <xdr:row>85</xdr:row>
      <xdr:rowOff>52964</xdr:rowOff>
    </xdr:to>
    <xdr:sp macro="" textlink="">
      <xdr:nvSpPr>
        <xdr:cNvPr id="349" name="フローチャート: 判断 348">
          <a:extLst>
            <a:ext uri="{FF2B5EF4-FFF2-40B4-BE49-F238E27FC236}">
              <a16:creationId xmlns:a16="http://schemas.microsoft.com/office/drawing/2014/main" id="{00C3DC6F-1A0A-46FC-B0D8-3790221A85AC}"/>
            </a:ext>
          </a:extLst>
        </xdr:cNvPr>
        <xdr:cNvSpPr/>
      </xdr:nvSpPr>
      <xdr:spPr>
        <a:xfrm>
          <a:off x="9588500" y="14524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134107</xdr:rowOff>
    </xdr:from>
    <xdr:to>
      <xdr:col>46</xdr:col>
      <xdr:colOff>38100</xdr:colOff>
      <xdr:row>85</xdr:row>
      <xdr:rowOff>64257</xdr:rowOff>
    </xdr:to>
    <xdr:sp macro="" textlink="">
      <xdr:nvSpPr>
        <xdr:cNvPr id="350" name="フローチャート: 判断 349">
          <a:extLst>
            <a:ext uri="{FF2B5EF4-FFF2-40B4-BE49-F238E27FC236}">
              <a16:creationId xmlns:a16="http://schemas.microsoft.com/office/drawing/2014/main" id="{16BAFE5C-0692-4B33-B3C1-2844676441B6}"/>
            </a:ext>
          </a:extLst>
        </xdr:cNvPr>
        <xdr:cNvSpPr/>
      </xdr:nvSpPr>
      <xdr:spPr>
        <a:xfrm>
          <a:off x="8699500" y="14535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14184</xdr:rowOff>
    </xdr:from>
    <xdr:to>
      <xdr:col>41</xdr:col>
      <xdr:colOff>101600</xdr:colOff>
      <xdr:row>85</xdr:row>
      <xdr:rowOff>115784</xdr:rowOff>
    </xdr:to>
    <xdr:sp macro="" textlink="">
      <xdr:nvSpPr>
        <xdr:cNvPr id="351" name="フローチャート: 判断 350">
          <a:extLst>
            <a:ext uri="{FF2B5EF4-FFF2-40B4-BE49-F238E27FC236}">
              <a16:creationId xmlns:a16="http://schemas.microsoft.com/office/drawing/2014/main" id="{3714D596-CC1E-4742-8C2B-DF519112D1BE}"/>
            </a:ext>
          </a:extLst>
        </xdr:cNvPr>
        <xdr:cNvSpPr/>
      </xdr:nvSpPr>
      <xdr:spPr>
        <a:xfrm>
          <a:off x="7810500" y="14587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165334</xdr:rowOff>
    </xdr:from>
    <xdr:to>
      <xdr:col>36</xdr:col>
      <xdr:colOff>165100</xdr:colOff>
      <xdr:row>85</xdr:row>
      <xdr:rowOff>95484</xdr:rowOff>
    </xdr:to>
    <xdr:sp macro="" textlink="">
      <xdr:nvSpPr>
        <xdr:cNvPr id="352" name="フローチャート: 判断 351">
          <a:extLst>
            <a:ext uri="{FF2B5EF4-FFF2-40B4-BE49-F238E27FC236}">
              <a16:creationId xmlns:a16="http://schemas.microsoft.com/office/drawing/2014/main" id="{B7022B77-E39A-45EF-A8B8-E6C5850D7225}"/>
            </a:ext>
          </a:extLst>
        </xdr:cNvPr>
        <xdr:cNvSpPr/>
      </xdr:nvSpPr>
      <xdr:spPr>
        <a:xfrm>
          <a:off x="6921500" y="14567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B3A90B2B-1ED9-4625-B533-545AB04D13F9}"/>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F379AAF3-365F-48EB-B49D-6FDEB19CFE89}"/>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2B6733F9-DD03-469E-99E5-D111089C8DD7}"/>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0E9B9149-F62B-4F72-A9DB-31AD898C6EE7}"/>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B331C32F-A571-40A6-A10C-0866118283FD}"/>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140463</xdr:rowOff>
    </xdr:from>
    <xdr:to>
      <xdr:col>55</xdr:col>
      <xdr:colOff>50800</xdr:colOff>
      <xdr:row>86</xdr:row>
      <xdr:rowOff>70613</xdr:rowOff>
    </xdr:to>
    <xdr:sp macro="" textlink="">
      <xdr:nvSpPr>
        <xdr:cNvPr id="358" name="楕円 357">
          <a:extLst>
            <a:ext uri="{FF2B5EF4-FFF2-40B4-BE49-F238E27FC236}">
              <a16:creationId xmlns:a16="http://schemas.microsoft.com/office/drawing/2014/main" id="{52665B67-6471-4A5E-99B0-D6B3DBDA8BA0}"/>
            </a:ext>
          </a:extLst>
        </xdr:cNvPr>
        <xdr:cNvSpPr/>
      </xdr:nvSpPr>
      <xdr:spPr>
        <a:xfrm>
          <a:off x="10426700" y="14713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55390</xdr:rowOff>
    </xdr:from>
    <xdr:ext cx="469744" cy="259045"/>
    <xdr:sp macro="" textlink="">
      <xdr:nvSpPr>
        <xdr:cNvPr id="359" name="【公営住宅】&#10;一人当たり面積該当値テキスト">
          <a:extLst>
            <a:ext uri="{FF2B5EF4-FFF2-40B4-BE49-F238E27FC236}">
              <a16:creationId xmlns:a16="http://schemas.microsoft.com/office/drawing/2014/main" id="{EF37A6F5-1C62-40C0-995A-04BE0B1C36F1}"/>
            </a:ext>
          </a:extLst>
        </xdr:cNvPr>
        <xdr:cNvSpPr txBox="1"/>
      </xdr:nvSpPr>
      <xdr:spPr>
        <a:xfrm>
          <a:off x="10515600" y="146286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140827</xdr:rowOff>
    </xdr:from>
    <xdr:to>
      <xdr:col>50</xdr:col>
      <xdr:colOff>165100</xdr:colOff>
      <xdr:row>86</xdr:row>
      <xdr:rowOff>70977</xdr:rowOff>
    </xdr:to>
    <xdr:sp macro="" textlink="">
      <xdr:nvSpPr>
        <xdr:cNvPr id="360" name="楕円 359">
          <a:extLst>
            <a:ext uri="{FF2B5EF4-FFF2-40B4-BE49-F238E27FC236}">
              <a16:creationId xmlns:a16="http://schemas.microsoft.com/office/drawing/2014/main" id="{21D6AD3B-A883-4E6F-83C5-6420F2CC9FAA}"/>
            </a:ext>
          </a:extLst>
        </xdr:cNvPr>
        <xdr:cNvSpPr/>
      </xdr:nvSpPr>
      <xdr:spPr>
        <a:xfrm>
          <a:off x="9588500" y="14714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19813</xdr:rowOff>
    </xdr:from>
    <xdr:to>
      <xdr:col>55</xdr:col>
      <xdr:colOff>0</xdr:colOff>
      <xdr:row>86</xdr:row>
      <xdr:rowOff>20177</xdr:rowOff>
    </xdr:to>
    <xdr:cxnSp macro="">
      <xdr:nvCxnSpPr>
        <xdr:cNvPr id="361" name="直線コネクタ 360">
          <a:extLst>
            <a:ext uri="{FF2B5EF4-FFF2-40B4-BE49-F238E27FC236}">
              <a16:creationId xmlns:a16="http://schemas.microsoft.com/office/drawing/2014/main" id="{64AAEC98-2A85-4086-AB95-0582AB60E8E5}"/>
            </a:ext>
          </a:extLst>
        </xdr:cNvPr>
        <xdr:cNvCxnSpPr/>
      </xdr:nvCxnSpPr>
      <xdr:spPr>
        <a:xfrm flipV="1">
          <a:off x="9639300" y="14764513"/>
          <a:ext cx="838200" cy="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141148</xdr:rowOff>
    </xdr:from>
    <xdr:to>
      <xdr:col>46</xdr:col>
      <xdr:colOff>38100</xdr:colOff>
      <xdr:row>86</xdr:row>
      <xdr:rowOff>71298</xdr:rowOff>
    </xdr:to>
    <xdr:sp macro="" textlink="">
      <xdr:nvSpPr>
        <xdr:cNvPr id="362" name="楕円 361">
          <a:extLst>
            <a:ext uri="{FF2B5EF4-FFF2-40B4-BE49-F238E27FC236}">
              <a16:creationId xmlns:a16="http://schemas.microsoft.com/office/drawing/2014/main" id="{FA444FD1-79F6-4E24-A329-A73A51B87D29}"/>
            </a:ext>
          </a:extLst>
        </xdr:cNvPr>
        <xdr:cNvSpPr/>
      </xdr:nvSpPr>
      <xdr:spPr>
        <a:xfrm>
          <a:off x="8699500" y="14714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20177</xdr:rowOff>
    </xdr:from>
    <xdr:to>
      <xdr:col>50</xdr:col>
      <xdr:colOff>114300</xdr:colOff>
      <xdr:row>86</xdr:row>
      <xdr:rowOff>20498</xdr:rowOff>
    </xdr:to>
    <xdr:cxnSp macro="">
      <xdr:nvCxnSpPr>
        <xdr:cNvPr id="363" name="直線コネクタ 362">
          <a:extLst>
            <a:ext uri="{FF2B5EF4-FFF2-40B4-BE49-F238E27FC236}">
              <a16:creationId xmlns:a16="http://schemas.microsoft.com/office/drawing/2014/main" id="{32F4666D-FB0D-433B-8D6B-3B4B8702806F}"/>
            </a:ext>
          </a:extLst>
        </xdr:cNvPr>
        <xdr:cNvCxnSpPr/>
      </xdr:nvCxnSpPr>
      <xdr:spPr>
        <a:xfrm flipV="1">
          <a:off x="8750300" y="14764877"/>
          <a:ext cx="889000" cy="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141514</xdr:rowOff>
    </xdr:from>
    <xdr:to>
      <xdr:col>41</xdr:col>
      <xdr:colOff>101600</xdr:colOff>
      <xdr:row>86</xdr:row>
      <xdr:rowOff>71664</xdr:rowOff>
    </xdr:to>
    <xdr:sp macro="" textlink="">
      <xdr:nvSpPr>
        <xdr:cNvPr id="364" name="楕円 363">
          <a:extLst>
            <a:ext uri="{FF2B5EF4-FFF2-40B4-BE49-F238E27FC236}">
              <a16:creationId xmlns:a16="http://schemas.microsoft.com/office/drawing/2014/main" id="{DBD4C555-DE14-47F9-BC3D-542E66413624}"/>
            </a:ext>
          </a:extLst>
        </xdr:cNvPr>
        <xdr:cNvSpPr/>
      </xdr:nvSpPr>
      <xdr:spPr>
        <a:xfrm>
          <a:off x="7810500" y="14714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20498</xdr:rowOff>
    </xdr:from>
    <xdr:to>
      <xdr:col>45</xdr:col>
      <xdr:colOff>177800</xdr:colOff>
      <xdr:row>86</xdr:row>
      <xdr:rowOff>20864</xdr:rowOff>
    </xdr:to>
    <xdr:cxnSp macro="">
      <xdr:nvCxnSpPr>
        <xdr:cNvPr id="365" name="直線コネクタ 364">
          <a:extLst>
            <a:ext uri="{FF2B5EF4-FFF2-40B4-BE49-F238E27FC236}">
              <a16:creationId xmlns:a16="http://schemas.microsoft.com/office/drawing/2014/main" id="{6F38B3A0-39B4-422B-BEBA-445D524BA605}"/>
            </a:ext>
          </a:extLst>
        </xdr:cNvPr>
        <xdr:cNvCxnSpPr/>
      </xdr:nvCxnSpPr>
      <xdr:spPr>
        <a:xfrm flipV="1">
          <a:off x="7861300" y="14765198"/>
          <a:ext cx="889000" cy="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141925</xdr:rowOff>
    </xdr:from>
    <xdr:to>
      <xdr:col>36</xdr:col>
      <xdr:colOff>165100</xdr:colOff>
      <xdr:row>86</xdr:row>
      <xdr:rowOff>72075</xdr:rowOff>
    </xdr:to>
    <xdr:sp macro="" textlink="">
      <xdr:nvSpPr>
        <xdr:cNvPr id="366" name="楕円 365">
          <a:extLst>
            <a:ext uri="{FF2B5EF4-FFF2-40B4-BE49-F238E27FC236}">
              <a16:creationId xmlns:a16="http://schemas.microsoft.com/office/drawing/2014/main" id="{FFB8E0E4-523A-4A8F-84C1-6E716805738B}"/>
            </a:ext>
          </a:extLst>
        </xdr:cNvPr>
        <xdr:cNvSpPr/>
      </xdr:nvSpPr>
      <xdr:spPr>
        <a:xfrm>
          <a:off x="6921500" y="14715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20864</xdr:rowOff>
    </xdr:from>
    <xdr:to>
      <xdr:col>41</xdr:col>
      <xdr:colOff>50800</xdr:colOff>
      <xdr:row>86</xdr:row>
      <xdr:rowOff>21275</xdr:rowOff>
    </xdr:to>
    <xdr:cxnSp macro="">
      <xdr:nvCxnSpPr>
        <xdr:cNvPr id="367" name="直線コネクタ 366">
          <a:extLst>
            <a:ext uri="{FF2B5EF4-FFF2-40B4-BE49-F238E27FC236}">
              <a16:creationId xmlns:a16="http://schemas.microsoft.com/office/drawing/2014/main" id="{799EFC17-75B6-4F02-AECC-9A63440005E8}"/>
            </a:ext>
          </a:extLst>
        </xdr:cNvPr>
        <xdr:cNvCxnSpPr/>
      </xdr:nvCxnSpPr>
      <xdr:spPr>
        <a:xfrm flipV="1">
          <a:off x="6972300" y="14765564"/>
          <a:ext cx="889000" cy="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69491</xdr:rowOff>
    </xdr:from>
    <xdr:ext cx="469744" cy="259045"/>
    <xdr:sp macro="" textlink="">
      <xdr:nvSpPr>
        <xdr:cNvPr id="368" name="n_1aveValue【公営住宅】&#10;一人当たり面積">
          <a:extLst>
            <a:ext uri="{FF2B5EF4-FFF2-40B4-BE49-F238E27FC236}">
              <a16:creationId xmlns:a16="http://schemas.microsoft.com/office/drawing/2014/main" id="{14207286-6FB0-4EC6-B45E-56A4EBA72860}"/>
            </a:ext>
          </a:extLst>
        </xdr:cNvPr>
        <xdr:cNvSpPr txBox="1"/>
      </xdr:nvSpPr>
      <xdr:spPr>
        <a:xfrm>
          <a:off x="9391727" y="14299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80784</xdr:rowOff>
    </xdr:from>
    <xdr:ext cx="469744" cy="259045"/>
    <xdr:sp macro="" textlink="">
      <xdr:nvSpPr>
        <xdr:cNvPr id="369" name="n_2aveValue【公営住宅】&#10;一人当たり面積">
          <a:extLst>
            <a:ext uri="{FF2B5EF4-FFF2-40B4-BE49-F238E27FC236}">
              <a16:creationId xmlns:a16="http://schemas.microsoft.com/office/drawing/2014/main" id="{0EE76946-6879-4A7F-A897-398352D2A7B1}"/>
            </a:ext>
          </a:extLst>
        </xdr:cNvPr>
        <xdr:cNvSpPr txBox="1"/>
      </xdr:nvSpPr>
      <xdr:spPr>
        <a:xfrm>
          <a:off x="8515427" y="143111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132311</xdr:rowOff>
    </xdr:from>
    <xdr:ext cx="469744" cy="259045"/>
    <xdr:sp macro="" textlink="">
      <xdr:nvSpPr>
        <xdr:cNvPr id="370" name="n_3aveValue【公営住宅】&#10;一人当たり面積">
          <a:extLst>
            <a:ext uri="{FF2B5EF4-FFF2-40B4-BE49-F238E27FC236}">
              <a16:creationId xmlns:a16="http://schemas.microsoft.com/office/drawing/2014/main" id="{645244F5-C54E-472B-973B-49D5C369307B}"/>
            </a:ext>
          </a:extLst>
        </xdr:cNvPr>
        <xdr:cNvSpPr txBox="1"/>
      </xdr:nvSpPr>
      <xdr:spPr>
        <a:xfrm>
          <a:off x="7626427" y="143626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112011</xdr:rowOff>
    </xdr:from>
    <xdr:ext cx="469744" cy="259045"/>
    <xdr:sp macro="" textlink="">
      <xdr:nvSpPr>
        <xdr:cNvPr id="371" name="n_4aveValue【公営住宅】&#10;一人当たり面積">
          <a:extLst>
            <a:ext uri="{FF2B5EF4-FFF2-40B4-BE49-F238E27FC236}">
              <a16:creationId xmlns:a16="http://schemas.microsoft.com/office/drawing/2014/main" id="{9087CDD0-3894-436D-9D6F-804872466CBC}"/>
            </a:ext>
          </a:extLst>
        </xdr:cNvPr>
        <xdr:cNvSpPr txBox="1"/>
      </xdr:nvSpPr>
      <xdr:spPr>
        <a:xfrm>
          <a:off x="6737427" y="14342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62104</xdr:rowOff>
    </xdr:from>
    <xdr:ext cx="469744" cy="259045"/>
    <xdr:sp macro="" textlink="">
      <xdr:nvSpPr>
        <xdr:cNvPr id="372" name="n_1mainValue【公営住宅】&#10;一人当たり面積">
          <a:extLst>
            <a:ext uri="{FF2B5EF4-FFF2-40B4-BE49-F238E27FC236}">
              <a16:creationId xmlns:a16="http://schemas.microsoft.com/office/drawing/2014/main" id="{A9785322-6AAF-428F-9EDC-AC9AD1AEA49F}"/>
            </a:ext>
          </a:extLst>
        </xdr:cNvPr>
        <xdr:cNvSpPr txBox="1"/>
      </xdr:nvSpPr>
      <xdr:spPr>
        <a:xfrm>
          <a:off x="9391727" y="148068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62425</xdr:rowOff>
    </xdr:from>
    <xdr:ext cx="469744" cy="259045"/>
    <xdr:sp macro="" textlink="">
      <xdr:nvSpPr>
        <xdr:cNvPr id="373" name="n_2mainValue【公営住宅】&#10;一人当たり面積">
          <a:extLst>
            <a:ext uri="{FF2B5EF4-FFF2-40B4-BE49-F238E27FC236}">
              <a16:creationId xmlns:a16="http://schemas.microsoft.com/office/drawing/2014/main" id="{999E806F-D351-4E91-9290-307D6191084E}"/>
            </a:ext>
          </a:extLst>
        </xdr:cNvPr>
        <xdr:cNvSpPr txBox="1"/>
      </xdr:nvSpPr>
      <xdr:spPr>
        <a:xfrm>
          <a:off x="8515427" y="14807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62791</xdr:rowOff>
    </xdr:from>
    <xdr:ext cx="469744" cy="259045"/>
    <xdr:sp macro="" textlink="">
      <xdr:nvSpPr>
        <xdr:cNvPr id="374" name="n_3mainValue【公営住宅】&#10;一人当たり面積">
          <a:extLst>
            <a:ext uri="{FF2B5EF4-FFF2-40B4-BE49-F238E27FC236}">
              <a16:creationId xmlns:a16="http://schemas.microsoft.com/office/drawing/2014/main" id="{DE4FB819-5EF0-4A6B-9E6B-56CA757D0E45}"/>
            </a:ext>
          </a:extLst>
        </xdr:cNvPr>
        <xdr:cNvSpPr txBox="1"/>
      </xdr:nvSpPr>
      <xdr:spPr>
        <a:xfrm>
          <a:off x="7626427" y="148074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63202</xdr:rowOff>
    </xdr:from>
    <xdr:ext cx="469744" cy="259045"/>
    <xdr:sp macro="" textlink="">
      <xdr:nvSpPr>
        <xdr:cNvPr id="375" name="n_4mainValue【公営住宅】&#10;一人当たり面積">
          <a:extLst>
            <a:ext uri="{FF2B5EF4-FFF2-40B4-BE49-F238E27FC236}">
              <a16:creationId xmlns:a16="http://schemas.microsoft.com/office/drawing/2014/main" id="{79E10A00-C20E-4034-8D9B-8B798FEAFDD2}"/>
            </a:ext>
          </a:extLst>
        </xdr:cNvPr>
        <xdr:cNvSpPr txBox="1"/>
      </xdr:nvSpPr>
      <xdr:spPr>
        <a:xfrm>
          <a:off x="6737427" y="148079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6" name="正方形/長方形 375">
          <a:extLst>
            <a:ext uri="{FF2B5EF4-FFF2-40B4-BE49-F238E27FC236}">
              <a16:creationId xmlns:a16="http://schemas.microsoft.com/office/drawing/2014/main" id="{8245236E-D0DF-4BAB-90F0-476E17B90F21}"/>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7" name="正方形/長方形 376">
          <a:extLst>
            <a:ext uri="{FF2B5EF4-FFF2-40B4-BE49-F238E27FC236}">
              <a16:creationId xmlns:a16="http://schemas.microsoft.com/office/drawing/2014/main" id="{2D27480F-49D9-408B-8E42-76BA1BE98627}"/>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8" name="正方形/長方形 377">
          <a:extLst>
            <a:ext uri="{FF2B5EF4-FFF2-40B4-BE49-F238E27FC236}">
              <a16:creationId xmlns:a16="http://schemas.microsoft.com/office/drawing/2014/main" id="{41E3AB52-F61A-4F96-91A9-5394A4814522}"/>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9" name="正方形/長方形 378">
          <a:extLst>
            <a:ext uri="{FF2B5EF4-FFF2-40B4-BE49-F238E27FC236}">
              <a16:creationId xmlns:a16="http://schemas.microsoft.com/office/drawing/2014/main" id="{C6E6A944-D98B-4D03-9778-5DE5C105C6B6}"/>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0" name="正方形/長方形 379">
          <a:extLst>
            <a:ext uri="{FF2B5EF4-FFF2-40B4-BE49-F238E27FC236}">
              <a16:creationId xmlns:a16="http://schemas.microsoft.com/office/drawing/2014/main" id="{7E6AA7DF-6A12-4F13-A601-D48FAB6374FC}"/>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1" name="正方形/長方形 380">
          <a:extLst>
            <a:ext uri="{FF2B5EF4-FFF2-40B4-BE49-F238E27FC236}">
              <a16:creationId xmlns:a16="http://schemas.microsoft.com/office/drawing/2014/main" id="{2408D722-AA60-43A5-92A4-7147DE6D46F6}"/>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2" name="正方形/長方形 381">
          <a:extLst>
            <a:ext uri="{FF2B5EF4-FFF2-40B4-BE49-F238E27FC236}">
              <a16:creationId xmlns:a16="http://schemas.microsoft.com/office/drawing/2014/main" id="{8B056F15-536B-4062-8116-272B3722CC99}"/>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3" name="正方形/長方形 382">
          <a:extLst>
            <a:ext uri="{FF2B5EF4-FFF2-40B4-BE49-F238E27FC236}">
              <a16:creationId xmlns:a16="http://schemas.microsoft.com/office/drawing/2014/main" id="{CEE73CC7-9C9E-43BB-9640-FEFA62C10F6C}"/>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4" name="テキスト ボックス 383">
          <a:extLst>
            <a:ext uri="{FF2B5EF4-FFF2-40B4-BE49-F238E27FC236}">
              <a16:creationId xmlns:a16="http://schemas.microsoft.com/office/drawing/2014/main" id="{E9648F26-924B-46E4-A319-B16EA92D256F}"/>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5" name="直線コネクタ 384">
          <a:extLst>
            <a:ext uri="{FF2B5EF4-FFF2-40B4-BE49-F238E27FC236}">
              <a16:creationId xmlns:a16="http://schemas.microsoft.com/office/drawing/2014/main" id="{6B7AE1D1-EB88-474E-BA5C-4FD941C9B9B8}"/>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6" name="テキスト ボックス 385">
          <a:extLst>
            <a:ext uri="{FF2B5EF4-FFF2-40B4-BE49-F238E27FC236}">
              <a16:creationId xmlns:a16="http://schemas.microsoft.com/office/drawing/2014/main" id="{C4C3207A-C847-40D9-97BB-B439D6CE6216}"/>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87" name="直線コネクタ 386">
          <a:extLst>
            <a:ext uri="{FF2B5EF4-FFF2-40B4-BE49-F238E27FC236}">
              <a16:creationId xmlns:a16="http://schemas.microsoft.com/office/drawing/2014/main" id="{68121732-DBF4-47E4-9017-4009353D6105}"/>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88" name="テキスト ボックス 387">
          <a:extLst>
            <a:ext uri="{FF2B5EF4-FFF2-40B4-BE49-F238E27FC236}">
              <a16:creationId xmlns:a16="http://schemas.microsoft.com/office/drawing/2014/main" id="{BB343FA3-03F9-49FC-8D3B-11C3D0C0FF8E}"/>
            </a:ext>
          </a:extLst>
        </xdr:cNvPr>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89" name="直線コネクタ 388">
          <a:extLst>
            <a:ext uri="{FF2B5EF4-FFF2-40B4-BE49-F238E27FC236}">
              <a16:creationId xmlns:a16="http://schemas.microsoft.com/office/drawing/2014/main" id="{948B7D52-5B1D-44E8-8998-2F6EDECD347D}"/>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0" name="テキスト ボックス 389">
          <a:extLst>
            <a:ext uri="{FF2B5EF4-FFF2-40B4-BE49-F238E27FC236}">
              <a16:creationId xmlns:a16="http://schemas.microsoft.com/office/drawing/2014/main" id="{5F3A1464-8757-4151-9B7C-E83C04018D64}"/>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1" name="直線コネクタ 390">
          <a:extLst>
            <a:ext uri="{FF2B5EF4-FFF2-40B4-BE49-F238E27FC236}">
              <a16:creationId xmlns:a16="http://schemas.microsoft.com/office/drawing/2014/main" id="{0AFC10A9-13CE-443D-A1BB-87A22A4797DE}"/>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2" name="テキスト ボックス 391">
          <a:extLst>
            <a:ext uri="{FF2B5EF4-FFF2-40B4-BE49-F238E27FC236}">
              <a16:creationId xmlns:a16="http://schemas.microsoft.com/office/drawing/2014/main" id="{54EEEE95-9C16-473E-BCEF-8216FAFD117E}"/>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3" name="直線コネクタ 392">
          <a:extLst>
            <a:ext uri="{FF2B5EF4-FFF2-40B4-BE49-F238E27FC236}">
              <a16:creationId xmlns:a16="http://schemas.microsoft.com/office/drawing/2014/main" id="{42737054-34DE-4BDB-AB3F-C6D6D81ED7A6}"/>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4" name="テキスト ボックス 393">
          <a:extLst>
            <a:ext uri="{FF2B5EF4-FFF2-40B4-BE49-F238E27FC236}">
              <a16:creationId xmlns:a16="http://schemas.microsoft.com/office/drawing/2014/main" id="{EE1DB1C4-EE73-466E-BBC2-732F584C04EE}"/>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5" name="直線コネクタ 394">
          <a:extLst>
            <a:ext uri="{FF2B5EF4-FFF2-40B4-BE49-F238E27FC236}">
              <a16:creationId xmlns:a16="http://schemas.microsoft.com/office/drawing/2014/main" id="{9D5002ED-9B6A-49A7-8198-34356C234841}"/>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6" name="テキスト ボックス 395">
          <a:extLst>
            <a:ext uri="{FF2B5EF4-FFF2-40B4-BE49-F238E27FC236}">
              <a16:creationId xmlns:a16="http://schemas.microsoft.com/office/drawing/2014/main" id="{5E54BF40-2B46-4F03-987B-CF779EEAB62F}"/>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97" name="直線コネクタ 396">
          <a:extLst>
            <a:ext uri="{FF2B5EF4-FFF2-40B4-BE49-F238E27FC236}">
              <a16:creationId xmlns:a16="http://schemas.microsoft.com/office/drawing/2014/main" id="{834430EC-A560-4486-AC72-01AF20A38CE3}"/>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98" name="テキスト ボックス 397">
          <a:extLst>
            <a:ext uri="{FF2B5EF4-FFF2-40B4-BE49-F238E27FC236}">
              <a16:creationId xmlns:a16="http://schemas.microsoft.com/office/drawing/2014/main" id="{BACA6145-576B-4E04-B73B-3656015994B9}"/>
            </a:ext>
          </a:extLst>
        </xdr:cNvPr>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9" name="直線コネクタ 398">
          <a:extLst>
            <a:ext uri="{FF2B5EF4-FFF2-40B4-BE49-F238E27FC236}">
              <a16:creationId xmlns:a16="http://schemas.microsoft.com/office/drawing/2014/main" id="{B321B08D-B741-48E7-9CAD-C610C5F1C0E3}"/>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0" name="【港湾・漁港】&#10;有形固定資産減価償却率グラフ枠">
          <a:extLst>
            <a:ext uri="{FF2B5EF4-FFF2-40B4-BE49-F238E27FC236}">
              <a16:creationId xmlns:a16="http://schemas.microsoft.com/office/drawing/2014/main" id="{09F20ED0-DB2A-4B04-B5DA-5E627AE373F7}"/>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76200</xdr:rowOff>
    </xdr:from>
    <xdr:to>
      <xdr:col>24</xdr:col>
      <xdr:colOff>62865</xdr:colOff>
      <xdr:row>109</xdr:row>
      <xdr:rowOff>30480</xdr:rowOff>
    </xdr:to>
    <xdr:cxnSp macro="">
      <xdr:nvCxnSpPr>
        <xdr:cNvPr id="401" name="直線コネクタ 400">
          <a:extLst>
            <a:ext uri="{FF2B5EF4-FFF2-40B4-BE49-F238E27FC236}">
              <a16:creationId xmlns:a16="http://schemas.microsoft.com/office/drawing/2014/main" id="{CDED2877-2503-46E9-BF52-8DF578815DF1}"/>
            </a:ext>
          </a:extLst>
        </xdr:cNvPr>
        <xdr:cNvCxnSpPr/>
      </xdr:nvCxnSpPr>
      <xdr:spPr>
        <a:xfrm flipV="1">
          <a:off x="4634865" y="17221200"/>
          <a:ext cx="0" cy="1497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34307</xdr:rowOff>
    </xdr:from>
    <xdr:ext cx="405111" cy="259045"/>
    <xdr:sp macro="" textlink="">
      <xdr:nvSpPr>
        <xdr:cNvPr id="402" name="【港湾・漁港】&#10;有形固定資産減価償却率最小値テキスト">
          <a:extLst>
            <a:ext uri="{FF2B5EF4-FFF2-40B4-BE49-F238E27FC236}">
              <a16:creationId xmlns:a16="http://schemas.microsoft.com/office/drawing/2014/main" id="{DEE28372-6738-4326-9074-0BE4A628AFD8}"/>
            </a:ext>
          </a:extLst>
        </xdr:cNvPr>
        <xdr:cNvSpPr txBox="1"/>
      </xdr:nvSpPr>
      <xdr:spPr>
        <a:xfrm>
          <a:off x="4673600" y="18722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30480</xdr:rowOff>
    </xdr:from>
    <xdr:to>
      <xdr:col>24</xdr:col>
      <xdr:colOff>152400</xdr:colOff>
      <xdr:row>109</xdr:row>
      <xdr:rowOff>30480</xdr:rowOff>
    </xdr:to>
    <xdr:cxnSp macro="">
      <xdr:nvCxnSpPr>
        <xdr:cNvPr id="403" name="直線コネクタ 402">
          <a:extLst>
            <a:ext uri="{FF2B5EF4-FFF2-40B4-BE49-F238E27FC236}">
              <a16:creationId xmlns:a16="http://schemas.microsoft.com/office/drawing/2014/main" id="{912CE9CC-9B23-45A1-B332-55908B140E99}"/>
            </a:ext>
          </a:extLst>
        </xdr:cNvPr>
        <xdr:cNvCxnSpPr/>
      </xdr:nvCxnSpPr>
      <xdr:spPr>
        <a:xfrm>
          <a:off x="4546600" y="18718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22877</xdr:rowOff>
    </xdr:from>
    <xdr:ext cx="340478" cy="259045"/>
    <xdr:sp macro="" textlink="">
      <xdr:nvSpPr>
        <xdr:cNvPr id="404" name="【港湾・漁港】&#10;有形固定資産減価償却率最大値テキスト">
          <a:extLst>
            <a:ext uri="{FF2B5EF4-FFF2-40B4-BE49-F238E27FC236}">
              <a16:creationId xmlns:a16="http://schemas.microsoft.com/office/drawing/2014/main" id="{41413D12-D4E7-49AC-B611-E5A70A796831}"/>
            </a:ext>
          </a:extLst>
        </xdr:cNvPr>
        <xdr:cNvSpPr txBox="1"/>
      </xdr:nvSpPr>
      <xdr:spPr>
        <a:xfrm>
          <a:off x="4673600" y="169964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76200</xdr:rowOff>
    </xdr:from>
    <xdr:to>
      <xdr:col>24</xdr:col>
      <xdr:colOff>152400</xdr:colOff>
      <xdr:row>100</xdr:row>
      <xdr:rowOff>76200</xdr:rowOff>
    </xdr:to>
    <xdr:cxnSp macro="">
      <xdr:nvCxnSpPr>
        <xdr:cNvPr id="405" name="直線コネクタ 404">
          <a:extLst>
            <a:ext uri="{FF2B5EF4-FFF2-40B4-BE49-F238E27FC236}">
              <a16:creationId xmlns:a16="http://schemas.microsoft.com/office/drawing/2014/main" id="{AF76E310-9A59-4DB0-9CC4-61C5EBBF343A}"/>
            </a:ext>
          </a:extLst>
        </xdr:cNvPr>
        <xdr:cNvCxnSpPr/>
      </xdr:nvCxnSpPr>
      <xdr:spPr>
        <a:xfrm>
          <a:off x="4546600" y="1722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77669</xdr:rowOff>
    </xdr:from>
    <xdr:ext cx="405111" cy="259045"/>
    <xdr:sp macro="" textlink="">
      <xdr:nvSpPr>
        <xdr:cNvPr id="406" name="【港湾・漁港】&#10;有形固定資産減価償却率平均値テキスト">
          <a:extLst>
            <a:ext uri="{FF2B5EF4-FFF2-40B4-BE49-F238E27FC236}">
              <a16:creationId xmlns:a16="http://schemas.microsoft.com/office/drawing/2014/main" id="{0495E46F-6CCB-4692-BF90-4063F5F86367}"/>
            </a:ext>
          </a:extLst>
        </xdr:cNvPr>
        <xdr:cNvSpPr txBox="1"/>
      </xdr:nvSpPr>
      <xdr:spPr>
        <a:xfrm>
          <a:off x="4673600" y="1773701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54792</xdr:rowOff>
    </xdr:from>
    <xdr:to>
      <xdr:col>24</xdr:col>
      <xdr:colOff>114300</xdr:colOff>
      <xdr:row>104</xdr:row>
      <xdr:rowOff>156392</xdr:rowOff>
    </xdr:to>
    <xdr:sp macro="" textlink="">
      <xdr:nvSpPr>
        <xdr:cNvPr id="407" name="フローチャート: 判断 406">
          <a:extLst>
            <a:ext uri="{FF2B5EF4-FFF2-40B4-BE49-F238E27FC236}">
              <a16:creationId xmlns:a16="http://schemas.microsoft.com/office/drawing/2014/main" id="{A120773F-EDDA-4A1A-84DC-5A2F960BF76A}"/>
            </a:ext>
          </a:extLst>
        </xdr:cNvPr>
        <xdr:cNvSpPr/>
      </xdr:nvSpPr>
      <xdr:spPr>
        <a:xfrm>
          <a:off x="4584700" y="17885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35198</xdr:rowOff>
    </xdr:from>
    <xdr:to>
      <xdr:col>20</xdr:col>
      <xdr:colOff>38100</xdr:colOff>
      <xdr:row>104</xdr:row>
      <xdr:rowOff>136798</xdr:rowOff>
    </xdr:to>
    <xdr:sp macro="" textlink="">
      <xdr:nvSpPr>
        <xdr:cNvPr id="408" name="フローチャート: 判断 407">
          <a:extLst>
            <a:ext uri="{FF2B5EF4-FFF2-40B4-BE49-F238E27FC236}">
              <a16:creationId xmlns:a16="http://schemas.microsoft.com/office/drawing/2014/main" id="{8521553B-C562-4BB0-B684-C06A2D4BCD9E}"/>
            </a:ext>
          </a:extLst>
        </xdr:cNvPr>
        <xdr:cNvSpPr/>
      </xdr:nvSpPr>
      <xdr:spPr>
        <a:xfrm>
          <a:off x="3746500" y="17865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22134</xdr:rowOff>
    </xdr:from>
    <xdr:to>
      <xdr:col>15</xdr:col>
      <xdr:colOff>101600</xdr:colOff>
      <xdr:row>104</xdr:row>
      <xdr:rowOff>123734</xdr:rowOff>
    </xdr:to>
    <xdr:sp macro="" textlink="">
      <xdr:nvSpPr>
        <xdr:cNvPr id="409" name="フローチャート: 判断 408">
          <a:extLst>
            <a:ext uri="{FF2B5EF4-FFF2-40B4-BE49-F238E27FC236}">
              <a16:creationId xmlns:a16="http://schemas.microsoft.com/office/drawing/2014/main" id="{6ABA3A64-5E10-4895-B1AD-7F7096AA3486}"/>
            </a:ext>
          </a:extLst>
        </xdr:cNvPr>
        <xdr:cNvSpPr/>
      </xdr:nvSpPr>
      <xdr:spPr>
        <a:xfrm>
          <a:off x="2857500" y="17852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131536</xdr:rowOff>
    </xdr:from>
    <xdr:to>
      <xdr:col>10</xdr:col>
      <xdr:colOff>165100</xdr:colOff>
      <xdr:row>104</xdr:row>
      <xdr:rowOff>61686</xdr:rowOff>
    </xdr:to>
    <xdr:sp macro="" textlink="">
      <xdr:nvSpPr>
        <xdr:cNvPr id="410" name="フローチャート: 判断 409">
          <a:extLst>
            <a:ext uri="{FF2B5EF4-FFF2-40B4-BE49-F238E27FC236}">
              <a16:creationId xmlns:a16="http://schemas.microsoft.com/office/drawing/2014/main" id="{01B921E2-2475-45F7-B979-9DA249952394}"/>
            </a:ext>
          </a:extLst>
        </xdr:cNvPr>
        <xdr:cNvSpPr/>
      </xdr:nvSpPr>
      <xdr:spPr>
        <a:xfrm>
          <a:off x="1968500" y="17790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133169</xdr:rowOff>
    </xdr:from>
    <xdr:to>
      <xdr:col>6</xdr:col>
      <xdr:colOff>38100</xdr:colOff>
      <xdr:row>104</xdr:row>
      <xdr:rowOff>63319</xdr:rowOff>
    </xdr:to>
    <xdr:sp macro="" textlink="">
      <xdr:nvSpPr>
        <xdr:cNvPr id="411" name="フローチャート: 判断 410">
          <a:extLst>
            <a:ext uri="{FF2B5EF4-FFF2-40B4-BE49-F238E27FC236}">
              <a16:creationId xmlns:a16="http://schemas.microsoft.com/office/drawing/2014/main" id="{A65BDA6A-933C-415D-83EE-69547978C43D}"/>
            </a:ext>
          </a:extLst>
        </xdr:cNvPr>
        <xdr:cNvSpPr/>
      </xdr:nvSpPr>
      <xdr:spPr>
        <a:xfrm>
          <a:off x="1079500" y="17792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2" name="テキスト ボックス 411">
          <a:extLst>
            <a:ext uri="{FF2B5EF4-FFF2-40B4-BE49-F238E27FC236}">
              <a16:creationId xmlns:a16="http://schemas.microsoft.com/office/drawing/2014/main" id="{3534E173-1A7A-4DC1-9598-D53ACC3C03FC}"/>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5619463A-49AB-4D81-990D-5D17B3A583F3}"/>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4556CE3D-6D70-4289-90CC-1C0E609CDF9C}"/>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ADB2EF5F-A7B6-4B95-9680-59F19BC7023D}"/>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352196D6-2F09-4683-8C6E-5A129554A30A}"/>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108</xdr:row>
      <xdr:rowOff>23768</xdr:rowOff>
    </xdr:from>
    <xdr:to>
      <xdr:col>24</xdr:col>
      <xdr:colOff>114300</xdr:colOff>
      <xdr:row>108</xdr:row>
      <xdr:rowOff>125368</xdr:rowOff>
    </xdr:to>
    <xdr:sp macro="" textlink="">
      <xdr:nvSpPr>
        <xdr:cNvPr id="417" name="楕円 416">
          <a:extLst>
            <a:ext uri="{FF2B5EF4-FFF2-40B4-BE49-F238E27FC236}">
              <a16:creationId xmlns:a16="http://schemas.microsoft.com/office/drawing/2014/main" id="{531816BC-1F3D-4BFF-AA9D-7B010877A23E}"/>
            </a:ext>
          </a:extLst>
        </xdr:cNvPr>
        <xdr:cNvSpPr/>
      </xdr:nvSpPr>
      <xdr:spPr>
        <a:xfrm>
          <a:off x="4584700" y="18540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108</xdr:row>
      <xdr:rowOff>2195</xdr:rowOff>
    </xdr:from>
    <xdr:ext cx="405111" cy="259045"/>
    <xdr:sp macro="" textlink="">
      <xdr:nvSpPr>
        <xdr:cNvPr id="418" name="【港湾・漁港】&#10;有形固定資産減価償却率該当値テキスト">
          <a:extLst>
            <a:ext uri="{FF2B5EF4-FFF2-40B4-BE49-F238E27FC236}">
              <a16:creationId xmlns:a16="http://schemas.microsoft.com/office/drawing/2014/main" id="{F18B5D9E-8AE9-4B4E-872F-C243CEC29D74}"/>
            </a:ext>
          </a:extLst>
        </xdr:cNvPr>
        <xdr:cNvSpPr txBox="1"/>
      </xdr:nvSpPr>
      <xdr:spPr>
        <a:xfrm>
          <a:off x="4673600" y="185187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107</xdr:row>
      <xdr:rowOff>100512</xdr:rowOff>
    </xdr:from>
    <xdr:to>
      <xdr:col>20</xdr:col>
      <xdr:colOff>38100</xdr:colOff>
      <xdr:row>108</xdr:row>
      <xdr:rowOff>30662</xdr:rowOff>
    </xdr:to>
    <xdr:sp macro="" textlink="">
      <xdr:nvSpPr>
        <xdr:cNvPr id="419" name="楕円 418">
          <a:extLst>
            <a:ext uri="{FF2B5EF4-FFF2-40B4-BE49-F238E27FC236}">
              <a16:creationId xmlns:a16="http://schemas.microsoft.com/office/drawing/2014/main" id="{02DF62E1-45AF-47D2-8E3A-740F5671E48D}"/>
            </a:ext>
          </a:extLst>
        </xdr:cNvPr>
        <xdr:cNvSpPr/>
      </xdr:nvSpPr>
      <xdr:spPr>
        <a:xfrm>
          <a:off x="3746500" y="18445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107</xdr:row>
      <xdr:rowOff>151312</xdr:rowOff>
    </xdr:from>
    <xdr:to>
      <xdr:col>24</xdr:col>
      <xdr:colOff>63500</xdr:colOff>
      <xdr:row>108</xdr:row>
      <xdr:rowOff>74568</xdr:rowOff>
    </xdr:to>
    <xdr:cxnSp macro="">
      <xdr:nvCxnSpPr>
        <xdr:cNvPr id="420" name="直線コネクタ 419">
          <a:extLst>
            <a:ext uri="{FF2B5EF4-FFF2-40B4-BE49-F238E27FC236}">
              <a16:creationId xmlns:a16="http://schemas.microsoft.com/office/drawing/2014/main" id="{85CCDBB1-F98B-44E2-A5B2-86DD633948C6}"/>
            </a:ext>
          </a:extLst>
        </xdr:cNvPr>
        <xdr:cNvCxnSpPr/>
      </xdr:nvCxnSpPr>
      <xdr:spPr>
        <a:xfrm>
          <a:off x="3797300" y="18496462"/>
          <a:ext cx="838200" cy="94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107</xdr:row>
      <xdr:rowOff>98879</xdr:rowOff>
    </xdr:from>
    <xdr:to>
      <xdr:col>15</xdr:col>
      <xdr:colOff>101600</xdr:colOff>
      <xdr:row>108</xdr:row>
      <xdr:rowOff>29029</xdr:rowOff>
    </xdr:to>
    <xdr:sp macro="" textlink="">
      <xdr:nvSpPr>
        <xdr:cNvPr id="421" name="楕円 420">
          <a:extLst>
            <a:ext uri="{FF2B5EF4-FFF2-40B4-BE49-F238E27FC236}">
              <a16:creationId xmlns:a16="http://schemas.microsoft.com/office/drawing/2014/main" id="{B685E6FF-FB28-4EC5-8B0B-888E09421467}"/>
            </a:ext>
          </a:extLst>
        </xdr:cNvPr>
        <xdr:cNvSpPr/>
      </xdr:nvSpPr>
      <xdr:spPr>
        <a:xfrm>
          <a:off x="2857500" y="18444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107</xdr:row>
      <xdr:rowOff>149679</xdr:rowOff>
    </xdr:from>
    <xdr:to>
      <xdr:col>19</xdr:col>
      <xdr:colOff>177800</xdr:colOff>
      <xdr:row>107</xdr:row>
      <xdr:rowOff>151312</xdr:rowOff>
    </xdr:to>
    <xdr:cxnSp macro="">
      <xdr:nvCxnSpPr>
        <xdr:cNvPr id="422" name="直線コネクタ 421">
          <a:extLst>
            <a:ext uri="{FF2B5EF4-FFF2-40B4-BE49-F238E27FC236}">
              <a16:creationId xmlns:a16="http://schemas.microsoft.com/office/drawing/2014/main" id="{BD36773C-67B0-46C0-825A-5DBEB2DDD824}"/>
            </a:ext>
          </a:extLst>
        </xdr:cNvPr>
        <xdr:cNvCxnSpPr/>
      </xdr:nvCxnSpPr>
      <xdr:spPr>
        <a:xfrm>
          <a:off x="2908300" y="18494829"/>
          <a:ext cx="8890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107</xdr:row>
      <xdr:rowOff>82550</xdr:rowOff>
    </xdr:from>
    <xdr:to>
      <xdr:col>10</xdr:col>
      <xdr:colOff>165100</xdr:colOff>
      <xdr:row>108</xdr:row>
      <xdr:rowOff>12700</xdr:rowOff>
    </xdr:to>
    <xdr:sp macro="" textlink="">
      <xdr:nvSpPr>
        <xdr:cNvPr id="423" name="楕円 422">
          <a:extLst>
            <a:ext uri="{FF2B5EF4-FFF2-40B4-BE49-F238E27FC236}">
              <a16:creationId xmlns:a16="http://schemas.microsoft.com/office/drawing/2014/main" id="{1563CB73-0DD3-40B0-AFC5-35CBCB752A2D}"/>
            </a:ext>
          </a:extLst>
        </xdr:cNvPr>
        <xdr:cNvSpPr/>
      </xdr:nvSpPr>
      <xdr:spPr>
        <a:xfrm>
          <a:off x="1968500" y="1842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107</xdr:row>
      <xdr:rowOff>133350</xdr:rowOff>
    </xdr:from>
    <xdr:to>
      <xdr:col>15</xdr:col>
      <xdr:colOff>50800</xdr:colOff>
      <xdr:row>107</xdr:row>
      <xdr:rowOff>149679</xdr:rowOff>
    </xdr:to>
    <xdr:cxnSp macro="">
      <xdr:nvCxnSpPr>
        <xdr:cNvPr id="424" name="直線コネクタ 423">
          <a:extLst>
            <a:ext uri="{FF2B5EF4-FFF2-40B4-BE49-F238E27FC236}">
              <a16:creationId xmlns:a16="http://schemas.microsoft.com/office/drawing/2014/main" id="{2B618346-2D87-42A9-AC04-5A03B55533CB}"/>
            </a:ext>
          </a:extLst>
        </xdr:cNvPr>
        <xdr:cNvCxnSpPr/>
      </xdr:nvCxnSpPr>
      <xdr:spPr>
        <a:xfrm>
          <a:off x="2019300" y="18478500"/>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107</xdr:row>
      <xdr:rowOff>59689</xdr:rowOff>
    </xdr:from>
    <xdr:to>
      <xdr:col>6</xdr:col>
      <xdr:colOff>38100</xdr:colOff>
      <xdr:row>107</xdr:row>
      <xdr:rowOff>161289</xdr:rowOff>
    </xdr:to>
    <xdr:sp macro="" textlink="">
      <xdr:nvSpPr>
        <xdr:cNvPr id="425" name="楕円 424">
          <a:extLst>
            <a:ext uri="{FF2B5EF4-FFF2-40B4-BE49-F238E27FC236}">
              <a16:creationId xmlns:a16="http://schemas.microsoft.com/office/drawing/2014/main" id="{E3390F67-2048-4818-925B-CB3EFF72C3DC}"/>
            </a:ext>
          </a:extLst>
        </xdr:cNvPr>
        <xdr:cNvSpPr/>
      </xdr:nvSpPr>
      <xdr:spPr>
        <a:xfrm>
          <a:off x="1079500" y="18404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107</xdr:row>
      <xdr:rowOff>110489</xdr:rowOff>
    </xdr:from>
    <xdr:to>
      <xdr:col>10</xdr:col>
      <xdr:colOff>114300</xdr:colOff>
      <xdr:row>107</xdr:row>
      <xdr:rowOff>133350</xdr:rowOff>
    </xdr:to>
    <xdr:cxnSp macro="">
      <xdr:nvCxnSpPr>
        <xdr:cNvPr id="426" name="直線コネクタ 425">
          <a:extLst>
            <a:ext uri="{FF2B5EF4-FFF2-40B4-BE49-F238E27FC236}">
              <a16:creationId xmlns:a16="http://schemas.microsoft.com/office/drawing/2014/main" id="{66A24D74-0A19-4119-9B58-8103EF839E8E}"/>
            </a:ext>
          </a:extLst>
        </xdr:cNvPr>
        <xdr:cNvCxnSpPr/>
      </xdr:nvCxnSpPr>
      <xdr:spPr>
        <a:xfrm>
          <a:off x="1130300" y="18455639"/>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153325</xdr:rowOff>
    </xdr:from>
    <xdr:ext cx="405111" cy="259045"/>
    <xdr:sp macro="" textlink="">
      <xdr:nvSpPr>
        <xdr:cNvPr id="427" name="n_1aveValue【港湾・漁港】&#10;有形固定資産減価償却率">
          <a:extLst>
            <a:ext uri="{FF2B5EF4-FFF2-40B4-BE49-F238E27FC236}">
              <a16:creationId xmlns:a16="http://schemas.microsoft.com/office/drawing/2014/main" id="{963F56C4-0A29-4C77-A89A-74AD697250B8}"/>
            </a:ext>
          </a:extLst>
        </xdr:cNvPr>
        <xdr:cNvSpPr txBox="1"/>
      </xdr:nvSpPr>
      <xdr:spPr>
        <a:xfrm>
          <a:off x="3582044" y="176412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140261</xdr:rowOff>
    </xdr:from>
    <xdr:ext cx="405111" cy="259045"/>
    <xdr:sp macro="" textlink="">
      <xdr:nvSpPr>
        <xdr:cNvPr id="428" name="n_2aveValue【港湾・漁港】&#10;有形固定資産減価償却率">
          <a:extLst>
            <a:ext uri="{FF2B5EF4-FFF2-40B4-BE49-F238E27FC236}">
              <a16:creationId xmlns:a16="http://schemas.microsoft.com/office/drawing/2014/main" id="{555F4F1A-FF7E-46AD-A59D-41EC17F8F1EC}"/>
            </a:ext>
          </a:extLst>
        </xdr:cNvPr>
        <xdr:cNvSpPr txBox="1"/>
      </xdr:nvSpPr>
      <xdr:spPr>
        <a:xfrm>
          <a:off x="2705744" y="176281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78213</xdr:rowOff>
    </xdr:from>
    <xdr:ext cx="405111" cy="259045"/>
    <xdr:sp macro="" textlink="">
      <xdr:nvSpPr>
        <xdr:cNvPr id="429" name="n_3aveValue【港湾・漁港】&#10;有形固定資産減価償却率">
          <a:extLst>
            <a:ext uri="{FF2B5EF4-FFF2-40B4-BE49-F238E27FC236}">
              <a16:creationId xmlns:a16="http://schemas.microsoft.com/office/drawing/2014/main" id="{2443C0D0-BF04-49D7-95EE-BD3C470633EC}"/>
            </a:ext>
          </a:extLst>
        </xdr:cNvPr>
        <xdr:cNvSpPr txBox="1"/>
      </xdr:nvSpPr>
      <xdr:spPr>
        <a:xfrm>
          <a:off x="1816744" y="17566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79846</xdr:rowOff>
    </xdr:from>
    <xdr:ext cx="405111" cy="259045"/>
    <xdr:sp macro="" textlink="">
      <xdr:nvSpPr>
        <xdr:cNvPr id="430" name="n_4aveValue【港湾・漁港】&#10;有形固定資産減価償却率">
          <a:extLst>
            <a:ext uri="{FF2B5EF4-FFF2-40B4-BE49-F238E27FC236}">
              <a16:creationId xmlns:a16="http://schemas.microsoft.com/office/drawing/2014/main" id="{766C0D90-38F5-45E1-9478-DFA175FC3E2A}"/>
            </a:ext>
          </a:extLst>
        </xdr:cNvPr>
        <xdr:cNvSpPr txBox="1"/>
      </xdr:nvSpPr>
      <xdr:spPr>
        <a:xfrm>
          <a:off x="927744" y="175677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108</xdr:row>
      <xdr:rowOff>21789</xdr:rowOff>
    </xdr:from>
    <xdr:ext cx="405111" cy="259045"/>
    <xdr:sp macro="" textlink="">
      <xdr:nvSpPr>
        <xdr:cNvPr id="431" name="n_1mainValue【港湾・漁港】&#10;有形固定資産減価償却率">
          <a:extLst>
            <a:ext uri="{FF2B5EF4-FFF2-40B4-BE49-F238E27FC236}">
              <a16:creationId xmlns:a16="http://schemas.microsoft.com/office/drawing/2014/main" id="{ED5EE1CD-DAFA-4132-A825-E1068C86C23B}"/>
            </a:ext>
          </a:extLst>
        </xdr:cNvPr>
        <xdr:cNvSpPr txBox="1"/>
      </xdr:nvSpPr>
      <xdr:spPr>
        <a:xfrm>
          <a:off x="3582044" y="185383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108</xdr:row>
      <xdr:rowOff>20156</xdr:rowOff>
    </xdr:from>
    <xdr:ext cx="405111" cy="259045"/>
    <xdr:sp macro="" textlink="">
      <xdr:nvSpPr>
        <xdr:cNvPr id="432" name="n_2mainValue【港湾・漁港】&#10;有形固定資産減価償却率">
          <a:extLst>
            <a:ext uri="{FF2B5EF4-FFF2-40B4-BE49-F238E27FC236}">
              <a16:creationId xmlns:a16="http://schemas.microsoft.com/office/drawing/2014/main" id="{72F033CF-393D-4CFB-B753-E32E059DA729}"/>
            </a:ext>
          </a:extLst>
        </xdr:cNvPr>
        <xdr:cNvSpPr txBox="1"/>
      </xdr:nvSpPr>
      <xdr:spPr>
        <a:xfrm>
          <a:off x="2705744" y="185367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108</xdr:row>
      <xdr:rowOff>3827</xdr:rowOff>
    </xdr:from>
    <xdr:ext cx="405111" cy="259045"/>
    <xdr:sp macro="" textlink="">
      <xdr:nvSpPr>
        <xdr:cNvPr id="433" name="n_3mainValue【港湾・漁港】&#10;有形固定資産減価償却率">
          <a:extLst>
            <a:ext uri="{FF2B5EF4-FFF2-40B4-BE49-F238E27FC236}">
              <a16:creationId xmlns:a16="http://schemas.microsoft.com/office/drawing/2014/main" id="{D894EBF2-590D-4A9D-9368-B827E9D70B63}"/>
            </a:ext>
          </a:extLst>
        </xdr:cNvPr>
        <xdr:cNvSpPr txBox="1"/>
      </xdr:nvSpPr>
      <xdr:spPr>
        <a:xfrm>
          <a:off x="1816744" y="18520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107</xdr:row>
      <xdr:rowOff>152416</xdr:rowOff>
    </xdr:from>
    <xdr:ext cx="405111" cy="259045"/>
    <xdr:sp macro="" textlink="">
      <xdr:nvSpPr>
        <xdr:cNvPr id="434" name="n_4mainValue【港湾・漁港】&#10;有形固定資産減価償却率">
          <a:extLst>
            <a:ext uri="{FF2B5EF4-FFF2-40B4-BE49-F238E27FC236}">
              <a16:creationId xmlns:a16="http://schemas.microsoft.com/office/drawing/2014/main" id="{EEE2D632-5BCD-437A-B2EC-514DDD657C4D}"/>
            </a:ext>
          </a:extLst>
        </xdr:cNvPr>
        <xdr:cNvSpPr txBox="1"/>
      </xdr:nvSpPr>
      <xdr:spPr>
        <a:xfrm>
          <a:off x="927744" y="18497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5" name="正方形/長方形 434">
          <a:extLst>
            <a:ext uri="{FF2B5EF4-FFF2-40B4-BE49-F238E27FC236}">
              <a16:creationId xmlns:a16="http://schemas.microsoft.com/office/drawing/2014/main" id="{BAFB4773-0CC0-436A-A667-D07F24EAA92C}"/>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6" name="正方形/長方形 435">
          <a:extLst>
            <a:ext uri="{FF2B5EF4-FFF2-40B4-BE49-F238E27FC236}">
              <a16:creationId xmlns:a16="http://schemas.microsoft.com/office/drawing/2014/main" id="{46F12BE2-877F-4E68-8332-E4892C085423}"/>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7" name="正方形/長方形 436">
          <a:extLst>
            <a:ext uri="{FF2B5EF4-FFF2-40B4-BE49-F238E27FC236}">
              <a16:creationId xmlns:a16="http://schemas.microsoft.com/office/drawing/2014/main" id="{BF7B0A5F-D621-4FAF-90BD-81E1DD86D591}"/>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8" name="正方形/長方形 437">
          <a:extLst>
            <a:ext uri="{FF2B5EF4-FFF2-40B4-BE49-F238E27FC236}">
              <a16:creationId xmlns:a16="http://schemas.microsoft.com/office/drawing/2014/main" id="{69574302-D0ED-49BA-8C16-321F53184A1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9" name="正方形/長方形 438">
          <a:extLst>
            <a:ext uri="{FF2B5EF4-FFF2-40B4-BE49-F238E27FC236}">
              <a16:creationId xmlns:a16="http://schemas.microsoft.com/office/drawing/2014/main" id="{D7E3E75E-E9C8-49DD-B53C-F323067D3A5D}"/>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0" name="正方形/長方形 439">
          <a:extLst>
            <a:ext uri="{FF2B5EF4-FFF2-40B4-BE49-F238E27FC236}">
              <a16:creationId xmlns:a16="http://schemas.microsoft.com/office/drawing/2014/main" id="{0759A7BF-D85E-4C4C-8162-9D767F21917B}"/>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1" name="正方形/長方形 440">
          <a:extLst>
            <a:ext uri="{FF2B5EF4-FFF2-40B4-BE49-F238E27FC236}">
              <a16:creationId xmlns:a16="http://schemas.microsoft.com/office/drawing/2014/main" id="{35042600-4AE7-4872-B5E4-9E5BC7C455FD}"/>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153,373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2" name="正方形/長方形 441">
          <a:extLst>
            <a:ext uri="{FF2B5EF4-FFF2-40B4-BE49-F238E27FC236}">
              <a16:creationId xmlns:a16="http://schemas.microsoft.com/office/drawing/2014/main" id="{633FCE6A-E786-4848-9BE7-26B79C1B3DDE}"/>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3" name="テキスト ボックス 442">
          <a:extLst>
            <a:ext uri="{FF2B5EF4-FFF2-40B4-BE49-F238E27FC236}">
              <a16:creationId xmlns:a16="http://schemas.microsoft.com/office/drawing/2014/main" id="{92D6F7FA-E1BF-4955-B681-AEB102220AF2}"/>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4" name="直線コネクタ 443">
          <a:extLst>
            <a:ext uri="{FF2B5EF4-FFF2-40B4-BE49-F238E27FC236}">
              <a16:creationId xmlns:a16="http://schemas.microsoft.com/office/drawing/2014/main" id="{875FFD41-B34C-47E5-A00C-D881123C38A3}"/>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5" name="直線コネクタ 444">
          <a:extLst>
            <a:ext uri="{FF2B5EF4-FFF2-40B4-BE49-F238E27FC236}">
              <a16:creationId xmlns:a16="http://schemas.microsoft.com/office/drawing/2014/main" id="{702D4522-406D-41A9-BCFA-23927115A724}"/>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108</xdr:row>
      <xdr:rowOff>10177</xdr:rowOff>
    </xdr:from>
    <xdr:ext cx="248786" cy="259045"/>
    <xdr:sp macro="" textlink="">
      <xdr:nvSpPr>
        <xdr:cNvPr id="446" name="テキスト ボックス 445">
          <a:extLst>
            <a:ext uri="{FF2B5EF4-FFF2-40B4-BE49-F238E27FC236}">
              <a16:creationId xmlns:a16="http://schemas.microsoft.com/office/drawing/2014/main" id="{BE84D52D-E3D9-40CB-93D3-E79AE85EEFA1}"/>
            </a:ext>
          </a:extLst>
        </xdr:cNvPr>
        <xdr:cNvSpPr txBox="1"/>
      </xdr:nvSpPr>
      <xdr:spPr>
        <a:xfrm>
          <a:off x="6355214" y="1852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7" name="直線コネクタ 446">
          <a:extLst>
            <a:ext uri="{FF2B5EF4-FFF2-40B4-BE49-F238E27FC236}">
              <a16:creationId xmlns:a16="http://schemas.microsoft.com/office/drawing/2014/main" id="{7EC0A80C-AE46-4A52-84D5-71ABFF3D953A}"/>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105</xdr:row>
      <xdr:rowOff>143527</xdr:rowOff>
    </xdr:from>
    <xdr:ext cx="749692" cy="259045"/>
    <xdr:sp macro="" textlink="">
      <xdr:nvSpPr>
        <xdr:cNvPr id="448" name="テキスト ボックス 447">
          <a:extLst>
            <a:ext uri="{FF2B5EF4-FFF2-40B4-BE49-F238E27FC236}">
              <a16:creationId xmlns:a16="http://schemas.microsoft.com/office/drawing/2014/main" id="{84B3F4A9-38ED-4DAB-A466-4B1611485677}"/>
            </a:ext>
          </a:extLst>
        </xdr:cNvPr>
        <xdr:cNvSpPr txBox="1"/>
      </xdr:nvSpPr>
      <xdr:spPr>
        <a:xfrm>
          <a:off x="5854308" y="18145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49" name="直線コネクタ 448">
          <a:extLst>
            <a:ext uri="{FF2B5EF4-FFF2-40B4-BE49-F238E27FC236}">
              <a16:creationId xmlns:a16="http://schemas.microsoft.com/office/drawing/2014/main" id="{8BE08E9D-7515-4B23-83A1-DC2A4B72E5A0}"/>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103</xdr:row>
      <xdr:rowOff>105427</xdr:rowOff>
    </xdr:from>
    <xdr:ext cx="749692" cy="259045"/>
    <xdr:sp macro="" textlink="">
      <xdr:nvSpPr>
        <xdr:cNvPr id="450" name="テキスト ボックス 449">
          <a:extLst>
            <a:ext uri="{FF2B5EF4-FFF2-40B4-BE49-F238E27FC236}">
              <a16:creationId xmlns:a16="http://schemas.microsoft.com/office/drawing/2014/main" id="{1E5A75DA-8470-45CB-B1A6-02A877CE905E}"/>
            </a:ext>
          </a:extLst>
        </xdr:cNvPr>
        <xdr:cNvSpPr txBox="1"/>
      </xdr:nvSpPr>
      <xdr:spPr>
        <a:xfrm>
          <a:off x="5854308" y="17764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1" name="直線コネクタ 450">
          <a:extLst>
            <a:ext uri="{FF2B5EF4-FFF2-40B4-BE49-F238E27FC236}">
              <a16:creationId xmlns:a16="http://schemas.microsoft.com/office/drawing/2014/main" id="{E3E03B54-F98F-4A32-B86C-B478AC6D17E8}"/>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101</xdr:row>
      <xdr:rowOff>67327</xdr:rowOff>
    </xdr:from>
    <xdr:ext cx="749692" cy="259045"/>
    <xdr:sp macro="" textlink="">
      <xdr:nvSpPr>
        <xdr:cNvPr id="452" name="テキスト ボックス 451">
          <a:extLst>
            <a:ext uri="{FF2B5EF4-FFF2-40B4-BE49-F238E27FC236}">
              <a16:creationId xmlns:a16="http://schemas.microsoft.com/office/drawing/2014/main" id="{639FA887-30EA-44FB-BBF3-631B2DC27FF7}"/>
            </a:ext>
          </a:extLst>
        </xdr:cNvPr>
        <xdr:cNvSpPr txBox="1"/>
      </xdr:nvSpPr>
      <xdr:spPr>
        <a:xfrm>
          <a:off x="5854308" y="17383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3" name="直線コネクタ 452">
          <a:extLst>
            <a:ext uri="{FF2B5EF4-FFF2-40B4-BE49-F238E27FC236}">
              <a16:creationId xmlns:a16="http://schemas.microsoft.com/office/drawing/2014/main" id="{D6FFC9F5-12AB-428E-A510-0216905A0B48}"/>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99</xdr:row>
      <xdr:rowOff>29227</xdr:rowOff>
    </xdr:from>
    <xdr:ext cx="749692" cy="259045"/>
    <xdr:sp macro="" textlink="">
      <xdr:nvSpPr>
        <xdr:cNvPr id="454" name="テキスト ボックス 453">
          <a:extLst>
            <a:ext uri="{FF2B5EF4-FFF2-40B4-BE49-F238E27FC236}">
              <a16:creationId xmlns:a16="http://schemas.microsoft.com/office/drawing/2014/main" id="{7CB63CE5-0E52-4EE5-877D-C51B02584AE2}"/>
            </a:ext>
          </a:extLst>
        </xdr:cNvPr>
        <xdr:cNvSpPr txBox="1"/>
      </xdr:nvSpPr>
      <xdr:spPr>
        <a:xfrm>
          <a:off x="5854308" y="17002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5" name="直線コネクタ 454">
          <a:extLst>
            <a:ext uri="{FF2B5EF4-FFF2-40B4-BE49-F238E27FC236}">
              <a16:creationId xmlns:a16="http://schemas.microsoft.com/office/drawing/2014/main" id="{27ACA812-171A-435E-9548-1B5EAD49222D}"/>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75187</xdr:colOff>
      <xdr:row>96</xdr:row>
      <xdr:rowOff>162577</xdr:rowOff>
    </xdr:from>
    <xdr:ext cx="813813" cy="259045"/>
    <xdr:sp macro="" textlink="">
      <xdr:nvSpPr>
        <xdr:cNvPr id="456" name="テキスト ボックス 455">
          <a:extLst>
            <a:ext uri="{FF2B5EF4-FFF2-40B4-BE49-F238E27FC236}">
              <a16:creationId xmlns:a16="http://schemas.microsoft.com/office/drawing/2014/main" id="{A9D3FA26-4FA1-42E3-AE6B-7F3779D89344}"/>
            </a:ext>
          </a:extLst>
        </xdr:cNvPr>
        <xdr:cNvSpPr txBox="1"/>
      </xdr:nvSpPr>
      <xdr:spPr>
        <a:xfrm>
          <a:off x="5790187" y="16621777"/>
          <a:ext cx="8138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7" name="【港湾・漁港】&#10;一人当たり有形固定資産（償却資産）額グラフ枠">
          <a:extLst>
            <a:ext uri="{FF2B5EF4-FFF2-40B4-BE49-F238E27FC236}">
              <a16:creationId xmlns:a16="http://schemas.microsoft.com/office/drawing/2014/main" id="{196E2F04-280D-4FA2-8052-74B7813426B4}"/>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130699</xdr:rowOff>
    </xdr:from>
    <xdr:to>
      <xdr:col>54</xdr:col>
      <xdr:colOff>189865</xdr:colOff>
      <xdr:row>108</xdr:row>
      <xdr:rowOff>152333</xdr:rowOff>
    </xdr:to>
    <xdr:cxnSp macro="">
      <xdr:nvCxnSpPr>
        <xdr:cNvPr id="458" name="直線コネクタ 457">
          <a:extLst>
            <a:ext uri="{FF2B5EF4-FFF2-40B4-BE49-F238E27FC236}">
              <a16:creationId xmlns:a16="http://schemas.microsoft.com/office/drawing/2014/main" id="{8B8E4468-DC91-4432-AC20-DB7633E897C3}"/>
            </a:ext>
          </a:extLst>
        </xdr:cNvPr>
        <xdr:cNvCxnSpPr/>
      </xdr:nvCxnSpPr>
      <xdr:spPr>
        <a:xfrm flipV="1">
          <a:off x="10476865" y="17104249"/>
          <a:ext cx="0" cy="15646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156160</xdr:rowOff>
    </xdr:from>
    <xdr:ext cx="469744" cy="259045"/>
    <xdr:sp macro="" textlink="">
      <xdr:nvSpPr>
        <xdr:cNvPr id="459" name="【港湾・漁港】&#10;一人当たり有形固定資産（償却資産）額最小値テキスト">
          <a:extLst>
            <a:ext uri="{FF2B5EF4-FFF2-40B4-BE49-F238E27FC236}">
              <a16:creationId xmlns:a16="http://schemas.microsoft.com/office/drawing/2014/main" id="{3D617F6F-7D8B-444F-A71E-D2978F746683}"/>
            </a:ext>
          </a:extLst>
        </xdr:cNvPr>
        <xdr:cNvSpPr txBox="1"/>
      </xdr:nvSpPr>
      <xdr:spPr>
        <a:xfrm>
          <a:off x="10515600" y="186727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152333</xdr:rowOff>
    </xdr:from>
    <xdr:to>
      <xdr:col>55</xdr:col>
      <xdr:colOff>88900</xdr:colOff>
      <xdr:row>108</xdr:row>
      <xdr:rowOff>152333</xdr:rowOff>
    </xdr:to>
    <xdr:cxnSp macro="">
      <xdr:nvCxnSpPr>
        <xdr:cNvPr id="460" name="直線コネクタ 459">
          <a:extLst>
            <a:ext uri="{FF2B5EF4-FFF2-40B4-BE49-F238E27FC236}">
              <a16:creationId xmlns:a16="http://schemas.microsoft.com/office/drawing/2014/main" id="{C974D2AD-EDDD-4ACB-B6D7-9F897A854A23}"/>
            </a:ext>
          </a:extLst>
        </xdr:cNvPr>
        <xdr:cNvCxnSpPr/>
      </xdr:nvCxnSpPr>
      <xdr:spPr>
        <a:xfrm>
          <a:off x="10388600" y="186689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77376</xdr:rowOff>
    </xdr:from>
    <xdr:ext cx="754822" cy="259045"/>
    <xdr:sp macro="" textlink="">
      <xdr:nvSpPr>
        <xdr:cNvPr id="461" name="【港湾・漁港】&#10;一人当たり有形固定資産（償却資産）額最大値テキスト">
          <a:extLst>
            <a:ext uri="{FF2B5EF4-FFF2-40B4-BE49-F238E27FC236}">
              <a16:creationId xmlns:a16="http://schemas.microsoft.com/office/drawing/2014/main" id="{408BFEE9-09A1-40D7-ADA1-56AC826D66C1}"/>
            </a:ext>
          </a:extLst>
        </xdr:cNvPr>
        <xdr:cNvSpPr txBox="1"/>
      </xdr:nvSpPr>
      <xdr:spPr>
        <a:xfrm>
          <a:off x="10515600" y="16879476"/>
          <a:ext cx="7548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82,139,148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130699</xdr:rowOff>
    </xdr:from>
    <xdr:to>
      <xdr:col>55</xdr:col>
      <xdr:colOff>88900</xdr:colOff>
      <xdr:row>99</xdr:row>
      <xdr:rowOff>130699</xdr:rowOff>
    </xdr:to>
    <xdr:cxnSp macro="">
      <xdr:nvCxnSpPr>
        <xdr:cNvPr id="462" name="直線コネクタ 461">
          <a:extLst>
            <a:ext uri="{FF2B5EF4-FFF2-40B4-BE49-F238E27FC236}">
              <a16:creationId xmlns:a16="http://schemas.microsoft.com/office/drawing/2014/main" id="{0EE18D3A-3EF6-4881-AB80-F54FD46B60CB}"/>
            </a:ext>
          </a:extLst>
        </xdr:cNvPr>
        <xdr:cNvCxnSpPr/>
      </xdr:nvCxnSpPr>
      <xdr:spPr>
        <a:xfrm>
          <a:off x="10388600" y="171042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107</xdr:row>
      <xdr:rowOff>66744</xdr:rowOff>
    </xdr:from>
    <xdr:ext cx="690189" cy="259045"/>
    <xdr:sp macro="" textlink="">
      <xdr:nvSpPr>
        <xdr:cNvPr id="463" name="【港湾・漁港】&#10;一人当たり有形固定資産（償却資産）額平均値テキスト">
          <a:extLst>
            <a:ext uri="{FF2B5EF4-FFF2-40B4-BE49-F238E27FC236}">
              <a16:creationId xmlns:a16="http://schemas.microsoft.com/office/drawing/2014/main" id="{1D725C22-C7B7-41D9-9752-9BBBBE2FAACB}"/>
            </a:ext>
          </a:extLst>
        </xdr:cNvPr>
        <xdr:cNvSpPr txBox="1"/>
      </xdr:nvSpPr>
      <xdr:spPr>
        <a:xfrm>
          <a:off x="10515600" y="18411894"/>
          <a:ext cx="69018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3,030,568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108</xdr:row>
      <xdr:rowOff>43867</xdr:rowOff>
    </xdr:from>
    <xdr:to>
      <xdr:col>55</xdr:col>
      <xdr:colOff>50800</xdr:colOff>
      <xdr:row>108</xdr:row>
      <xdr:rowOff>145467</xdr:rowOff>
    </xdr:to>
    <xdr:sp macro="" textlink="">
      <xdr:nvSpPr>
        <xdr:cNvPr id="464" name="フローチャート: 判断 463">
          <a:extLst>
            <a:ext uri="{FF2B5EF4-FFF2-40B4-BE49-F238E27FC236}">
              <a16:creationId xmlns:a16="http://schemas.microsoft.com/office/drawing/2014/main" id="{3E826298-C7C1-426E-AC47-CB8CC94EDE65}"/>
            </a:ext>
          </a:extLst>
        </xdr:cNvPr>
        <xdr:cNvSpPr/>
      </xdr:nvSpPr>
      <xdr:spPr>
        <a:xfrm>
          <a:off x="10426700" y="18560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108</xdr:row>
      <xdr:rowOff>28350</xdr:rowOff>
    </xdr:from>
    <xdr:to>
      <xdr:col>50</xdr:col>
      <xdr:colOff>165100</xdr:colOff>
      <xdr:row>108</xdr:row>
      <xdr:rowOff>129950</xdr:rowOff>
    </xdr:to>
    <xdr:sp macro="" textlink="">
      <xdr:nvSpPr>
        <xdr:cNvPr id="465" name="フローチャート: 判断 464">
          <a:extLst>
            <a:ext uri="{FF2B5EF4-FFF2-40B4-BE49-F238E27FC236}">
              <a16:creationId xmlns:a16="http://schemas.microsoft.com/office/drawing/2014/main" id="{02C13917-A958-4D1A-B043-1EE8F7301EC8}"/>
            </a:ext>
          </a:extLst>
        </xdr:cNvPr>
        <xdr:cNvSpPr/>
      </xdr:nvSpPr>
      <xdr:spPr>
        <a:xfrm>
          <a:off x="9588500" y="18544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108</xdr:row>
      <xdr:rowOff>22520</xdr:rowOff>
    </xdr:from>
    <xdr:to>
      <xdr:col>46</xdr:col>
      <xdr:colOff>38100</xdr:colOff>
      <xdr:row>108</xdr:row>
      <xdr:rowOff>124120</xdr:rowOff>
    </xdr:to>
    <xdr:sp macro="" textlink="">
      <xdr:nvSpPr>
        <xdr:cNvPr id="466" name="フローチャート: 判断 465">
          <a:extLst>
            <a:ext uri="{FF2B5EF4-FFF2-40B4-BE49-F238E27FC236}">
              <a16:creationId xmlns:a16="http://schemas.microsoft.com/office/drawing/2014/main" id="{1A06DE58-83F6-4DA8-87EF-ADE56B054AB8}"/>
            </a:ext>
          </a:extLst>
        </xdr:cNvPr>
        <xdr:cNvSpPr/>
      </xdr:nvSpPr>
      <xdr:spPr>
        <a:xfrm>
          <a:off x="8699500" y="18539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108</xdr:row>
      <xdr:rowOff>26316</xdr:rowOff>
    </xdr:from>
    <xdr:to>
      <xdr:col>41</xdr:col>
      <xdr:colOff>101600</xdr:colOff>
      <xdr:row>108</xdr:row>
      <xdr:rowOff>127916</xdr:rowOff>
    </xdr:to>
    <xdr:sp macro="" textlink="">
      <xdr:nvSpPr>
        <xdr:cNvPr id="467" name="フローチャート: 判断 466">
          <a:extLst>
            <a:ext uri="{FF2B5EF4-FFF2-40B4-BE49-F238E27FC236}">
              <a16:creationId xmlns:a16="http://schemas.microsoft.com/office/drawing/2014/main" id="{1340679D-D24D-447C-8D57-948CE2D37C96}"/>
            </a:ext>
          </a:extLst>
        </xdr:cNvPr>
        <xdr:cNvSpPr/>
      </xdr:nvSpPr>
      <xdr:spPr>
        <a:xfrm>
          <a:off x="7810500" y="18542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108</xdr:row>
      <xdr:rowOff>8013</xdr:rowOff>
    </xdr:from>
    <xdr:to>
      <xdr:col>36</xdr:col>
      <xdr:colOff>165100</xdr:colOff>
      <xdr:row>108</xdr:row>
      <xdr:rowOff>109613</xdr:rowOff>
    </xdr:to>
    <xdr:sp macro="" textlink="">
      <xdr:nvSpPr>
        <xdr:cNvPr id="468" name="フローチャート: 判断 467">
          <a:extLst>
            <a:ext uri="{FF2B5EF4-FFF2-40B4-BE49-F238E27FC236}">
              <a16:creationId xmlns:a16="http://schemas.microsoft.com/office/drawing/2014/main" id="{221C5920-D075-45C9-AB7A-AA225515832C}"/>
            </a:ext>
          </a:extLst>
        </xdr:cNvPr>
        <xdr:cNvSpPr/>
      </xdr:nvSpPr>
      <xdr:spPr>
        <a:xfrm>
          <a:off x="6921500" y="18524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9" name="テキスト ボックス 468">
          <a:extLst>
            <a:ext uri="{FF2B5EF4-FFF2-40B4-BE49-F238E27FC236}">
              <a16:creationId xmlns:a16="http://schemas.microsoft.com/office/drawing/2014/main" id="{82BABD8E-A52A-4C8D-B857-B5824CFCF867}"/>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0" name="テキスト ボックス 469">
          <a:extLst>
            <a:ext uri="{FF2B5EF4-FFF2-40B4-BE49-F238E27FC236}">
              <a16:creationId xmlns:a16="http://schemas.microsoft.com/office/drawing/2014/main" id="{49A481C0-BD55-4413-8262-8B58DE8B1239}"/>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DDC649F8-39A6-40BA-B24D-FE3D1B0A654D}"/>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F82E9422-2206-41FA-8506-5E0424C7759E}"/>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C76CB038-4EEC-4D16-B5B8-A7396941B65E}"/>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108</xdr:row>
      <xdr:rowOff>83951</xdr:rowOff>
    </xdr:from>
    <xdr:to>
      <xdr:col>55</xdr:col>
      <xdr:colOff>50800</xdr:colOff>
      <xdr:row>109</xdr:row>
      <xdr:rowOff>14101</xdr:rowOff>
    </xdr:to>
    <xdr:sp macro="" textlink="">
      <xdr:nvSpPr>
        <xdr:cNvPr id="474" name="楕円 473">
          <a:extLst>
            <a:ext uri="{FF2B5EF4-FFF2-40B4-BE49-F238E27FC236}">
              <a16:creationId xmlns:a16="http://schemas.microsoft.com/office/drawing/2014/main" id="{E27ECE8D-906A-4A63-B0BD-42C19A16504F}"/>
            </a:ext>
          </a:extLst>
        </xdr:cNvPr>
        <xdr:cNvSpPr/>
      </xdr:nvSpPr>
      <xdr:spPr>
        <a:xfrm>
          <a:off x="10426700" y="18600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108</xdr:row>
      <xdr:rowOff>22295</xdr:rowOff>
    </xdr:from>
    <xdr:ext cx="599010" cy="259045"/>
    <xdr:sp macro="" textlink="">
      <xdr:nvSpPr>
        <xdr:cNvPr id="475" name="【港湾・漁港】&#10;一人当たり有形固定資産（償却資産）額該当値テキスト">
          <a:extLst>
            <a:ext uri="{FF2B5EF4-FFF2-40B4-BE49-F238E27FC236}">
              <a16:creationId xmlns:a16="http://schemas.microsoft.com/office/drawing/2014/main" id="{56245C14-D847-4CD0-B104-E8B9898AB716}"/>
            </a:ext>
          </a:extLst>
        </xdr:cNvPr>
        <xdr:cNvSpPr txBox="1"/>
      </xdr:nvSpPr>
      <xdr:spPr>
        <a:xfrm>
          <a:off x="10515600" y="185388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926,457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108</xdr:row>
      <xdr:rowOff>82441</xdr:rowOff>
    </xdr:from>
    <xdr:to>
      <xdr:col>50</xdr:col>
      <xdr:colOff>165100</xdr:colOff>
      <xdr:row>109</xdr:row>
      <xdr:rowOff>12591</xdr:rowOff>
    </xdr:to>
    <xdr:sp macro="" textlink="">
      <xdr:nvSpPr>
        <xdr:cNvPr id="476" name="楕円 475">
          <a:extLst>
            <a:ext uri="{FF2B5EF4-FFF2-40B4-BE49-F238E27FC236}">
              <a16:creationId xmlns:a16="http://schemas.microsoft.com/office/drawing/2014/main" id="{2C4DD1A7-749C-405B-9561-5F074A9D8784}"/>
            </a:ext>
          </a:extLst>
        </xdr:cNvPr>
        <xdr:cNvSpPr/>
      </xdr:nvSpPr>
      <xdr:spPr>
        <a:xfrm>
          <a:off x="9588500" y="18599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108</xdr:row>
      <xdr:rowOff>133241</xdr:rowOff>
    </xdr:from>
    <xdr:to>
      <xdr:col>55</xdr:col>
      <xdr:colOff>0</xdr:colOff>
      <xdr:row>108</xdr:row>
      <xdr:rowOff>134751</xdr:rowOff>
    </xdr:to>
    <xdr:cxnSp macro="">
      <xdr:nvCxnSpPr>
        <xdr:cNvPr id="477" name="直線コネクタ 476">
          <a:extLst>
            <a:ext uri="{FF2B5EF4-FFF2-40B4-BE49-F238E27FC236}">
              <a16:creationId xmlns:a16="http://schemas.microsoft.com/office/drawing/2014/main" id="{C2BC4CC1-BB77-4B82-80C6-0C274EC81306}"/>
            </a:ext>
          </a:extLst>
        </xdr:cNvPr>
        <xdr:cNvCxnSpPr/>
      </xdr:nvCxnSpPr>
      <xdr:spPr>
        <a:xfrm>
          <a:off x="9639300" y="18649841"/>
          <a:ext cx="838200" cy="1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108</xdr:row>
      <xdr:rowOff>83083</xdr:rowOff>
    </xdr:from>
    <xdr:to>
      <xdr:col>46</xdr:col>
      <xdr:colOff>38100</xdr:colOff>
      <xdr:row>109</xdr:row>
      <xdr:rowOff>13233</xdr:rowOff>
    </xdr:to>
    <xdr:sp macro="" textlink="">
      <xdr:nvSpPr>
        <xdr:cNvPr id="478" name="楕円 477">
          <a:extLst>
            <a:ext uri="{FF2B5EF4-FFF2-40B4-BE49-F238E27FC236}">
              <a16:creationId xmlns:a16="http://schemas.microsoft.com/office/drawing/2014/main" id="{1D9FF482-B12B-462F-984C-9A8E051B3BDE}"/>
            </a:ext>
          </a:extLst>
        </xdr:cNvPr>
        <xdr:cNvSpPr/>
      </xdr:nvSpPr>
      <xdr:spPr>
        <a:xfrm>
          <a:off x="8699500" y="18599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108</xdr:row>
      <xdr:rowOff>133241</xdr:rowOff>
    </xdr:from>
    <xdr:to>
      <xdr:col>50</xdr:col>
      <xdr:colOff>114300</xdr:colOff>
      <xdr:row>108</xdr:row>
      <xdr:rowOff>133883</xdr:rowOff>
    </xdr:to>
    <xdr:cxnSp macro="">
      <xdr:nvCxnSpPr>
        <xdr:cNvPr id="479" name="直線コネクタ 478">
          <a:extLst>
            <a:ext uri="{FF2B5EF4-FFF2-40B4-BE49-F238E27FC236}">
              <a16:creationId xmlns:a16="http://schemas.microsoft.com/office/drawing/2014/main" id="{F3C90299-D426-42C3-B013-E8FBB4AF4AE3}"/>
            </a:ext>
          </a:extLst>
        </xdr:cNvPr>
        <xdr:cNvCxnSpPr/>
      </xdr:nvCxnSpPr>
      <xdr:spPr>
        <a:xfrm flipV="1">
          <a:off x="8750300" y="18649841"/>
          <a:ext cx="889000" cy="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108</xdr:row>
      <xdr:rowOff>83472</xdr:rowOff>
    </xdr:from>
    <xdr:to>
      <xdr:col>41</xdr:col>
      <xdr:colOff>101600</xdr:colOff>
      <xdr:row>109</xdr:row>
      <xdr:rowOff>13622</xdr:rowOff>
    </xdr:to>
    <xdr:sp macro="" textlink="">
      <xdr:nvSpPr>
        <xdr:cNvPr id="480" name="楕円 479">
          <a:extLst>
            <a:ext uri="{FF2B5EF4-FFF2-40B4-BE49-F238E27FC236}">
              <a16:creationId xmlns:a16="http://schemas.microsoft.com/office/drawing/2014/main" id="{0ECA55F8-CA09-4B63-89C5-E5A181D0CE33}"/>
            </a:ext>
          </a:extLst>
        </xdr:cNvPr>
        <xdr:cNvSpPr/>
      </xdr:nvSpPr>
      <xdr:spPr>
        <a:xfrm>
          <a:off x="7810500" y="18600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108</xdr:row>
      <xdr:rowOff>133883</xdr:rowOff>
    </xdr:from>
    <xdr:to>
      <xdr:col>45</xdr:col>
      <xdr:colOff>177800</xdr:colOff>
      <xdr:row>108</xdr:row>
      <xdr:rowOff>134272</xdr:rowOff>
    </xdr:to>
    <xdr:cxnSp macro="">
      <xdr:nvCxnSpPr>
        <xdr:cNvPr id="481" name="直線コネクタ 480">
          <a:extLst>
            <a:ext uri="{FF2B5EF4-FFF2-40B4-BE49-F238E27FC236}">
              <a16:creationId xmlns:a16="http://schemas.microsoft.com/office/drawing/2014/main" id="{561094C3-C171-4308-89C3-4755BB13D3A6}"/>
            </a:ext>
          </a:extLst>
        </xdr:cNvPr>
        <xdr:cNvCxnSpPr/>
      </xdr:nvCxnSpPr>
      <xdr:spPr>
        <a:xfrm flipV="1">
          <a:off x="7861300" y="18650483"/>
          <a:ext cx="889000" cy="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108</xdr:row>
      <xdr:rowOff>83871</xdr:rowOff>
    </xdr:from>
    <xdr:to>
      <xdr:col>36</xdr:col>
      <xdr:colOff>165100</xdr:colOff>
      <xdr:row>109</xdr:row>
      <xdr:rowOff>14021</xdr:rowOff>
    </xdr:to>
    <xdr:sp macro="" textlink="">
      <xdr:nvSpPr>
        <xdr:cNvPr id="482" name="楕円 481">
          <a:extLst>
            <a:ext uri="{FF2B5EF4-FFF2-40B4-BE49-F238E27FC236}">
              <a16:creationId xmlns:a16="http://schemas.microsoft.com/office/drawing/2014/main" id="{7EDDC9B7-D80E-4030-B82B-99485EDED6AD}"/>
            </a:ext>
          </a:extLst>
        </xdr:cNvPr>
        <xdr:cNvSpPr/>
      </xdr:nvSpPr>
      <xdr:spPr>
        <a:xfrm>
          <a:off x="6921500" y="18600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108</xdr:row>
      <xdr:rowOff>134272</xdr:rowOff>
    </xdr:from>
    <xdr:to>
      <xdr:col>41</xdr:col>
      <xdr:colOff>50800</xdr:colOff>
      <xdr:row>108</xdr:row>
      <xdr:rowOff>134671</xdr:rowOff>
    </xdr:to>
    <xdr:cxnSp macro="">
      <xdr:nvCxnSpPr>
        <xdr:cNvPr id="483" name="直線コネクタ 482">
          <a:extLst>
            <a:ext uri="{FF2B5EF4-FFF2-40B4-BE49-F238E27FC236}">
              <a16:creationId xmlns:a16="http://schemas.microsoft.com/office/drawing/2014/main" id="{248B62E4-31C2-460C-8F29-0DB8B3A0214B}"/>
            </a:ext>
          </a:extLst>
        </xdr:cNvPr>
        <xdr:cNvCxnSpPr/>
      </xdr:nvCxnSpPr>
      <xdr:spPr>
        <a:xfrm flipV="1">
          <a:off x="6972300" y="18650872"/>
          <a:ext cx="889000" cy="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137505</xdr:colOff>
      <xdr:row>106</xdr:row>
      <xdr:rowOff>146477</xdr:rowOff>
    </xdr:from>
    <xdr:ext cx="690189" cy="259045"/>
    <xdr:sp macro="" textlink="">
      <xdr:nvSpPr>
        <xdr:cNvPr id="484" name="n_1aveValue【港湾・漁港】&#10;一人当たり有形固定資産（償却資産）額">
          <a:extLst>
            <a:ext uri="{FF2B5EF4-FFF2-40B4-BE49-F238E27FC236}">
              <a16:creationId xmlns:a16="http://schemas.microsoft.com/office/drawing/2014/main" id="{DC93329B-5835-402A-8539-1960CAB686BC}"/>
            </a:ext>
          </a:extLst>
        </xdr:cNvPr>
        <xdr:cNvSpPr txBox="1"/>
      </xdr:nvSpPr>
      <xdr:spPr>
        <a:xfrm>
          <a:off x="9281505" y="1832017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3,845,164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106</xdr:row>
      <xdr:rowOff>140647</xdr:rowOff>
    </xdr:from>
    <xdr:ext cx="690189" cy="259045"/>
    <xdr:sp macro="" textlink="">
      <xdr:nvSpPr>
        <xdr:cNvPr id="485" name="n_2aveValue【港湾・漁港】&#10;一人当たり有形固定資産（償却資産）額">
          <a:extLst>
            <a:ext uri="{FF2B5EF4-FFF2-40B4-BE49-F238E27FC236}">
              <a16:creationId xmlns:a16="http://schemas.microsoft.com/office/drawing/2014/main" id="{170376A4-D88A-4B07-998F-9A00FBA4FBBF}"/>
            </a:ext>
          </a:extLst>
        </xdr:cNvPr>
        <xdr:cNvSpPr txBox="1"/>
      </xdr:nvSpPr>
      <xdr:spPr>
        <a:xfrm>
          <a:off x="8405205" y="1831434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4,151,239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86705</xdr:colOff>
      <xdr:row>106</xdr:row>
      <xdr:rowOff>144443</xdr:rowOff>
    </xdr:from>
    <xdr:ext cx="690189" cy="259045"/>
    <xdr:sp macro="" textlink="">
      <xdr:nvSpPr>
        <xdr:cNvPr id="486" name="n_3aveValue【港湾・漁港】&#10;一人当たり有形固定資産（償却資産）額">
          <a:extLst>
            <a:ext uri="{FF2B5EF4-FFF2-40B4-BE49-F238E27FC236}">
              <a16:creationId xmlns:a16="http://schemas.microsoft.com/office/drawing/2014/main" id="{E0F8FEE4-A222-4C6A-B557-37FC3D68D345}"/>
            </a:ext>
          </a:extLst>
        </xdr:cNvPr>
        <xdr:cNvSpPr txBox="1"/>
      </xdr:nvSpPr>
      <xdr:spPr>
        <a:xfrm>
          <a:off x="7516205" y="1831814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3,951,901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34</xdr:col>
      <xdr:colOff>150205</xdr:colOff>
      <xdr:row>106</xdr:row>
      <xdr:rowOff>126140</xdr:rowOff>
    </xdr:from>
    <xdr:ext cx="690189" cy="259045"/>
    <xdr:sp macro="" textlink="">
      <xdr:nvSpPr>
        <xdr:cNvPr id="487" name="n_4aveValue【港湾・漁港】&#10;一人当たり有形固定資産（償却資産）額">
          <a:extLst>
            <a:ext uri="{FF2B5EF4-FFF2-40B4-BE49-F238E27FC236}">
              <a16:creationId xmlns:a16="http://schemas.microsoft.com/office/drawing/2014/main" id="{4A3D320B-3796-407E-A5BB-CC466B5459BA}"/>
            </a:ext>
          </a:extLst>
        </xdr:cNvPr>
        <xdr:cNvSpPr txBox="1"/>
      </xdr:nvSpPr>
      <xdr:spPr>
        <a:xfrm>
          <a:off x="6627205" y="1829984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4,912,699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137505</xdr:colOff>
      <xdr:row>109</xdr:row>
      <xdr:rowOff>3718</xdr:rowOff>
    </xdr:from>
    <xdr:ext cx="690189" cy="259045"/>
    <xdr:sp macro="" textlink="">
      <xdr:nvSpPr>
        <xdr:cNvPr id="488" name="n_1mainValue【港湾・漁港】&#10;一人当たり有形固定資産（償却資産）額">
          <a:extLst>
            <a:ext uri="{FF2B5EF4-FFF2-40B4-BE49-F238E27FC236}">
              <a16:creationId xmlns:a16="http://schemas.microsoft.com/office/drawing/2014/main" id="{59726368-564B-493C-8765-5DA9C53E2C9C}"/>
            </a:ext>
          </a:extLst>
        </xdr:cNvPr>
        <xdr:cNvSpPr txBox="1"/>
      </xdr:nvSpPr>
      <xdr:spPr>
        <a:xfrm>
          <a:off x="9281505" y="1869176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109</xdr:row>
      <xdr:rowOff>4360</xdr:rowOff>
    </xdr:from>
    <xdr:ext cx="599010" cy="259045"/>
    <xdr:sp macro="" textlink="">
      <xdr:nvSpPr>
        <xdr:cNvPr id="489" name="n_2mainValue【港湾・漁港】&#10;一人当たり有形固定資産（償却資産）額">
          <a:extLst>
            <a:ext uri="{FF2B5EF4-FFF2-40B4-BE49-F238E27FC236}">
              <a16:creationId xmlns:a16="http://schemas.microsoft.com/office/drawing/2014/main" id="{E5EECD30-EFAE-4D39-9A4D-03552A38DE9C}"/>
            </a:ext>
          </a:extLst>
        </xdr:cNvPr>
        <xdr:cNvSpPr txBox="1"/>
      </xdr:nvSpPr>
      <xdr:spPr>
        <a:xfrm>
          <a:off x="8450795" y="186924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109</xdr:row>
      <xdr:rowOff>4749</xdr:rowOff>
    </xdr:from>
    <xdr:ext cx="599010" cy="259045"/>
    <xdr:sp macro="" textlink="">
      <xdr:nvSpPr>
        <xdr:cNvPr id="490" name="n_3mainValue【港湾・漁港】&#10;一人当たり有形固定資産（償却資産）額">
          <a:extLst>
            <a:ext uri="{FF2B5EF4-FFF2-40B4-BE49-F238E27FC236}">
              <a16:creationId xmlns:a16="http://schemas.microsoft.com/office/drawing/2014/main" id="{EFF502D8-B7AC-48E0-B576-D71ACF6D6588}"/>
            </a:ext>
          </a:extLst>
        </xdr:cNvPr>
        <xdr:cNvSpPr txBox="1"/>
      </xdr:nvSpPr>
      <xdr:spPr>
        <a:xfrm>
          <a:off x="7561795" y="186927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109</xdr:row>
      <xdr:rowOff>5148</xdr:rowOff>
    </xdr:from>
    <xdr:ext cx="599010" cy="259045"/>
    <xdr:sp macro="" textlink="">
      <xdr:nvSpPr>
        <xdr:cNvPr id="491" name="n_4mainValue【港湾・漁港】&#10;一人当たり有形固定資産（償却資産）額">
          <a:extLst>
            <a:ext uri="{FF2B5EF4-FFF2-40B4-BE49-F238E27FC236}">
              <a16:creationId xmlns:a16="http://schemas.microsoft.com/office/drawing/2014/main" id="{2E626178-C3B5-40E2-BA72-32E67F8A9422}"/>
            </a:ext>
          </a:extLst>
        </xdr:cNvPr>
        <xdr:cNvSpPr txBox="1"/>
      </xdr:nvSpPr>
      <xdr:spPr>
        <a:xfrm>
          <a:off x="6672795" y="186931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930,625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2" name="正方形/長方形 491">
          <a:extLst>
            <a:ext uri="{FF2B5EF4-FFF2-40B4-BE49-F238E27FC236}">
              <a16:creationId xmlns:a16="http://schemas.microsoft.com/office/drawing/2014/main" id="{49C1248B-23F2-4FE9-8EFA-D35E961A86EC}"/>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3" name="正方形/長方形 492">
          <a:extLst>
            <a:ext uri="{FF2B5EF4-FFF2-40B4-BE49-F238E27FC236}">
              <a16:creationId xmlns:a16="http://schemas.microsoft.com/office/drawing/2014/main" id="{E93314E4-AD94-4812-BE03-E292E260526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4" name="正方形/長方形 493">
          <a:extLst>
            <a:ext uri="{FF2B5EF4-FFF2-40B4-BE49-F238E27FC236}">
              <a16:creationId xmlns:a16="http://schemas.microsoft.com/office/drawing/2014/main" id="{8C3DF1BA-0374-424E-92E1-96508373C1C1}"/>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5" name="正方形/長方形 494">
          <a:extLst>
            <a:ext uri="{FF2B5EF4-FFF2-40B4-BE49-F238E27FC236}">
              <a16:creationId xmlns:a16="http://schemas.microsoft.com/office/drawing/2014/main" id="{9A8C17DA-2FFD-48FE-B22B-813A97616204}"/>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6" name="正方形/長方形 495">
          <a:extLst>
            <a:ext uri="{FF2B5EF4-FFF2-40B4-BE49-F238E27FC236}">
              <a16:creationId xmlns:a16="http://schemas.microsoft.com/office/drawing/2014/main" id="{D911B84A-95F1-433D-9EA3-421215139FDC}"/>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7" name="正方形/長方形 496">
          <a:extLst>
            <a:ext uri="{FF2B5EF4-FFF2-40B4-BE49-F238E27FC236}">
              <a16:creationId xmlns:a16="http://schemas.microsoft.com/office/drawing/2014/main" id="{62EE7A39-0FCE-4125-88EE-56E18F372035}"/>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8" name="正方形/長方形 497">
          <a:extLst>
            <a:ext uri="{FF2B5EF4-FFF2-40B4-BE49-F238E27FC236}">
              <a16:creationId xmlns:a16="http://schemas.microsoft.com/office/drawing/2014/main" id="{1B79FB27-2AA1-4DD3-A109-7A8C76F9CB9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9" name="正方形/長方形 498">
          <a:extLst>
            <a:ext uri="{FF2B5EF4-FFF2-40B4-BE49-F238E27FC236}">
              <a16:creationId xmlns:a16="http://schemas.microsoft.com/office/drawing/2014/main" id="{927C957D-6EF2-4D79-AA8D-7C23A2CC57C5}"/>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0" name="テキスト ボックス 499">
          <a:extLst>
            <a:ext uri="{FF2B5EF4-FFF2-40B4-BE49-F238E27FC236}">
              <a16:creationId xmlns:a16="http://schemas.microsoft.com/office/drawing/2014/main" id="{AA16D6C7-E797-4536-A191-05913897306F}"/>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1" name="直線コネクタ 500">
          <a:extLst>
            <a:ext uri="{FF2B5EF4-FFF2-40B4-BE49-F238E27FC236}">
              <a16:creationId xmlns:a16="http://schemas.microsoft.com/office/drawing/2014/main" id="{E885EB5A-E6FD-4748-B9DA-F5163BA2412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2" name="テキスト ボックス 501">
          <a:extLst>
            <a:ext uri="{FF2B5EF4-FFF2-40B4-BE49-F238E27FC236}">
              <a16:creationId xmlns:a16="http://schemas.microsoft.com/office/drawing/2014/main" id="{8FA5E72F-0D7A-4081-BAB2-06D0ECD3781A}"/>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3" name="直線コネクタ 502">
          <a:extLst>
            <a:ext uri="{FF2B5EF4-FFF2-40B4-BE49-F238E27FC236}">
              <a16:creationId xmlns:a16="http://schemas.microsoft.com/office/drawing/2014/main" id="{8C12BB69-6BF2-4336-99A4-48A59DADA250}"/>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4" name="テキスト ボックス 503">
          <a:extLst>
            <a:ext uri="{FF2B5EF4-FFF2-40B4-BE49-F238E27FC236}">
              <a16:creationId xmlns:a16="http://schemas.microsoft.com/office/drawing/2014/main" id="{4D1F37E4-0B96-4F96-B8F7-AE9FDC0D1F39}"/>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5" name="直線コネクタ 504">
          <a:extLst>
            <a:ext uri="{FF2B5EF4-FFF2-40B4-BE49-F238E27FC236}">
              <a16:creationId xmlns:a16="http://schemas.microsoft.com/office/drawing/2014/main" id="{CCC65051-2C24-433E-8FC0-655F6D92AAD7}"/>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6" name="テキスト ボックス 505">
          <a:extLst>
            <a:ext uri="{FF2B5EF4-FFF2-40B4-BE49-F238E27FC236}">
              <a16:creationId xmlns:a16="http://schemas.microsoft.com/office/drawing/2014/main" id="{BEC19138-6EE8-4F36-8750-B31F59E2A7DC}"/>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7" name="直線コネクタ 506">
          <a:extLst>
            <a:ext uri="{FF2B5EF4-FFF2-40B4-BE49-F238E27FC236}">
              <a16:creationId xmlns:a16="http://schemas.microsoft.com/office/drawing/2014/main" id="{BDD88189-BB6D-4E46-B5E6-3D41190DEEA9}"/>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8" name="テキスト ボックス 507">
          <a:extLst>
            <a:ext uri="{FF2B5EF4-FFF2-40B4-BE49-F238E27FC236}">
              <a16:creationId xmlns:a16="http://schemas.microsoft.com/office/drawing/2014/main" id="{D52780F8-0506-4AEE-81B3-802C45695C61}"/>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09" name="直線コネクタ 508">
          <a:extLst>
            <a:ext uri="{FF2B5EF4-FFF2-40B4-BE49-F238E27FC236}">
              <a16:creationId xmlns:a16="http://schemas.microsoft.com/office/drawing/2014/main" id="{600683D0-FEE5-45DD-8EA7-A4B550E71C7E}"/>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0" name="テキスト ボックス 509">
          <a:extLst>
            <a:ext uri="{FF2B5EF4-FFF2-40B4-BE49-F238E27FC236}">
              <a16:creationId xmlns:a16="http://schemas.microsoft.com/office/drawing/2014/main" id="{A9B3FF0A-A4CD-49DB-AF88-8988810EFC87}"/>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1" name="直線コネクタ 510">
          <a:extLst>
            <a:ext uri="{FF2B5EF4-FFF2-40B4-BE49-F238E27FC236}">
              <a16:creationId xmlns:a16="http://schemas.microsoft.com/office/drawing/2014/main" id="{2F216E58-FC30-43BA-A085-800825D9554D}"/>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86377</xdr:rowOff>
    </xdr:from>
    <xdr:ext cx="338939" cy="259045"/>
    <xdr:sp macro="" textlink="">
      <xdr:nvSpPr>
        <xdr:cNvPr id="512" name="テキスト ボックス 511">
          <a:extLst>
            <a:ext uri="{FF2B5EF4-FFF2-40B4-BE49-F238E27FC236}">
              <a16:creationId xmlns:a16="http://schemas.microsoft.com/office/drawing/2014/main" id="{DCA4D06F-E7AA-4D7E-A3FF-662EDEE76BD0}"/>
            </a:ext>
          </a:extLst>
        </xdr:cNvPr>
        <xdr:cNvSpPr txBox="1"/>
      </xdr:nvSpPr>
      <xdr:spPr>
        <a:xfrm>
          <a:off x="12107061" y="557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3" name="直線コネクタ 512">
          <a:extLst>
            <a:ext uri="{FF2B5EF4-FFF2-40B4-BE49-F238E27FC236}">
              <a16:creationId xmlns:a16="http://schemas.microsoft.com/office/drawing/2014/main" id="{88C07D29-5D6F-4CCF-BB20-C4013F320D29}"/>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14" name="【認定こども園・幼稚園・保育所】&#10;有形固定資産減価償却率グラフ枠">
          <a:extLst>
            <a:ext uri="{FF2B5EF4-FFF2-40B4-BE49-F238E27FC236}">
              <a16:creationId xmlns:a16="http://schemas.microsoft.com/office/drawing/2014/main" id="{D8237F2F-6CE6-4002-81B8-6AF76B5E40D8}"/>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57150</xdr:rowOff>
    </xdr:from>
    <xdr:to>
      <xdr:col>85</xdr:col>
      <xdr:colOff>126364</xdr:colOff>
      <xdr:row>40</xdr:row>
      <xdr:rowOff>127000</xdr:rowOff>
    </xdr:to>
    <xdr:cxnSp macro="">
      <xdr:nvCxnSpPr>
        <xdr:cNvPr id="515" name="直線コネクタ 514">
          <a:extLst>
            <a:ext uri="{FF2B5EF4-FFF2-40B4-BE49-F238E27FC236}">
              <a16:creationId xmlns:a16="http://schemas.microsoft.com/office/drawing/2014/main" id="{36F34273-0CFE-4502-A981-28869C545EA6}"/>
            </a:ext>
          </a:extLst>
        </xdr:cNvPr>
        <xdr:cNvCxnSpPr/>
      </xdr:nvCxnSpPr>
      <xdr:spPr>
        <a:xfrm flipV="1">
          <a:off x="16318864" y="571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130827</xdr:rowOff>
    </xdr:from>
    <xdr:ext cx="469744" cy="259045"/>
    <xdr:sp macro="" textlink="">
      <xdr:nvSpPr>
        <xdr:cNvPr id="516" name="【認定こども園・幼稚園・保育所】&#10;有形固定資産減価償却率最小値テキスト">
          <a:extLst>
            <a:ext uri="{FF2B5EF4-FFF2-40B4-BE49-F238E27FC236}">
              <a16:creationId xmlns:a16="http://schemas.microsoft.com/office/drawing/2014/main" id="{57D92D88-298E-4BFB-BD80-CAA0994FBA78}"/>
            </a:ext>
          </a:extLst>
        </xdr:cNvPr>
        <xdr:cNvSpPr txBox="1"/>
      </xdr:nvSpPr>
      <xdr:spPr>
        <a:xfrm>
          <a:off x="16357600" y="698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40</xdr:row>
      <xdr:rowOff>127000</xdr:rowOff>
    </xdr:from>
    <xdr:to>
      <xdr:col>86</xdr:col>
      <xdr:colOff>25400</xdr:colOff>
      <xdr:row>40</xdr:row>
      <xdr:rowOff>127000</xdr:rowOff>
    </xdr:to>
    <xdr:cxnSp macro="">
      <xdr:nvCxnSpPr>
        <xdr:cNvPr id="517" name="直線コネクタ 516">
          <a:extLst>
            <a:ext uri="{FF2B5EF4-FFF2-40B4-BE49-F238E27FC236}">
              <a16:creationId xmlns:a16="http://schemas.microsoft.com/office/drawing/2014/main" id="{2AE10F84-5FE3-44B8-B64A-BD6FE008419B}"/>
            </a:ext>
          </a:extLst>
        </xdr:cNvPr>
        <xdr:cNvCxnSpPr/>
      </xdr:nvCxnSpPr>
      <xdr:spPr>
        <a:xfrm>
          <a:off x="16230600" y="698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3827</xdr:rowOff>
    </xdr:from>
    <xdr:ext cx="340478" cy="259045"/>
    <xdr:sp macro="" textlink="">
      <xdr:nvSpPr>
        <xdr:cNvPr id="518" name="【認定こども園・幼稚園・保育所】&#10;有形固定資産減価償却率最大値テキスト">
          <a:extLst>
            <a:ext uri="{FF2B5EF4-FFF2-40B4-BE49-F238E27FC236}">
              <a16:creationId xmlns:a16="http://schemas.microsoft.com/office/drawing/2014/main" id="{F10566B3-08B6-4380-8B98-77BB7B01A3EF}"/>
            </a:ext>
          </a:extLst>
        </xdr:cNvPr>
        <xdr:cNvSpPr txBox="1"/>
      </xdr:nvSpPr>
      <xdr:spPr>
        <a:xfrm>
          <a:off x="16357600" y="549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57150</xdr:rowOff>
    </xdr:from>
    <xdr:to>
      <xdr:col>86</xdr:col>
      <xdr:colOff>25400</xdr:colOff>
      <xdr:row>33</xdr:row>
      <xdr:rowOff>57150</xdr:rowOff>
    </xdr:to>
    <xdr:cxnSp macro="">
      <xdr:nvCxnSpPr>
        <xdr:cNvPr id="519" name="直線コネクタ 518">
          <a:extLst>
            <a:ext uri="{FF2B5EF4-FFF2-40B4-BE49-F238E27FC236}">
              <a16:creationId xmlns:a16="http://schemas.microsoft.com/office/drawing/2014/main" id="{08C1A071-0F98-4685-905B-563C3CFC9F44}"/>
            </a:ext>
          </a:extLst>
        </xdr:cNvPr>
        <xdr:cNvCxnSpPr/>
      </xdr:nvCxnSpPr>
      <xdr:spPr>
        <a:xfrm>
          <a:off x="16230600" y="57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59707</xdr:rowOff>
    </xdr:from>
    <xdr:ext cx="405111" cy="259045"/>
    <xdr:sp macro="" textlink="">
      <xdr:nvSpPr>
        <xdr:cNvPr id="520" name="【認定こども園・幼稚園・保育所】&#10;有形固定資産減価償却率平均値テキスト">
          <a:extLst>
            <a:ext uri="{FF2B5EF4-FFF2-40B4-BE49-F238E27FC236}">
              <a16:creationId xmlns:a16="http://schemas.microsoft.com/office/drawing/2014/main" id="{313FA54E-5E24-420A-911A-E5928F49600D}"/>
            </a:ext>
          </a:extLst>
        </xdr:cNvPr>
        <xdr:cNvSpPr txBox="1"/>
      </xdr:nvSpPr>
      <xdr:spPr>
        <a:xfrm>
          <a:off x="16357600" y="62319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81280</xdr:rowOff>
    </xdr:from>
    <xdr:to>
      <xdr:col>85</xdr:col>
      <xdr:colOff>177800</xdr:colOff>
      <xdr:row>37</xdr:row>
      <xdr:rowOff>11430</xdr:rowOff>
    </xdr:to>
    <xdr:sp macro="" textlink="">
      <xdr:nvSpPr>
        <xdr:cNvPr id="521" name="フローチャート: 判断 520">
          <a:extLst>
            <a:ext uri="{FF2B5EF4-FFF2-40B4-BE49-F238E27FC236}">
              <a16:creationId xmlns:a16="http://schemas.microsoft.com/office/drawing/2014/main" id="{9C9C9881-EBBF-4495-AD58-3789170F20F1}"/>
            </a:ext>
          </a:extLst>
        </xdr:cNvPr>
        <xdr:cNvSpPr/>
      </xdr:nvSpPr>
      <xdr:spPr>
        <a:xfrm>
          <a:off x="16268700" y="6253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25400</xdr:rowOff>
    </xdr:from>
    <xdr:to>
      <xdr:col>81</xdr:col>
      <xdr:colOff>101600</xdr:colOff>
      <xdr:row>36</xdr:row>
      <xdr:rowOff>127000</xdr:rowOff>
    </xdr:to>
    <xdr:sp macro="" textlink="">
      <xdr:nvSpPr>
        <xdr:cNvPr id="522" name="フローチャート: 判断 521">
          <a:extLst>
            <a:ext uri="{FF2B5EF4-FFF2-40B4-BE49-F238E27FC236}">
              <a16:creationId xmlns:a16="http://schemas.microsoft.com/office/drawing/2014/main" id="{49024B7F-F55B-44D4-9B3E-E1492D40B187}"/>
            </a:ext>
          </a:extLst>
        </xdr:cNvPr>
        <xdr:cNvSpPr/>
      </xdr:nvSpPr>
      <xdr:spPr>
        <a:xfrm>
          <a:off x="15430500" y="619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38100</xdr:rowOff>
    </xdr:from>
    <xdr:to>
      <xdr:col>76</xdr:col>
      <xdr:colOff>165100</xdr:colOff>
      <xdr:row>36</xdr:row>
      <xdr:rowOff>139700</xdr:rowOff>
    </xdr:to>
    <xdr:sp macro="" textlink="">
      <xdr:nvSpPr>
        <xdr:cNvPr id="523" name="フローチャート: 判断 522">
          <a:extLst>
            <a:ext uri="{FF2B5EF4-FFF2-40B4-BE49-F238E27FC236}">
              <a16:creationId xmlns:a16="http://schemas.microsoft.com/office/drawing/2014/main" id="{ECF85CC4-0E75-4294-B06D-35593115CD1B}"/>
            </a:ext>
          </a:extLst>
        </xdr:cNvPr>
        <xdr:cNvSpPr/>
      </xdr:nvSpPr>
      <xdr:spPr>
        <a:xfrm>
          <a:off x="14541500" y="621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1270</xdr:rowOff>
    </xdr:from>
    <xdr:to>
      <xdr:col>72</xdr:col>
      <xdr:colOff>38100</xdr:colOff>
      <xdr:row>37</xdr:row>
      <xdr:rowOff>102870</xdr:rowOff>
    </xdr:to>
    <xdr:sp macro="" textlink="">
      <xdr:nvSpPr>
        <xdr:cNvPr id="524" name="フローチャート: 判断 523">
          <a:extLst>
            <a:ext uri="{FF2B5EF4-FFF2-40B4-BE49-F238E27FC236}">
              <a16:creationId xmlns:a16="http://schemas.microsoft.com/office/drawing/2014/main" id="{8B257401-EEB7-4A1B-9D44-93ABD1609D7F}"/>
            </a:ext>
          </a:extLst>
        </xdr:cNvPr>
        <xdr:cNvSpPr/>
      </xdr:nvSpPr>
      <xdr:spPr>
        <a:xfrm>
          <a:off x="13652500" y="6344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6350</xdr:rowOff>
    </xdr:from>
    <xdr:to>
      <xdr:col>67</xdr:col>
      <xdr:colOff>101600</xdr:colOff>
      <xdr:row>37</xdr:row>
      <xdr:rowOff>107950</xdr:rowOff>
    </xdr:to>
    <xdr:sp macro="" textlink="">
      <xdr:nvSpPr>
        <xdr:cNvPr id="525" name="フローチャート: 判断 524">
          <a:extLst>
            <a:ext uri="{FF2B5EF4-FFF2-40B4-BE49-F238E27FC236}">
              <a16:creationId xmlns:a16="http://schemas.microsoft.com/office/drawing/2014/main" id="{131C272B-0119-4B03-AFEF-1D2893E1B434}"/>
            </a:ext>
          </a:extLst>
        </xdr:cNvPr>
        <xdr:cNvSpPr/>
      </xdr:nvSpPr>
      <xdr:spPr>
        <a:xfrm>
          <a:off x="12763500" y="6350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6" name="テキスト ボックス 525">
          <a:extLst>
            <a:ext uri="{FF2B5EF4-FFF2-40B4-BE49-F238E27FC236}">
              <a16:creationId xmlns:a16="http://schemas.microsoft.com/office/drawing/2014/main" id="{AFD18DB5-30D7-4AC1-96C6-1E14EE0F8D01}"/>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7" name="テキスト ボックス 526">
          <a:extLst>
            <a:ext uri="{FF2B5EF4-FFF2-40B4-BE49-F238E27FC236}">
              <a16:creationId xmlns:a16="http://schemas.microsoft.com/office/drawing/2014/main" id="{3FA8AD55-A3B0-4736-9CA6-E366B54A4FA5}"/>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8" name="テキスト ボックス 527">
          <a:extLst>
            <a:ext uri="{FF2B5EF4-FFF2-40B4-BE49-F238E27FC236}">
              <a16:creationId xmlns:a16="http://schemas.microsoft.com/office/drawing/2014/main" id="{ACC57DBC-4589-4F86-94E2-1F1F239A794D}"/>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9" name="テキスト ボックス 528">
          <a:extLst>
            <a:ext uri="{FF2B5EF4-FFF2-40B4-BE49-F238E27FC236}">
              <a16:creationId xmlns:a16="http://schemas.microsoft.com/office/drawing/2014/main" id="{371A8B5C-9BF9-44AB-87DE-FAE0E838493A}"/>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D214E656-7BDB-454D-BA1A-0E4635160931}"/>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170180</xdr:rowOff>
    </xdr:from>
    <xdr:to>
      <xdr:col>85</xdr:col>
      <xdr:colOff>177800</xdr:colOff>
      <xdr:row>36</xdr:row>
      <xdr:rowOff>100330</xdr:rowOff>
    </xdr:to>
    <xdr:sp macro="" textlink="">
      <xdr:nvSpPr>
        <xdr:cNvPr id="531" name="楕円 530">
          <a:extLst>
            <a:ext uri="{FF2B5EF4-FFF2-40B4-BE49-F238E27FC236}">
              <a16:creationId xmlns:a16="http://schemas.microsoft.com/office/drawing/2014/main" id="{8E0D79D9-FAA2-47C9-B32E-643A8F5986E6}"/>
            </a:ext>
          </a:extLst>
        </xdr:cNvPr>
        <xdr:cNvSpPr/>
      </xdr:nvSpPr>
      <xdr:spPr>
        <a:xfrm>
          <a:off x="16268700" y="6170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21607</xdr:rowOff>
    </xdr:from>
    <xdr:ext cx="405111" cy="259045"/>
    <xdr:sp macro="" textlink="">
      <xdr:nvSpPr>
        <xdr:cNvPr id="532" name="【認定こども園・幼稚園・保育所】&#10;有形固定資産減価償却率該当値テキスト">
          <a:extLst>
            <a:ext uri="{FF2B5EF4-FFF2-40B4-BE49-F238E27FC236}">
              <a16:creationId xmlns:a16="http://schemas.microsoft.com/office/drawing/2014/main" id="{2D21A959-4222-43DE-BBEE-3DDA3272EE22}"/>
            </a:ext>
          </a:extLst>
        </xdr:cNvPr>
        <xdr:cNvSpPr txBox="1"/>
      </xdr:nvSpPr>
      <xdr:spPr>
        <a:xfrm>
          <a:off x="16357600" y="6022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114300</xdr:rowOff>
    </xdr:from>
    <xdr:to>
      <xdr:col>81</xdr:col>
      <xdr:colOff>101600</xdr:colOff>
      <xdr:row>36</xdr:row>
      <xdr:rowOff>44450</xdr:rowOff>
    </xdr:to>
    <xdr:sp macro="" textlink="">
      <xdr:nvSpPr>
        <xdr:cNvPr id="533" name="楕円 532">
          <a:extLst>
            <a:ext uri="{FF2B5EF4-FFF2-40B4-BE49-F238E27FC236}">
              <a16:creationId xmlns:a16="http://schemas.microsoft.com/office/drawing/2014/main" id="{ECA0EC85-E5EB-4911-8CEF-4D3678B63565}"/>
            </a:ext>
          </a:extLst>
        </xdr:cNvPr>
        <xdr:cNvSpPr/>
      </xdr:nvSpPr>
      <xdr:spPr>
        <a:xfrm>
          <a:off x="15430500" y="6115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165100</xdr:rowOff>
    </xdr:from>
    <xdr:to>
      <xdr:col>85</xdr:col>
      <xdr:colOff>127000</xdr:colOff>
      <xdr:row>36</xdr:row>
      <xdr:rowOff>49530</xdr:rowOff>
    </xdr:to>
    <xdr:cxnSp macro="">
      <xdr:nvCxnSpPr>
        <xdr:cNvPr id="534" name="直線コネクタ 533">
          <a:extLst>
            <a:ext uri="{FF2B5EF4-FFF2-40B4-BE49-F238E27FC236}">
              <a16:creationId xmlns:a16="http://schemas.microsoft.com/office/drawing/2014/main" id="{77DEA782-F9DB-4DC1-9760-5DDB4956A5FC}"/>
            </a:ext>
          </a:extLst>
        </xdr:cNvPr>
        <xdr:cNvCxnSpPr/>
      </xdr:nvCxnSpPr>
      <xdr:spPr>
        <a:xfrm>
          <a:off x="15481300" y="6165850"/>
          <a:ext cx="838200" cy="55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72390</xdr:rowOff>
    </xdr:from>
    <xdr:to>
      <xdr:col>76</xdr:col>
      <xdr:colOff>165100</xdr:colOff>
      <xdr:row>36</xdr:row>
      <xdr:rowOff>2540</xdr:rowOff>
    </xdr:to>
    <xdr:sp macro="" textlink="">
      <xdr:nvSpPr>
        <xdr:cNvPr id="535" name="楕円 534">
          <a:extLst>
            <a:ext uri="{FF2B5EF4-FFF2-40B4-BE49-F238E27FC236}">
              <a16:creationId xmlns:a16="http://schemas.microsoft.com/office/drawing/2014/main" id="{A5B029D5-AB43-4E5B-9AF4-79005F3FC919}"/>
            </a:ext>
          </a:extLst>
        </xdr:cNvPr>
        <xdr:cNvSpPr/>
      </xdr:nvSpPr>
      <xdr:spPr>
        <a:xfrm>
          <a:off x="14541500" y="6073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123190</xdr:rowOff>
    </xdr:from>
    <xdr:to>
      <xdr:col>81</xdr:col>
      <xdr:colOff>50800</xdr:colOff>
      <xdr:row>35</xdr:row>
      <xdr:rowOff>165100</xdr:rowOff>
    </xdr:to>
    <xdr:cxnSp macro="">
      <xdr:nvCxnSpPr>
        <xdr:cNvPr id="536" name="直線コネクタ 535">
          <a:extLst>
            <a:ext uri="{FF2B5EF4-FFF2-40B4-BE49-F238E27FC236}">
              <a16:creationId xmlns:a16="http://schemas.microsoft.com/office/drawing/2014/main" id="{AC616152-3686-4156-8B5D-6DBE1E82B89D}"/>
            </a:ext>
          </a:extLst>
        </xdr:cNvPr>
        <xdr:cNvCxnSpPr/>
      </xdr:nvCxnSpPr>
      <xdr:spPr>
        <a:xfrm>
          <a:off x="14592300" y="612394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12700</xdr:rowOff>
    </xdr:from>
    <xdr:to>
      <xdr:col>72</xdr:col>
      <xdr:colOff>38100</xdr:colOff>
      <xdr:row>35</xdr:row>
      <xdr:rowOff>114300</xdr:rowOff>
    </xdr:to>
    <xdr:sp macro="" textlink="">
      <xdr:nvSpPr>
        <xdr:cNvPr id="537" name="楕円 536">
          <a:extLst>
            <a:ext uri="{FF2B5EF4-FFF2-40B4-BE49-F238E27FC236}">
              <a16:creationId xmlns:a16="http://schemas.microsoft.com/office/drawing/2014/main" id="{7547DD60-BB1B-4B0B-BBC3-AA5239AD3E2E}"/>
            </a:ext>
          </a:extLst>
        </xdr:cNvPr>
        <xdr:cNvSpPr/>
      </xdr:nvSpPr>
      <xdr:spPr>
        <a:xfrm>
          <a:off x="13652500" y="6013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63500</xdr:rowOff>
    </xdr:from>
    <xdr:to>
      <xdr:col>76</xdr:col>
      <xdr:colOff>114300</xdr:colOff>
      <xdr:row>35</xdr:row>
      <xdr:rowOff>123190</xdr:rowOff>
    </xdr:to>
    <xdr:cxnSp macro="">
      <xdr:nvCxnSpPr>
        <xdr:cNvPr id="538" name="直線コネクタ 537">
          <a:extLst>
            <a:ext uri="{FF2B5EF4-FFF2-40B4-BE49-F238E27FC236}">
              <a16:creationId xmlns:a16="http://schemas.microsoft.com/office/drawing/2014/main" id="{B365B599-629F-4E2A-B4B9-0CD88D063704}"/>
            </a:ext>
          </a:extLst>
        </xdr:cNvPr>
        <xdr:cNvCxnSpPr/>
      </xdr:nvCxnSpPr>
      <xdr:spPr>
        <a:xfrm>
          <a:off x="13703300" y="6064250"/>
          <a:ext cx="889000" cy="59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39370</xdr:rowOff>
    </xdr:from>
    <xdr:to>
      <xdr:col>67</xdr:col>
      <xdr:colOff>101600</xdr:colOff>
      <xdr:row>39</xdr:row>
      <xdr:rowOff>140970</xdr:rowOff>
    </xdr:to>
    <xdr:sp macro="" textlink="">
      <xdr:nvSpPr>
        <xdr:cNvPr id="539" name="楕円 538">
          <a:extLst>
            <a:ext uri="{FF2B5EF4-FFF2-40B4-BE49-F238E27FC236}">
              <a16:creationId xmlns:a16="http://schemas.microsoft.com/office/drawing/2014/main" id="{56BB970D-B98C-4BC1-BC3B-6B6D0949F79B}"/>
            </a:ext>
          </a:extLst>
        </xdr:cNvPr>
        <xdr:cNvSpPr/>
      </xdr:nvSpPr>
      <xdr:spPr>
        <a:xfrm>
          <a:off x="12763500" y="6725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35</xdr:row>
      <xdr:rowOff>63500</xdr:rowOff>
    </xdr:from>
    <xdr:to>
      <xdr:col>71</xdr:col>
      <xdr:colOff>177800</xdr:colOff>
      <xdr:row>39</xdr:row>
      <xdr:rowOff>90170</xdr:rowOff>
    </xdr:to>
    <xdr:cxnSp macro="">
      <xdr:nvCxnSpPr>
        <xdr:cNvPr id="540" name="直線コネクタ 539">
          <a:extLst>
            <a:ext uri="{FF2B5EF4-FFF2-40B4-BE49-F238E27FC236}">
              <a16:creationId xmlns:a16="http://schemas.microsoft.com/office/drawing/2014/main" id="{BBDE757F-FF96-46BC-BF26-21E6CEFADF7D}"/>
            </a:ext>
          </a:extLst>
        </xdr:cNvPr>
        <xdr:cNvCxnSpPr/>
      </xdr:nvCxnSpPr>
      <xdr:spPr>
        <a:xfrm flipV="1">
          <a:off x="12814300" y="6064250"/>
          <a:ext cx="889000" cy="712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118127</xdr:rowOff>
    </xdr:from>
    <xdr:ext cx="405111" cy="259045"/>
    <xdr:sp macro="" textlink="">
      <xdr:nvSpPr>
        <xdr:cNvPr id="541" name="n_1aveValue【認定こども園・幼稚園・保育所】&#10;有形固定資産減価償却率">
          <a:extLst>
            <a:ext uri="{FF2B5EF4-FFF2-40B4-BE49-F238E27FC236}">
              <a16:creationId xmlns:a16="http://schemas.microsoft.com/office/drawing/2014/main" id="{83B9DFEB-6D2A-481B-95EC-5109706FF677}"/>
            </a:ext>
          </a:extLst>
        </xdr:cNvPr>
        <xdr:cNvSpPr txBox="1"/>
      </xdr:nvSpPr>
      <xdr:spPr>
        <a:xfrm>
          <a:off x="15266044" y="6290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130827</xdr:rowOff>
    </xdr:from>
    <xdr:ext cx="405111" cy="259045"/>
    <xdr:sp macro="" textlink="">
      <xdr:nvSpPr>
        <xdr:cNvPr id="542" name="n_2aveValue【認定こども園・幼稚園・保育所】&#10;有形固定資産減価償却率">
          <a:extLst>
            <a:ext uri="{FF2B5EF4-FFF2-40B4-BE49-F238E27FC236}">
              <a16:creationId xmlns:a16="http://schemas.microsoft.com/office/drawing/2014/main" id="{07F9EC38-2F57-4009-974F-953F1F6956E3}"/>
            </a:ext>
          </a:extLst>
        </xdr:cNvPr>
        <xdr:cNvSpPr txBox="1"/>
      </xdr:nvSpPr>
      <xdr:spPr>
        <a:xfrm>
          <a:off x="14389744" y="6303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93997</xdr:rowOff>
    </xdr:from>
    <xdr:ext cx="405111" cy="259045"/>
    <xdr:sp macro="" textlink="">
      <xdr:nvSpPr>
        <xdr:cNvPr id="543" name="n_3aveValue【認定こども園・幼稚園・保育所】&#10;有形固定資産減価償却率">
          <a:extLst>
            <a:ext uri="{FF2B5EF4-FFF2-40B4-BE49-F238E27FC236}">
              <a16:creationId xmlns:a16="http://schemas.microsoft.com/office/drawing/2014/main" id="{648D6A7A-E635-4FF9-A480-609BA23D4D3B}"/>
            </a:ext>
          </a:extLst>
        </xdr:cNvPr>
        <xdr:cNvSpPr txBox="1"/>
      </xdr:nvSpPr>
      <xdr:spPr>
        <a:xfrm>
          <a:off x="13500744" y="6437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124477</xdr:rowOff>
    </xdr:from>
    <xdr:ext cx="405111" cy="259045"/>
    <xdr:sp macro="" textlink="">
      <xdr:nvSpPr>
        <xdr:cNvPr id="544" name="n_4aveValue【認定こども園・幼稚園・保育所】&#10;有形固定資産減価償却率">
          <a:extLst>
            <a:ext uri="{FF2B5EF4-FFF2-40B4-BE49-F238E27FC236}">
              <a16:creationId xmlns:a16="http://schemas.microsoft.com/office/drawing/2014/main" id="{A2BAAA79-B42A-4596-BF93-F1F2E7A4F5E4}"/>
            </a:ext>
          </a:extLst>
        </xdr:cNvPr>
        <xdr:cNvSpPr txBox="1"/>
      </xdr:nvSpPr>
      <xdr:spPr>
        <a:xfrm>
          <a:off x="12611744" y="6125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60977</xdr:rowOff>
    </xdr:from>
    <xdr:ext cx="405111" cy="259045"/>
    <xdr:sp macro="" textlink="">
      <xdr:nvSpPr>
        <xdr:cNvPr id="545" name="n_1mainValue【認定こども園・幼稚園・保育所】&#10;有形固定資産減価償却率">
          <a:extLst>
            <a:ext uri="{FF2B5EF4-FFF2-40B4-BE49-F238E27FC236}">
              <a16:creationId xmlns:a16="http://schemas.microsoft.com/office/drawing/2014/main" id="{9B22593A-3F4C-499D-B44C-93EA6C9A75AC}"/>
            </a:ext>
          </a:extLst>
        </xdr:cNvPr>
        <xdr:cNvSpPr txBox="1"/>
      </xdr:nvSpPr>
      <xdr:spPr>
        <a:xfrm>
          <a:off x="15266044" y="5890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19067</xdr:rowOff>
    </xdr:from>
    <xdr:ext cx="405111" cy="259045"/>
    <xdr:sp macro="" textlink="">
      <xdr:nvSpPr>
        <xdr:cNvPr id="546" name="n_2mainValue【認定こども園・幼稚園・保育所】&#10;有形固定資産減価償却率">
          <a:extLst>
            <a:ext uri="{FF2B5EF4-FFF2-40B4-BE49-F238E27FC236}">
              <a16:creationId xmlns:a16="http://schemas.microsoft.com/office/drawing/2014/main" id="{E2027C45-55A2-4364-9158-689905B36028}"/>
            </a:ext>
          </a:extLst>
        </xdr:cNvPr>
        <xdr:cNvSpPr txBox="1"/>
      </xdr:nvSpPr>
      <xdr:spPr>
        <a:xfrm>
          <a:off x="14389744" y="5848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33</xdr:row>
      <xdr:rowOff>130827</xdr:rowOff>
    </xdr:from>
    <xdr:ext cx="405111" cy="259045"/>
    <xdr:sp macro="" textlink="">
      <xdr:nvSpPr>
        <xdr:cNvPr id="547" name="n_3mainValue【認定こども園・幼稚園・保育所】&#10;有形固定資産減価償却率">
          <a:extLst>
            <a:ext uri="{FF2B5EF4-FFF2-40B4-BE49-F238E27FC236}">
              <a16:creationId xmlns:a16="http://schemas.microsoft.com/office/drawing/2014/main" id="{0BB1ADD9-C65A-40B1-A40F-294F933FFABF}"/>
            </a:ext>
          </a:extLst>
        </xdr:cNvPr>
        <xdr:cNvSpPr txBox="1"/>
      </xdr:nvSpPr>
      <xdr:spPr>
        <a:xfrm>
          <a:off x="13500744" y="5788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132097</xdr:rowOff>
    </xdr:from>
    <xdr:ext cx="405111" cy="259045"/>
    <xdr:sp macro="" textlink="">
      <xdr:nvSpPr>
        <xdr:cNvPr id="548" name="n_4mainValue【認定こども園・幼稚園・保育所】&#10;有形固定資産減価償却率">
          <a:extLst>
            <a:ext uri="{FF2B5EF4-FFF2-40B4-BE49-F238E27FC236}">
              <a16:creationId xmlns:a16="http://schemas.microsoft.com/office/drawing/2014/main" id="{CCFE154E-8BE7-4EA7-86E5-CD2FF680E15D}"/>
            </a:ext>
          </a:extLst>
        </xdr:cNvPr>
        <xdr:cNvSpPr txBox="1"/>
      </xdr:nvSpPr>
      <xdr:spPr>
        <a:xfrm>
          <a:off x="12611744" y="6818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9" name="正方形/長方形 548">
          <a:extLst>
            <a:ext uri="{FF2B5EF4-FFF2-40B4-BE49-F238E27FC236}">
              <a16:creationId xmlns:a16="http://schemas.microsoft.com/office/drawing/2014/main" id="{77F8F2BB-FB71-4B36-AC4E-887CF1CC7EE3}"/>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0" name="正方形/長方形 549">
          <a:extLst>
            <a:ext uri="{FF2B5EF4-FFF2-40B4-BE49-F238E27FC236}">
              <a16:creationId xmlns:a16="http://schemas.microsoft.com/office/drawing/2014/main" id="{562D9596-D4BD-45AC-BB01-49676D9FB91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1" name="正方形/長方形 550">
          <a:extLst>
            <a:ext uri="{FF2B5EF4-FFF2-40B4-BE49-F238E27FC236}">
              <a16:creationId xmlns:a16="http://schemas.microsoft.com/office/drawing/2014/main" id="{2B0BCB58-85C6-4136-960F-C0605A6E9D1B}"/>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2" name="正方形/長方形 551">
          <a:extLst>
            <a:ext uri="{FF2B5EF4-FFF2-40B4-BE49-F238E27FC236}">
              <a16:creationId xmlns:a16="http://schemas.microsoft.com/office/drawing/2014/main" id="{E68DB946-6469-4E86-9355-A877A5265A2A}"/>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3" name="正方形/長方形 552">
          <a:extLst>
            <a:ext uri="{FF2B5EF4-FFF2-40B4-BE49-F238E27FC236}">
              <a16:creationId xmlns:a16="http://schemas.microsoft.com/office/drawing/2014/main" id="{A2EEE3C7-CE43-472B-8C53-DC41D594014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4" name="正方形/長方形 553">
          <a:extLst>
            <a:ext uri="{FF2B5EF4-FFF2-40B4-BE49-F238E27FC236}">
              <a16:creationId xmlns:a16="http://schemas.microsoft.com/office/drawing/2014/main" id="{A19AA535-17A7-42F7-8111-1D5801AFD356}"/>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5" name="正方形/長方形 554">
          <a:extLst>
            <a:ext uri="{FF2B5EF4-FFF2-40B4-BE49-F238E27FC236}">
              <a16:creationId xmlns:a16="http://schemas.microsoft.com/office/drawing/2014/main" id="{E45309F0-2D9F-4E1A-9B4C-3F41E13727CE}"/>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6" name="正方形/長方形 555">
          <a:extLst>
            <a:ext uri="{FF2B5EF4-FFF2-40B4-BE49-F238E27FC236}">
              <a16:creationId xmlns:a16="http://schemas.microsoft.com/office/drawing/2014/main" id="{285A07BD-4213-4BC9-B325-EDBCA7FA3E4B}"/>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7" name="テキスト ボックス 556">
          <a:extLst>
            <a:ext uri="{FF2B5EF4-FFF2-40B4-BE49-F238E27FC236}">
              <a16:creationId xmlns:a16="http://schemas.microsoft.com/office/drawing/2014/main" id="{6B3738A5-A5E5-4D7B-BBAE-912B763B8751}"/>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8" name="直線コネクタ 557">
          <a:extLst>
            <a:ext uri="{FF2B5EF4-FFF2-40B4-BE49-F238E27FC236}">
              <a16:creationId xmlns:a16="http://schemas.microsoft.com/office/drawing/2014/main" id="{818E9CE9-3CDC-4377-8590-2C7E9042B967}"/>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559" name="直線コネクタ 558">
          <a:extLst>
            <a:ext uri="{FF2B5EF4-FFF2-40B4-BE49-F238E27FC236}">
              <a16:creationId xmlns:a16="http://schemas.microsoft.com/office/drawing/2014/main" id="{DC005588-BE90-411F-9BC2-1E5DC9BBFACC}"/>
            </a:ext>
          </a:extLst>
        </xdr:cNvPr>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121755</xdr:rowOff>
    </xdr:from>
    <xdr:ext cx="467179" cy="259045"/>
    <xdr:sp macro="" textlink="">
      <xdr:nvSpPr>
        <xdr:cNvPr id="560" name="テキスト ボックス 559">
          <a:extLst>
            <a:ext uri="{FF2B5EF4-FFF2-40B4-BE49-F238E27FC236}">
              <a16:creationId xmlns:a16="http://schemas.microsoft.com/office/drawing/2014/main" id="{5C9A85B4-6449-423E-852A-C64C5318241F}"/>
            </a:ext>
          </a:extLst>
        </xdr:cNvPr>
        <xdr:cNvSpPr txBox="1"/>
      </xdr:nvSpPr>
      <xdr:spPr>
        <a:xfrm>
          <a:off x="17820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561" name="直線コネクタ 560">
          <a:extLst>
            <a:ext uri="{FF2B5EF4-FFF2-40B4-BE49-F238E27FC236}">
              <a16:creationId xmlns:a16="http://schemas.microsoft.com/office/drawing/2014/main" id="{D8440C50-9469-4D1D-AA0E-4906F97B4E25}"/>
            </a:ext>
          </a:extLst>
        </xdr:cNvPr>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138084</xdr:rowOff>
    </xdr:from>
    <xdr:ext cx="467179" cy="259045"/>
    <xdr:sp macro="" textlink="">
      <xdr:nvSpPr>
        <xdr:cNvPr id="562" name="テキスト ボックス 561">
          <a:extLst>
            <a:ext uri="{FF2B5EF4-FFF2-40B4-BE49-F238E27FC236}">
              <a16:creationId xmlns:a16="http://schemas.microsoft.com/office/drawing/2014/main" id="{906CEB10-7A83-48DA-A939-0099C1027936}"/>
            </a:ext>
          </a:extLst>
        </xdr:cNvPr>
        <xdr:cNvSpPr txBox="1"/>
      </xdr:nvSpPr>
      <xdr:spPr>
        <a:xfrm>
          <a:off x="17820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563" name="直線コネクタ 562">
          <a:extLst>
            <a:ext uri="{FF2B5EF4-FFF2-40B4-BE49-F238E27FC236}">
              <a16:creationId xmlns:a16="http://schemas.microsoft.com/office/drawing/2014/main" id="{EEE86D63-CD7A-4A78-9F4C-318861CA8303}"/>
            </a:ext>
          </a:extLst>
        </xdr:cNvPr>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37</xdr:row>
      <xdr:rowOff>154412</xdr:rowOff>
    </xdr:from>
    <xdr:ext cx="467179" cy="259045"/>
    <xdr:sp macro="" textlink="">
      <xdr:nvSpPr>
        <xdr:cNvPr id="564" name="テキスト ボックス 563">
          <a:extLst>
            <a:ext uri="{FF2B5EF4-FFF2-40B4-BE49-F238E27FC236}">
              <a16:creationId xmlns:a16="http://schemas.microsoft.com/office/drawing/2014/main" id="{2EB8E0B0-618C-41D8-8E51-F6646D34F12D}"/>
            </a:ext>
          </a:extLst>
        </xdr:cNvPr>
        <xdr:cNvSpPr txBox="1"/>
      </xdr:nvSpPr>
      <xdr:spPr>
        <a:xfrm>
          <a:off x="17820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565" name="直線コネクタ 564">
          <a:extLst>
            <a:ext uri="{FF2B5EF4-FFF2-40B4-BE49-F238E27FC236}">
              <a16:creationId xmlns:a16="http://schemas.microsoft.com/office/drawing/2014/main" id="{6F96408B-CED4-4CB5-B635-0887C04263AA}"/>
            </a:ext>
          </a:extLst>
        </xdr:cNvPr>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170741</xdr:rowOff>
    </xdr:from>
    <xdr:ext cx="467179" cy="259045"/>
    <xdr:sp macro="" textlink="">
      <xdr:nvSpPr>
        <xdr:cNvPr id="566" name="テキスト ボックス 565">
          <a:extLst>
            <a:ext uri="{FF2B5EF4-FFF2-40B4-BE49-F238E27FC236}">
              <a16:creationId xmlns:a16="http://schemas.microsoft.com/office/drawing/2014/main" id="{702F1F76-F675-446E-82FF-8349B59088C1}"/>
            </a:ext>
          </a:extLst>
        </xdr:cNvPr>
        <xdr:cNvSpPr txBox="1"/>
      </xdr:nvSpPr>
      <xdr:spPr>
        <a:xfrm>
          <a:off x="17820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567" name="直線コネクタ 566">
          <a:extLst>
            <a:ext uri="{FF2B5EF4-FFF2-40B4-BE49-F238E27FC236}">
              <a16:creationId xmlns:a16="http://schemas.microsoft.com/office/drawing/2014/main" id="{A53A75E5-B26F-45BC-851D-2195276F17BB}"/>
            </a:ext>
          </a:extLst>
        </xdr:cNvPr>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15620</xdr:rowOff>
    </xdr:from>
    <xdr:ext cx="467179" cy="259045"/>
    <xdr:sp macro="" textlink="">
      <xdr:nvSpPr>
        <xdr:cNvPr id="568" name="テキスト ボックス 567">
          <a:extLst>
            <a:ext uri="{FF2B5EF4-FFF2-40B4-BE49-F238E27FC236}">
              <a16:creationId xmlns:a16="http://schemas.microsoft.com/office/drawing/2014/main" id="{0DAE5B13-64C9-47E4-A01E-28C4C886C5E2}"/>
            </a:ext>
          </a:extLst>
        </xdr:cNvPr>
        <xdr:cNvSpPr txBox="1"/>
      </xdr:nvSpPr>
      <xdr:spPr>
        <a:xfrm>
          <a:off x="17820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569" name="直線コネクタ 568">
          <a:extLst>
            <a:ext uri="{FF2B5EF4-FFF2-40B4-BE49-F238E27FC236}">
              <a16:creationId xmlns:a16="http://schemas.microsoft.com/office/drawing/2014/main" id="{5140FE7D-8B87-416F-A3DA-AC599F03D50D}"/>
            </a:ext>
          </a:extLst>
        </xdr:cNvPr>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31949</xdr:rowOff>
    </xdr:from>
    <xdr:ext cx="467179" cy="259045"/>
    <xdr:sp macro="" textlink="">
      <xdr:nvSpPr>
        <xdr:cNvPr id="570" name="テキスト ボックス 569">
          <a:extLst>
            <a:ext uri="{FF2B5EF4-FFF2-40B4-BE49-F238E27FC236}">
              <a16:creationId xmlns:a16="http://schemas.microsoft.com/office/drawing/2014/main" id="{A27A4145-B158-401E-B173-DA003F6CF0CB}"/>
            </a:ext>
          </a:extLst>
        </xdr:cNvPr>
        <xdr:cNvSpPr txBox="1"/>
      </xdr:nvSpPr>
      <xdr:spPr>
        <a:xfrm>
          <a:off x="17820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1" name="直線コネクタ 570">
          <a:extLst>
            <a:ext uri="{FF2B5EF4-FFF2-40B4-BE49-F238E27FC236}">
              <a16:creationId xmlns:a16="http://schemas.microsoft.com/office/drawing/2014/main" id="{BB344046-0138-4B11-B6C7-DAA2103BAF0B}"/>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572" name="テキスト ボックス 571">
          <a:extLst>
            <a:ext uri="{FF2B5EF4-FFF2-40B4-BE49-F238E27FC236}">
              <a16:creationId xmlns:a16="http://schemas.microsoft.com/office/drawing/2014/main" id="{6D9540CD-8328-42C2-8129-C6174DB95381}"/>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3" name="【認定こども園・幼稚園・保育所】&#10;一人当たり面積グラフ枠">
          <a:extLst>
            <a:ext uri="{FF2B5EF4-FFF2-40B4-BE49-F238E27FC236}">
              <a16:creationId xmlns:a16="http://schemas.microsoft.com/office/drawing/2014/main" id="{50C941AD-4FEE-401E-BAD4-60A6E970A434}"/>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72390</xdr:rowOff>
    </xdr:from>
    <xdr:to>
      <xdr:col>116</xdr:col>
      <xdr:colOff>62864</xdr:colOff>
      <xdr:row>41</xdr:row>
      <xdr:rowOff>102870</xdr:rowOff>
    </xdr:to>
    <xdr:cxnSp macro="">
      <xdr:nvCxnSpPr>
        <xdr:cNvPr id="574" name="直線コネクタ 573">
          <a:extLst>
            <a:ext uri="{FF2B5EF4-FFF2-40B4-BE49-F238E27FC236}">
              <a16:creationId xmlns:a16="http://schemas.microsoft.com/office/drawing/2014/main" id="{F9D81F60-1D4D-4037-A16C-65DFC4ECCCB9}"/>
            </a:ext>
          </a:extLst>
        </xdr:cNvPr>
        <xdr:cNvCxnSpPr/>
      </xdr:nvCxnSpPr>
      <xdr:spPr>
        <a:xfrm flipV="1">
          <a:off x="22160864" y="5730240"/>
          <a:ext cx="0" cy="1402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106697</xdr:rowOff>
    </xdr:from>
    <xdr:ext cx="469744" cy="259045"/>
    <xdr:sp macro="" textlink="">
      <xdr:nvSpPr>
        <xdr:cNvPr id="575" name="【認定こども園・幼稚園・保育所】&#10;一人当たり面積最小値テキスト">
          <a:extLst>
            <a:ext uri="{FF2B5EF4-FFF2-40B4-BE49-F238E27FC236}">
              <a16:creationId xmlns:a16="http://schemas.microsoft.com/office/drawing/2014/main" id="{CA29E9D8-E6E8-4BCD-AB78-3830315BC630}"/>
            </a:ext>
          </a:extLst>
        </xdr:cNvPr>
        <xdr:cNvSpPr txBox="1"/>
      </xdr:nvSpPr>
      <xdr:spPr>
        <a:xfrm>
          <a:off x="22199600" y="7136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102870</xdr:rowOff>
    </xdr:from>
    <xdr:to>
      <xdr:col>116</xdr:col>
      <xdr:colOff>152400</xdr:colOff>
      <xdr:row>41</xdr:row>
      <xdr:rowOff>102870</xdr:rowOff>
    </xdr:to>
    <xdr:cxnSp macro="">
      <xdr:nvCxnSpPr>
        <xdr:cNvPr id="576" name="直線コネクタ 575">
          <a:extLst>
            <a:ext uri="{FF2B5EF4-FFF2-40B4-BE49-F238E27FC236}">
              <a16:creationId xmlns:a16="http://schemas.microsoft.com/office/drawing/2014/main" id="{D8954852-F07F-45F8-BD7A-B9080D5EE714}"/>
            </a:ext>
          </a:extLst>
        </xdr:cNvPr>
        <xdr:cNvCxnSpPr/>
      </xdr:nvCxnSpPr>
      <xdr:spPr>
        <a:xfrm>
          <a:off x="22072600" y="7132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19067</xdr:rowOff>
    </xdr:from>
    <xdr:ext cx="469744" cy="259045"/>
    <xdr:sp macro="" textlink="">
      <xdr:nvSpPr>
        <xdr:cNvPr id="577" name="【認定こども園・幼稚園・保育所】&#10;一人当たり面積最大値テキスト">
          <a:extLst>
            <a:ext uri="{FF2B5EF4-FFF2-40B4-BE49-F238E27FC236}">
              <a16:creationId xmlns:a16="http://schemas.microsoft.com/office/drawing/2014/main" id="{E51AB746-4C86-46C5-BA9A-0EBE098B50D3}"/>
            </a:ext>
          </a:extLst>
        </xdr:cNvPr>
        <xdr:cNvSpPr txBox="1"/>
      </xdr:nvSpPr>
      <xdr:spPr>
        <a:xfrm>
          <a:off x="22199600" y="5505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72390</xdr:rowOff>
    </xdr:from>
    <xdr:to>
      <xdr:col>116</xdr:col>
      <xdr:colOff>152400</xdr:colOff>
      <xdr:row>33</xdr:row>
      <xdr:rowOff>72390</xdr:rowOff>
    </xdr:to>
    <xdr:cxnSp macro="">
      <xdr:nvCxnSpPr>
        <xdr:cNvPr id="578" name="直線コネクタ 577">
          <a:extLst>
            <a:ext uri="{FF2B5EF4-FFF2-40B4-BE49-F238E27FC236}">
              <a16:creationId xmlns:a16="http://schemas.microsoft.com/office/drawing/2014/main" id="{562C856F-6401-483E-B580-9B1A02C2238D}"/>
            </a:ext>
          </a:extLst>
        </xdr:cNvPr>
        <xdr:cNvCxnSpPr/>
      </xdr:nvCxnSpPr>
      <xdr:spPr>
        <a:xfrm>
          <a:off x="22072600" y="5730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88192</xdr:rowOff>
    </xdr:from>
    <xdr:ext cx="469744" cy="259045"/>
    <xdr:sp macro="" textlink="">
      <xdr:nvSpPr>
        <xdr:cNvPr id="579" name="【認定こども園・幼稚園・保育所】&#10;一人当たり面積平均値テキスト">
          <a:extLst>
            <a:ext uri="{FF2B5EF4-FFF2-40B4-BE49-F238E27FC236}">
              <a16:creationId xmlns:a16="http://schemas.microsoft.com/office/drawing/2014/main" id="{605645F0-322B-4B23-BE6C-873B040061F7}"/>
            </a:ext>
          </a:extLst>
        </xdr:cNvPr>
        <xdr:cNvSpPr txBox="1"/>
      </xdr:nvSpPr>
      <xdr:spPr>
        <a:xfrm>
          <a:off x="22199600" y="677474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109765</xdr:rowOff>
    </xdr:from>
    <xdr:to>
      <xdr:col>116</xdr:col>
      <xdr:colOff>114300</xdr:colOff>
      <xdr:row>40</xdr:row>
      <xdr:rowOff>39915</xdr:rowOff>
    </xdr:to>
    <xdr:sp macro="" textlink="">
      <xdr:nvSpPr>
        <xdr:cNvPr id="580" name="フローチャート: 判断 579">
          <a:extLst>
            <a:ext uri="{FF2B5EF4-FFF2-40B4-BE49-F238E27FC236}">
              <a16:creationId xmlns:a16="http://schemas.microsoft.com/office/drawing/2014/main" id="{70846AFA-048C-4206-804E-BC92C06A4EB6}"/>
            </a:ext>
          </a:extLst>
        </xdr:cNvPr>
        <xdr:cNvSpPr/>
      </xdr:nvSpPr>
      <xdr:spPr>
        <a:xfrm>
          <a:off x="22110700" y="6796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81462</xdr:rowOff>
    </xdr:from>
    <xdr:to>
      <xdr:col>112</xdr:col>
      <xdr:colOff>38100</xdr:colOff>
      <xdr:row>40</xdr:row>
      <xdr:rowOff>11612</xdr:rowOff>
    </xdr:to>
    <xdr:sp macro="" textlink="">
      <xdr:nvSpPr>
        <xdr:cNvPr id="581" name="フローチャート: 判断 580">
          <a:extLst>
            <a:ext uri="{FF2B5EF4-FFF2-40B4-BE49-F238E27FC236}">
              <a16:creationId xmlns:a16="http://schemas.microsoft.com/office/drawing/2014/main" id="{129DEBE8-CA44-47C9-9836-92D4DB0C8663}"/>
            </a:ext>
          </a:extLst>
        </xdr:cNvPr>
        <xdr:cNvSpPr/>
      </xdr:nvSpPr>
      <xdr:spPr>
        <a:xfrm>
          <a:off x="21272500" y="6768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102144</xdr:rowOff>
    </xdr:from>
    <xdr:to>
      <xdr:col>107</xdr:col>
      <xdr:colOff>101600</xdr:colOff>
      <xdr:row>40</xdr:row>
      <xdr:rowOff>32294</xdr:rowOff>
    </xdr:to>
    <xdr:sp macro="" textlink="">
      <xdr:nvSpPr>
        <xdr:cNvPr id="582" name="フローチャート: 判断 581">
          <a:extLst>
            <a:ext uri="{FF2B5EF4-FFF2-40B4-BE49-F238E27FC236}">
              <a16:creationId xmlns:a16="http://schemas.microsoft.com/office/drawing/2014/main" id="{50890919-6F87-4379-89D1-0BF3B019F3AB}"/>
            </a:ext>
          </a:extLst>
        </xdr:cNvPr>
        <xdr:cNvSpPr/>
      </xdr:nvSpPr>
      <xdr:spPr>
        <a:xfrm>
          <a:off x="20383500" y="6788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110853</xdr:rowOff>
    </xdr:from>
    <xdr:to>
      <xdr:col>102</xdr:col>
      <xdr:colOff>165100</xdr:colOff>
      <xdr:row>40</xdr:row>
      <xdr:rowOff>41003</xdr:rowOff>
    </xdr:to>
    <xdr:sp macro="" textlink="">
      <xdr:nvSpPr>
        <xdr:cNvPr id="583" name="フローチャート: 判断 582">
          <a:extLst>
            <a:ext uri="{FF2B5EF4-FFF2-40B4-BE49-F238E27FC236}">
              <a16:creationId xmlns:a16="http://schemas.microsoft.com/office/drawing/2014/main" id="{6A02E3CE-4B96-4518-86FB-E2F1CE704944}"/>
            </a:ext>
          </a:extLst>
        </xdr:cNvPr>
        <xdr:cNvSpPr/>
      </xdr:nvSpPr>
      <xdr:spPr>
        <a:xfrm>
          <a:off x="19494500" y="6797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113030</xdr:rowOff>
    </xdr:from>
    <xdr:to>
      <xdr:col>98</xdr:col>
      <xdr:colOff>38100</xdr:colOff>
      <xdr:row>40</xdr:row>
      <xdr:rowOff>43180</xdr:rowOff>
    </xdr:to>
    <xdr:sp macro="" textlink="">
      <xdr:nvSpPr>
        <xdr:cNvPr id="584" name="フローチャート: 判断 583">
          <a:extLst>
            <a:ext uri="{FF2B5EF4-FFF2-40B4-BE49-F238E27FC236}">
              <a16:creationId xmlns:a16="http://schemas.microsoft.com/office/drawing/2014/main" id="{845173CF-E20E-45CC-882B-1ADD0184347E}"/>
            </a:ext>
          </a:extLst>
        </xdr:cNvPr>
        <xdr:cNvSpPr/>
      </xdr:nvSpPr>
      <xdr:spPr>
        <a:xfrm>
          <a:off x="18605500" y="6799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5" name="テキスト ボックス 584">
          <a:extLst>
            <a:ext uri="{FF2B5EF4-FFF2-40B4-BE49-F238E27FC236}">
              <a16:creationId xmlns:a16="http://schemas.microsoft.com/office/drawing/2014/main" id="{CAA44A2B-1EA6-4BD1-A15A-436F8B0BE5D2}"/>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6" name="テキスト ボックス 585">
          <a:extLst>
            <a:ext uri="{FF2B5EF4-FFF2-40B4-BE49-F238E27FC236}">
              <a16:creationId xmlns:a16="http://schemas.microsoft.com/office/drawing/2014/main" id="{E39A1B6A-51B7-485B-B600-2DF16AC25AFC}"/>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7" name="テキスト ボックス 586">
          <a:extLst>
            <a:ext uri="{FF2B5EF4-FFF2-40B4-BE49-F238E27FC236}">
              <a16:creationId xmlns:a16="http://schemas.microsoft.com/office/drawing/2014/main" id="{BFA27A00-EC55-4332-B1AC-BC5440E3AA3D}"/>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8" name="テキスト ボックス 587">
          <a:extLst>
            <a:ext uri="{FF2B5EF4-FFF2-40B4-BE49-F238E27FC236}">
              <a16:creationId xmlns:a16="http://schemas.microsoft.com/office/drawing/2014/main" id="{680911F4-2088-43F9-87AD-6A0B025131BE}"/>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9" name="テキスト ボックス 588">
          <a:extLst>
            <a:ext uri="{FF2B5EF4-FFF2-40B4-BE49-F238E27FC236}">
              <a16:creationId xmlns:a16="http://schemas.microsoft.com/office/drawing/2014/main" id="{F5F017EA-25BE-4E37-9AAA-BD5A32C0B63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45539</xdr:rowOff>
    </xdr:from>
    <xdr:to>
      <xdr:col>116</xdr:col>
      <xdr:colOff>114300</xdr:colOff>
      <xdr:row>37</xdr:row>
      <xdr:rowOff>147139</xdr:rowOff>
    </xdr:to>
    <xdr:sp macro="" textlink="">
      <xdr:nvSpPr>
        <xdr:cNvPr id="590" name="楕円 589">
          <a:extLst>
            <a:ext uri="{FF2B5EF4-FFF2-40B4-BE49-F238E27FC236}">
              <a16:creationId xmlns:a16="http://schemas.microsoft.com/office/drawing/2014/main" id="{0DC5AC84-3CD7-4A5C-AB9E-3EA7A7C21521}"/>
            </a:ext>
          </a:extLst>
        </xdr:cNvPr>
        <xdr:cNvSpPr/>
      </xdr:nvSpPr>
      <xdr:spPr>
        <a:xfrm>
          <a:off x="22110700" y="6389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36</xdr:row>
      <xdr:rowOff>68416</xdr:rowOff>
    </xdr:from>
    <xdr:ext cx="469744" cy="259045"/>
    <xdr:sp macro="" textlink="">
      <xdr:nvSpPr>
        <xdr:cNvPr id="591" name="【認定こども園・幼稚園・保育所】&#10;一人当たり面積該当値テキスト">
          <a:extLst>
            <a:ext uri="{FF2B5EF4-FFF2-40B4-BE49-F238E27FC236}">
              <a16:creationId xmlns:a16="http://schemas.microsoft.com/office/drawing/2014/main" id="{A1BE40B7-2713-4DB5-AA4C-504595F934CA}"/>
            </a:ext>
          </a:extLst>
        </xdr:cNvPr>
        <xdr:cNvSpPr txBox="1"/>
      </xdr:nvSpPr>
      <xdr:spPr>
        <a:xfrm>
          <a:off x="22199600" y="6240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62956</xdr:rowOff>
    </xdr:from>
    <xdr:to>
      <xdr:col>112</xdr:col>
      <xdr:colOff>38100</xdr:colOff>
      <xdr:row>37</xdr:row>
      <xdr:rowOff>164556</xdr:rowOff>
    </xdr:to>
    <xdr:sp macro="" textlink="">
      <xdr:nvSpPr>
        <xdr:cNvPr id="592" name="楕円 591">
          <a:extLst>
            <a:ext uri="{FF2B5EF4-FFF2-40B4-BE49-F238E27FC236}">
              <a16:creationId xmlns:a16="http://schemas.microsoft.com/office/drawing/2014/main" id="{9D4A9393-9BFB-41CB-8DBD-1C7AEA89DAC1}"/>
            </a:ext>
          </a:extLst>
        </xdr:cNvPr>
        <xdr:cNvSpPr/>
      </xdr:nvSpPr>
      <xdr:spPr>
        <a:xfrm>
          <a:off x="21272500" y="6406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37</xdr:row>
      <xdr:rowOff>96339</xdr:rowOff>
    </xdr:from>
    <xdr:to>
      <xdr:col>116</xdr:col>
      <xdr:colOff>63500</xdr:colOff>
      <xdr:row>37</xdr:row>
      <xdr:rowOff>113756</xdr:rowOff>
    </xdr:to>
    <xdr:cxnSp macro="">
      <xdr:nvCxnSpPr>
        <xdr:cNvPr id="593" name="直線コネクタ 592">
          <a:extLst>
            <a:ext uri="{FF2B5EF4-FFF2-40B4-BE49-F238E27FC236}">
              <a16:creationId xmlns:a16="http://schemas.microsoft.com/office/drawing/2014/main" id="{BEEF0865-C6C8-4464-8233-E1543EDF9DD9}"/>
            </a:ext>
          </a:extLst>
        </xdr:cNvPr>
        <xdr:cNvCxnSpPr/>
      </xdr:nvCxnSpPr>
      <xdr:spPr>
        <a:xfrm flipV="1">
          <a:off x="21323300" y="6439989"/>
          <a:ext cx="838200" cy="17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79284</xdr:rowOff>
    </xdr:from>
    <xdr:to>
      <xdr:col>107</xdr:col>
      <xdr:colOff>101600</xdr:colOff>
      <xdr:row>38</xdr:row>
      <xdr:rowOff>9434</xdr:rowOff>
    </xdr:to>
    <xdr:sp macro="" textlink="">
      <xdr:nvSpPr>
        <xdr:cNvPr id="594" name="楕円 593">
          <a:extLst>
            <a:ext uri="{FF2B5EF4-FFF2-40B4-BE49-F238E27FC236}">
              <a16:creationId xmlns:a16="http://schemas.microsoft.com/office/drawing/2014/main" id="{9EF8FF90-641D-4363-8B52-D677A824CA58}"/>
            </a:ext>
          </a:extLst>
        </xdr:cNvPr>
        <xdr:cNvSpPr/>
      </xdr:nvSpPr>
      <xdr:spPr>
        <a:xfrm>
          <a:off x="20383500" y="6422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113756</xdr:rowOff>
    </xdr:from>
    <xdr:to>
      <xdr:col>111</xdr:col>
      <xdr:colOff>177800</xdr:colOff>
      <xdr:row>37</xdr:row>
      <xdr:rowOff>130084</xdr:rowOff>
    </xdr:to>
    <xdr:cxnSp macro="">
      <xdr:nvCxnSpPr>
        <xdr:cNvPr id="595" name="直線コネクタ 594">
          <a:extLst>
            <a:ext uri="{FF2B5EF4-FFF2-40B4-BE49-F238E27FC236}">
              <a16:creationId xmlns:a16="http://schemas.microsoft.com/office/drawing/2014/main" id="{6648747D-9A3C-416E-8847-21AECA0EF037}"/>
            </a:ext>
          </a:extLst>
        </xdr:cNvPr>
        <xdr:cNvCxnSpPr/>
      </xdr:nvCxnSpPr>
      <xdr:spPr>
        <a:xfrm flipV="1">
          <a:off x="20434300" y="6457406"/>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95613</xdr:rowOff>
    </xdr:from>
    <xdr:to>
      <xdr:col>102</xdr:col>
      <xdr:colOff>165100</xdr:colOff>
      <xdr:row>38</xdr:row>
      <xdr:rowOff>25763</xdr:rowOff>
    </xdr:to>
    <xdr:sp macro="" textlink="">
      <xdr:nvSpPr>
        <xdr:cNvPr id="596" name="楕円 595">
          <a:extLst>
            <a:ext uri="{FF2B5EF4-FFF2-40B4-BE49-F238E27FC236}">
              <a16:creationId xmlns:a16="http://schemas.microsoft.com/office/drawing/2014/main" id="{71C826BC-B63A-4547-BF5D-21BF04DA7212}"/>
            </a:ext>
          </a:extLst>
        </xdr:cNvPr>
        <xdr:cNvSpPr/>
      </xdr:nvSpPr>
      <xdr:spPr>
        <a:xfrm>
          <a:off x="19494500" y="6439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37</xdr:row>
      <xdr:rowOff>130084</xdr:rowOff>
    </xdr:from>
    <xdr:to>
      <xdr:col>107</xdr:col>
      <xdr:colOff>50800</xdr:colOff>
      <xdr:row>37</xdr:row>
      <xdr:rowOff>146413</xdr:rowOff>
    </xdr:to>
    <xdr:cxnSp macro="">
      <xdr:nvCxnSpPr>
        <xdr:cNvPr id="597" name="直線コネクタ 596">
          <a:extLst>
            <a:ext uri="{FF2B5EF4-FFF2-40B4-BE49-F238E27FC236}">
              <a16:creationId xmlns:a16="http://schemas.microsoft.com/office/drawing/2014/main" id="{6581F8BE-E4DE-4471-8C32-7AC56904DB0D}"/>
            </a:ext>
          </a:extLst>
        </xdr:cNvPr>
        <xdr:cNvCxnSpPr/>
      </xdr:nvCxnSpPr>
      <xdr:spPr>
        <a:xfrm flipV="1">
          <a:off x="19545300" y="6473734"/>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169635</xdr:rowOff>
    </xdr:from>
    <xdr:to>
      <xdr:col>98</xdr:col>
      <xdr:colOff>38100</xdr:colOff>
      <xdr:row>40</xdr:row>
      <xdr:rowOff>99785</xdr:rowOff>
    </xdr:to>
    <xdr:sp macro="" textlink="">
      <xdr:nvSpPr>
        <xdr:cNvPr id="598" name="楕円 597">
          <a:extLst>
            <a:ext uri="{FF2B5EF4-FFF2-40B4-BE49-F238E27FC236}">
              <a16:creationId xmlns:a16="http://schemas.microsoft.com/office/drawing/2014/main" id="{BE4C2380-586C-4C7C-B938-43BE9B9A18B0}"/>
            </a:ext>
          </a:extLst>
        </xdr:cNvPr>
        <xdr:cNvSpPr/>
      </xdr:nvSpPr>
      <xdr:spPr>
        <a:xfrm>
          <a:off x="18605500" y="6856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37</xdr:row>
      <xdr:rowOff>146413</xdr:rowOff>
    </xdr:from>
    <xdr:to>
      <xdr:col>102</xdr:col>
      <xdr:colOff>114300</xdr:colOff>
      <xdr:row>40</xdr:row>
      <xdr:rowOff>48985</xdr:rowOff>
    </xdr:to>
    <xdr:cxnSp macro="">
      <xdr:nvCxnSpPr>
        <xdr:cNvPr id="599" name="直線コネクタ 598">
          <a:extLst>
            <a:ext uri="{FF2B5EF4-FFF2-40B4-BE49-F238E27FC236}">
              <a16:creationId xmlns:a16="http://schemas.microsoft.com/office/drawing/2014/main" id="{8AB91229-2C47-4C53-816A-F806318F3CEA}"/>
            </a:ext>
          </a:extLst>
        </xdr:cNvPr>
        <xdr:cNvCxnSpPr/>
      </xdr:nvCxnSpPr>
      <xdr:spPr>
        <a:xfrm flipV="1">
          <a:off x="18656300" y="6490063"/>
          <a:ext cx="889000" cy="416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40</xdr:row>
      <xdr:rowOff>2739</xdr:rowOff>
    </xdr:from>
    <xdr:ext cx="469744" cy="259045"/>
    <xdr:sp macro="" textlink="">
      <xdr:nvSpPr>
        <xdr:cNvPr id="600" name="n_1aveValue【認定こども園・幼稚園・保育所】&#10;一人当たり面積">
          <a:extLst>
            <a:ext uri="{FF2B5EF4-FFF2-40B4-BE49-F238E27FC236}">
              <a16:creationId xmlns:a16="http://schemas.microsoft.com/office/drawing/2014/main" id="{126C07A2-AF2D-4840-9B00-17E55D8C4982}"/>
            </a:ext>
          </a:extLst>
        </xdr:cNvPr>
        <xdr:cNvSpPr txBox="1"/>
      </xdr:nvSpPr>
      <xdr:spPr>
        <a:xfrm>
          <a:off x="21075727" y="6860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23421</xdr:rowOff>
    </xdr:from>
    <xdr:ext cx="469744" cy="259045"/>
    <xdr:sp macro="" textlink="">
      <xdr:nvSpPr>
        <xdr:cNvPr id="601" name="n_2aveValue【認定こども園・幼稚園・保育所】&#10;一人当たり面積">
          <a:extLst>
            <a:ext uri="{FF2B5EF4-FFF2-40B4-BE49-F238E27FC236}">
              <a16:creationId xmlns:a16="http://schemas.microsoft.com/office/drawing/2014/main" id="{0DD9D626-502A-4BD6-99AB-D5C808F3DC3A}"/>
            </a:ext>
          </a:extLst>
        </xdr:cNvPr>
        <xdr:cNvSpPr txBox="1"/>
      </xdr:nvSpPr>
      <xdr:spPr>
        <a:xfrm>
          <a:off x="20199427" y="6881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32130</xdr:rowOff>
    </xdr:from>
    <xdr:ext cx="469744" cy="259045"/>
    <xdr:sp macro="" textlink="">
      <xdr:nvSpPr>
        <xdr:cNvPr id="602" name="n_3aveValue【認定こども園・幼稚園・保育所】&#10;一人当たり面積">
          <a:extLst>
            <a:ext uri="{FF2B5EF4-FFF2-40B4-BE49-F238E27FC236}">
              <a16:creationId xmlns:a16="http://schemas.microsoft.com/office/drawing/2014/main" id="{31FD4CC2-B1D9-46E3-B723-3B4B61FA151F}"/>
            </a:ext>
          </a:extLst>
        </xdr:cNvPr>
        <xdr:cNvSpPr txBox="1"/>
      </xdr:nvSpPr>
      <xdr:spPr>
        <a:xfrm>
          <a:off x="19310427" y="68901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59707</xdr:rowOff>
    </xdr:from>
    <xdr:ext cx="469744" cy="259045"/>
    <xdr:sp macro="" textlink="">
      <xdr:nvSpPr>
        <xdr:cNvPr id="603" name="n_4aveValue【認定こども園・幼稚園・保育所】&#10;一人当たり面積">
          <a:extLst>
            <a:ext uri="{FF2B5EF4-FFF2-40B4-BE49-F238E27FC236}">
              <a16:creationId xmlns:a16="http://schemas.microsoft.com/office/drawing/2014/main" id="{81E2E2FC-D541-4BB5-9C47-6F8461BB55AE}"/>
            </a:ext>
          </a:extLst>
        </xdr:cNvPr>
        <xdr:cNvSpPr txBox="1"/>
      </xdr:nvSpPr>
      <xdr:spPr>
        <a:xfrm>
          <a:off x="18421427" y="6574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36</xdr:row>
      <xdr:rowOff>9633</xdr:rowOff>
    </xdr:from>
    <xdr:ext cx="469744" cy="259045"/>
    <xdr:sp macro="" textlink="">
      <xdr:nvSpPr>
        <xdr:cNvPr id="604" name="n_1mainValue【認定こども園・幼稚園・保育所】&#10;一人当たり面積">
          <a:extLst>
            <a:ext uri="{FF2B5EF4-FFF2-40B4-BE49-F238E27FC236}">
              <a16:creationId xmlns:a16="http://schemas.microsoft.com/office/drawing/2014/main" id="{291B5E68-69A8-4BB4-BE12-4CB42CD1CE30}"/>
            </a:ext>
          </a:extLst>
        </xdr:cNvPr>
        <xdr:cNvSpPr txBox="1"/>
      </xdr:nvSpPr>
      <xdr:spPr>
        <a:xfrm>
          <a:off x="21075727" y="6181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36</xdr:row>
      <xdr:rowOff>25961</xdr:rowOff>
    </xdr:from>
    <xdr:ext cx="469744" cy="259045"/>
    <xdr:sp macro="" textlink="">
      <xdr:nvSpPr>
        <xdr:cNvPr id="605" name="n_2mainValue【認定こども園・幼稚園・保育所】&#10;一人当たり面積">
          <a:extLst>
            <a:ext uri="{FF2B5EF4-FFF2-40B4-BE49-F238E27FC236}">
              <a16:creationId xmlns:a16="http://schemas.microsoft.com/office/drawing/2014/main" id="{322A87A6-C5B8-4485-8B9B-429E7AC26DF9}"/>
            </a:ext>
          </a:extLst>
        </xdr:cNvPr>
        <xdr:cNvSpPr txBox="1"/>
      </xdr:nvSpPr>
      <xdr:spPr>
        <a:xfrm>
          <a:off x="20199427" y="61981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36</xdr:row>
      <xdr:rowOff>42290</xdr:rowOff>
    </xdr:from>
    <xdr:ext cx="469744" cy="259045"/>
    <xdr:sp macro="" textlink="">
      <xdr:nvSpPr>
        <xdr:cNvPr id="606" name="n_3mainValue【認定こども園・幼稚園・保育所】&#10;一人当たり面積">
          <a:extLst>
            <a:ext uri="{FF2B5EF4-FFF2-40B4-BE49-F238E27FC236}">
              <a16:creationId xmlns:a16="http://schemas.microsoft.com/office/drawing/2014/main" id="{076DA534-AC21-45EB-92DB-CD883F67F399}"/>
            </a:ext>
          </a:extLst>
        </xdr:cNvPr>
        <xdr:cNvSpPr txBox="1"/>
      </xdr:nvSpPr>
      <xdr:spPr>
        <a:xfrm>
          <a:off x="19310427" y="6214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90912</xdr:rowOff>
    </xdr:from>
    <xdr:ext cx="469744" cy="259045"/>
    <xdr:sp macro="" textlink="">
      <xdr:nvSpPr>
        <xdr:cNvPr id="607" name="n_4mainValue【認定こども園・幼稚園・保育所】&#10;一人当たり面積">
          <a:extLst>
            <a:ext uri="{FF2B5EF4-FFF2-40B4-BE49-F238E27FC236}">
              <a16:creationId xmlns:a16="http://schemas.microsoft.com/office/drawing/2014/main" id="{8227B539-5794-4F42-AABE-4FA5973A1FAA}"/>
            </a:ext>
          </a:extLst>
        </xdr:cNvPr>
        <xdr:cNvSpPr txBox="1"/>
      </xdr:nvSpPr>
      <xdr:spPr>
        <a:xfrm>
          <a:off x="18421427" y="6948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8" name="正方形/長方形 607">
          <a:extLst>
            <a:ext uri="{FF2B5EF4-FFF2-40B4-BE49-F238E27FC236}">
              <a16:creationId xmlns:a16="http://schemas.microsoft.com/office/drawing/2014/main" id="{4078CBCE-F915-4552-8151-74411C19DD76}"/>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9" name="正方形/長方形 608">
          <a:extLst>
            <a:ext uri="{FF2B5EF4-FFF2-40B4-BE49-F238E27FC236}">
              <a16:creationId xmlns:a16="http://schemas.microsoft.com/office/drawing/2014/main" id="{D0D3A02E-21A6-484F-BEDF-674542BE6C7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0" name="正方形/長方形 609">
          <a:extLst>
            <a:ext uri="{FF2B5EF4-FFF2-40B4-BE49-F238E27FC236}">
              <a16:creationId xmlns:a16="http://schemas.microsoft.com/office/drawing/2014/main" id="{E44A1707-DD2F-4136-A8BE-337C25175CC9}"/>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1" name="正方形/長方形 610">
          <a:extLst>
            <a:ext uri="{FF2B5EF4-FFF2-40B4-BE49-F238E27FC236}">
              <a16:creationId xmlns:a16="http://schemas.microsoft.com/office/drawing/2014/main" id="{09E864CA-EBFB-4B90-9730-9DDB90453D85}"/>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2" name="正方形/長方形 611">
          <a:extLst>
            <a:ext uri="{FF2B5EF4-FFF2-40B4-BE49-F238E27FC236}">
              <a16:creationId xmlns:a16="http://schemas.microsoft.com/office/drawing/2014/main" id="{138E6870-A957-4A71-9EB6-8E5C4344CB6E}"/>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3" name="正方形/長方形 612">
          <a:extLst>
            <a:ext uri="{FF2B5EF4-FFF2-40B4-BE49-F238E27FC236}">
              <a16:creationId xmlns:a16="http://schemas.microsoft.com/office/drawing/2014/main" id="{228B39F1-5280-4ADC-99D9-25C193ECEEC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4" name="正方形/長方形 613">
          <a:extLst>
            <a:ext uri="{FF2B5EF4-FFF2-40B4-BE49-F238E27FC236}">
              <a16:creationId xmlns:a16="http://schemas.microsoft.com/office/drawing/2014/main" id="{0ADFECDD-9C2D-42D6-B3B8-66F4A61EA6A1}"/>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5" name="正方形/長方形 614">
          <a:extLst>
            <a:ext uri="{FF2B5EF4-FFF2-40B4-BE49-F238E27FC236}">
              <a16:creationId xmlns:a16="http://schemas.microsoft.com/office/drawing/2014/main" id="{D4D2EECC-DFCE-4644-A1AE-9AF578862375}"/>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6" name="テキスト ボックス 615">
          <a:extLst>
            <a:ext uri="{FF2B5EF4-FFF2-40B4-BE49-F238E27FC236}">
              <a16:creationId xmlns:a16="http://schemas.microsoft.com/office/drawing/2014/main" id="{2CD4BCE0-A458-44E1-B767-291B4618D081}"/>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7" name="直線コネクタ 616">
          <a:extLst>
            <a:ext uri="{FF2B5EF4-FFF2-40B4-BE49-F238E27FC236}">
              <a16:creationId xmlns:a16="http://schemas.microsoft.com/office/drawing/2014/main" id="{442507F5-77B8-484B-9246-EFAC8BD162C8}"/>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8" name="テキスト ボックス 617">
          <a:extLst>
            <a:ext uri="{FF2B5EF4-FFF2-40B4-BE49-F238E27FC236}">
              <a16:creationId xmlns:a16="http://schemas.microsoft.com/office/drawing/2014/main" id="{D964464A-21C4-4F66-B514-60E4124A72EF}"/>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619" name="直線コネクタ 618">
          <a:extLst>
            <a:ext uri="{FF2B5EF4-FFF2-40B4-BE49-F238E27FC236}">
              <a16:creationId xmlns:a16="http://schemas.microsoft.com/office/drawing/2014/main" id="{799576F6-AB06-4CC3-A890-05FD93F65D9C}"/>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620" name="テキスト ボックス 619">
          <a:extLst>
            <a:ext uri="{FF2B5EF4-FFF2-40B4-BE49-F238E27FC236}">
              <a16:creationId xmlns:a16="http://schemas.microsoft.com/office/drawing/2014/main" id="{9B0ADEE1-500E-4F78-8365-154B85EC58A1}"/>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621" name="直線コネクタ 620">
          <a:extLst>
            <a:ext uri="{FF2B5EF4-FFF2-40B4-BE49-F238E27FC236}">
              <a16:creationId xmlns:a16="http://schemas.microsoft.com/office/drawing/2014/main" id="{ECBA3788-6013-48B9-B47B-C68502132213}"/>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622" name="テキスト ボックス 621">
          <a:extLst>
            <a:ext uri="{FF2B5EF4-FFF2-40B4-BE49-F238E27FC236}">
              <a16:creationId xmlns:a16="http://schemas.microsoft.com/office/drawing/2014/main" id="{B1185CEE-28E0-43AC-B6F5-EAC5454E9604}"/>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623" name="直線コネクタ 622">
          <a:extLst>
            <a:ext uri="{FF2B5EF4-FFF2-40B4-BE49-F238E27FC236}">
              <a16:creationId xmlns:a16="http://schemas.microsoft.com/office/drawing/2014/main" id="{AB29BE01-8C0E-4F39-B5F7-F80745C4583B}"/>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624" name="テキスト ボックス 623">
          <a:extLst>
            <a:ext uri="{FF2B5EF4-FFF2-40B4-BE49-F238E27FC236}">
              <a16:creationId xmlns:a16="http://schemas.microsoft.com/office/drawing/2014/main" id="{ABA098F8-1C6C-4480-BE7F-05538C6DCCF7}"/>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625" name="直線コネクタ 624">
          <a:extLst>
            <a:ext uri="{FF2B5EF4-FFF2-40B4-BE49-F238E27FC236}">
              <a16:creationId xmlns:a16="http://schemas.microsoft.com/office/drawing/2014/main" id="{503424AF-43FA-40E4-8E51-22FFDF4B8F3C}"/>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626" name="テキスト ボックス 625">
          <a:extLst>
            <a:ext uri="{FF2B5EF4-FFF2-40B4-BE49-F238E27FC236}">
              <a16:creationId xmlns:a16="http://schemas.microsoft.com/office/drawing/2014/main" id="{9A021296-8869-4A8F-B04B-A29C420A9A0B}"/>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627" name="直線コネクタ 626">
          <a:extLst>
            <a:ext uri="{FF2B5EF4-FFF2-40B4-BE49-F238E27FC236}">
              <a16:creationId xmlns:a16="http://schemas.microsoft.com/office/drawing/2014/main" id="{5F3F8009-8BD9-4B2D-B742-519CFD9F9A7F}"/>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628" name="テキスト ボックス 627">
          <a:extLst>
            <a:ext uri="{FF2B5EF4-FFF2-40B4-BE49-F238E27FC236}">
              <a16:creationId xmlns:a16="http://schemas.microsoft.com/office/drawing/2014/main" id="{CEB16CDA-F73E-4A79-885A-1DD1C6207986}"/>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9" name="直線コネクタ 628">
          <a:extLst>
            <a:ext uri="{FF2B5EF4-FFF2-40B4-BE49-F238E27FC236}">
              <a16:creationId xmlns:a16="http://schemas.microsoft.com/office/drawing/2014/main" id="{FB4FFAEC-ACCA-4424-9558-8062A8217088}"/>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630" name="テキスト ボックス 629">
          <a:extLst>
            <a:ext uri="{FF2B5EF4-FFF2-40B4-BE49-F238E27FC236}">
              <a16:creationId xmlns:a16="http://schemas.microsoft.com/office/drawing/2014/main" id="{F4D3ED55-8792-4964-B38C-760AA71D7A3B}"/>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31" name="【学校施設】&#10;有形固定資産減価償却率グラフ枠">
          <a:extLst>
            <a:ext uri="{FF2B5EF4-FFF2-40B4-BE49-F238E27FC236}">
              <a16:creationId xmlns:a16="http://schemas.microsoft.com/office/drawing/2014/main" id="{7A6F5487-8EA7-41BF-A2B6-7B3A4A8EED69}"/>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7620</xdr:rowOff>
    </xdr:from>
    <xdr:to>
      <xdr:col>85</xdr:col>
      <xdr:colOff>126364</xdr:colOff>
      <xdr:row>63</xdr:row>
      <xdr:rowOff>95250</xdr:rowOff>
    </xdr:to>
    <xdr:cxnSp macro="">
      <xdr:nvCxnSpPr>
        <xdr:cNvPr id="632" name="直線コネクタ 631">
          <a:extLst>
            <a:ext uri="{FF2B5EF4-FFF2-40B4-BE49-F238E27FC236}">
              <a16:creationId xmlns:a16="http://schemas.microsoft.com/office/drawing/2014/main" id="{64CD51E4-DA96-4DBC-A03F-2947A6DEB952}"/>
            </a:ext>
          </a:extLst>
        </xdr:cNvPr>
        <xdr:cNvCxnSpPr/>
      </xdr:nvCxnSpPr>
      <xdr:spPr>
        <a:xfrm flipV="1">
          <a:off x="16318864" y="9608820"/>
          <a:ext cx="0" cy="1287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99077</xdr:rowOff>
    </xdr:from>
    <xdr:ext cx="405111" cy="259045"/>
    <xdr:sp macro="" textlink="">
      <xdr:nvSpPr>
        <xdr:cNvPr id="633" name="【学校施設】&#10;有形固定資産減価償却率最小値テキスト">
          <a:extLst>
            <a:ext uri="{FF2B5EF4-FFF2-40B4-BE49-F238E27FC236}">
              <a16:creationId xmlns:a16="http://schemas.microsoft.com/office/drawing/2014/main" id="{638DD5A5-BF7A-45BE-8B2B-D700B22C5A9B}"/>
            </a:ext>
          </a:extLst>
        </xdr:cNvPr>
        <xdr:cNvSpPr txBox="1"/>
      </xdr:nvSpPr>
      <xdr:spPr>
        <a:xfrm>
          <a:off x="16357600" y="10900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95250</xdr:rowOff>
    </xdr:from>
    <xdr:to>
      <xdr:col>86</xdr:col>
      <xdr:colOff>25400</xdr:colOff>
      <xdr:row>63</xdr:row>
      <xdr:rowOff>95250</xdr:rowOff>
    </xdr:to>
    <xdr:cxnSp macro="">
      <xdr:nvCxnSpPr>
        <xdr:cNvPr id="634" name="直線コネクタ 633">
          <a:extLst>
            <a:ext uri="{FF2B5EF4-FFF2-40B4-BE49-F238E27FC236}">
              <a16:creationId xmlns:a16="http://schemas.microsoft.com/office/drawing/2014/main" id="{0905F3F9-6ED7-4D3A-93EC-B92505C7F8C9}"/>
            </a:ext>
          </a:extLst>
        </xdr:cNvPr>
        <xdr:cNvCxnSpPr/>
      </xdr:nvCxnSpPr>
      <xdr:spPr>
        <a:xfrm>
          <a:off x="16230600" y="10896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125747</xdr:rowOff>
    </xdr:from>
    <xdr:ext cx="405111" cy="259045"/>
    <xdr:sp macro="" textlink="">
      <xdr:nvSpPr>
        <xdr:cNvPr id="635" name="【学校施設】&#10;有形固定資産減価償却率最大値テキスト">
          <a:extLst>
            <a:ext uri="{FF2B5EF4-FFF2-40B4-BE49-F238E27FC236}">
              <a16:creationId xmlns:a16="http://schemas.microsoft.com/office/drawing/2014/main" id="{DEF4CF36-FE4C-4FAC-9AAB-1F54C320D032}"/>
            </a:ext>
          </a:extLst>
        </xdr:cNvPr>
        <xdr:cNvSpPr txBox="1"/>
      </xdr:nvSpPr>
      <xdr:spPr>
        <a:xfrm>
          <a:off x="16357600" y="9384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7620</xdr:rowOff>
    </xdr:from>
    <xdr:to>
      <xdr:col>86</xdr:col>
      <xdr:colOff>25400</xdr:colOff>
      <xdr:row>56</xdr:row>
      <xdr:rowOff>7620</xdr:rowOff>
    </xdr:to>
    <xdr:cxnSp macro="">
      <xdr:nvCxnSpPr>
        <xdr:cNvPr id="636" name="直線コネクタ 635">
          <a:extLst>
            <a:ext uri="{FF2B5EF4-FFF2-40B4-BE49-F238E27FC236}">
              <a16:creationId xmlns:a16="http://schemas.microsoft.com/office/drawing/2014/main" id="{7C9FE7E6-1698-48BF-8ED6-342EF67D1E77}"/>
            </a:ext>
          </a:extLst>
        </xdr:cNvPr>
        <xdr:cNvCxnSpPr/>
      </xdr:nvCxnSpPr>
      <xdr:spPr>
        <a:xfrm>
          <a:off x="16230600" y="9608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19702</xdr:rowOff>
    </xdr:from>
    <xdr:ext cx="405111" cy="259045"/>
    <xdr:sp macro="" textlink="">
      <xdr:nvSpPr>
        <xdr:cNvPr id="637" name="【学校施設】&#10;有形固定資産減価償却率平均値テキスト">
          <a:extLst>
            <a:ext uri="{FF2B5EF4-FFF2-40B4-BE49-F238E27FC236}">
              <a16:creationId xmlns:a16="http://schemas.microsoft.com/office/drawing/2014/main" id="{CCE2E883-0D20-4173-85D8-680E1F35D1D5}"/>
            </a:ext>
          </a:extLst>
        </xdr:cNvPr>
        <xdr:cNvSpPr txBox="1"/>
      </xdr:nvSpPr>
      <xdr:spPr>
        <a:xfrm>
          <a:off x="16357600" y="101352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168275</xdr:rowOff>
    </xdr:from>
    <xdr:to>
      <xdr:col>85</xdr:col>
      <xdr:colOff>177800</xdr:colOff>
      <xdr:row>60</xdr:row>
      <xdr:rowOff>98425</xdr:rowOff>
    </xdr:to>
    <xdr:sp macro="" textlink="">
      <xdr:nvSpPr>
        <xdr:cNvPr id="638" name="フローチャート: 判断 637">
          <a:extLst>
            <a:ext uri="{FF2B5EF4-FFF2-40B4-BE49-F238E27FC236}">
              <a16:creationId xmlns:a16="http://schemas.microsoft.com/office/drawing/2014/main" id="{9BFF0C1F-B67A-4046-AD27-C2C2FF255D7E}"/>
            </a:ext>
          </a:extLst>
        </xdr:cNvPr>
        <xdr:cNvSpPr/>
      </xdr:nvSpPr>
      <xdr:spPr>
        <a:xfrm>
          <a:off x="16268700" y="1028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151130</xdr:rowOff>
    </xdr:from>
    <xdr:to>
      <xdr:col>81</xdr:col>
      <xdr:colOff>101600</xdr:colOff>
      <xdr:row>60</xdr:row>
      <xdr:rowOff>81280</xdr:rowOff>
    </xdr:to>
    <xdr:sp macro="" textlink="">
      <xdr:nvSpPr>
        <xdr:cNvPr id="639" name="フローチャート: 判断 638">
          <a:extLst>
            <a:ext uri="{FF2B5EF4-FFF2-40B4-BE49-F238E27FC236}">
              <a16:creationId xmlns:a16="http://schemas.microsoft.com/office/drawing/2014/main" id="{E5FE2C79-611F-4F8E-B2A3-94372DC18D15}"/>
            </a:ext>
          </a:extLst>
        </xdr:cNvPr>
        <xdr:cNvSpPr/>
      </xdr:nvSpPr>
      <xdr:spPr>
        <a:xfrm>
          <a:off x="15430500" y="1026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126365</xdr:rowOff>
    </xdr:from>
    <xdr:to>
      <xdr:col>76</xdr:col>
      <xdr:colOff>165100</xdr:colOff>
      <xdr:row>60</xdr:row>
      <xdr:rowOff>56515</xdr:rowOff>
    </xdr:to>
    <xdr:sp macro="" textlink="">
      <xdr:nvSpPr>
        <xdr:cNvPr id="640" name="フローチャート: 判断 639">
          <a:extLst>
            <a:ext uri="{FF2B5EF4-FFF2-40B4-BE49-F238E27FC236}">
              <a16:creationId xmlns:a16="http://schemas.microsoft.com/office/drawing/2014/main" id="{39B7C45D-22AA-4960-8D6B-E3F69F14AA27}"/>
            </a:ext>
          </a:extLst>
        </xdr:cNvPr>
        <xdr:cNvSpPr/>
      </xdr:nvSpPr>
      <xdr:spPr>
        <a:xfrm>
          <a:off x="14541500" y="10241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52070</xdr:rowOff>
    </xdr:from>
    <xdr:to>
      <xdr:col>72</xdr:col>
      <xdr:colOff>38100</xdr:colOff>
      <xdr:row>59</xdr:row>
      <xdr:rowOff>153670</xdr:rowOff>
    </xdr:to>
    <xdr:sp macro="" textlink="">
      <xdr:nvSpPr>
        <xdr:cNvPr id="641" name="フローチャート: 判断 640">
          <a:extLst>
            <a:ext uri="{FF2B5EF4-FFF2-40B4-BE49-F238E27FC236}">
              <a16:creationId xmlns:a16="http://schemas.microsoft.com/office/drawing/2014/main" id="{DA3B2616-569D-452A-968E-3D06D6C8E648}"/>
            </a:ext>
          </a:extLst>
        </xdr:cNvPr>
        <xdr:cNvSpPr/>
      </xdr:nvSpPr>
      <xdr:spPr>
        <a:xfrm>
          <a:off x="13652500" y="1016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74930</xdr:rowOff>
    </xdr:from>
    <xdr:to>
      <xdr:col>67</xdr:col>
      <xdr:colOff>101600</xdr:colOff>
      <xdr:row>60</xdr:row>
      <xdr:rowOff>5080</xdr:rowOff>
    </xdr:to>
    <xdr:sp macro="" textlink="">
      <xdr:nvSpPr>
        <xdr:cNvPr id="642" name="フローチャート: 判断 641">
          <a:extLst>
            <a:ext uri="{FF2B5EF4-FFF2-40B4-BE49-F238E27FC236}">
              <a16:creationId xmlns:a16="http://schemas.microsoft.com/office/drawing/2014/main" id="{2BC2F329-51DD-44D3-96C0-B6490835A0E6}"/>
            </a:ext>
          </a:extLst>
        </xdr:cNvPr>
        <xdr:cNvSpPr/>
      </xdr:nvSpPr>
      <xdr:spPr>
        <a:xfrm>
          <a:off x="12763500" y="1019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3" name="テキスト ボックス 642">
          <a:extLst>
            <a:ext uri="{FF2B5EF4-FFF2-40B4-BE49-F238E27FC236}">
              <a16:creationId xmlns:a16="http://schemas.microsoft.com/office/drawing/2014/main" id="{C60EFFAA-15D8-455E-BB6B-2BD86EC705B4}"/>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4" name="テキスト ボックス 643">
          <a:extLst>
            <a:ext uri="{FF2B5EF4-FFF2-40B4-BE49-F238E27FC236}">
              <a16:creationId xmlns:a16="http://schemas.microsoft.com/office/drawing/2014/main" id="{DC2A405F-7250-45BF-B79D-7F9049EF3ECF}"/>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5" name="テキスト ボックス 644">
          <a:extLst>
            <a:ext uri="{FF2B5EF4-FFF2-40B4-BE49-F238E27FC236}">
              <a16:creationId xmlns:a16="http://schemas.microsoft.com/office/drawing/2014/main" id="{2767B94C-2202-459B-9196-5041B56CD8F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6" name="テキスト ボックス 645">
          <a:extLst>
            <a:ext uri="{FF2B5EF4-FFF2-40B4-BE49-F238E27FC236}">
              <a16:creationId xmlns:a16="http://schemas.microsoft.com/office/drawing/2014/main" id="{6C68BA9C-A007-43AD-B075-529AAEBEA79A}"/>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7" name="テキスト ボックス 646">
          <a:extLst>
            <a:ext uri="{FF2B5EF4-FFF2-40B4-BE49-F238E27FC236}">
              <a16:creationId xmlns:a16="http://schemas.microsoft.com/office/drawing/2014/main" id="{BA4AAE91-1D7A-4394-82A2-97EF5965C443}"/>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63500</xdr:rowOff>
    </xdr:from>
    <xdr:to>
      <xdr:col>85</xdr:col>
      <xdr:colOff>177800</xdr:colOff>
      <xdr:row>62</xdr:row>
      <xdr:rowOff>165100</xdr:rowOff>
    </xdr:to>
    <xdr:sp macro="" textlink="">
      <xdr:nvSpPr>
        <xdr:cNvPr id="648" name="楕円 647">
          <a:extLst>
            <a:ext uri="{FF2B5EF4-FFF2-40B4-BE49-F238E27FC236}">
              <a16:creationId xmlns:a16="http://schemas.microsoft.com/office/drawing/2014/main" id="{31AA5C01-427E-4D4F-9713-880D3438BF59}"/>
            </a:ext>
          </a:extLst>
        </xdr:cNvPr>
        <xdr:cNvSpPr/>
      </xdr:nvSpPr>
      <xdr:spPr>
        <a:xfrm>
          <a:off x="16268700" y="1069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41927</xdr:rowOff>
    </xdr:from>
    <xdr:ext cx="405111" cy="259045"/>
    <xdr:sp macro="" textlink="">
      <xdr:nvSpPr>
        <xdr:cNvPr id="649" name="【学校施設】&#10;有形固定資産減価償却率該当値テキスト">
          <a:extLst>
            <a:ext uri="{FF2B5EF4-FFF2-40B4-BE49-F238E27FC236}">
              <a16:creationId xmlns:a16="http://schemas.microsoft.com/office/drawing/2014/main" id="{E89DF7A8-DCAF-4B40-803A-AEC5E0F2BFB6}"/>
            </a:ext>
          </a:extLst>
        </xdr:cNvPr>
        <xdr:cNvSpPr txBox="1"/>
      </xdr:nvSpPr>
      <xdr:spPr>
        <a:xfrm>
          <a:off x="16357600" y="10671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53975</xdr:rowOff>
    </xdr:from>
    <xdr:to>
      <xdr:col>81</xdr:col>
      <xdr:colOff>101600</xdr:colOff>
      <xdr:row>62</xdr:row>
      <xdr:rowOff>155575</xdr:rowOff>
    </xdr:to>
    <xdr:sp macro="" textlink="">
      <xdr:nvSpPr>
        <xdr:cNvPr id="650" name="楕円 649">
          <a:extLst>
            <a:ext uri="{FF2B5EF4-FFF2-40B4-BE49-F238E27FC236}">
              <a16:creationId xmlns:a16="http://schemas.microsoft.com/office/drawing/2014/main" id="{CBD491DF-EDAD-4261-B79F-98A7D4948990}"/>
            </a:ext>
          </a:extLst>
        </xdr:cNvPr>
        <xdr:cNvSpPr/>
      </xdr:nvSpPr>
      <xdr:spPr>
        <a:xfrm>
          <a:off x="15430500" y="10683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104775</xdr:rowOff>
    </xdr:from>
    <xdr:to>
      <xdr:col>85</xdr:col>
      <xdr:colOff>127000</xdr:colOff>
      <xdr:row>62</xdr:row>
      <xdr:rowOff>114300</xdr:rowOff>
    </xdr:to>
    <xdr:cxnSp macro="">
      <xdr:nvCxnSpPr>
        <xdr:cNvPr id="651" name="直線コネクタ 650">
          <a:extLst>
            <a:ext uri="{FF2B5EF4-FFF2-40B4-BE49-F238E27FC236}">
              <a16:creationId xmlns:a16="http://schemas.microsoft.com/office/drawing/2014/main" id="{5B296843-443F-4DE9-87BC-171D4C61DAEC}"/>
            </a:ext>
          </a:extLst>
        </xdr:cNvPr>
        <xdr:cNvCxnSpPr/>
      </xdr:nvCxnSpPr>
      <xdr:spPr>
        <a:xfrm>
          <a:off x="15481300" y="10734675"/>
          <a:ext cx="8382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62</xdr:row>
      <xdr:rowOff>44450</xdr:rowOff>
    </xdr:from>
    <xdr:to>
      <xdr:col>76</xdr:col>
      <xdr:colOff>165100</xdr:colOff>
      <xdr:row>62</xdr:row>
      <xdr:rowOff>146050</xdr:rowOff>
    </xdr:to>
    <xdr:sp macro="" textlink="">
      <xdr:nvSpPr>
        <xdr:cNvPr id="652" name="楕円 651">
          <a:extLst>
            <a:ext uri="{FF2B5EF4-FFF2-40B4-BE49-F238E27FC236}">
              <a16:creationId xmlns:a16="http://schemas.microsoft.com/office/drawing/2014/main" id="{EB528642-B4C5-45B6-A7A7-55CB97C50C5E}"/>
            </a:ext>
          </a:extLst>
        </xdr:cNvPr>
        <xdr:cNvSpPr/>
      </xdr:nvSpPr>
      <xdr:spPr>
        <a:xfrm>
          <a:off x="14541500" y="10674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95250</xdr:rowOff>
    </xdr:from>
    <xdr:to>
      <xdr:col>81</xdr:col>
      <xdr:colOff>50800</xdr:colOff>
      <xdr:row>62</xdr:row>
      <xdr:rowOff>104775</xdr:rowOff>
    </xdr:to>
    <xdr:cxnSp macro="">
      <xdr:nvCxnSpPr>
        <xdr:cNvPr id="653" name="直線コネクタ 652">
          <a:extLst>
            <a:ext uri="{FF2B5EF4-FFF2-40B4-BE49-F238E27FC236}">
              <a16:creationId xmlns:a16="http://schemas.microsoft.com/office/drawing/2014/main" id="{2FBC0A04-5336-4509-806B-2C83A348EC6A}"/>
            </a:ext>
          </a:extLst>
        </xdr:cNvPr>
        <xdr:cNvCxnSpPr/>
      </xdr:nvCxnSpPr>
      <xdr:spPr>
        <a:xfrm>
          <a:off x="14592300" y="10725150"/>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62</xdr:row>
      <xdr:rowOff>13970</xdr:rowOff>
    </xdr:from>
    <xdr:to>
      <xdr:col>72</xdr:col>
      <xdr:colOff>38100</xdr:colOff>
      <xdr:row>62</xdr:row>
      <xdr:rowOff>115570</xdr:rowOff>
    </xdr:to>
    <xdr:sp macro="" textlink="">
      <xdr:nvSpPr>
        <xdr:cNvPr id="654" name="楕円 653">
          <a:extLst>
            <a:ext uri="{FF2B5EF4-FFF2-40B4-BE49-F238E27FC236}">
              <a16:creationId xmlns:a16="http://schemas.microsoft.com/office/drawing/2014/main" id="{CCF26D7E-C168-49C8-82B1-8BE99EE42EA0}"/>
            </a:ext>
          </a:extLst>
        </xdr:cNvPr>
        <xdr:cNvSpPr/>
      </xdr:nvSpPr>
      <xdr:spPr>
        <a:xfrm>
          <a:off x="13652500" y="10643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62</xdr:row>
      <xdr:rowOff>64770</xdr:rowOff>
    </xdr:from>
    <xdr:to>
      <xdr:col>76</xdr:col>
      <xdr:colOff>114300</xdr:colOff>
      <xdr:row>62</xdr:row>
      <xdr:rowOff>95250</xdr:rowOff>
    </xdr:to>
    <xdr:cxnSp macro="">
      <xdr:nvCxnSpPr>
        <xdr:cNvPr id="655" name="直線コネクタ 654">
          <a:extLst>
            <a:ext uri="{FF2B5EF4-FFF2-40B4-BE49-F238E27FC236}">
              <a16:creationId xmlns:a16="http://schemas.microsoft.com/office/drawing/2014/main" id="{1B68350F-0E91-4FF0-B44E-DC4ACD556FD1}"/>
            </a:ext>
          </a:extLst>
        </xdr:cNvPr>
        <xdr:cNvCxnSpPr/>
      </xdr:nvCxnSpPr>
      <xdr:spPr>
        <a:xfrm>
          <a:off x="13703300" y="1069467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149225</xdr:rowOff>
    </xdr:from>
    <xdr:to>
      <xdr:col>67</xdr:col>
      <xdr:colOff>101600</xdr:colOff>
      <xdr:row>62</xdr:row>
      <xdr:rowOff>79375</xdr:rowOff>
    </xdr:to>
    <xdr:sp macro="" textlink="">
      <xdr:nvSpPr>
        <xdr:cNvPr id="656" name="楕円 655">
          <a:extLst>
            <a:ext uri="{FF2B5EF4-FFF2-40B4-BE49-F238E27FC236}">
              <a16:creationId xmlns:a16="http://schemas.microsoft.com/office/drawing/2014/main" id="{582E75F8-42AC-4999-B348-14998FF8FAF9}"/>
            </a:ext>
          </a:extLst>
        </xdr:cNvPr>
        <xdr:cNvSpPr/>
      </xdr:nvSpPr>
      <xdr:spPr>
        <a:xfrm>
          <a:off x="12763500" y="10607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62</xdr:row>
      <xdr:rowOff>28575</xdr:rowOff>
    </xdr:from>
    <xdr:to>
      <xdr:col>71</xdr:col>
      <xdr:colOff>177800</xdr:colOff>
      <xdr:row>62</xdr:row>
      <xdr:rowOff>64770</xdr:rowOff>
    </xdr:to>
    <xdr:cxnSp macro="">
      <xdr:nvCxnSpPr>
        <xdr:cNvPr id="657" name="直線コネクタ 656">
          <a:extLst>
            <a:ext uri="{FF2B5EF4-FFF2-40B4-BE49-F238E27FC236}">
              <a16:creationId xmlns:a16="http://schemas.microsoft.com/office/drawing/2014/main" id="{E4134A2B-3BB5-49AC-AD82-382FFBCDADE4}"/>
            </a:ext>
          </a:extLst>
        </xdr:cNvPr>
        <xdr:cNvCxnSpPr/>
      </xdr:nvCxnSpPr>
      <xdr:spPr>
        <a:xfrm>
          <a:off x="12814300" y="10658475"/>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97807</xdr:rowOff>
    </xdr:from>
    <xdr:ext cx="405111" cy="259045"/>
    <xdr:sp macro="" textlink="">
      <xdr:nvSpPr>
        <xdr:cNvPr id="658" name="n_1aveValue【学校施設】&#10;有形固定資産減価償却率">
          <a:extLst>
            <a:ext uri="{FF2B5EF4-FFF2-40B4-BE49-F238E27FC236}">
              <a16:creationId xmlns:a16="http://schemas.microsoft.com/office/drawing/2014/main" id="{90FD5072-308F-452A-897B-AA83459F9A1A}"/>
            </a:ext>
          </a:extLst>
        </xdr:cNvPr>
        <xdr:cNvSpPr txBox="1"/>
      </xdr:nvSpPr>
      <xdr:spPr>
        <a:xfrm>
          <a:off x="15266044" y="10041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73042</xdr:rowOff>
    </xdr:from>
    <xdr:ext cx="405111" cy="259045"/>
    <xdr:sp macro="" textlink="">
      <xdr:nvSpPr>
        <xdr:cNvPr id="659" name="n_2aveValue【学校施設】&#10;有形固定資産減価償却率">
          <a:extLst>
            <a:ext uri="{FF2B5EF4-FFF2-40B4-BE49-F238E27FC236}">
              <a16:creationId xmlns:a16="http://schemas.microsoft.com/office/drawing/2014/main" id="{9E74FE7A-AF9B-49F0-ABB8-36852626B764}"/>
            </a:ext>
          </a:extLst>
        </xdr:cNvPr>
        <xdr:cNvSpPr txBox="1"/>
      </xdr:nvSpPr>
      <xdr:spPr>
        <a:xfrm>
          <a:off x="14389744" y="10017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170197</xdr:rowOff>
    </xdr:from>
    <xdr:ext cx="405111" cy="259045"/>
    <xdr:sp macro="" textlink="">
      <xdr:nvSpPr>
        <xdr:cNvPr id="660" name="n_3aveValue【学校施設】&#10;有形固定資産減価償却率">
          <a:extLst>
            <a:ext uri="{FF2B5EF4-FFF2-40B4-BE49-F238E27FC236}">
              <a16:creationId xmlns:a16="http://schemas.microsoft.com/office/drawing/2014/main" id="{79FE30E8-F7EE-4326-9FA8-49F9C8C4D715}"/>
            </a:ext>
          </a:extLst>
        </xdr:cNvPr>
        <xdr:cNvSpPr txBox="1"/>
      </xdr:nvSpPr>
      <xdr:spPr>
        <a:xfrm>
          <a:off x="13500744" y="994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21607</xdr:rowOff>
    </xdr:from>
    <xdr:ext cx="405111" cy="259045"/>
    <xdr:sp macro="" textlink="">
      <xdr:nvSpPr>
        <xdr:cNvPr id="661" name="n_4aveValue【学校施設】&#10;有形固定資産減価償却率">
          <a:extLst>
            <a:ext uri="{FF2B5EF4-FFF2-40B4-BE49-F238E27FC236}">
              <a16:creationId xmlns:a16="http://schemas.microsoft.com/office/drawing/2014/main" id="{59D4439C-401F-4196-B118-679C76744ABF}"/>
            </a:ext>
          </a:extLst>
        </xdr:cNvPr>
        <xdr:cNvSpPr txBox="1"/>
      </xdr:nvSpPr>
      <xdr:spPr>
        <a:xfrm>
          <a:off x="12611744" y="9965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146702</xdr:rowOff>
    </xdr:from>
    <xdr:ext cx="405111" cy="259045"/>
    <xdr:sp macro="" textlink="">
      <xdr:nvSpPr>
        <xdr:cNvPr id="662" name="n_1mainValue【学校施設】&#10;有形固定資産減価償却率">
          <a:extLst>
            <a:ext uri="{FF2B5EF4-FFF2-40B4-BE49-F238E27FC236}">
              <a16:creationId xmlns:a16="http://schemas.microsoft.com/office/drawing/2014/main" id="{A24FF2E0-6A28-4871-9CAB-69CEC6DD8008}"/>
            </a:ext>
          </a:extLst>
        </xdr:cNvPr>
        <xdr:cNvSpPr txBox="1"/>
      </xdr:nvSpPr>
      <xdr:spPr>
        <a:xfrm>
          <a:off x="15266044" y="10776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137177</xdr:rowOff>
    </xdr:from>
    <xdr:ext cx="405111" cy="259045"/>
    <xdr:sp macro="" textlink="">
      <xdr:nvSpPr>
        <xdr:cNvPr id="663" name="n_2mainValue【学校施設】&#10;有形固定資産減価償却率">
          <a:extLst>
            <a:ext uri="{FF2B5EF4-FFF2-40B4-BE49-F238E27FC236}">
              <a16:creationId xmlns:a16="http://schemas.microsoft.com/office/drawing/2014/main" id="{2E0397A1-37B8-4C58-9C6D-4CFC0AC66C40}"/>
            </a:ext>
          </a:extLst>
        </xdr:cNvPr>
        <xdr:cNvSpPr txBox="1"/>
      </xdr:nvSpPr>
      <xdr:spPr>
        <a:xfrm>
          <a:off x="14389744" y="10767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106697</xdr:rowOff>
    </xdr:from>
    <xdr:ext cx="405111" cy="259045"/>
    <xdr:sp macro="" textlink="">
      <xdr:nvSpPr>
        <xdr:cNvPr id="664" name="n_3mainValue【学校施設】&#10;有形固定資産減価償却率">
          <a:extLst>
            <a:ext uri="{FF2B5EF4-FFF2-40B4-BE49-F238E27FC236}">
              <a16:creationId xmlns:a16="http://schemas.microsoft.com/office/drawing/2014/main" id="{DB16052A-318D-4093-9257-657EDA52CDB3}"/>
            </a:ext>
          </a:extLst>
        </xdr:cNvPr>
        <xdr:cNvSpPr txBox="1"/>
      </xdr:nvSpPr>
      <xdr:spPr>
        <a:xfrm>
          <a:off x="13500744" y="10736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70502</xdr:rowOff>
    </xdr:from>
    <xdr:ext cx="405111" cy="259045"/>
    <xdr:sp macro="" textlink="">
      <xdr:nvSpPr>
        <xdr:cNvPr id="665" name="n_4mainValue【学校施設】&#10;有形固定資産減価償却率">
          <a:extLst>
            <a:ext uri="{FF2B5EF4-FFF2-40B4-BE49-F238E27FC236}">
              <a16:creationId xmlns:a16="http://schemas.microsoft.com/office/drawing/2014/main" id="{DA817D7F-68CF-4AC9-B70B-F83EFCD2A55F}"/>
            </a:ext>
          </a:extLst>
        </xdr:cNvPr>
        <xdr:cNvSpPr txBox="1"/>
      </xdr:nvSpPr>
      <xdr:spPr>
        <a:xfrm>
          <a:off x="12611744" y="10700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6" name="正方形/長方形 665">
          <a:extLst>
            <a:ext uri="{FF2B5EF4-FFF2-40B4-BE49-F238E27FC236}">
              <a16:creationId xmlns:a16="http://schemas.microsoft.com/office/drawing/2014/main" id="{F0D9679A-CFBE-441F-82C8-AF5498FF9F6B}"/>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7" name="正方形/長方形 666">
          <a:extLst>
            <a:ext uri="{FF2B5EF4-FFF2-40B4-BE49-F238E27FC236}">
              <a16:creationId xmlns:a16="http://schemas.microsoft.com/office/drawing/2014/main" id="{60A388A7-C079-4D02-B151-20A239F0906A}"/>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8" name="正方形/長方形 667">
          <a:extLst>
            <a:ext uri="{FF2B5EF4-FFF2-40B4-BE49-F238E27FC236}">
              <a16:creationId xmlns:a16="http://schemas.microsoft.com/office/drawing/2014/main" id="{C604B8CD-D07E-4871-8E67-8222CA97096B}"/>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9" name="正方形/長方形 668">
          <a:extLst>
            <a:ext uri="{FF2B5EF4-FFF2-40B4-BE49-F238E27FC236}">
              <a16:creationId xmlns:a16="http://schemas.microsoft.com/office/drawing/2014/main" id="{AB792B83-D5A8-4888-9249-D0C03C8E26E8}"/>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0" name="正方形/長方形 669">
          <a:extLst>
            <a:ext uri="{FF2B5EF4-FFF2-40B4-BE49-F238E27FC236}">
              <a16:creationId xmlns:a16="http://schemas.microsoft.com/office/drawing/2014/main" id="{25F938AF-B75B-4057-AC77-E00D319312E4}"/>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1" name="正方形/長方形 670">
          <a:extLst>
            <a:ext uri="{FF2B5EF4-FFF2-40B4-BE49-F238E27FC236}">
              <a16:creationId xmlns:a16="http://schemas.microsoft.com/office/drawing/2014/main" id="{6CD004A1-F3D8-406E-A760-B9A8DFE666BE}"/>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2" name="正方形/長方形 671">
          <a:extLst>
            <a:ext uri="{FF2B5EF4-FFF2-40B4-BE49-F238E27FC236}">
              <a16:creationId xmlns:a16="http://schemas.microsoft.com/office/drawing/2014/main" id="{85BAD196-22A6-495D-BC2A-B0587B62BAE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3" name="正方形/長方形 672">
          <a:extLst>
            <a:ext uri="{FF2B5EF4-FFF2-40B4-BE49-F238E27FC236}">
              <a16:creationId xmlns:a16="http://schemas.microsoft.com/office/drawing/2014/main" id="{0151E07F-659A-4FA7-A943-5A2FD6EE40E2}"/>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4" name="テキスト ボックス 673">
          <a:extLst>
            <a:ext uri="{FF2B5EF4-FFF2-40B4-BE49-F238E27FC236}">
              <a16:creationId xmlns:a16="http://schemas.microsoft.com/office/drawing/2014/main" id="{944876D7-BC13-42FA-B37F-2FB9A1B9820B}"/>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5" name="直線コネクタ 674">
          <a:extLst>
            <a:ext uri="{FF2B5EF4-FFF2-40B4-BE49-F238E27FC236}">
              <a16:creationId xmlns:a16="http://schemas.microsoft.com/office/drawing/2014/main" id="{2A40D7D9-5BF4-458C-8A66-B6EE9114552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76" name="直線コネクタ 675">
          <a:extLst>
            <a:ext uri="{FF2B5EF4-FFF2-40B4-BE49-F238E27FC236}">
              <a16:creationId xmlns:a16="http://schemas.microsoft.com/office/drawing/2014/main" id="{B21A81F4-4208-46D5-B757-C9B919D5BE4A}"/>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77" name="テキスト ボックス 676">
          <a:extLst>
            <a:ext uri="{FF2B5EF4-FFF2-40B4-BE49-F238E27FC236}">
              <a16:creationId xmlns:a16="http://schemas.microsoft.com/office/drawing/2014/main" id="{8458A785-70D6-4E50-A04F-6DD071418168}"/>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78" name="直線コネクタ 677">
          <a:extLst>
            <a:ext uri="{FF2B5EF4-FFF2-40B4-BE49-F238E27FC236}">
              <a16:creationId xmlns:a16="http://schemas.microsoft.com/office/drawing/2014/main" id="{6A08CD8C-4D76-45ED-962A-EF7F55BE5DCF}"/>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79" name="テキスト ボックス 678">
          <a:extLst>
            <a:ext uri="{FF2B5EF4-FFF2-40B4-BE49-F238E27FC236}">
              <a16:creationId xmlns:a16="http://schemas.microsoft.com/office/drawing/2014/main" id="{7CFA7C71-A4E9-4835-B733-FBBC1E64F397}"/>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80" name="直線コネクタ 679">
          <a:extLst>
            <a:ext uri="{FF2B5EF4-FFF2-40B4-BE49-F238E27FC236}">
              <a16:creationId xmlns:a16="http://schemas.microsoft.com/office/drawing/2014/main" id="{1CA1E968-1815-4966-B879-9966B5C817F5}"/>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59</xdr:row>
      <xdr:rowOff>29227</xdr:rowOff>
    </xdr:from>
    <xdr:ext cx="531299" cy="259045"/>
    <xdr:sp macro="" textlink="">
      <xdr:nvSpPr>
        <xdr:cNvPr id="681" name="テキスト ボックス 680">
          <a:extLst>
            <a:ext uri="{FF2B5EF4-FFF2-40B4-BE49-F238E27FC236}">
              <a16:creationId xmlns:a16="http://schemas.microsoft.com/office/drawing/2014/main" id="{2DA253C8-EB8F-44BD-A9CE-AA6E4B9A662E}"/>
            </a:ext>
          </a:extLst>
        </xdr:cNvPr>
        <xdr:cNvSpPr txBox="1"/>
      </xdr:nvSpPr>
      <xdr:spPr>
        <a:xfrm>
          <a:off x="17756701" y="1014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82" name="直線コネクタ 681">
          <a:extLst>
            <a:ext uri="{FF2B5EF4-FFF2-40B4-BE49-F238E27FC236}">
              <a16:creationId xmlns:a16="http://schemas.microsoft.com/office/drawing/2014/main" id="{5276B705-9EB5-468C-8A50-E478BD5541A4}"/>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162577</xdr:rowOff>
    </xdr:from>
    <xdr:ext cx="531299" cy="259045"/>
    <xdr:sp macro="" textlink="">
      <xdr:nvSpPr>
        <xdr:cNvPr id="683" name="テキスト ボックス 682">
          <a:extLst>
            <a:ext uri="{FF2B5EF4-FFF2-40B4-BE49-F238E27FC236}">
              <a16:creationId xmlns:a16="http://schemas.microsoft.com/office/drawing/2014/main" id="{62E64260-D032-47EB-B650-5ADA88BD011C}"/>
            </a:ext>
          </a:extLst>
        </xdr:cNvPr>
        <xdr:cNvSpPr txBox="1"/>
      </xdr:nvSpPr>
      <xdr:spPr>
        <a:xfrm>
          <a:off x="17756701" y="976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84" name="直線コネクタ 683">
          <a:extLst>
            <a:ext uri="{FF2B5EF4-FFF2-40B4-BE49-F238E27FC236}">
              <a16:creationId xmlns:a16="http://schemas.microsoft.com/office/drawing/2014/main" id="{1C6EA57E-963C-4FC9-8FD8-88BD65CA68FA}"/>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124477</xdr:rowOff>
    </xdr:from>
    <xdr:ext cx="531299" cy="259045"/>
    <xdr:sp macro="" textlink="">
      <xdr:nvSpPr>
        <xdr:cNvPr id="685" name="テキスト ボックス 684">
          <a:extLst>
            <a:ext uri="{FF2B5EF4-FFF2-40B4-BE49-F238E27FC236}">
              <a16:creationId xmlns:a16="http://schemas.microsoft.com/office/drawing/2014/main" id="{162F4F93-DEC3-4923-ADFF-F1D7FDC38170}"/>
            </a:ext>
          </a:extLst>
        </xdr:cNvPr>
        <xdr:cNvSpPr txBox="1"/>
      </xdr:nvSpPr>
      <xdr:spPr>
        <a:xfrm>
          <a:off x="17756701" y="938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6" name="直線コネクタ 685">
          <a:extLst>
            <a:ext uri="{FF2B5EF4-FFF2-40B4-BE49-F238E27FC236}">
              <a16:creationId xmlns:a16="http://schemas.microsoft.com/office/drawing/2014/main" id="{E2E45503-915B-4348-8125-6CEE8CD9DD04}"/>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687" name="テキスト ボックス 686">
          <a:extLst>
            <a:ext uri="{FF2B5EF4-FFF2-40B4-BE49-F238E27FC236}">
              <a16:creationId xmlns:a16="http://schemas.microsoft.com/office/drawing/2014/main" id="{6776B8A0-55EF-405E-B16C-E30A70623751}"/>
            </a:ext>
          </a:extLst>
        </xdr:cNvPr>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8" name="【学校施設】&#10;一人当たり面積グラフ枠">
          <a:extLst>
            <a:ext uri="{FF2B5EF4-FFF2-40B4-BE49-F238E27FC236}">
              <a16:creationId xmlns:a16="http://schemas.microsoft.com/office/drawing/2014/main" id="{6954DFD9-A87C-4095-B0A5-817A2719F76A}"/>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148209</xdr:rowOff>
    </xdr:from>
    <xdr:to>
      <xdr:col>116</xdr:col>
      <xdr:colOff>62864</xdr:colOff>
      <xdr:row>63</xdr:row>
      <xdr:rowOff>130988</xdr:rowOff>
    </xdr:to>
    <xdr:cxnSp macro="">
      <xdr:nvCxnSpPr>
        <xdr:cNvPr id="689" name="直線コネクタ 688">
          <a:extLst>
            <a:ext uri="{FF2B5EF4-FFF2-40B4-BE49-F238E27FC236}">
              <a16:creationId xmlns:a16="http://schemas.microsoft.com/office/drawing/2014/main" id="{85558716-A876-43EA-AF9D-2F9F78FB0722}"/>
            </a:ext>
          </a:extLst>
        </xdr:cNvPr>
        <xdr:cNvCxnSpPr/>
      </xdr:nvCxnSpPr>
      <xdr:spPr>
        <a:xfrm flipV="1">
          <a:off x="22160864" y="9577959"/>
          <a:ext cx="0" cy="13543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134815</xdr:rowOff>
    </xdr:from>
    <xdr:ext cx="469744" cy="259045"/>
    <xdr:sp macro="" textlink="">
      <xdr:nvSpPr>
        <xdr:cNvPr id="690" name="【学校施設】&#10;一人当たり面積最小値テキスト">
          <a:extLst>
            <a:ext uri="{FF2B5EF4-FFF2-40B4-BE49-F238E27FC236}">
              <a16:creationId xmlns:a16="http://schemas.microsoft.com/office/drawing/2014/main" id="{1242C778-6CA4-4998-B8FE-FD43C09A0303}"/>
            </a:ext>
          </a:extLst>
        </xdr:cNvPr>
        <xdr:cNvSpPr txBox="1"/>
      </xdr:nvSpPr>
      <xdr:spPr>
        <a:xfrm>
          <a:off x="22199600" y="10936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130988</xdr:rowOff>
    </xdr:from>
    <xdr:to>
      <xdr:col>116</xdr:col>
      <xdr:colOff>152400</xdr:colOff>
      <xdr:row>63</xdr:row>
      <xdr:rowOff>130988</xdr:rowOff>
    </xdr:to>
    <xdr:cxnSp macro="">
      <xdr:nvCxnSpPr>
        <xdr:cNvPr id="691" name="直線コネクタ 690">
          <a:extLst>
            <a:ext uri="{FF2B5EF4-FFF2-40B4-BE49-F238E27FC236}">
              <a16:creationId xmlns:a16="http://schemas.microsoft.com/office/drawing/2014/main" id="{BCE755AD-DD30-4EE4-A0D6-106C2D41A169}"/>
            </a:ext>
          </a:extLst>
        </xdr:cNvPr>
        <xdr:cNvCxnSpPr/>
      </xdr:nvCxnSpPr>
      <xdr:spPr>
        <a:xfrm>
          <a:off x="22072600" y="109323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94886</xdr:rowOff>
    </xdr:from>
    <xdr:ext cx="534377" cy="259045"/>
    <xdr:sp macro="" textlink="">
      <xdr:nvSpPr>
        <xdr:cNvPr id="692" name="【学校施設】&#10;一人当たり面積最大値テキスト">
          <a:extLst>
            <a:ext uri="{FF2B5EF4-FFF2-40B4-BE49-F238E27FC236}">
              <a16:creationId xmlns:a16="http://schemas.microsoft.com/office/drawing/2014/main" id="{41071E70-40A0-4EAD-8358-5C802C92812C}"/>
            </a:ext>
          </a:extLst>
        </xdr:cNvPr>
        <xdr:cNvSpPr txBox="1"/>
      </xdr:nvSpPr>
      <xdr:spPr>
        <a:xfrm>
          <a:off x="22199600" y="9353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148209</xdr:rowOff>
    </xdr:from>
    <xdr:to>
      <xdr:col>116</xdr:col>
      <xdr:colOff>152400</xdr:colOff>
      <xdr:row>55</xdr:row>
      <xdr:rowOff>148209</xdr:rowOff>
    </xdr:to>
    <xdr:cxnSp macro="">
      <xdr:nvCxnSpPr>
        <xdr:cNvPr id="693" name="直線コネクタ 692">
          <a:extLst>
            <a:ext uri="{FF2B5EF4-FFF2-40B4-BE49-F238E27FC236}">
              <a16:creationId xmlns:a16="http://schemas.microsoft.com/office/drawing/2014/main" id="{5B2AD4FE-4F26-4610-9252-DFF0DD410278}"/>
            </a:ext>
          </a:extLst>
        </xdr:cNvPr>
        <xdr:cNvCxnSpPr/>
      </xdr:nvCxnSpPr>
      <xdr:spPr>
        <a:xfrm>
          <a:off x="22072600" y="95779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93387</xdr:rowOff>
    </xdr:from>
    <xdr:ext cx="469744" cy="259045"/>
    <xdr:sp macro="" textlink="">
      <xdr:nvSpPr>
        <xdr:cNvPr id="694" name="【学校施設】&#10;一人当たり面積平均値テキスト">
          <a:extLst>
            <a:ext uri="{FF2B5EF4-FFF2-40B4-BE49-F238E27FC236}">
              <a16:creationId xmlns:a16="http://schemas.microsoft.com/office/drawing/2014/main" id="{ADB21102-914D-495A-A286-05C26F7D67A7}"/>
            </a:ext>
          </a:extLst>
        </xdr:cNvPr>
        <xdr:cNvSpPr txBox="1"/>
      </xdr:nvSpPr>
      <xdr:spPr>
        <a:xfrm>
          <a:off x="22199600" y="105518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70510</xdr:rowOff>
    </xdr:from>
    <xdr:to>
      <xdr:col>116</xdr:col>
      <xdr:colOff>114300</xdr:colOff>
      <xdr:row>63</xdr:row>
      <xdr:rowOff>660</xdr:rowOff>
    </xdr:to>
    <xdr:sp macro="" textlink="">
      <xdr:nvSpPr>
        <xdr:cNvPr id="695" name="フローチャート: 判断 694">
          <a:extLst>
            <a:ext uri="{FF2B5EF4-FFF2-40B4-BE49-F238E27FC236}">
              <a16:creationId xmlns:a16="http://schemas.microsoft.com/office/drawing/2014/main" id="{8B19EBA2-DDD1-46D7-89E9-30FB43A2F5A0}"/>
            </a:ext>
          </a:extLst>
        </xdr:cNvPr>
        <xdr:cNvSpPr/>
      </xdr:nvSpPr>
      <xdr:spPr>
        <a:xfrm>
          <a:off x="22110700" y="10700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65786</xdr:rowOff>
    </xdr:from>
    <xdr:to>
      <xdr:col>112</xdr:col>
      <xdr:colOff>38100</xdr:colOff>
      <xdr:row>62</xdr:row>
      <xdr:rowOff>167386</xdr:rowOff>
    </xdr:to>
    <xdr:sp macro="" textlink="">
      <xdr:nvSpPr>
        <xdr:cNvPr id="696" name="フローチャート: 判断 695">
          <a:extLst>
            <a:ext uri="{FF2B5EF4-FFF2-40B4-BE49-F238E27FC236}">
              <a16:creationId xmlns:a16="http://schemas.microsoft.com/office/drawing/2014/main" id="{97E23BD1-76B8-4254-BB80-4D0FEF21C269}"/>
            </a:ext>
          </a:extLst>
        </xdr:cNvPr>
        <xdr:cNvSpPr/>
      </xdr:nvSpPr>
      <xdr:spPr>
        <a:xfrm>
          <a:off x="21272500" y="10695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72416</xdr:rowOff>
    </xdr:from>
    <xdr:to>
      <xdr:col>107</xdr:col>
      <xdr:colOff>101600</xdr:colOff>
      <xdr:row>63</xdr:row>
      <xdr:rowOff>2566</xdr:rowOff>
    </xdr:to>
    <xdr:sp macro="" textlink="">
      <xdr:nvSpPr>
        <xdr:cNvPr id="697" name="フローチャート: 判断 696">
          <a:extLst>
            <a:ext uri="{FF2B5EF4-FFF2-40B4-BE49-F238E27FC236}">
              <a16:creationId xmlns:a16="http://schemas.microsoft.com/office/drawing/2014/main" id="{687DA678-5DF9-4F1F-8BAE-BB2F35FB0964}"/>
            </a:ext>
          </a:extLst>
        </xdr:cNvPr>
        <xdr:cNvSpPr/>
      </xdr:nvSpPr>
      <xdr:spPr>
        <a:xfrm>
          <a:off x="20383500" y="10702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48946</xdr:rowOff>
    </xdr:from>
    <xdr:to>
      <xdr:col>102</xdr:col>
      <xdr:colOff>165100</xdr:colOff>
      <xdr:row>62</xdr:row>
      <xdr:rowOff>150546</xdr:rowOff>
    </xdr:to>
    <xdr:sp macro="" textlink="">
      <xdr:nvSpPr>
        <xdr:cNvPr id="698" name="フローチャート: 判断 697">
          <a:extLst>
            <a:ext uri="{FF2B5EF4-FFF2-40B4-BE49-F238E27FC236}">
              <a16:creationId xmlns:a16="http://schemas.microsoft.com/office/drawing/2014/main" id="{6A950A82-55E2-41CA-B2B8-2D1A2D7350DC}"/>
            </a:ext>
          </a:extLst>
        </xdr:cNvPr>
        <xdr:cNvSpPr/>
      </xdr:nvSpPr>
      <xdr:spPr>
        <a:xfrm>
          <a:off x="19494500" y="10678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59004</xdr:rowOff>
    </xdr:from>
    <xdr:to>
      <xdr:col>98</xdr:col>
      <xdr:colOff>38100</xdr:colOff>
      <xdr:row>62</xdr:row>
      <xdr:rowOff>160604</xdr:rowOff>
    </xdr:to>
    <xdr:sp macro="" textlink="">
      <xdr:nvSpPr>
        <xdr:cNvPr id="699" name="フローチャート: 判断 698">
          <a:extLst>
            <a:ext uri="{FF2B5EF4-FFF2-40B4-BE49-F238E27FC236}">
              <a16:creationId xmlns:a16="http://schemas.microsoft.com/office/drawing/2014/main" id="{4DDBC2B0-DF3B-43E6-84C8-7495C8619839}"/>
            </a:ext>
          </a:extLst>
        </xdr:cNvPr>
        <xdr:cNvSpPr/>
      </xdr:nvSpPr>
      <xdr:spPr>
        <a:xfrm>
          <a:off x="18605500" y="10688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0" name="テキスト ボックス 699">
          <a:extLst>
            <a:ext uri="{FF2B5EF4-FFF2-40B4-BE49-F238E27FC236}">
              <a16:creationId xmlns:a16="http://schemas.microsoft.com/office/drawing/2014/main" id="{F0F202F2-960C-4E20-9EAD-56224A629A1E}"/>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1" name="テキスト ボックス 700">
          <a:extLst>
            <a:ext uri="{FF2B5EF4-FFF2-40B4-BE49-F238E27FC236}">
              <a16:creationId xmlns:a16="http://schemas.microsoft.com/office/drawing/2014/main" id="{2910521E-DDD8-4306-9FEB-A221D619E9A9}"/>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2" name="テキスト ボックス 701">
          <a:extLst>
            <a:ext uri="{FF2B5EF4-FFF2-40B4-BE49-F238E27FC236}">
              <a16:creationId xmlns:a16="http://schemas.microsoft.com/office/drawing/2014/main" id="{EAB6B7ED-E336-4D70-BFD1-9C9DA3567593}"/>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3" name="テキスト ボックス 702">
          <a:extLst>
            <a:ext uri="{FF2B5EF4-FFF2-40B4-BE49-F238E27FC236}">
              <a16:creationId xmlns:a16="http://schemas.microsoft.com/office/drawing/2014/main" id="{8381DB62-D1B8-4A3D-90A3-685A117CE739}"/>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4" name="テキスト ボックス 703">
          <a:extLst>
            <a:ext uri="{FF2B5EF4-FFF2-40B4-BE49-F238E27FC236}">
              <a16:creationId xmlns:a16="http://schemas.microsoft.com/office/drawing/2014/main" id="{5550AFBB-E1DA-4B69-BA8E-484C1B23E345}"/>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16180</xdr:rowOff>
    </xdr:from>
    <xdr:to>
      <xdr:col>116</xdr:col>
      <xdr:colOff>114300</xdr:colOff>
      <xdr:row>63</xdr:row>
      <xdr:rowOff>117780</xdr:rowOff>
    </xdr:to>
    <xdr:sp macro="" textlink="">
      <xdr:nvSpPr>
        <xdr:cNvPr id="705" name="楕円 704">
          <a:extLst>
            <a:ext uri="{FF2B5EF4-FFF2-40B4-BE49-F238E27FC236}">
              <a16:creationId xmlns:a16="http://schemas.microsoft.com/office/drawing/2014/main" id="{8CFA8760-79E9-4796-9FB4-B8FA107D86BA}"/>
            </a:ext>
          </a:extLst>
        </xdr:cNvPr>
        <xdr:cNvSpPr/>
      </xdr:nvSpPr>
      <xdr:spPr>
        <a:xfrm>
          <a:off x="22110700" y="10817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102557</xdr:rowOff>
    </xdr:from>
    <xdr:ext cx="469744" cy="259045"/>
    <xdr:sp macro="" textlink="">
      <xdr:nvSpPr>
        <xdr:cNvPr id="706" name="【学校施設】&#10;一人当たり面積該当値テキスト">
          <a:extLst>
            <a:ext uri="{FF2B5EF4-FFF2-40B4-BE49-F238E27FC236}">
              <a16:creationId xmlns:a16="http://schemas.microsoft.com/office/drawing/2014/main" id="{FCE38139-9763-48CF-8821-392586851A78}"/>
            </a:ext>
          </a:extLst>
        </xdr:cNvPr>
        <xdr:cNvSpPr txBox="1"/>
      </xdr:nvSpPr>
      <xdr:spPr>
        <a:xfrm>
          <a:off x="22199600" y="10732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19762</xdr:rowOff>
    </xdr:from>
    <xdr:to>
      <xdr:col>112</xdr:col>
      <xdr:colOff>38100</xdr:colOff>
      <xdr:row>63</xdr:row>
      <xdr:rowOff>121362</xdr:rowOff>
    </xdr:to>
    <xdr:sp macro="" textlink="">
      <xdr:nvSpPr>
        <xdr:cNvPr id="707" name="楕円 706">
          <a:extLst>
            <a:ext uri="{FF2B5EF4-FFF2-40B4-BE49-F238E27FC236}">
              <a16:creationId xmlns:a16="http://schemas.microsoft.com/office/drawing/2014/main" id="{6A406F28-E16D-4783-95E8-F3F465C4671F}"/>
            </a:ext>
          </a:extLst>
        </xdr:cNvPr>
        <xdr:cNvSpPr/>
      </xdr:nvSpPr>
      <xdr:spPr>
        <a:xfrm>
          <a:off x="21272500" y="10821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66980</xdr:rowOff>
    </xdr:from>
    <xdr:to>
      <xdr:col>116</xdr:col>
      <xdr:colOff>63500</xdr:colOff>
      <xdr:row>63</xdr:row>
      <xdr:rowOff>70562</xdr:rowOff>
    </xdr:to>
    <xdr:cxnSp macro="">
      <xdr:nvCxnSpPr>
        <xdr:cNvPr id="708" name="直線コネクタ 707">
          <a:extLst>
            <a:ext uri="{FF2B5EF4-FFF2-40B4-BE49-F238E27FC236}">
              <a16:creationId xmlns:a16="http://schemas.microsoft.com/office/drawing/2014/main" id="{E77A2A27-656A-4AAD-B4FD-BB0BE8F0D4C7}"/>
            </a:ext>
          </a:extLst>
        </xdr:cNvPr>
        <xdr:cNvCxnSpPr/>
      </xdr:nvCxnSpPr>
      <xdr:spPr>
        <a:xfrm flipV="1">
          <a:off x="21323300" y="10868330"/>
          <a:ext cx="838200" cy="3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23190</xdr:rowOff>
    </xdr:from>
    <xdr:to>
      <xdr:col>107</xdr:col>
      <xdr:colOff>101600</xdr:colOff>
      <xdr:row>63</xdr:row>
      <xdr:rowOff>124790</xdr:rowOff>
    </xdr:to>
    <xdr:sp macro="" textlink="">
      <xdr:nvSpPr>
        <xdr:cNvPr id="709" name="楕円 708">
          <a:extLst>
            <a:ext uri="{FF2B5EF4-FFF2-40B4-BE49-F238E27FC236}">
              <a16:creationId xmlns:a16="http://schemas.microsoft.com/office/drawing/2014/main" id="{5F020B71-F032-4367-BBA8-6CC1447AD0BB}"/>
            </a:ext>
          </a:extLst>
        </xdr:cNvPr>
        <xdr:cNvSpPr/>
      </xdr:nvSpPr>
      <xdr:spPr>
        <a:xfrm>
          <a:off x="20383500" y="10824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70562</xdr:rowOff>
    </xdr:from>
    <xdr:to>
      <xdr:col>111</xdr:col>
      <xdr:colOff>177800</xdr:colOff>
      <xdr:row>63</xdr:row>
      <xdr:rowOff>73990</xdr:rowOff>
    </xdr:to>
    <xdr:cxnSp macro="">
      <xdr:nvCxnSpPr>
        <xdr:cNvPr id="710" name="直線コネクタ 709">
          <a:extLst>
            <a:ext uri="{FF2B5EF4-FFF2-40B4-BE49-F238E27FC236}">
              <a16:creationId xmlns:a16="http://schemas.microsoft.com/office/drawing/2014/main" id="{8FD8FB23-5593-4670-99A4-9435A70759D8}"/>
            </a:ext>
          </a:extLst>
        </xdr:cNvPr>
        <xdr:cNvCxnSpPr/>
      </xdr:nvCxnSpPr>
      <xdr:spPr>
        <a:xfrm flipV="1">
          <a:off x="20434300" y="10871912"/>
          <a:ext cx="889000" cy="3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26848</xdr:rowOff>
    </xdr:from>
    <xdr:to>
      <xdr:col>102</xdr:col>
      <xdr:colOff>165100</xdr:colOff>
      <xdr:row>63</xdr:row>
      <xdr:rowOff>128448</xdr:rowOff>
    </xdr:to>
    <xdr:sp macro="" textlink="">
      <xdr:nvSpPr>
        <xdr:cNvPr id="711" name="楕円 710">
          <a:extLst>
            <a:ext uri="{FF2B5EF4-FFF2-40B4-BE49-F238E27FC236}">
              <a16:creationId xmlns:a16="http://schemas.microsoft.com/office/drawing/2014/main" id="{7891500C-1619-4B36-A310-5E3FA63BA50D}"/>
            </a:ext>
          </a:extLst>
        </xdr:cNvPr>
        <xdr:cNvSpPr/>
      </xdr:nvSpPr>
      <xdr:spPr>
        <a:xfrm>
          <a:off x="19494500" y="10828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73990</xdr:rowOff>
    </xdr:from>
    <xdr:to>
      <xdr:col>107</xdr:col>
      <xdr:colOff>50800</xdr:colOff>
      <xdr:row>63</xdr:row>
      <xdr:rowOff>77648</xdr:rowOff>
    </xdr:to>
    <xdr:cxnSp macro="">
      <xdr:nvCxnSpPr>
        <xdr:cNvPr id="712" name="直線コネクタ 711">
          <a:extLst>
            <a:ext uri="{FF2B5EF4-FFF2-40B4-BE49-F238E27FC236}">
              <a16:creationId xmlns:a16="http://schemas.microsoft.com/office/drawing/2014/main" id="{D7EC28D0-ECEA-4137-B5A7-642C0FDDEB37}"/>
            </a:ext>
          </a:extLst>
        </xdr:cNvPr>
        <xdr:cNvCxnSpPr/>
      </xdr:nvCxnSpPr>
      <xdr:spPr>
        <a:xfrm flipV="1">
          <a:off x="19545300" y="10875340"/>
          <a:ext cx="889000" cy="3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30582</xdr:rowOff>
    </xdr:from>
    <xdr:to>
      <xdr:col>98</xdr:col>
      <xdr:colOff>38100</xdr:colOff>
      <xdr:row>63</xdr:row>
      <xdr:rowOff>132182</xdr:rowOff>
    </xdr:to>
    <xdr:sp macro="" textlink="">
      <xdr:nvSpPr>
        <xdr:cNvPr id="713" name="楕円 712">
          <a:extLst>
            <a:ext uri="{FF2B5EF4-FFF2-40B4-BE49-F238E27FC236}">
              <a16:creationId xmlns:a16="http://schemas.microsoft.com/office/drawing/2014/main" id="{45CB0D28-6C83-44E6-BA3F-0AEA01C3CA51}"/>
            </a:ext>
          </a:extLst>
        </xdr:cNvPr>
        <xdr:cNvSpPr/>
      </xdr:nvSpPr>
      <xdr:spPr>
        <a:xfrm>
          <a:off x="18605500" y="10831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77648</xdr:rowOff>
    </xdr:from>
    <xdr:to>
      <xdr:col>102</xdr:col>
      <xdr:colOff>114300</xdr:colOff>
      <xdr:row>63</xdr:row>
      <xdr:rowOff>81382</xdr:rowOff>
    </xdr:to>
    <xdr:cxnSp macro="">
      <xdr:nvCxnSpPr>
        <xdr:cNvPr id="714" name="直線コネクタ 713">
          <a:extLst>
            <a:ext uri="{FF2B5EF4-FFF2-40B4-BE49-F238E27FC236}">
              <a16:creationId xmlns:a16="http://schemas.microsoft.com/office/drawing/2014/main" id="{15FF833B-DA8A-461A-A998-C69C39BC1B90}"/>
            </a:ext>
          </a:extLst>
        </xdr:cNvPr>
        <xdr:cNvCxnSpPr/>
      </xdr:nvCxnSpPr>
      <xdr:spPr>
        <a:xfrm flipV="1">
          <a:off x="18656300" y="10878998"/>
          <a:ext cx="889000" cy="3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12463</xdr:rowOff>
    </xdr:from>
    <xdr:ext cx="469744" cy="259045"/>
    <xdr:sp macro="" textlink="">
      <xdr:nvSpPr>
        <xdr:cNvPr id="715" name="n_1aveValue【学校施設】&#10;一人当たり面積">
          <a:extLst>
            <a:ext uri="{FF2B5EF4-FFF2-40B4-BE49-F238E27FC236}">
              <a16:creationId xmlns:a16="http://schemas.microsoft.com/office/drawing/2014/main" id="{D52AFE22-2020-4822-B2B2-752AE03922CF}"/>
            </a:ext>
          </a:extLst>
        </xdr:cNvPr>
        <xdr:cNvSpPr txBox="1"/>
      </xdr:nvSpPr>
      <xdr:spPr>
        <a:xfrm>
          <a:off x="21075727" y="10470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19093</xdr:rowOff>
    </xdr:from>
    <xdr:ext cx="469744" cy="259045"/>
    <xdr:sp macro="" textlink="">
      <xdr:nvSpPr>
        <xdr:cNvPr id="716" name="n_2aveValue【学校施設】&#10;一人当たり面積">
          <a:extLst>
            <a:ext uri="{FF2B5EF4-FFF2-40B4-BE49-F238E27FC236}">
              <a16:creationId xmlns:a16="http://schemas.microsoft.com/office/drawing/2014/main" id="{EFE66630-B0D7-428A-A1D7-E48E22A418F0}"/>
            </a:ext>
          </a:extLst>
        </xdr:cNvPr>
        <xdr:cNvSpPr txBox="1"/>
      </xdr:nvSpPr>
      <xdr:spPr>
        <a:xfrm>
          <a:off x="20199427" y="10477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167073</xdr:rowOff>
    </xdr:from>
    <xdr:ext cx="469744" cy="259045"/>
    <xdr:sp macro="" textlink="">
      <xdr:nvSpPr>
        <xdr:cNvPr id="717" name="n_3aveValue【学校施設】&#10;一人当たり面積">
          <a:extLst>
            <a:ext uri="{FF2B5EF4-FFF2-40B4-BE49-F238E27FC236}">
              <a16:creationId xmlns:a16="http://schemas.microsoft.com/office/drawing/2014/main" id="{2CDED2B9-FC39-4983-9A3B-9D754F2EEA41}"/>
            </a:ext>
          </a:extLst>
        </xdr:cNvPr>
        <xdr:cNvSpPr txBox="1"/>
      </xdr:nvSpPr>
      <xdr:spPr>
        <a:xfrm>
          <a:off x="19310427" y="104540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5681</xdr:rowOff>
    </xdr:from>
    <xdr:ext cx="469744" cy="259045"/>
    <xdr:sp macro="" textlink="">
      <xdr:nvSpPr>
        <xdr:cNvPr id="718" name="n_4aveValue【学校施設】&#10;一人当たり面積">
          <a:extLst>
            <a:ext uri="{FF2B5EF4-FFF2-40B4-BE49-F238E27FC236}">
              <a16:creationId xmlns:a16="http://schemas.microsoft.com/office/drawing/2014/main" id="{84F11905-2ECD-468B-9B12-5E81E0093514}"/>
            </a:ext>
          </a:extLst>
        </xdr:cNvPr>
        <xdr:cNvSpPr txBox="1"/>
      </xdr:nvSpPr>
      <xdr:spPr>
        <a:xfrm>
          <a:off x="18421427" y="10464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112489</xdr:rowOff>
    </xdr:from>
    <xdr:ext cx="469744" cy="259045"/>
    <xdr:sp macro="" textlink="">
      <xdr:nvSpPr>
        <xdr:cNvPr id="719" name="n_1mainValue【学校施設】&#10;一人当たり面積">
          <a:extLst>
            <a:ext uri="{FF2B5EF4-FFF2-40B4-BE49-F238E27FC236}">
              <a16:creationId xmlns:a16="http://schemas.microsoft.com/office/drawing/2014/main" id="{E5AB3D41-49A7-4382-BCC6-A8E718AA6D2B}"/>
            </a:ext>
          </a:extLst>
        </xdr:cNvPr>
        <xdr:cNvSpPr txBox="1"/>
      </xdr:nvSpPr>
      <xdr:spPr>
        <a:xfrm>
          <a:off x="21075727" y="10913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115917</xdr:rowOff>
    </xdr:from>
    <xdr:ext cx="469744" cy="259045"/>
    <xdr:sp macro="" textlink="">
      <xdr:nvSpPr>
        <xdr:cNvPr id="720" name="n_2mainValue【学校施設】&#10;一人当たり面積">
          <a:extLst>
            <a:ext uri="{FF2B5EF4-FFF2-40B4-BE49-F238E27FC236}">
              <a16:creationId xmlns:a16="http://schemas.microsoft.com/office/drawing/2014/main" id="{6DFA394F-966D-4727-A501-B5A49F428399}"/>
            </a:ext>
          </a:extLst>
        </xdr:cNvPr>
        <xdr:cNvSpPr txBox="1"/>
      </xdr:nvSpPr>
      <xdr:spPr>
        <a:xfrm>
          <a:off x="20199427" y="10917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119575</xdr:rowOff>
    </xdr:from>
    <xdr:ext cx="469744" cy="259045"/>
    <xdr:sp macro="" textlink="">
      <xdr:nvSpPr>
        <xdr:cNvPr id="721" name="n_3mainValue【学校施設】&#10;一人当たり面積">
          <a:extLst>
            <a:ext uri="{FF2B5EF4-FFF2-40B4-BE49-F238E27FC236}">
              <a16:creationId xmlns:a16="http://schemas.microsoft.com/office/drawing/2014/main" id="{05318C42-FC5E-4F3C-8E75-B4FB5437BD66}"/>
            </a:ext>
          </a:extLst>
        </xdr:cNvPr>
        <xdr:cNvSpPr txBox="1"/>
      </xdr:nvSpPr>
      <xdr:spPr>
        <a:xfrm>
          <a:off x="19310427" y="10920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123309</xdr:rowOff>
    </xdr:from>
    <xdr:ext cx="469744" cy="259045"/>
    <xdr:sp macro="" textlink="">
      <xdr:nvSpPr>
        <xdr:cNvPr id="722" name="n_4mainValue【学校施設】&#10;一人当たり面積">
          <a:extLst>
            <a:ext uri="{FF2B5EF4-FFF2-40B4-BE49-F238E27FC236}">
              <a16:creationId xmlns:a16="http://schemas.microsoft.com/office/drawing/2014/main" id="{A4389C52-1D44-42D8-A8A4-09B2A99997B3}"/>
            </a:ext>
          </a:extLst>
        </xdr:cNvPr>
        <xdr:cNvSpPr txBox="1"/>
      </xdr:nvSpPr>
      <xdr:spPr>
        <a:xfrm>
          <a:off x="18421427" y="109246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3" name="正方形/長方形 722">
          <a:extLst>
            <a:ext uri="{FF2B5EF4-FFF2-40B4-BE49-F238E27FC236}">
              <a16:creationId xmlns:a16="http://schemas.microsoft.com/office/drawing/2014/main" id="{8092D4E7-659C-4C32-8E4F-284A3B130B04}"/>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4" name="正方形/長方形 723">
          <a:extLst>
            <a:ext uri="{FF2B5EF4-FFF2-40B4-BE49-F238E27FC236}">
              <a16:creationId xmlns:a16="http://schemas.microsoft.com/office/drawing/2014/main" id="{1675A98F-ECD3-40A0-BDA9-A3ACDBEE4729}"/>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5" name="正方形/長方形 724">
          <a:extLst>
            <a:ext uri="{FF2B5EF4-FFF2-40B4-BE49-F238E27FC236}">
              <a16:creationId xmlns:a16="http://schemas.microsoft.com/office/drawing/2014/main" id="{259724D1-E34F-4011-9256-C087E8B3F966}"/>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6" name="正方形/長方形 725">
          <a:extLst>
            <a:ext uri="{FF2B5EF4-FFF2-40B4-BE49-F238E27FC236}">
              <a16:creationId xmlns:a16="http://schemas.microsoft.com/office/drawing/2014/main" id="{92824A6A-A0A6-4573-918A-D6CF4137646C}"/>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7" name="正方形/長方形 726">
          <a:extLst>
            <a:ext uri="{FF2B5EF4-FFF2-40B4-BE49-F238E27FC236}">
              <a16:creationId xmlns:a16="http://schemas.microsoft.com/office/drawing/2014/main" id="{DD097983-405A-47DF-B4DF-07E9DB5BCB5D}"/>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8" name="正方形/長方形 727">
          <a:extLst>
            <a:ext uri="{FF2B5EF4-FFF2-40B4-BE49-F238E27FC236}">
              <a16:creationId xmlns:a16="http://schemas.microsoft.com/office/drawing/2014/main" id="{98C02144-52F9-45D3-A35C-C24BFFDBBD0C}"/>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9" name="正方形/長方形 728">
          <a:extLst>
            <a:ext uri="{FF2B5EF4-FFF2-40B4-BE49-F238E27FC236}">
              <a16:creationId xmlns:a16="http://schemas.microsoft.com/office/drawing/2014/main" id="{F803DD11-7100-43D8-A11D-47163EDEEEC9}"/>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0" name="正方形/長方形 729">
          <a:extLst>
            <a:ext uri="{FF2B5EF4-FFF2-40B4-BE49-F238E27FC236}">
              <a16:creationId xmlns:a16="http://schemas.microsoft.com/office/drawing/2014/main" id="{0298CF45-48C8-4198-9973-E87A5E281A9D}"/>
            </a:ext>
          </a:extLst>
        </xdr:cNvPr>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731" name="正方形/長方形 730">
          <a:extLst>
            <a:ext uri="{FF2B5EF4-FFF2-40B4-BE49-F238E27FC236}">
              <a16:creationId xmlns:a16="http://schemas.microsoft.com/office/drawing/2014/main" id="{E925EF24-56A5-4DF6-A7CF-BA317AEC2672}"/>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32" name="正方形/長方形 731">
          <a:extLst>
            <a:ext uri="{FF2B5EF4-FFF2-40B4-BE49-F238E27FC236}">
              <a16:creationId xmlns:a16="http://schemas.microsoft.com/office/drawing/2014/main" id="{980872A5-157D-4892-BD07-1D23A06367A7}"/>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33" name="正方形/長方形 732">
          <a:extLst>
            <a:ext uri="{FF2B5EF4-FFF2-40B4-BE49-F238E27FC236}">
              <a16:creationId xmlns:a16="http://schemas.microsoft.com/office/drawing/2014/main" id="{B274DED3-464C-4F76-A110-A0253FB6652F}"/>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34" name="正方形/長方形 733">
          <a:extLst>
            <a:ext uri="{FF2B5EF4-FFF2-40B4-BE49-F238E27FC236}">
              <a16:creationId xmlns:a16="http://schemas.microsoft.com/office/drawing/2014/main" id="{04D69353-DE47-4610-A1E2-7ED2563E5EFE}"/>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35" name="正方形/長方形 734">
          <a:extLst>
            <a:ext uri="{FF2B5EF4-FFF2-40B4-BE49-F238E27FC236}">
              <a16:creationId xmlns:a16="http://schemas.microsoft.com/office/drawing/2014/main" id="{7680A2C1-28D9-4911-A8B4-85FCE569B541}"/>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36" name="正方形/長方形 735">
          <a:extLst>
            <a:ext uri="{FF2B5EF4-FFF2-40B4-BE49-F238E27FC236}">
              <a16:creationId xmlns:a16="http://schemas.microsoft.com/office/drawing/2014/main" id="{9B23BE41-9A80-4D9D-AA14-4D542A8A5015}"/>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37" name="正方形/長方形 736">
          <a:extLst>
            <a:ext uri="{FF2B5EF4-FFF2-40B4-BE49-F238E27FC236}">
              <a16:creationId xmlns:a16="http://schemas.microsoft.com/office/drawing/2014/main" id="{063A9CE2-443C-407E-B0F4-EAA33B8887C6}"/>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38" name="正方形/長方形 737">
          <a:extLst>
            <a:ext uri="{FF2B5EF4-FFF2-40B4-BE49-F238E27FC236}">
              <a16:creationId xmlns:a16="http://schemas.microsoft.com/office/drawing/2014/main" id="{327C42F0-1100-4213-8755-10BDD0D929F4}"/>
            </a:ext>
          </a:extLst>
        </xdr:cNvPr>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739" name="正方形/長方形 738">
          <a:extLst>
            <a:ext uri="{FF2B5EF4-FFF2-40B4-BE49-F238E27FC236}">
              <a16:creationId xmlns:a16="http://schemas.microsoft.com/office/drawing/2014/main" id="{EE0BADBC-D44D-448F-884B-30829BFA6F47}"/>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0" name="正方形/長方形 739">
          <a:extLst>
            <a:ext uri="{FF2B5EF4-FFF2-40B4-BE49-F238E27FC236}">
              <a16:creationId xmlns:a16="http://schemas.microsoft.com/office/drawing/2014/main" id="{C3151575-A2B4-48E0-A917-0D67965A126C}"/>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1" name="正方形/長方形 740">
          <a:extLst>
            <a:ext uri="{FF2B5EF4-FFF2-40B4-BE49-F238E27FC236}">
              <a16:creationId xmlns:a16="http://schemas.microsoft.com/office/drawing/2014/main" id="{6FA9AF86-BF4D-451F-9A53-C5C921CC71D8}"/>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2" name="正方形/長方形 741">
          <a:extLst>
            <a:ext uri="{FF2B5EF4-FFF2-40B4-BE49-F238E27FC236}">
              <a16:creationId xmlns:a16="http://schemas.microsoft.com/office/drawing/2014/main" id="{214D760A-E8CB-4977-A816-A850EA78285C}"/>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3" name="正方形/長方形 742">
          <a:extLst>
            <a:ext uri="{FF2B5EF4-FFF2-40B4-BE49-F238E27FC236}">
              <a16:creationId xmlns:a16="http://schemas.microsoft.com/office/drawing/2014/main" id="{2208B9B9-3AAF-470B-B03B-FA82642367D5}"/>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4" name="正方形/長方形 743">
          <a:extLst>
            <a:ext uri="{FF2B5EF4-FFF2-40B4-BE49-F238E27FC236}">
              <a16:creationId xmlns:a16="http://schemas.microsoft.com/office/drawing/2014/main" id="{8A1F192F-3A5D-415B-93A0-E9321FC974B9}"/>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5" name="正方形/長方形 744">
          <a:extLst>
            <a:ext uri="{FF2B5EF4-FFF2-40B4-BE49-F238E27FC236}">
              <a16:creationId xmlns:a16="http://schemas.microsoft.com/office/drawing/2014/main" id="{6975CC8D-2EF5-44E4-AF48-AB94763FC20D}"/>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6" name="正方形/長方形 745">
          <a:extLst>
            <a:ext uri="{FF2B5EF4-FFF2-40B4-BE49-F238E27FC236}">
              <a16:creationId xmlns:a16="http://schemas.microsoft.com/office/drawing/2014/main" id="{D03125D3-3AC7-4E6F-85B3-42AD7C604A83}"/>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7" name="テキスト ボックス 746">
          <a:extLst>
            <a:ext uri="{FF2B5EF4-FFF2-40B4-BE49-F238E27FC236}">
              <a16:creationId xmlns:a16="http://schemas.microsoft.com/office/drawing/2014/main" id="{31EAEA16-2A3F-43D0-B70D-9225563B92EE}"/>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8" name="直線コネクタ 747">
          <a:extLst>
            <a:ext uri="{FF2B5EF4-FFF2-40B4-BE49-F238E27FC236}">
              <a16:creationId xmlns:a16="http://schemas.microsoft.com/office/drawing/2014/main" id="{D5BB14F5-EFAF-44C7-8461-6C1A08BC6482}"/>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9" name="テキスト ボックス 748">
          <a:extLst>
            <a:ext uri="{FF2B5EF4-FFF2-40B4-BE49-F238E27FC236}">
              <a16:creationId xmlns:a16="http://schemas.microsoft.com/office/drawing/2014/main" id="{D1CE8970-C758-4560-A859-244C834A85E7}"/>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50" name="直線コネクタ 749">
          <a:extLst>
            <a:ext uri="{FF2B5EF4-FFF2-40B4-BE49-F238E27FC236}">
              <a16:creationId xmlns:a16="http://schemas.microsoft.com/office/drawing/2014/main" id="{4C2B527A-A020-4225-9C4E-FF7CAD12B491}"/>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751" name="テキスト ボックス 750">
          <a:extLst>
            <a:ext uri="{FF2B5EF4-FFF2-40B4-BE49-F238E27FC236}">
              <a16:creationId xmlns:a16="http://schemas.microsoft.com/office/drawing/2014/main" id="{7068A419-EEB4-450A-99F9-27DA945F2A22}"/>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52" name="直線コネクタ 751">
          <a:extLst>
            <a:ext uri="{FF2B5EF4-FFF2-40B4-BE49-F238E27FC236}">
              <a16:creationId xmlns:a16="http://schemas.microsoft.com/office/drawing/2014/main" id="{A7889AF1-94FF-492B-8ACF-A8829ED1B984}"/>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53" name="テキスト ボックス 752">
          <a:extLst>
            <a:ext uri="{FF2B5EF4-FFF2-40B4-BE49-F238E27FC236}">
              <a16:creationId xmlns:a16="http://schemas.microsoft.com/office/drawing/2014/main" id="{C599C385-299C-4864-909B-D9D7BA19F7B2}"/>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54" name="直線コネクタ 753">
          <a:extLst>
            <a:ext uri="{FF2B5EF4-FFF2-40B4-BE49-F238E27FC236}">
              <a16:creationId xmlns:a16="http://schemas.microsoft.com/office/drawing/2014/main" id="{AE701CAA-647B-4FBF-909F-104E7336C626}"/>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55" name="テキスト ボックス 754">
          <a:extLst>
            <a:ext uri="{FF2B5EF4-FFF2-40B4-BE49-F238E27FC236}">
              <a16:creationId xmlns:a16="http://schemas.microsoft.com/office/drawing/2014/main" id="{122D16C7-1769-4CD4-8D72-18D3CA00E4C2}"/>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56" name="直線コネクタ 755">
          <a:extLst>
            <a:ext uri="{FF2B5EF4-FFF2-40B4-BE49-F238E27FC236}">
              <a16:creationId xmlns:a16="http://schemas.microsoft.com/office/drawing/2014/main" id="{233274A3-A176-403D-874A-334435C0AFD7}"/>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57" name="テキスト ボックス 756">
          <a:extLst>
            <a:ext uri="{FF2B5EF4-FFF2-40B4-BE49-F238E27FC236}">
              <a16:creationId xmlns:a16="http://schemas.microsoft.com/office/drawing/2014/main" id="{3A7AAC7B-EDAB-4EED-A81C-368F9D9D2F2E}"/>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58" name="直線コネクタ 757">
          <a:extLst>
            <a:ext uri="{FF2B5EF4-FFF2-40B4-BE49-F238E27FC236}">
              <a16:creationId xmlns:a16="http://schemas.microsoft.com/office/drawing/2014/main" id="{391CFFAB-68CB-49BD-8E3A-27604B22F038}"/>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759" name="テキスト ボックス 758">
          <a:extLst>
            <a:ext uri="{FF2B5EF4-FFF2-40B4-BE49-F238E27FC236}">
              <a16:creationId xmlns:a16="http://schemas.microsoft.com/office/drawing/2014/main" id="{A8E79EB9-CB6A-4C8D-A58D-70568902F09F}"/>
            </a:ext>
          </a:extLst>
        </xdr:cNvPr>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60" name="直線コネクタ 759">
          <a:extLst>
            <a:ext uri="{FF2B5EF4-FFF2-40B4-BE49-F238E27FC236}">
              <a16:creationId xmlns:a16="http://schemas.microsoft.com/office/drawing/2014/main" id="{A091C571-FD17-4F2D-B4AE-2B534D295614}"/>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61" name="テキスト ボックス 760">
          <a:extLst>
            <a:ext uri="{FF2B5EF4-FFF2-40B4-BE49-F238E27FC236}">
              <a16:creationId xmlns:a16="http://schemas.microsoft.com/office/drawing/2014/main" id="{2482D290-7E5C-4ADE-8486-BF33F90F6910}"/>
            </a:ext>
          </a:extLst>
        </xdr:cNvPr>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62" name="【公民館】&#10;有形固定資産減価償却率グラフ枠">
          <a:extLst>
            <a:ext uri="{FF2B5EF4-FFF2-40B4-BE49-F238E27FC236}">
              <a16:creationId xmlns:a16="http://schemas.microsoft.com/office/drawing/2014/main" id="{7DFF25C2-43B9-43EA-8995-6671893CEAB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150495</xdr:rowOff>
    </xdr:from>
    <xdr:to>
      <xdr:col>85</xdr:col>
      <xdr:colOff>126364</xdr:colOff>
      <xdr:row>108</xdr:row>
      <xdr:rowOff>152400</xdr:rowOff>
    </xdr:to>
    <xdr:cxnSp macro="">
      <xdr:nvCxnSpPr>
        <xdr:cNvPr id="763" name="直線コネクタ 762">
          <a:extLst>
            <a:ext uri="{FF2B5EF4-FFF2-40B4-BE49-F238E27FC236}">
              <a16:creationId xmlns:a16="http://schemas.microsoft.com/office/drawing/2014/main" id="{7CC30499-FC55-4700-9EEF-7969C12D6104}"/>
            </a:ext>
          </a:extLst>
        </xdr:cNvPr>
        <xdr:cNvCxnSpPr/>
      </xdr:nvCxnSpPr>
      <xdr:spPr>
        <a:xfrm flipV="1">
          <a:off x="16318864" y="17124045"/>
          <a:ext cx="0" cy="15449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764" name="【公民館】&#10;有形固定資産減価償却率最小値テキスト">
          <a:extLst>
            <a:ext uri="{FF2B5EF4-FFF2-40B4-BE49-F238E27FC236}">
              <a16:creationId xmlns:a16="http://schemas.microsoft.com/office/drawing/2014/main" id="{852CC58E-378C-488F-82B7-C3DD704AC786}"/>
            </a:ext>
          </a:extLst>
        </xdr:cNvPr>
        <xdr:cNvSpPr txBox="1"/>
      </xdr:nvSpPr>
      <xdr:spPr>
        <a:xfrm>
          <a:off x="16357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765" name="直線コネクタ 764">
          <a:extLst>
            <a:ext uri="{FF2B5EF4-FFF2-40B4-BE49-F238E27FC236}">
              <a16:creationId xmlns:a16="http://schemas.microsoft.com/office/drawing/2014/main" id="{6AA53DEB-BB13-4A5B-B268-4A4C4F69F7FE}"/>
            </a:ext>
          </a:extLst>
        </xdr:cNvPr>
        <xdr:cNvCxnSpPr/>
      </xdr:nvCxnSpPr>
      <xdr:spPr>
        <a:xfrm>
          <a:off x="16230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97172</xdr:rowOff>
    </xdr:from>
    <xdr:ext cx="405111" cy="259045"/>
    <xdr:sp macro="" textlink="">
      <xdr:nvSpPr>
        <xdr:cNvPr id="766" name="【公民館】&#10;有形固定資産減価償却率最大値テキスト">
          <a:extLst>
            <a:ext uri="{FF2B5EF4-FFF2-40B4-BE49-F238E27FC236}">
              <a16:creationId xmlns:a16="http://schemas.microsoft.com/office/drawing/2014/main" id="{2E400334-91CB-4715-82DD-C0CF6FBE4B25}"/>
            </a:ext>
          </a:extLst>
        </xdr:cNvPr>
        <xdr:cNvSpPr txBox="1"/>
      </xdr:nvSpPr>
      <xdr:spPr>
        <a:xfrm>
          <a:off x="16357600" y="16899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150495</xdr:rowOff>
    </xdr:from>
    <xdr:to>
      <xdr:col>86</xdr:col>
      <xdr:colOff>25400</xdr:colOff>
      <xdr:row>99</xdr:row>
      <xdr:rowOff>150495</xdr:rowOff>
    </xdr:to>
    <xdr:cxnSp macro="">
      <xdr:nvCxnSpPr>
        <xdr:cNvPr id="767" name="直線コネクタ 766">
          <a:extLst>
            <a:ext uri="{FF2B5EF4-FFF2-40B4-BE49-F238E27FC236}">
              <a16:creationId xmlns:a16="http://schemas.microsoft.com/office/drawing/2014/main" id="{C549D6E0-E9DE-48EB-8E93-6836193E38B5}"/>
            </a:ext>
          </a:extLst>
        </xdr:cNvPr>
        <xdr:cNvCxnSpPr/>
      </xdr:nvCxnSpPr>
      <xdr:spPr>
        <a:xfrm>
          <a:off x="16230600" y="171240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65422</xdr:rowOff>
    </xdr:from>
    <xdr:ext cx="405111" cy="259045"/>
    <xdr:sp macro="" textlink="">
      <xdr:nvSpPr>
        <xdr:cNvPr id="768" name="【公民館】&#10;有形固定資産減価償却率平均値テキスト">
          <a:extLst>
            <a:ext uri="{FF2B5EF4-FFF2-40B4-BE49-F238E27FC236}">
              <a16:creationId xmlns:a16="http://schemas.microsoft.com/office/drawing/2014/main" id="{14C60171-0094-4851-8E10-CC6F2CA9FA15}"/>
            </a:ext>
          </a:extLst>
        </xdr:cNvPr>
        <xdr:cNvSpPr txBox="1"/>
      </xdr:nvSpPr>
      <xdr:spPr>
        <a:xfrm>
          <a:off x="16357600" y="178962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42545</xdr:rowOff>
    </xdr:from>
    <xdr:to>
      <xdr:col>85</xdr:col>
      <xdr:colOff>177800</xdr:colOff>
      <xdr:row>105</xdr:row>
      <xdr:rowOff>144145</xdr:rowOff>
    </xdr:to>
    <xdr:sp macro="" textlink="">
      <xdr:nvSpPr>
        <xdr:cNvPr id="769" name="フローチャート: 判断 768">
          <a:extLst>
            <a:ext uri="{FF2B5EF4-FFF2-40B4-BE49-F238E27FC236}">
              <a16:creationId xmlns:a16="http://schemas.microsoft.com/office/drawing/2014/main" id="{22E00C3C-7C9D-48FD-BCBD-7E8A4E9EAF42}"/>
            </a:ext>
          </a:extLst>
        </xdr:cNvPr>
        <xdr:cNvSpPr/>
      </xdr:nvSpPr>
      <xdr:spPr>
        <a:xfrm>
          <a:off x="16268700" y="18044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141605</xdr:rowOff>
    </xdr:from>
    <xdr:to>
      <xdr:col>81</xdr:col>
      <xdr:colOff>101600</xdr:colOff>
      <xdr:row>105</xdr:row>
      <xdr:rowOff>71755</xdr:rowOff>
    </xdr:to>
    <xdr:sp macro="" textlink="">
      <xdr:nvSpPr>
        <xdr:cNvPr id="770" name="フローチャート: 判断 769">
          <a:extLst>
            <a:ext uri="{FF2B5EF4-FFF2-40B4-BE49-F238E27FC236}">
              <a16:creationId xmlns:a16="http://schemas.microsoft.com/office/drawing/2014/main" id="{7E86CDC0-521C-4786-9DA2-7F88953CAC05}"/>
            </a:ext>
          </a:extLst>
        </xdr:cNvPr>
        <xdr:cNvSpPr/>
      </xdr:nvSpPr>
      <xdr:spPr>
        <a:xfrm>
          <a:off x="15430500" y="17972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61595</xdr:rowOff>
    </xdr:from>
    <xdr:to>
      <xdr:col>76</xdr:col>
      <xdr:colOff>165100</xdr:colOff>
      <xdr:row>104</xdr:row>
      <xdr:rowOff>163195</xdr:rowOff>
    </xdr:to>
    <xdr:sp macro="" textlink="">
      <xdr:nvSpPr>
        <xdr:cNvPr id="771" name="フローチャート: 判断 770">
          <a:extLst>
            <a:ext uri="{FF2B5EF4-FFF2-40B4-BE49-F238E27FC236}">
              <a16:creationId xmlns:a16="http://schemas.microsoft.com/office/drawing/2014/main" id="{1848D9A1-61A7-4972-B7CD-DBE9BAAFD295}"/>
            </a:ext>
          </a:extLst>
        </xdr:cNvPr>
        <xdr:cNvSpPr/>
      </xdr:nvSpPr>
      <xdr:spPr>
        <a:xfrm>
          <a:off x="14541500" y="17892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57786</xdr:rowOff>
    </xdr:from>
    <xdr:to>
      <xdr:col>72</xdr:col>
      <xdr:colOff>38100</xdr:colOff>
      <xdr:row>104</xdr:row>
      <xdr:rowOff>159386</xdr:rowOff>
    </xdr:to>
    <xdr:sp macro="" textlink="">
      <xdr:nvSpPr>
        <xdr:cNvPr id="772" name="フローチャート: 判断 771">
          <a:extLst>
            <a:ext uri="{FF2B5EF4-FFF2-40B4-BE49-F238E27FC236}">
              <a16:creationId xmlns:a16="http://schemas.microsoft.com/office/drawing/2014/main" id="{169DB831-DE9E-4784-BE25-766825669BD1}"/>
            </a:ext>
          </a:extLst>
        </xdr:cNvPr>
        <xdr:cNvSpPr/>
      </xdr:nvSpPr>
      <xdr:spPr>
        <a:xfrm>
          <a:off x="13652500" y="17888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73025</xdr:rowOff>
    </xdr:from>
    <xdr:to>
      <xdr:col>67</xdr:col>
      <xdr:colOff>101600</xdr:colOff>
      <xdr:row>105</xdr:row>
      <xdr:rowOff>3175</xdr:rowOff>
    </xdr:to>
    <xdr:sp macro="" textlink="">
      <xdr:nvSpPr>
        <xdr:cNvPr id="773" name="フローチャート: 判断 772">
          <a:extLst>
            <a:ext uri="{FF2B5EF4-FFF2-40B4-BE49-F238E27FC236}">
              <a16:creationId xmlns:a16="http://schemas.microsoft.com/office/drawing/2014/main" id="{9C4E6C25-9EA4-47A6-8FAE-9154FB3876CB}"/>
            </a:ext>
          </a:extLst>
        </xdr:cNvPr>
        <xdr:cNvSpPr/>
      </xdr:nvSpPr>
      <xdr:spPr>
        <a:xfrm>
          <a:off x="12763500" y="1790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4" name="テキスト ボックス 773">
          <a:extLst>
            <a:ext uri="{FF2B5EF4-FFF2-40B4-BE49-F238E27FC236}">
              <a16:creationId xmlns:a16="http://schemas.microsoft.com/office/drawing/2014/main" id="{1CCC9626-2BBF-4EB5-A9CE-A7A469C22C4B}"/>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5" name="テキスト ボックス 774">
          <a:extLst>
            <a:ext uri="{FF2B5EF4-FFF2-40B4-BE49-F238E27FC236}">
              <a16:creationId xmlns:a16="http://schemas.microsoft.com/office/drawing/2014/main" id="{454FA66E-4735-40F8-AB2F-F420F070F5F2}"/>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6" name="テキスト ボックス 775">
          <a:extLst>
            <a:ext uri="{FF2B5EF4-FFF2-40B4-BE49-F238E27FC236}">
              <a16:creationId xmlns:a16="http://schemas.microsoft.com/office/drawing/2014/main" id="{485B9AEA-254D-4A0B-A363-430F072906AD}"/>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7" name="テキスト ボックス 776">
          <a:extLst>
            <a:ext uri="{FF2B5EF4-FFF2-40B4-BE49-F238E27FC236}">
              <a16:creationId xmlns:a16="http://schemas.microsoft.com/office/drawing/2014/main" id="{F21B5995-9430-47F8-A4D5-5985CB1B571A}"/>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8" name="テキスト ボックス 777">
          <a:extLst>
            <a:ext uri="{FF2B5EF4-FFF2-40B4-BE49-F238E27FC236}">
              <a16:creationId xmlns:a16="http://schemas.microsoft.com/office/drawing/2014/main" id="{A3AE7226-F185-41C8-B15D-648C7E97B58D}"/>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25400</xdr:rowOff>
    </xdr:from>
    <xdr:to>
      <xdr:col>85</xdr:col>
      <xdr:colOff>177800</xdr:colOff>
      <xdr:row>106</xdr:row>
      <xdr:rowOff>127000</xdr:rowOff>
    </xdr:to>
    <xdr:sp macro="" textlink="">
      <xdr:nvSpPr>
        <xdr:cNvPr id="779" name="楕円 778">
          <a:extLst>
            <a:ext uri="{FF2B5EF4-FFF2-40B4-BE49-F238E27FC236}">
              <a16:creationId xmlns:a16="http://schemas.microsoft.com/office/drawing/2014/main" id="{9AD4AEE6-7864-4E28-8DE6-D589AA96F1DD}"/>
            </a:ext>
          </a:extLst>
        </xdr:cNvPr>
        <xdr:cNvSpPr/>
      </xdr:nvSpPr>
      <xdr:spPr>
        <a:xfrm>
          <a:off x="16268700" y="1819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3827</xdr:rowOff>
    </xdr:from>
    <xdr:ext cx="405111" cy="259045"/>
    <xdr:sp macro="" textlink="">
      <xdr:nvSpPr>
        <xdr:cNvPr id="780" name="【公民館】&#10;有形固定資産減価償却率該当値テキスト">
          <a:extLst>
            <a:ext uri="{FF2B5EF4-FFF2-40B4-BE49-F238E27FC236}">
              <a16:creationId xmlns:a16="http://schemas.microsoft.com/office/drawing/2014/main" id="{5D14F7DE-5FC8-4F28-BF7C-CC3E202FE6D7}"/>
            </a:ext>
          </a:extLst>
        </xdr:cNvPr>
        <xdr:cNvSpPr txBox="1"/>
      </xdr:nvSpPr>
      <xdr:spPr>
        <a:xfrm>
          <a:off x="16357600" y="18177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158750</xdr:rowOff>
    </xdr:from>
    <xdr:to>
      <xdr:col>81</xdr:col>
      <xdr:colOff>101600</xdr:colOff>
      <xdr:row>106</xdr:row>
      <xdr:rowOff>88900</xdr:rowOff>
    </xdr:to>
    <xdr:sp macro="" textlink="">
      <xdr:nvSpPr>
        <xdr:cNvPr id="781" name="楕円 780">
          <a:extLst>
            <a:ext uri="{FF2B5EF4-FFF2-40B4-BE49-F238E27FC236}">
              <a16:creationId xmlns:a16="http://schemas.microsoft.com/office/drawing/2014/main" id="{760F8210-FF41-453E-A45F-337842E21811}"/>
            </a:ext>
          </a:extLst>
        </xdr:cNvPr>
        <xdr:cNvSpPr/>
      </xdr:nvSpPr>
      <xdr:spPr>
        <a:xfrm>
          <a:off x="15430500" y="1816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38100</xdr:rowOff>
    </xdr:from>
    <xdr:to>
      <xdr:col>85</xdr:col>
      <xdr:colOff>127000</xdr:colOff>
      <xdr:row>106</xdr:row>
      <xdr:rowOff>76200</xdr:rowOff>
    </xdr:to>
    <xdr:cxnSp macro="">
      <xdr:nvCxnSpPr>
        <xdr:cNvPr id="782" name="直線コネクタ 781">
          <a:extLst>
            <a:ext uri="{FF2B5EF4-FFF2-40B4-BE49-F238E27FC236}">
              <a16:creationId xmlns:a16="http://schemas.microsoft.com/office/drawing/2014/main" id="{993DF750-05A6-4B74-9500-E36D20996980}"/>
            </a:ext>
          </a:extLst>
        </xdr:cNvPr>
        <xdr:cNvCxnSpPr/>
      </xdr:nvCxnSpPr>
      <xdr:spPr>
        <a:xfrm>
          <a:off x="15481300" y="182118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120650</xdr:rowOff>
    </xdr:from>
    <xdr:to>
      <xdr:col>76</xdr:col>
      <xdr:colOff>165100</xdr:colOff>
      <xdr:row>106</xdr:row>
      <xdr:rowOff>50800</xdr:rowOff>
    </xdr:to>
    <xdr:sp macro="" textlink="">
      <xdr:nvSpPr>
        <xdr:cNvPr id="783" name="楕円 782">
          <a:extLst>
            <a:ext uri="{FF2B5EF4-FFF2-40B4-BE49-F238E27FC236}">
              <a16:creationId xmlns:a16="http://schemas.microsoft.com/office/drawing/2014/main" id="{553350E1-D705-4394-8EA9-CD38052AED99}"/>
            </a:ext>
          </a:extLst>
        </xdr:cNvPr>
        <xdr:cNvSpPr/>
      </xdr:nvSpPr>
      <xdr:spPr>
        <a:xfrm>
          <a:off x="14541500" y="1812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0</xdr:rowOff>
    </xdr:from>
    <xdr:to>
      <xdr:col>81</xdr:col>
      <xdr:colOff>50800</xdr:colOff>
      <xdr:row>106</xdr:row>
      <xdr:rowOff>38100</xdr:rowOff>
    </xdr:to>
    <xdr:cxnSp macro="">
      <xdr:nvCxnSpPr>
        <xdr:cNvPr id="784" name="直線コネクタ 783">
          <a:extLst>
            <a:ext uri="{FF2B5EF4-FFF2-40B4-BE49-F238E27FC236}">
              <a16:creationId xmlns:a16="http://schemas.microsoft.com/office/drawing/2014/main" id="{29F066BD-E29B-4821-8274-9D2D18372677}"/>
            </a:ext>
          </a:extLst>
        </xdr:cNvPr>
        <xdr:cNvCxnSpPr/>
      </xdr:nvCxnSpPr>
      <xdr:spPr>
        <a:xfrm>
          <a:off x="14592300" y="181737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82550</xdr:rowOff>
    </xdr:from>
    <xdr:to>
      <xdr:col>72</xdr:col>
      <xdr:colOff>38100</xdr:colOff>
      <xdr:row>106</xdr:row>
      <xdr:rowOff>12700</xdr:rowOff>
    </xdr:to>
    <xdr:sp macro="" textlink="">
      <xdr:nvSpPr>
        <xdr:cNvPr id="785" name="楕円 784">
          <a:extLst>
            <a:ext uri="{FF2B5EF4-FFF2-40B4-BE49-F238E27FC236}">
              <a16:creationId xmlns:a16="http://schemas.microsoft.com/office/drawing/2014/main" id="{2B7EF8FF-8615-4DC3-8872-5CFFA11CF5FD}"/>
            </a:ext>
          </a:extLst>
        </xdr:cNvPr>
        <xdr:cNvSpPr/>
      </xdr:nvSpPr>
      <xdr:spPr>
        <a:xfrm>
          <a:off x="13652500" y="1808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133350</xdr:rowOff>
    </xdr:from>
    <xdr:to>
      <xdr:col>76</xdr:col>
      <xdr:colOff>114300</xdr:colOff>
      <xdr:row>106</xdr:row>
      <xdr:rowOff>0</xdr:rowOff>
    </xdr:to>
    <xdr:cxnSp macro="">
      <xdr:nvCxnSpPr>
        <xdr:cNvPr id="786" name="直線コネクタ 785">
          <a:extLst>
            <a:ext uri="{FF2B5EF4-FFF2-40B4-BE49-F238E27FC236}">
              <a16:creationId xmlns:a16="http://schemas.microsoft.com/office/drawing/2014/main" id="{7ECE9C3B-AB10-4B12-BA26-6E9B9F015938}"/>
            </a:ext>
          </a:extLst>
        </xdr:cNvPr>
        <xdr:cNvCxnSpPr/>
      </xdr:nvCxnSpPr>
      <xdr:spPr>
        <a:xfrm>
          <a:off x="13703300" y="181356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44450</xdr:rowOff>
    </xdr:from>
    <xdr:to>
      <xdr:col>67</xdr:col>
      <xdr:colOff>101600</xdr:colOff>
      <xdr:row>105</xdr:row>
      <xdr:rowOff>146050</xdr:rowOff>
    </xdr:to>
    <xdr:sp macro="" textlink="">
      <xdr:nvSpPr>
        <xdr:cNvPr id="787" name="楕円 786">
          <a:extLst>
            <a:ext uri="{FF2B5EF4-FFF2-40B4-BE49-F238E27FC236}">
              <a16:creationId xmlns:a16="http://schemas.microsoft.com/office/drawing/2014/main" id="{889174B0-41CC-4554-B4F0-CC3E042E821D}"/>
            </a:ext>
          </a:extLst>
        </xdr:cNvPr>
        <xdr:cNvSpPr/>
      </xdr:nvSpPr>
      <xdr:spPr>
        <a:xfrm>
          <a:off x="12763500" y="1804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95250</xdr:rowOff>
    </xdr:from>
    <xdr:to>
      <xdr:col>71</xdr:col>
      <xdr:colOff>177800</xdr:colOff>
      <xdr:row>105</xdr:row>
      <xdr:rowOff>133350</xdr:rowOff>
    </xdr:to>
    <xdr:cxnSp macro="">
      <xdr:nvCxnSpPr>
        <xdr:cNvPr id="788" name="直線コネクタ 787">
          <a:extLst>
            <a:ext uri="{FF2B5EF4-FFF2-40B4-BE49-F238E27FC236}">
              <a16:creationId xmlns:a16="http://schemas.microsoft.com/office/drawing/2014/main" id="{DCB4E937-DFBF-4B41-B87F-F713F4D7F6A3}"/>
            </a:ext>
          </a:extLst>
        </xdr:cNvPr>
        <xdr:cNvCxnSpPr/>
      </xdr:nvCxnSpPr>
      <xdr:spPr>
        <a:xfrm>
          <a:off x="12814300" y="180975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88282</xdr:rowOff>
    </xdr:from>
    <xdr:ext cx="405111" cy="259045"/>
    <xdr:sp macro="" textlink="">
      <xdr:nvSpPr>
        <xdr:cNvPr id="789" name="n_1aveValue【公民館】&#10;有形固定資産減価償却率">
          <a:extLst>
            <a:ext uri="{FF2B5EF4-FFF2-40B4-BE49-F238E27FC236}">
              <a16:creationId xmlns:a16="http://schemas.microsoft.com/office/drawing/2014/main" id="{8FB178CE-F924-4246-8BEF-DA1C4BE26E8F}"/>
            </a:ext>
          </a:extLst>
        </xdr:cNvPr>
        <xdr:cNvSpPr txBox="1"/>
      </xdr:nvSpPr>
      <xdr:spPr>
        <a:xfrm>
          <a:off x="15266044" y="17747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8272</xdr:rowOff>
    </xdr:from>
    <xdr:ext cx="405111" cy="259045"/>
    <xdr:sp macro="" textlink="">
      <xdr:nvSpPr>
        <xdr:cNvPr id="790" name="n_2aveValue【公民館】&#10;有形固定資産減価償却率">
          <a:extLst>
            <a:ext uri="{FF2B5EF4-FFF2-40B4-BE49-F238E27FC236}">
              <a16:creationId xmlns:a16="http://schemas.microsoft.com/office/drawing/2014/main" id="{E2443A57-2A0E-4CA4-8C97-E46B767D3EB1}"/>
            </a:ext>
          </a:extLst>
        </xdr:cNvPr>
        <xdr:cNvSpPr txBox="1"/>
      </xdr:nvSpPr>
      <xdr:spPr>
        <a:xfrm>
          <a:off x="14389744" y="17667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4463</xdr:rowOff>
    </xdr:from>
    <xdr:ext cx="405111" cy="259045"/>
    <xdr:sp macro="" textlink="">
      <xdr:nvSpPr>
        <xdr:cNvPr id="791" name="n_3aveValue【公民館】&#10;有形固定資産減価償却率">
          <a:extLst>
            <a:ext uri="{FF2B5EF4-FFF2-40B4-BE49-F238E27FC236}">
              <a16:creationId xmlns:a16="http://schemas.microsoft.com/office/drawing/2014/main" id="{3154BF17-D4CD-4D21-88EF-EB9CDEC40D7C}"/>
            </a:ext>
          </a:extLst>
        </xdr:cNvPr>
        <xdr:cNvSpPr txBox="1"/>
      </xdr:nvSpPr>
      <xdr:spPr>
        <a:xfrm>
          <a:off x="13500744" y="17663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19702</xdr:rowOff>
    </xdr:from>
    <xdr:ext cx="405111" cy="259045"/>
    <xdr:sp macro="" textlink="">
      <xdr:nvSpPr>
        <xdr:cNvPr id="792" name="n_4aveValue【公民館】&#10;有形固定資産減価償却率">
          <a:extLst>
            <a:ext uri="{FF2B5EF4-FFF2-40B4-BE49-F238E27FC236}">
              <a16:creationId xmlns:a16="http://schemas.microsoft.com/office/drawing/2014/main" id="{82CDAC33-9270-4736-90DE-A2AF752F457B}"/>
            </a:ext>
          </a:extLst>
        </xdr:cNvPr>
        <xdr:cNvSpPr txBox="1"/>
      </xdr:nvSpPr>
      <xdr:spPr>
        <a:xfrm>
          <a:off x="12611744" y="17679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80027</xdr:rowOff>
    </xdr:from>
    <xdr:ext cx="405111" cy="259045"/>
    <xdr:sp macro="" textlink="">
      <xdr:nvSpPr>
        <xdr:cNvPr id="793" name="n_1mainValue【公民館】&#10;有形固定資産減価償却率">
          <a:extLst>
            <a:ext uri="{FF2B5EF4-FFF2-40B4-BE49-F238E27FC236}">
              <a16:creationId xmlns:a16="http://schemas.microsoft.com/office/drawing/2014/main" id="{9498D3B5-19C8-4058-B021-57D63A8D0BD0}"/>
            </a:ext>
          </a:extLst>
        </xdr:cNvPr>
        <xdr:cNvSpPr txBox="1"/>
      </xdr:nvSpPr>
      <xdr:spPr>
        <a:xfrm>
          <a:off x="15266044" y="18253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41927</xdr:rowOff>
    </xdr:from>
    <xdr:ext cx="405111" cy="259045"/>
    <xdr:sp macro="" textlink="">
      <xdr:nvSpPr>
        <xdr:cNvPr id="794" name="n_2mainValue【公民館】&#10;有形固定資産減価償却率">
          <a:extLst>
            <a:ext uri="{FF2B5EF4-FFF2-40B4-BE49-F238E27FC236}">
              <a16:creationId xmlns:a16="http://schemas.microsoft.com/office/drawing/2014/main" id="{4033F026-DD63-4C57-B4AB-222AF565D313}"/>
            </a:ext>
          </a:extLst>
        </xdr:cNvPr>
        <xdr:cNvSpPr txBox="1"/>
      </xdr:nvSpPr>
      <xdr:spPr>
        <a:xfrm>
          <a:off x="14389744" y="18215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3827</xdr:rowOff>
    </xdr:from>
    <xdr:ext cx="405111" cy="259045"/>
    <xdr:sp macro="" textlink="">
      <xdr:nvSpPr>
        <xdr:cNvPr id="795" name="n_3mainValue【公民館】&#10;有形固定資産減価償却率">
          <a:extLst>
            <a:ext uri="{FF2B5EF4-FFF2-40B4-BE49-F238E27FC236}">
              <a16:creationId xmlns:a16="http://schemas.microsoft.com/office/drawing/2014/main" id="{BEFAEF61-33C5-4EFF-BC62-67825CC14767}"/>
            </a:ext>
          </a:extLst>
        </xdr:cNvPr>
        <xdr:cNvSpPr txBox="1"/>
      </xdr:nvSpPr>
      <xdr:spPr>
        <a:xfrm>
          <a:off x="13500744" y="18177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137177</xdr:rowOff>
    </xdr:from>
    <xdr:ext cx="405111" cy="259045"/>
    <xdr:sp macro="" textlink="">
      <xdr:nvSpPr>
        <xdr:cNvPr id="796" name="n_4mainValue【公民館】&#10;有形固定資産減価償却率">
          <a:extLst>
            <a:ext uri="{FF2B5EF4-FFF2-40B4-BE49-F238E27FC236}">
              <a16:creationId xmlns:a16="http://schemas.microsoft.com/office/drawing/2014/main" id="{F8B9831D-D416-45DC-A5F3-8CFE00B1F7B7}"/>
            </a:ext>
          </a:extLst>
        </xdr:cNvPr>
        <xdr:cNvSpPr txBox="1"/>
      </xdr:nvSpPr>
      <xdr:spPr>
        <a:xfrm>
          <a:off x="12611744" y="18139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7" name="正方形/長方形 796">
          <a:extLst>
            <a:ext uri="{FF2B5EF4-FFF2-40B4-BE49-F238E27FC236}">
              <a16:creationId xmlns:a16="http://schemas.microsoft.com/office/drawing/2014/main" id="{84D27A38-72C0-4E2C-A70A-D01B9586745F}"/>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8" name="正方形/長方形 797">
          <a:extLst>
            <a:ext uri="{FF2B5EF4-FFF2-40B4-BE49-F238E27FC236}">
              <a16:creationId xmlns:a16="http://schemas.microsoft.com/office/drawing/2014/main" id="{80BB3116-AF3F-4B59-BED2-BD50A501B111}"/>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9" name="正方形/長方形 798">
          <a:extLst>
            <a:ext uri="{FF2B5EF4-FFF2-40B4-BE49-F238E27FC236}">
              <a16:creationId xmlns:a16="http://schemas.microsoft.com/office/drawing/2014/main" id="{7B3D4FAB-A39B-4045-BFB3-E8D84F214CED}"/>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00" name="正方形/長方形 799">
          <a:extLst>
            <a:ext uri="{FF2B5EF4-FFF2-40B4-BE49-F238E27FC236}">
              <a16:creationId xmlns:a16="http://schemas.microsoft.com/office/drawing/2014/main" id="{99EB140B-BC57-4EE8-90D6-ACC9413C2EAD}"/>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1" name="正方形/長方形 800">
          <a:extLst>
            <a:ext uri="{FF2B5EF4-FFF2-40B4-BE49-F238E27FC236}">
              <a16:creationId xmlns:a16="http://schemas.microsoft.com/office/drawing/2014/main" id="{BB3FAADB-8917-49D5-876B-FAB9EB917E63}"/>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2" name="正方形/長方形 801">
          <a:extLst>
            <a:ext uri="{FF2B5EF4-FFF2-40B4-BE49-F238E27FC236}">
              <a16:creationId xmlns:a16="http://schemas.microsoft.com/office/drawing/2014/main" id="{6EB8DB0D-8CBE-4030-84DB-853C6ADFF25C}"/>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3" name="正方形/長方形 802">
          <a:extLst>
            <a:ext uri="{FF2B5EF4-FFF2-40B4-BE49-F238E27FC236}">
              <a16:creationId xmlns:a16="http://schemas.microsoft.com/office/drawing/2014/main" id="{6E45BE25-79B1-47E8-99CD-0C7C82198F29}"/>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4" name="正方形/長方形 803">
          <a:extLst>
            <a:ext uri="{FF2B5EF4-FFF2-40B4-BE49-F238E27FC236}">
              <a16:creationId xmlns:a16="http://schemas.microsoft.com/office/drawing/2014/main" id="{A1A600ED-ED50-43E6-B388-FB61E0924EAB}"/>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5" name="テキスト ボックス 804">
          <a:extLst>
            <a:ext uri="{FF2B5EF4-FFF2-40B4-BE49-F238E27FC236}">
              <a16:creationId xmlns:a16="http://schemas.microsoft.com/office/drawing/2014/main" id="{B8B1B56D-D3EB-4E37-96A4-06B7B950DB33}"/>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6" name="直線コネクタ 805">
          <a:extLst>
            <a:ext uri="{FF2B5EF4-FFF2-40B4-BE49-F238E27FC236}">
              <a16:creationId xmlns:a16="http://schemas.microsoft.com/office/drawing/2014/main" id="{E522403B-9054-4D96-A981-ACEAE51ADD05}"/>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07" name="直線コネクタ 806">
          <a:extLst>
            <a:ext uri="{FF2B5EF4-FFF2-40B4-BE49-F238E27FC236}">
              <a16:creationId xmlns:a16="http://schemas.microsoft.com/office/drawing/2014/main" id="{EB974F86-9228-45A1-A64D-96D4518A0E81}"/>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08" name="テキスト ボックス 807">
          <a:extLst>
            <a:ext uri="{FF2B5EF4-FFF2-40B4-BE49-F238E27FC236}">
              <a16:creationId xmlns:a16="http://schemas.microsoft.com/office/drawing/2014/main" id="{AADC3290-CD63-44CA-A6AE-ECC1DF82B8A3}"/>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09" name="直線コネクタ 808">
          <a:extLst>
            <a:ext uri="{FF2B5EF4-FFF2-40B4-BE49-F238E27FC236}">
              <a16:creationId xmlns:a16="http://schemas.microsoft.com/office/drawing/2014/main" id="{656E5F18-231F-44BB-AA46-361C4C7C69C5}"/>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10" name="テキスト ボックス 809">
          <a:extLst>
            <a:ext uri="{FF2B5EF4-FFF2-40B4-BE49-F238E27FC236}">
              <a16:creationId xmlns:a16="http://schemas.microsoft.com/office/drawing/2014/main" id="{EE622148-41C0-445D-BB4D-F62330BD1AB0}"/>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11" name="直線コネクタ 810">
          <a:extLst>
            <a:ext uri="{FF2B5EF4-FFF2-40B4-BE49-F238E27FC236}">
              <a16:creationId xmlns:a16="http://schemas.microsoft.com/office/drawing/2014/main" id="{A67BE595-446F-4A44-B42D-A6BB3313FEFF}"/>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12" name="テキスト ボックス 811">
          <a:extLst>
            <a:ext uri="{FF2B5EF4-FFF2-40B4-BE49-F238E27FC236}">
              <a16:creationId xmlns:a16="http://schemas.microsoft.com/office/drawing/2014/main" id="{4EA2EC73-1FBD-4C10-90F3-3E536A9C1D4C}"/>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13" name="直線コネクタ 812">
          <a:extLst>
            <a:ext uri="{FF2B5EF4-FFF2-40B4-BE49-F238E27FC236}">
              <a16:creationId xmlns:a16="http://schemas.microsoft.com/office/drawing/2014/main" id="{1CA07E9C-C387-411A-9663-8149BFB27EB5}"/>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14" name="テキスト ボックス 813">
          <a:extLst>
            <a:ext uri="{FF2B5EF4-FFF2-40B4-BE49-F238E27FC236}">
              <a16:creationId xmlns:a16="http://schemas.microsoft.com/office/drawing/2014/main" id="{19A533AA-C68A-44E2-8C4D-BA750CC860D3}"/>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15" name="直線コネクタ 814">
          <a:extLst>
            <a:ext uri="{FF2B5EF4-FFF2-40B4-BE49-F238E27FC236}">
              <a16:creationId xmlns:a16="http://schemas.microsoft.com/office/drawing/2014/main" id="{2EAD6C5F-10C3-4BFA-ABD0-5BE31F462446}"/>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816" name="テキスト ボックス 815">
          <a:extLst>
            <a:ext uri="{FF2B5EF4-FFF2-40B4-BE49-F238E27FC236}">
              <a16:creationId xmlns:a16="http://schemas.microsoft.com/office/drawing/2014/main" id="{FDA292F3-7A3B-42C6-8354-91DF3ED4FBEF}"/>
            </a:ext>
          </a:extLst>
        </xdr:cNvPr>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7" name="直線コネクタ 816">
          <a:extLst>
            <a:ext uri="{FF2B5EF4-FFF2-40B4-BE49-F238E27FC236}">
              <a16:creationId xmlns:a16="http://schemas.microsoft.com/office/drawing/2014/main" id="{E3F7AB8E-8422-46FA-A03D-E3C7B278FF7F}"/>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96</xdr:row>
      <xdr:rowOff>162577</xdr:rowOff>
    </xdr:from>
    <xdr:ext cx="531299" cy="259045"/>
    <xdr:sp macro="" textlink="">
      <xdr:nvSpPr>
        <xdr:cNvPr id="818" name="テキスト ボックス 817">
          <a:extLst>
            <a:ext uri="{FF2B5EF4-FFF2-40B4-BE49-F238E27FC236}">
              <a16:creationId xmlns:a16="http://schemas.microsoft.com/office/drawing/2014/main" id="{7609AD87-1C17-40D6-A76A-5B6C921D1EEE}"/>
            </a:ext>
          </a:extLst>
        </xdr:cNvPr>
        <xdr:cNvSpPr txBox="1"/>
      </xdr:nvSpPr>
      <xdr:spPr>
        <a:xfrm>
          <a:off x="17756701" y="1662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9" name="【公民館】&#10;一人当たり面積グラフ枠">
          <a:extLst>
            <a:ext uri="{FF2B5EF4-FFF2-40B4-BE49-F238E27FC236}">
              <a16:creationId xmlns:a16="http://schemas.microsoft.com/office/drawing/2014/main" id="{52083871-E2E8-49F2-8D94-88B052700FCD}"/>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68962</xdr:rowOff>
    </xdr:from>
    <xdr:to>
      <xdr:col>116</xdr:col>
      <xdr:colOff>62864</xdr:colOff>
      <xdr:row>108</xdr:row>
      <xdr:rowOff>112204</xdr:rowOff>
    </xdr:to>
    <xdr:cxnSp macro="">
      <xdr:nvCxnSpPr>
        <xdr:cNvPr id="820" name="直線コネクタ 819">
          <a:extLst>
            <a:ext uri="{FF2B5EF4-FFF2-40B4-BE49-F238E27FC236}">
              <a16:creationId xmlns:a16="http://schemas.microsoft.com/office/drawing/2014/main" id="{07239405-FBB5-4B5F-8D3F-153624BDFB99}"/>
            </a:ext>
          </a:extLst>
        </xdr:cNvPr>
        <xdr:cNvCxnSpPr/>
      </xdr:nvCxnSpPr>
      <xdr:spPr>
        <a:xfrm flipV="1">
          <a:off x="22160864" y="17385412"/>
          <a:ext cx="0" cy="12433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116031</xdr:rowOff>
    </xdr:from>
    <xdr:ext cx="469744" cy="259045"/>
    <xdr:sp macro="" textlink="">
      <xdr:nvSpPr>
        <xdr:cNvPr id="821" name="【公民館】&#10;一人当たり面積最小値テキスト">
          <a:extLst>
            <a:ext uri="{FF2B5EF4-FFF2-40B4-BE49-F238E27FC236}">
              <a16:creationId xmlns:a16="http://schemas.microsoft.com/office/drawing/2014/main" id="{F396AF4B-6284-4192-AED6-289B8AC10A06}"/>
            </a:ext>
          </a:extLst>
        </xdr:cNvPr>
        <xdr:cNvSpPr txBox="1"/>
      </xdr:nvSpPr>
      <xdr:spPr>
        <a:xfrm>
          <a:off x="22199600" y="18632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112204</xdr:rowOff>
    </xdr:from>
    <xdr:to>
      <xdr:col>116</xdr:col>
      <xdr:colOff>152400</xdr:colOff>
      <xdr:row>108</xdr:row>
      <xdr:rowOff>112204</xdr:rowOff>
    </xdr:to>
    <xdr:cxnSp macro="">
      <xdr:nvCxnSpPr>
        <xdr:cNvPr id="822" name="直線コネクタ 821">
          <a:extLst>
            <a:ext uri="{FF2B5EF4-FFF2-40B4-BE49-F238E27FC236}">
              <a16:creationId xmlns:a16="http://schemas.microsoft.com/office/drawing/2014/main" id="{CB26FA02-6E69-44AD-9E39-1B4D0BCF5AB2}"/>
            </a:ext>
          </a:extLst>
        </xdr:cNvPr>
        <xdr:cNvCxnSpPr/>
      </xdr:nvCxnSpPr>
      <xdr:spPr>
        <a:xfrm>
          <a:off x="22072600" y="186288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15639</xdr:rowOff>
    </xdr:from>
    <xdr:ext cx="469744" cy="259045"/>
    <xdr:sp macro="" textlink="">
      <xdr:nvSpPr>
        <xdr:cNvPr id="823" name="【公民館】&#10;一人当たり面積最大値テキスト">
          <a:extLst>
            <a:ext uri="{FF2B5EF4-FFF2-40B4-BE49-F238E27FC236}">
              <a16:creationId xmlns:a16="http://schemas.microsoft.com/office/drawing/2014/main" id="{1964E1A2-237A-4D64-8E2E-384FE3B1E5DE}"/>
            </a:ext>
          </a:extLst>
        </xdr:cNvPr>
        <xdr:cNvSpPr txBox="1"/>
      </xdr:nvSpPr>
      <xdr:spPr>
        <a:xfrm>
          <a:off x="22199600" y="17160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68962</xdr:rowOff>
    </xdr:from>
    <xdr:to>
      <xdr:col>116</xdr:col>
      <xdr:colOff>152400</xdr:colOff>
      <xdr:row>101</xdr:row>
      <xdr:rowOff>68962</xdr:rowOff>
    </xdr:to>
    <xdr:cxnSp macro="">
      <xdr:nvCxnSpPr>
        <xdr:cNvPr id="824" name="直線コネクタ 823">
          <a:extLst>
            <a:ext uri="{FF2B5EF4-FFF2-40B4-BE49-F238E27FC236}">
              <a16:creationId xmlns:a16="http://schemas.microsoft.com/office/drawing/2014/main" id="{6F2450FA-9C93-424C-8E70-BDC8433B944A}"/>
            </a:ext>
          </a:extLst>
        </xdr:cNvPr>
        <xdr:cNvCxnSpPr/>
      </xdr:nvCxnSpPr>
      <xdr:spPr>
        <a:xfrm>
          <a:off x="22072600" y="173854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127906</xdr:rowOff>
    </xdr:from>
    <xdr:ext cx="469744" cy="259045"/>
    <xdr:sp macro="" textlink="">
      <xdr:nvSpPr>
        <xdr:cNvPr id="825" name="【公民館】&#10;一人当たり面積平均値テキスト">
          <a:extLst>
            <a:ext uri="{FF2B5EF4-FFF2-40B4-BE49-F238E27FC236}">
              <a16:creationId xmlns:a16="http://schemas.microsoft.com/office/drawing/2014/main" id="{972D0A68-ECBC-4165-966B-EADBD2444866}"/>
            </a:ext>
          </a:extLst>
        </xdr:cNvPr>
        <xdr:cNvSpPr txBox="1"/>
      </xdr:nvSpPr>
      <xdr:spPr>
        <a:xfrm>
          <a:off x="22199600" y="183016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105029</xdr:rowOff>
    </xdr:from>
    <xdr:to>
      <xdr:col>116</xdr:col>
      <xdr:colOff>114300</xdr:colOff>
      <xdr:row>108</xdr:row>
      <xdr:rowOff>35179</xdr:rowOff>
    </xdr:to>
    <xdr:sp macro="" textlink="">
      <xdr:nvSpPr>
        <xdr:cNvPr id="826" name="フローチャート: 判断 825">
          <a:extLst>
            <a:ext uri="{FF2B5EF4-FFF2-40B4-BE49-F238E27FC236}">
              <a16:creationId xmlns:a16="http://schemas.microsoft.com/office/drawing/2014/main" id="{752A7477-0033-4A86-91A3-D3B52EC4E938}"/>
            </a:ext>
          </a:extLst>
        </xdr:cNvPr>
        <xdr:cNvSpPr/>
      </xdr:nvSpPr>
      <xdr:spPr>
        <a:xfrm>
          <a:off x="22110700" y="18450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87885</xdr:rowOff>
    </xdr:from>
    <xdr:to>
      <xdr:col>112</xdr:col>
      <xdr:colOff>38100</xdr:colOff>
      <xdr:row>108</xdr:row>
      <xdr:rowOff>18035</xdr:rowOff>
    </xdr:to>
    <xdr:sp macro="" textlink="">
      <xdr:nvSpPr>
        <xdr:cNvPr id="827" name="フローチャート: 判断 826">
          <a:extLst>
            <a:ext uri="{FF2B5EF4-FFF2-40B4-BE49-F238E27FC236}">
              <a16:creationId xmlns:a16="http://schemas.microsoft.com/office/drawing/2014/main" id="{64499EF2-042B-4CA6-91CF-C1CE6DCEAEEB}"/>
            </a:ext>
          </a:extLst>
        </xdr:cNvPr>
        <xdr:cNvSpPr/>
      </xdr:nvSpPr>
      <xdr:spPr>
        <a:xfrm>
          <a:off x="21272500" y="18433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95886</xdr:rowOff>
    </xdr:from>
    <xdr:to>
      <xdr:col>107</xdr:col>
      <xdr:colOff>101600</xdr:colOff>
      <xdr:row>108</xdr:row>
      <xdr:rowOff>26036</xdr:rowOff>
    </xdr:to>
    <xdr:sp macro="" textlink="">
      <xdr:nvSpPr>
        <xdr:cNvPr id="828" name="フローチャート: 判断 827">
          <a:extLst>
            <a:ext uri="{FF2B5EF4-FFF2-40B4-BE49-F238E27FC236}">
              <a16:creationId xmlns:a16="http://schemas.microsoft.com/office/drawing/2014/main" id="{650D726E-1EEC-4A72-B5FF-438AC937DA3A}"/>
            </a:ext>
          </a:extLst>
        </xdr:cNvPr>
        <xdr:cNvSpPr/>
      </xdr:nvSpPr>
      <xdr:spPr>
        <a:xfrm>
          <a:off x="20383500" y="18441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98361</xdr:rowOff>
    </xdr:from>
    <xdr:to>
      <xdr:col>102</xdr:col>
      <xdr:colOff>165100</xdr:colOff>
      <xdr:row>108</xdr:row>
      <xdr:rowOff>28511</xdr:rowOff>
    </xdr:to>
    <xdr:sp macro="" textlink="">
      <xdr:nvSpPr>
        <xdr:cNvPr id="829" name="フローチャート: 判断 828">
          <a:extLst>
            <a:ext uri="{FF2B5EF4-FFF2-40B4-BE49-F238E27FC236}">
              <a16:creationId xmlns:a16="http://schemas.microsoft.com/office/drawing/2014/main" id="{4C4E4EBB-0A4A-4752-BB9E-0C916872DCCE}"/>
            </a:ext>
          </a:extLst>
        </xdr:cNvPr>
        <xdr:cNvSpPr/>
      </xdr:nvSpPr>
      <xdr:spPr>
        <a:xfrm>
          <a:off x="19494500" y="18443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114936</xdr:rowOff>
    </xdr:from>
    <xdr:to>
      <xdr:col>98</xdr:col>
      <xdr:colOff>38100</xdr:colOff>
      <xdr:row>108</xdr:row>
      <xdr:rowOff>45086</xdr:rowOff>
    </xdr:to>
    <xdr:sp macro="" textlink="">
      <xdr:nvSpPr>
        <xdr:cNvPr id="830" name="フローチャート: 判断 829">
          <a:extLst>
            <a:ext uri="{FF2B5EF4-FFF2-40B4-BE49-F238E27FC236}">
              <a16:creationId xmlns:a16="http://schemas.microsoft.com/office/drawing/2014/main" id="{FEF8C6F9-3263-4E41-914B-8A5C26D11F2F}"/>
            </a:ext>
          </a:extLst>
        </xdr:cNvPr>
        <xdr:cNvSpPr/>
      </xdr:nvSpPr>
      <xdr:spPr>
        <a:xfrm>
          <a:off x="18605500" y="18460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31" name="テキスト ボックス 830">
          <a:extLst>
            <a:ext uri="{FF2B5EF4-FFF2-40B4-BE49-F238E27FC236}">
              <a16:creationId xmlns:a16="http://schemas.microsoft.com/office/drawing/2014/main" id="{DE354386-BBAD-4938-8636-A48B8FEB1449}"/>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32" name="テキスト ボックス 831">
          <a:extLst>
            <a:ext uri="{FF2B5EF4-FFF2-40B4-BE49-F238E27FC236}">
              <a16:creationId xmlns:a16="http://schemas.microsoft.com/office/drawing/2014/main" id="{BE831255-DD89-4F10-B5C7-C76DBE0B0044}"/>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3" name="テキスト ボックス 832">
          <a:extLst>
            <a:ext uri="{FF2B5EF4-FFF2-40B4-BE49-F238E27FC236}">
              <a16:creationId xmlns:a16="http://schemas.microsoft.com/office/drawing/2014/main" id="{FBD14D4B-E5CE-420B-AE8E-8B661662D9F4}"/>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4" name="テキスト ボックス 833">
          <a:extLst>
            <a:ext uri="{FF2B5EF4-FFF2-40B4-BE49-F238E27FC236}">
              <a16:creationId xmlns:a16="http://schemas.microsoft.com/office/drawing/2014/main" id="{D16207CF-0AF5-4F69-8092-F8DF3DD9D587}"/>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5" name="テキスト ボックス 834">
          <a:extLst>
            <a:ext uri="{FF2B5EF4-FFF2-40B4-BE49-F238E27FC236}">
              <a16:creationId xmlns:a16="http://schemas.microsoft.com/office/drawing/2014/main" id="{E5442AF1-720C-4F51-8211-F16B8051F0E4}"/>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24257</xdr:rowOff>
    </xdr:from>
    <xdr:to>
      <xdr:col>116</xdr:col>
      <xdr:colOff>114300</xdr:colOff>
      <xdr:row>108</xdr:row>
      <xdr:rowOff>125857</xdr:rowOff>
    </xdr:to>
    <xdr:sp macro="" textlink="">
      <xdr:nvSpPr>
        <xdr:cNvPr id="836" name="楕円 835">
          <a:extLst>
            <a:ext uri="{FF2B5EF4-FFF2-40B4-BE49-F238E27FC236}">
              <a16:creationId xmlns:a16="http://schemas.microsoft.com/office/drawing/2014/main" id="{3A1D96CA-F128-402A-A0E4-5E78EF0B4188}"/>
            </a:ext>
          </a:extLst>
        </xdr:cNvPr>
        <xdr:cNvSpPr/>
      </xdr:nvSpPr>
      <xdr:spPr>
        <a:xfrm>
          <a:off x="22110700" y="18540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110634</xdr:rowOff>
    </xdr:from>
    <xdr:ext cx="469744" cy="259045"/>
    <xdr:sp macro="" textlink="">
      <xdr:nvSpPr>
        <xdr:cNvPr id="837" name="【公民館】&#10;一人当たり面積該当値テキスト">
          <a:extLst>
            <a:ext uri="{FF2B5EF4-FFF2-40B4-BE49-F238E27FC236}">
              <a16:creationId xmlns:a16="http://schemas.microsoft.com/office/drawing/2014/main" id="{0A52E752-7490-4C7C-A322-6980524CBD86}"/>
            </a:ext>
          </a:extLst>
        </xdr:cNvPr>
        <xdr:cNvSpPr txBox="1"/>
      </xdr:nvSpPr>
      <xdr:spPr>
        <a:xfrm>
          <a:off x="22199600" y="18455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25781</xdr:rowOff>
    </xdr:from>
    <xdr:to>
      <xdr:col>112</xdr:col>
      <xdr:colOff>38100</xdr:colOff>
      <xdr:row>108</xdr:row>
      <xdr:rowOff>127381</xdr:rowOff>
    </xdr:to>
    <xdr:sp macro="" textlink="">
      <xdr:nvSpPr>
        <xdr:cNvPr id="838" name="楕円 837">
          <a:extLst>
            <a:ext uri="{FF2B5EF4-FFF2-40B4-BE49-F238E27FC236}">
              <a16:creationId xmlns:a16="http://schemas.microsoft.com/office/drawing/2014/main" id="{747B00FC-851A-4869-B40C-FF33E257E2EB}"/>
            </a:ext>
          </a:extLst>
        </xdr:cNvPr>
        <xdr:cNvSpPr/>
      </xdr:nvSpPr>
      <xdr:spPr>
        <a:xfrm>
          <a:off x="21272500" y="18542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75057</xdr:rowOff>
    </xdr:from>
    <xdr:to>
      <xdr:col>116</xdr:col>
      <xdr:colOff>63500</xdr:colOff>
      <xdr:row>108</xdr:row>
      <xdr:rowOff>76581</xdr:rowOff>
    </xdr:to>
    <xdr:cxnSp macro="">
      <xdr:nvCxnSpPr>
        <xdr:cNvPr id="839" name="直線コネクタ 838">
          <a:extLst>
            <a:ext uri="{FF2B5EF4-FFF2-40B4-BE49-F238E27FC236}">
              <a16:creationId xmlns:a16="http://schemas.microsoft.com/office/drawing/2014/main" id="{3C813B26-0934-460F-AF0A-A0F93CF20F67}"/>
            </a:ext>
          </a:extLst>
        </xdr:cNvPr>
        <xdr:cNvCxnSpPr/>
      </xdr:nvCxnSpPr>
      <xdr:spPr>
        <a:xfrm flipV="1">
          <a:off x="21323300" y="18591657"/>
          <a:ext cx="8382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27305</xdr:rowOff>
    </xdr:from>
    <xdr:to>
      <xdr:col>107</xdr:col>
      <xdr:colOff>101600</xdr:colOff>
      <xdr:row>108</xdr:row>
      <xdr:rowOff>128905</xdr:rowOff>
    </xdr:to>
    <xdr:sp macro="" textlink="">
      <xdr:nvSpPr>
        <xdr:cNvPr id="840" name="楕円 839">
          <a:extLst>
            <a:ext uri="{FF2B5EF4-FFF2-40B4-BE49-F238E27FC236}">
              <a16:creationId xmlns:a16="http://schemas.microsoft.com/office/drawing/2014/main" id="{692C8902-9D75-4525-8311-BB6887FADFBB}"/>
            </a:ext>
          </a:extLst>
        </xdr:cNvPr>
        <xdr:cNvSpPr/>
      </xdr:nvSpPr>
      <xdr:spPr>
        <a:xfrm>
          <a:off x="20383500" y="18543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76581</xdr:rowOff>
    </xdr:from>
    <xdr:to>
      <xdr:col>111</xdr:col>
      <xdr:colOff>177800</xdr:colOff>
      <xdr:row>108</xdr:row>
      <xdr:rowOff>78105</xdr:rowOff>
    </xdr:to>
    <xdr:cxnSp macro="">
      <xdr:nvCxnSpPr>
        <xdr:cNvPr id="841" name="直線コネクタ 840">
          <a:extLst>
            <a:ext uri="{FF2B5EF4-FFF2-40B4-BE49-F238E27FC236}">
              <a16:creationId xmlns:a16="http://schemas.microsoft.com/office/drawing/2014/main" id="{85AD74BC-2E39-4BEE-8F80-07E068FFB973}"/>
            </a:ext>
          </a:extLst>
        </xdr:cNvPr>
        <xdr:cNvCxnSpPr/>
      </xdr:nvCxnSpPr>
      <xdr:spPr>
        <a:xfrm flipV="1">
          <a:off x="20434300" y="18593181"/>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28829</xdr:rowOff>
    </xdr:from>
    <xdr:to>
      <xdr:col>102</xdr:col>
      <xdr:colOff>165100</xdr:colOff>
      <xdr:row>108</xdr:row>
      <xdr:rowOff>130429</xdr:rowOff>
    </xdr:to>
    <xdr:sp macro="" textlink="">
      <xdr:nvSpPr>
        <xdr:cNvPr id="842" name="楕円 841">
          <a:extLst>
            <a:ext uri="{FF2B5EF4-FFF2-40B4-BE49-F238E27FC236}">
              <a16:creationId xmlns:a16="http://schemas.microsoft.com/office/drawing/2014/main" id="{C7844263-31F8-4537-87AE-D3C8ED09DFEC}"/>
            </a:ext>
          </a:extLst>
        </xdr:cNvPr>
        <xdr:cNvSpPr/>
      </xdr:nvSpPr>
      <xdr:spPr>
        <a:xfrm>
          <a:off x="19494500" y="18545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78105</xdr:rowOff>
    </xdr:from>
    <xdr:to>
      <xdr:col>107</xdr:col>
      <xdr:colOff>50800</xdr:colOff>
      <xdr:row>108</xdr:row>
      <xdr:rowOff>79629</xdr:rowOff>
    </xdr:to>
    <xdr:cxnSp macro="">
      <xdr:nvCxnSpPr>
        <xdr:cNvPr id="843" name="直線コネクタ 842">
          <a:extLst>
            <a:ext uri="{FF2B5EF4-FFF2-40B4-BE49-F238E27FC236}">
              <a16:creationId xmlns:a16="http://schemas.microsoft.com/office/drawing/2014/main" id="{220F3F6A-01B7-4AD0-AA73-A6B9289D30B9}"/>
            </a:ext>
          </a:extLst>
        </xdr:cNvPr>
        <xdr:cNvCxnSpPr/>
      </xdr:nvCxnSpPr>
      <xdr:spPr>
        <a:xfrm flipV="1">
          <a:off x="19545300" y="18594705"/>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108</xdr:row>
      <xdr:rowOff>30353</xdr:rowOff>
    </xdr:from>
    <xdr:to>
      <xdr:col>98</xdr:col>
      <xdr:colOff>38100</xdr:colOff>
      <xdr:row>108</xdr:row>
      <xdr:rowOff>131953</xdr:rowOff>
    </xdr:to>
    <xdr:sp macro="" textlink="">
      <xdr:nvSpPr>
        <xdr:cNvPr id="844" name="楕円 843">
          <a:extLst>
            <a:ext uri="{FF2B5EF4-FFF2-40B4-BE49-F238E27FC236}">
              <a16:creationId xmlns:a16="http://schemas.microsoft.com/office/drawing/2014/main" id="{0B1BF421-0DC5-4AD5-8E4D-D4C252D1570C}"/>
            </a:ext>
          </a:extLst>
        </xdr:cNvPr>
        <xdr:cNvSpPr/>
      </xdr:nvSpPr>
      <xdr:spPr>
        <a:xfrm>
          <a:off x="18605500" y="18546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79629</xdr:rowOff>
    </xdr:from>
    <xdr:to>
      <xdr:col>102</xdr:col>
      <xdr:colOff>114300</xdr:colOff>
      <xdr:row>108</xdr:row>
      <xdr:rowOff>81153</xdr:rowOff>
    </xdr:to>
    <xdr:cxnSp macro="">
      <xdr:nvCxnSpPr>
        <xdr:cNvPr id="845" name="直線コネクタ 844">
          <a:extLst>
            <a:ext uri="{FF2B5EF4-FFF2-40B4-BE49-F238E27FC236}">
              <a16:creationId xmlns:a16="http://schemas.microsoft.com/office/drawing/2014/main" id="{7B1C8F8B-9CE3-4492-B86B-66FA56E254B6}"/>
            </a:ext>
          </a:extLst>
        </xdr:cNvPr>
        <xdr:cNvCxnSpPr/>
      </xdr:nvCxnSpPr>
      <xdr:spPr>
        <a:xfrm flipV="1">
          <a:off x="18656300" y="18596229"/>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34562</xdr:rowOff>
    </xdr:from>
    <xdr:ext cx="469744" cy="259045"/>
    <xdr:sp macro="" textlink="">
      <xdr:nvSpPr>
        <xdr:cNvPr id="846" name="n_1aveValue【公民館】&#10;一人当たり面積">
          <a:extLst>
            <a:ext uri="{FF2B5EF4-FFF2-40B4-BE49-F238E27FC236}">
              <a16:creationId xmlns:a16="http://schemas.microsoft.com/office/drawing/2014/main" id="{1B4BB61D-FE51-401B-934A-7928E8B0FF53}"/>
            </a:ext>
          </a:extLst>
        </xdr:cNvPr>
        <xdr:cNvSpPr txBox="1"/>
      </xdr:nvSpPr>
      <xdr:spPr>
        <a:xfrm>
          <a:off x="21075727" y="182082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42563</xdr:rowOff>
    </xdr:from>
    <xdr:ext cx="469744" cy="259045"/>
    <xdr:sp macro="" textlink="">
      <xdr:nvSpPr>
        <xdr:cNvPr id="847" name="n_2aveValue【公民館】&#10;一人当たり面積">
          <a:extLst>
            <a:ext uri="{FF2B5EF4-FFF2-40B4-BE49-F238E27FC236}">
              <a16:creationId xmlns:a16="http://schemas.microsoft.com/office/drawing/2014/main" id="{B366AB40-24D2-44B1-B8E5-F766662E1781}"/>
            </a:ext>
          </a:extLst>
        </xdr:cNvPr>
        <xdr:cNvSpPr txBox="1"/>
      </xdr:nvSpPr>
      <xdr:spPr>
        <a:xfrm>
          <a:off x="20199427" y="18216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45038</xdr:rowOff>
    </xdr:from>
    <xdr:ext cx="469744" cy="259045"/>
    <xdr:sp macro="" textlink="">
      <xdr:nvSpPr>
        <xdr:cNvPr id="848" name="n_3aveValue【公民館】&#10;一人当たり面積">
          <a:extLst>
            <a:ext uri="{FF2B5EF4-FFF2-40B4-BE49-F238E27FC236}">
              <a16:creationId xmlns:a16="http://schemas.microsoft.com/office/drawing/2014/main" id="{BEB5A5B9-7DBD-4645-895A-87AD72CE6C8B}"/>
            </a:ext>
          </a:extLst>
        </xdr:cNvPr>
        <xdr:cNvSpPr txBox="1"/>
      </xdr:nvSpPr>
      <xdr:spPr>
        <a:xfrm>
          <a:off x="19310427" y="18218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61613</xdr:rowOff>
    </xdr:from>
    <xdr:ext cx="469744" cy="259045"/>
    <xdr:sp macro="" textlink="">
      <xdr:nvSpPr>
        <xdr:cNvPr id="849" name="n_4aveValue【公民館】&#10;一人当たり面積">
          <a:extLst>
            <a:ext uri="{FF2B5EF4-FFF2-40B4-BE49-F238E27FC236}">
              <a16:creationId xmlns:a16="http://schemas.microsoft.com/office/drawing/2014/main" id="{BA175372-4978-4F99-80C3-A48386DE9244}"/>
            </a:ext>
          </a:extLst>
        </xdr:cNvPr>
        <xdr:cNvSpPr txBox="1"/>
      </xdr:nvSpPr>
      <xdr:spPr>
        <a:xfrm>
          <a:off x="18421427" y="18235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118508</xdr:rowOff>
    </xdr:from>
    <xdr:ext cx="469744" cy="259045"/>
    <xdr:sp macro="" textlink="">
      <xdr:nvSpPr>
        <xdr:cNvPr id="850" name="n_1mainValue【公民館】&#10;一人当たり面積">
          <a:extLst>
            <a:ext uri="{FF2B5EF4-FFF2-40B4-BE49-F238E27FC236}">
              <a16:creationId xmlns:a16="http://schemas.microsoft.com/office/drawing/2014/main" id="{391A8704-B242-4209-AFF1-221D1EB8880E}"/>
            </a:ext>
          </a:extLst>
        </xdr:cNvPr>
        <xdr:cNvSpPr txBox="1"/>
      </xdr:nvSpPr>
      <xdr:spPr>
        <a:xfrm>
          <a:off x="21075727" y="186351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120032</xdr:rowOff>
    </xdr:from>
    <xdr:ext cx="469744" cy="259045"/>
    <xdr:sp macro="" textlink="">
      <xdr:nvSpPr>
        <xdr:cNvPr id="851" name="n_2mainValue【公民館】&#10;一人当たり面積">
          <a:extLst>
            <a:ext uri="{FF2B5EF4-FFF2-40B4-BE49-F238E27FC236}">
              <a16:creationId xmlns:a16="http://schemas.microsoft.com/office/drawing/2014/main" id="{6227D9C8-4C0F-42E6-97FD-A1B0314D76D0}"/>
            </a:ext>
          </a:extLst>
        </xdr:cNvPr>
        <xdr:cNvSpPr txBox="1"/>
      </xdr:nvSpPr>
      <xdr:spPr>
        <a:xfrm>
          <a:off x="20199427" y="18636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121556</xdr:rowOff>
    </xdr:from>
    <xdr:ext cx="469744" cy="259045"/>
    <xdr:sp macro="" textlink="">
      <xdr:nvSpPr>
        <xdr:cNvPr id="852" name="n_3mainValue【公民館】&#10;一人当たり面積">
          <a:extLst>
            <a:ext uri="{FF2B5EF4-FFF2-40B4-BE49-F238E27FC236}">
              <a16:creationId xmlns:a16="http://schemas.microsoft.com/office/drawing/2014/main" id="{0F54C357-DB5C-4720-8D77-C6512F566BBF}"/>
            </a:ext>
          </a:extLst>
        </xdr:cNvPr>
        <xdr:cNvSpPr txBox="1"/>
      </xdr:nvSpPr>
      <xdr:spPr>
        <a:xfrm>
          <a:off x="19310427" y="18638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123080</xdr:rowOff>
    </xdr:from>
    <xdr:ext cx="469744" cy="259045"/>
    <xdr:sp macro="" textlink="">
      <xdr:nvSpPr>
        <xdr:cNvPr id="853" name="n_4mainValue【公民館】&#10;一人当たり面積">
          <a:extLst>
            <a:ext uri="{FF2B5EF4-FFF2-40B4-BE49-F238E27FC236}">
              <a16:creationId xmlns:a16="http://schemas.microsoft.com/office/drawing/2014/main" id="{F9026EDF-2877-4ECE-9E54-FFAA7AF37C6C}"/>
            </a:ext>
          </a:extLst>
        </xdr:cNvPr>
        <xdr:cNvSpPr txBox="1"/>
      </xdr:nvSpPr>
      <xdr:spPr>
        <a:xfrm>
          <a:off x="18421427" y="186396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4" name="正方形/長方形 853">
          <a:extLst>
            <a:ext uri="{FF2B5EF4-FFF2-40B4-BE49-F238E27FC236}">
              <a16:creationId xmlns:a16="http://schemas.microsoft.com/office/drawing/2014/main" id="{177AF25C-8D8B-4A9F-893A-050A004766D5}"/>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5" name="正方形/長方形 854">
          <a:extLst>
            <a:ext uri="{FF2B5EF4-FFF2-40B4-BE49-F238E27FC236}">
              <a16:creationId xmlns:a16="http://schemas.microsoft.com/office/drawing/2014/main" id="{80052A49-E095-4D8C-80A2-CEA4BE255B41}"/>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6" name="テキスト ボックス 855">
          <a:extLst>
            <a:ext uri="{FF2B5EF4-FFF2-40B4-BE49-F238E27FC236}">
              <a16:creationId xmlns:a16="http://schemas.microsoft.com/office/drawing/2014/main" id="{47E2B298-5AF2-429A-9B96-FE0365738819}"/>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類似団体との比較では、特に公営住宅、港湾・漁港施設、学校施設の減価償却率が高い。公営住宅は町内に２箇所あり、今後も随時補修を行うことにより長寿命化を図る。港湾・漁港施設も建設から年数が経っているが、平成</a:t>
          </a:r>
          <a:r>
            <a:rPr kumimoji="1" lang="en-US"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27</a:t>
          </a:r>
          <a:r>
            <a:rPr kumimoji="1"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年度に、太地漁港機能強化策定事業として現状の機能を検査し、平成</a:t>
          </a:r>
          <a:r>
            <a:rPr kumimoji="1" lang="en-US"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28</a:t>
          </a:r>
          <a:r>
            <a:rPr kumimoji="1"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には漁港施設の老朽箇所を把握するための点検を実施したうえで、「漁港機能保全計画」を策定した。この計画に基づいて、昨年度に引き続き改修及び補強工事を実施した。今後も同様に、順次改修を進めていくことで減価償却率は下がる見込みである。幼稚園、保育所の園舎は老朽化が進み、平成</a:t>
          </a:r>
          <a:r>
            <a:rPr kumimoji="1" lang="en-US"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28</a:t>
          </a:r>
          <a:r>
            <a:rPr kumimoji="1"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年度までは減価償却率が高かったが、この２施設を統合する形で平成</a:t>
          </a:r>
          <a:r>
            <a:rPr kumimoji="1" lang="en-US"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29</a:t>
          </a:r>
          <a:r>
            <a:rPr kumimoji="1"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末に新しいこども園が完成したため、減価償却率は大きく低下した。学校施設については、現在小・中学校が一校ずつある。特に小学校は建設から年数が経過していること等から、今後、既存中学校との統合を検討していく。また、人口に対して各種施設が余っている状況ではないため、今後も</a:t>
          </a:r>
          <a:r>
            <a:rPr kumimoji="1" lang="ja-JP" altLang="en-US" sz="14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施</a:t>
          </a:r>
          <a:r>
            <a:rPr kumimoji="1"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設数は維持しながら長寿命化を図ることを施設管理の基本方針とする。</a:t>
          </a:r>
        </a:p>
        <a:p>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9BD4BF15-E045-48B1-824E-8CBB66B0AAC8}"/>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2A4561FF-705A-4606-BEF3-160E01B48489}"/>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72CCF8D7-0C04-4515-A35C-741EE9124223}"/>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D84EB1DA-7669-4C8E-81D5-7BABF3430252}"/>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和歌山県太地町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2B0815F6-5AB7-402F-BCD4-ABFE4B3970F1}"/>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D73F977D-1833-454C-ADD0-B7DA28B74CB2}"/>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7525C41B-1086-45AC-AC78-DA738194BC05}"/>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2C5EB02C-D9F1-496B-9951-94906D9ABB63}"/>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FB5B22CA-6892-4511-9506-3D9C80B571DA}"/>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C00DD718-F37E-4515-BDD9-1B4A8AB415AC}"/>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3,005
2,992
5.81
3,830,517
3,703,558
122,477
1,437,806
4,357,784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6A6FAAB5-7369-4874-A1AD-6754F27C86B8}"/>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F0DEE935-B40B-46BA-9C13-767153EDE464}"/>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A7461E26-005B-41FF-AE9D-FE503F4F5009}"/>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5.1
13.9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88AAFF52-30C0-4003-B8DA-C53B3C30F2BF}"/>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A0AD544B-10CA-4068-A1CF-5BD922E4E613}"/>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8E0A3D3E-07E7-4DB0-962A-0BDACF10152D}"/>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4EFC2E97-F83C-4069-8B61-75A80DAE14B5}"/>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82A77817-9B06-4836-BF5A-3738A1B56FA6}"/>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31951010-0FD3-4DB5-A6B9-FE2E0955DF0B}"/>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AA256393-1A45-428E-83C6-1EC73EC683FC}"/>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FD5DBCB4-4199-4CD5-8FD7-B9627ACC985A}"/>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EFE4FB5E-497A-43FE-B77B-2B8A3951B742}"/>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BF767801-D7D5-4D7C-BD7E-10E9FC27F068}"/>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E4BF011F-113A-4D3E-ADE8-BFE6432D03D5}"/>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54295060-8443-48B7-BE61-D69387E57ADD}"/>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FE14B12D-7010-402E-9EED-065AF2B330CE}"/>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6D983367-7A60-43AF-B90E-E9C0ABFF68D7}"/>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B6693FCB-6013-41AB-80B6-1E0400B7A178}"/>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E15A4123-7439-4E8B-A922-EFF6B8299915}"/>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1C8C0EF4-CC6D-4EEE-99B7-A855FB5D1A7C}"/>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EB41B732-28CB-4173-9558-001D7A2BAA3B}"/>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492B0C90-506B-42F9-8264-66982D4A71B8}"/>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46A8CEB1-6619-41A5-B7AE-F89D46A1EF83}"/>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FC4C7327-F038-4245-A036-A02C0DC75901}"/>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ED59F5FD-E1E0-47AF-993C-67D70D3B6275}"/>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E382538C-ECA8-4985-A026-BC874CD87A0A}"/>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DCBB6ABE-1710-42C6-8739-A0535E382DF1}"/>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22E76F47-AC47-48CC-94F9-264DB537CE96}"/>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7AC89E63-CEC4-462D-89FE-94C34AFAC26B}"/>
            </a:ext>
          </a:extLst>
        </xdr:cNvPr>
        <xdr:cNvSpPr/>
      </xdr:nvSpPr>
      <xdr:spPr>
        <a:xfrm>
          <a:off x="762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1" name="正方形/長方形 40">
          <a:extLst>
            <a:ext uri="{FF2B5EF4-FFF2-40B4-BE49-F238E27FC236}">
              <a16:creationId xmlns:a16="http://schemas.microsoft.com/office/drawing/2014/main" id="{3774E2EB-CDD5-4622-A9F8-A4C896343A66}"/>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2" name="正方形/長方形 41">
          <a:extLst>
            <a:ext uri="{FF2B5EF4-FFF2-40B4-BE49-F238E27FC236}">
              <a16:creationId xmlns:a16="http://schemas.microsoft.com/office/drawing/2014/main" id="{E35AFC8E-1DB4-4CD9-BBA2-A9D7DE6E0F66}"/>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3" name="正方形/長方形 42">
          <a:extLst>
            <a:ext uri="{FF2B5EF4-FFF2-40B4-BE49-F238E27FC236}">
              <a16:creationId xmlns:a16="http://schemas.microsoft.com/office/drawing/2014/main" id="{CF875F6C-24FD-4DA2-A4D4-DB6EA66E51D9}"/>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4" name="正方形/長方形 43">
          <a:extLst>
            <a:ext uri="{FF2B5EF4-FFF2-40B4-BE49-F238E27FC236}">
              <a16:creationId xmlns:a16="http://schemas.microsoft.com/office/drawing/2014/main" id="{BC24C5C2-A640-4B53-8509-281E31F7F1CC}"/>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5" name="正方形/長方形 44">
          <a:extLst>
            <a:ext uri="{FF2B5EF4-FFF2-40B4-BE49-F238E27FC236}">
              <a16:creationId xmlns:a16="http://schemas.microsoft.com/office/drawing/2014/main" id="{A8D6FB9B-BBCE-443E-B725-89E4632ACB95}"/>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6" name="正方形/長方形 45">
          <a:extLst>
            <a:ext uri="{FF2B5EF4-FFF2-40B4-BE49-F238E27FC236}">
              <a16:creationId xmlns:a16="http://schemas.microsoft.com/office/drawing/2014/main" id="{A5B797DD-5E03-4749-97B2-3ADC70DBEEF2}"/>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7" name="正方形/長方形 46">
          <a:extLst>
            <a:ext uri="{FF2B5EF4-FFF2-40B4-BE49-F238E27FC236}">
              <a16:creationId xmlns:a16="http://schemas.microsoft.com/office/drawing/2014/main" id="{C6AC5018-0246-49A5-B736-F519C0AF8A2B}"/>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8" name="正方形/長方形 47">
          <a:extLst>
            <a:ext uri="{FF2B5EF4-FFF2-40B4-BE49-F238E27FC236}">
              <a16:creationId xmlns:a16="http://schemas.microsoft.com/office/drawing/2014/main" id="{05D01AB1-D230-4E9B-BFBC-7D8EEC8A9F1B}"/>
            </a:ext>
          </a:extLst>
        </xdr:cNvPr>
        <xdr:cNvSpPr/>
      </xdr:nvSpPr>
      <xdr:spPr>
        <a:xfrm>
          <a:off x="6604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49" name="正方形/長方形 48">
          <a:extLst>
            <a:ext uri="{FF2B5EF4-FFF2-40B4-BE49-F238E27FC236}">
              <a16:creationId xmlns:a16="http://schemas.microsoft.com/office/drawing/2014/main" id="{A4987348-D33B-467C-8182-3D6CC93A56DE}"/>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50" name="正方形/長方形 49">
          <a:extLst>
            <a:ext uri="{FF2B5EF4-FFF2-40B4-BE49-F238E27FC236}">
              <a16:creationId xmlns:a16="http://schemas.microsoft.com/office/drawing/2014/main" id="{26B81474-DF93-4165-B9F0-140F5E5D1332}"/>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51" name="正方形/長方形 50">
          <a:extLst>
            <a:ext uri="{FF2B5EF4-FFF2-40B4-BE49-F238E27FC236}">
              <a16:creationId xmlns:a16="http://schemas.microsoft.com/office/drawing/2014/main" id="{DD78F3E5-CBE4-4D48-9896-7134B004EF5C}"/>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52" name="正方形/長方形 51">
          <a:extLst>
            <a:ext uri="{FF2B5EF4-FFF2-40B4-BE49-F238E27FC236}">
              <a16:creationId xmlns:a16="http://schemas.microsoft.com/office/drawing/2014/main" id="{468DE278-B2C3-4CA6-B950-4DB79642B6D3}"/>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53" name="正方形/長方形 52">
          <a:extLst>
            <a:ext uri="{FF2B5EF4-FFF2-40B4-BE49-F238E27FC236}">
              <a16:creationId xmlns:a16="http://schemas.microsoft.com/office/drawing/2014/main" id="{60EF04DC-85CD-4335-AD25-42014F385283}"/>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54" name="正方形/長方形 53">
          <a:extLst>
            <a:ext uri="{FF2B5EF4-FFF2-40B4-BE49-F238E27FC236}">
              <a16:creationId xmlns:a16="http://schemas.microsoft.com/office/drawing/2014/main" id="{C7976CE0-7318-407B-BA52-0F3389558D85}"/>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55" name="正方形/長方形 54">
          <a:extLst>
            <a:ext uri="{FF2B5EF4-FFF2-40B4-BE49-F238E27FC236}">
              <a16:creationId xmlns:a16="http://schemas.microsoft.com/office/drawing/2014/main" id="{62DCE426-F678-4398-B64F-3DEF50D40EFD}"/>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56" name="正方形/長方形 55">
          <a:extLst>
            <a:ext uri="{FF2B5EF4-FFF2-40B4-BE49-F238E27FC236}">
              <a16:creationId xmlns:a16="http://schemas.microsoft.com/office/drawing/2014/main" id="{2C6823A5-BBA7-456D-BD5F-F7D9AF5ED2CD}"/>
            </a:ext>
          </a:extLst>
        </xdr:cNvPr>
        <xdr:cNvSpPr/>
      </xdr:nvSpPr>
      <xdr:spPr>
        <a:xfrm>
          <a:off x="762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46</xdr:row>
      <xdr:rowOff>114300</xdr:rowOff>
    </xdr:from>
    <xdr:to>
      <xdr:col>59</xdr:col>
      <xdr:colOff>88900</xdr:colOff>
      <xdr:row>50</xdr:row>
      <xdr:rowOff>63500</xdr:rowOff>
    </xdr:to>
    <xdr:sp macro="" textlink="">
      <xdr:nvSpPr>
        <xdr:cNvPr id="57" name="正方形/長方形 56">
          <a:extLst>
            <a:ext uri="{FF2B5EF4-FFF2-40B4-BE49-F238E27FC236}">
              <a16:creationId xmlns:a16="http://schemas.microsoft.com/office/drawing/2014/main" id="{07D6F661-376A-4358-B4AB-BF3F139BD361}"/>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58" name="正方形/長方形 57">
          <a:extLst>
            <a:ext uri="{FF2B5EF4-FFF2-40B4-BE49-F238E27FC236}">
              <a16:creationId xmlns:a16="http://schemas.microsoft.com/office/drawing/2014/main" id="{1342DA0A-FB57-4455-8CB1-328BDB8BDEE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59" name="正方形/長方形 58">
          <a:extLst>
            <a:ext uri="{FF2B5EF4-FFF2-40B4-BE49-F238E27FC236}">
              <a16:creationId xmlns:a16="http://schemas.microsoft.com/office/drawing/2014/main" id="{F51B632E-6337-4B5C-A78C-ECC5DCFB4675}"/>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60" name="正方形/長方形 59">
          <a:extLst>
            <a:ext uri="{FF2B5EF4-FFF2-40B4-BE49-F238E27FC236}">
              <a16:creationId xmlns:a16="http://schemas.microsoft.com/office/drawing/2014/main" id="{ED09C278-D7BA-403E-BA93-0DA2BAB6ADF7}"/>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61" name="正方形/長方形 60">
          <a:extLst>
            <a:ext uri="{FF2B5EF4-FFF2-40B4-BE49-F238E27FC236}">
              <a16:creationId xmlns:a16="http://schemas.microsoft.com/office/drawing/2014/main" id="{57B34A37-BE60-4B9D-A7DE-F0005C86A35D}"/>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62" name="正方形/長方形 61">
          <a:extLst>
            <a:ext uri="{FF2B5EF4-FFF2-40B4-BE49-F238E27FC236}">
              <a16:creationId xmlns:a16="http://schemas.microsoft.com/office/drawing/2014/main" id="{050AA4BE-3334-4976-9F27-BEAFEF0EC6E4}"/>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63" name="正方形/長方形 62">
          <a:extLst>
            <a:ext uri="{FF2B5EF4-FFF2-40B4-BE49-F238E27FC236}">
              <a16:creationId xmlns:a16="http://schemas.microsoft.com/office/drawing/2014/main" id="{114C2755-34C4-4621-BEEC-77C2CC9AC59A}"/>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64" name="正方形/長方形 63">
          <a:extLst>
            <a:ext uri="{FF2B5EF4-FFF2-40B4-BE49-F238E27FC236}">
              <a16:creationId xmlns:a16="http://schemas.microsoft.com/office/drawing/2014/main" id="{A861D1DB-4DF4-41E9-8946-62E3C07FCE4C}"/>
            </a:ext>
          </a:extLst>
        </xdr:cNvPr>
        <xdr:cNvSpPr/>
      </xdr:nvSpPr>
      <xdr:spPr>
        <a:xfrm>
          <a:off x="6604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68</xdr:row>
      <xdr:rowOff>152400</xdr:rowOff>
    </xdr:from>
    <xdr:to>
      <xdr:col>28</xdr:col>
      <xdr:colOff>152400</xdr:colOff>
      <xdr:row>72</xdr:row>
      <xdr:rowOff>101600</xdr:rowOff>
    </xdr:to>
    <xdr:sp macro="" textlink="">
      <xdr:nvSpPr>
        <xdr:cNvPr id="65" name="正方形/長方形 64">
          <a:extLst>
            <a:ext uri="{FF2B5EF4-FFF2-40B4-BE49-F238E27FC236}">
              <a16:creationId xmlns:a16="http://schemas.microsoft.com/office/drawing/2014/main" id="{3E0775DD-92DF-472F-880C-46EB0270FA3B}"/>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66" name="正方形/長方形 65">
          <a:extLst>
            <a:ext uri="{FF2B5EF4-FFF2-40B4-BE49-F238E27FC236}">
              <a16:creationId xmlns:a16="http://schemas.microsoft.com/office/drawing/2014/main" id="{F7B300D7-A7A2-40FB-94FF-CF5A0076D2DA}"/>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67" name="正方形/長方形 66">
          <a:extLst>
            <a:ext uri="{FF2B5EF4-FFF2-40B4-BE49-F238E27FC236}">
              <a16:creationId xmlns:a16="http://schemas.microsoft.com/office/drawing/2014/main" id="{5CE926CC-3194-475D-9FB0-5A9A5E8B0027}"/>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68" name="正方形/長方形 67">
          <a:extLst>
            <a:ext uri="{FF2B5EF4-FFF2-40B4-BE49-F238E27FC236}">
              <a16:creationId xmlns:a16="http://schemas.microsoft.com/office/drawing/2014/main" id="{3F7D4D97-2779-41EB-9BBB-462EC73B8C54}"/>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69" name="正方形/長方形 68">
          <a:extLst>
            <a:ext uri="{FF2B5EF4-FFF2-40B4-BE49-F238E27FC236}">
              <a16:creationId xmlns:a16="http://schemas.microsoft.com/office/drawing/2014/main" id="{7969E7B4-772A-4D6D-8E89-C64094A7C72A}"/>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70" name="正方形/長方形 69">
          <a:extLst>
            <a:ext uri="{FF2B5EF4-FFF2-40B4-BE49-F238E27FC236}">
              <a16:creationId xmlns:a16="http://schemas.microsoft.com/office/drawing/2014/main" id="{DCADF829-D4C6-439A-A5E4-836D53A6838B}"/>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71" name="正方形/長方形 70">
          <a:extLst>
            <a:ext uri="{FF2B5EF4-FFF2-40B4-BE49-F238E27FC236}">
              <a16:creationId xmlns:a16="http://schemas.microsoft.com/office/drawing/2014/main" id="{B178E994-E575-44B0-8E24-48A1F14F51E4}"/>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72" name="正方形/長方形 71">
          <a:extLst>
            <a:ext uri="{FF2B5EF4-FFF2-40B4-BE49-F238E27FC236}">
              <a16:creationId xmlns:a16="http://schemas.microsoft.com/office/drawing/2014/main" id="{4625BDA8-6558-47B9-984B-7977364657AB}"/>
            </a:ext>
          </a:extLst>
        </xdr:cNvPr>
        <xdr:cNvSpPr/>
      </xdr:nvSpPr>
      <xdr:spPr>
        <a:xfrm>
          <a:off x="762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73" name="正方形/長方形 72">
          <a:extLst>
            <a:ext uri="{FF2B5EF4-FFF2-40B4-BE49-F238E27FC236}">
              <a16:creationId xmlns:a16="http://schemas.microsoft.com/office/drawing/2014/main" id="{8F0E9557-E3DD-459F-8257-FBCA93272682}"/>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74" name="正方形/長方形 73">
          <a:extLst>
            <a:ext uri="{FF2B5EF4-FFF2-40B4-BE49-F238E27FC236}">
              <a16:creationId xmlns:a16="http://schemas.microsoft.com/office/drawing/2014/main" id="{E234B660-8B2C-41E3-8005-673A8DD9E398}"/>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75" name="正方形/長方形 74">
          <a:extLst>
            <a:ext uri="{FF2B5EF4-FFF2-40B4-BE49-F238E27FC236}">
              <a16:creationId xmlns:a16="http://schemas.microsoft.com/office/drawing/2014/main" id="{8F58BC1C-31AE-43F5-9CFD-5750EDCFE66C}"/>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76" name="正方形/長方形 75">
          <a:extLst>
            <a:ext uri="{FF2B5EF4-FFF2-40B4-BE49-F238E27FC236}">
              <a16:creationId xmlns:a16="http://schemas.microsoft.com/office/drawing/2014/main" id="{7CA7C825-DBEA-4EEC-A00A-8FC442D89737}"/>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77" name="正方形/長方形 76">
          <a:extLst>
            <a:ext uri="{FF2B5EF4-FFF2-40B4-BE49-F238E27FC236}">
              <a16:creationId xmlns:a16="http://schemas.microsoft.com/office/drawing/2014/main" id="{3DB90D29-F165-49C1-BFDB-15726366778C}"/>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78" name="正方形/長方形 77">
          <a:extLst>
            <a:ext uri="{FF2B5EF4-FFF2-40B4-BE49-F238E27FC236}">
              <a16:creationId xmlns:a16="http://schemas.microsoft.com/office/drawing/2014/main" id="{673F6674-08B4-4BBD-8CA2-FE093F9F3987}"/>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79" name="正方形/長方形 78">
          <a:extLst>
            <a:ext uri="{FF2B5EF4-FFF2-40B4-BE49-F238E27FC236}">
              <a16:creationId xmlns:a16="http://schemas.microsoft.com/office/drawing/2014/main" id="{9735FE36-A9F3-4CCF-A613-E191545C34DE}"/>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80" name="正方形/長方形 79">
          <a:extLst>
            <a:ext uri="{FF2B5EF4-FFF2-40B4-BE49-F238E27FC236}">
              <a16:creationId xmlns:a16="http://schemas.microsoft.com/office/drawing/2014/main" id="{85EB347A-231B-4420-9125-016BBED052AE}"/>
            </a:ext>
          </a:extLst>
        </xdr:cNvPr>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81" name="正方形/長方形 80">
          <a:extLst>
            <a:ext uri="{FF2B5EF4-FFF2-40B4-BE49-F238E27FC236}">
              <a16:creationId xmlns:a16="http://schemas.microsoft.com/office/drawing/2014/main" id="{EB3B4166-4398-448A-B1AA-368B402E8E0E}"/>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82" name="正方形/長方形 81">
          <a:extLst>
            <a:ext uri="{FF2B5EF4-FFF2-40B4-BE49-F238E27FC236}">
              <a16:creationId xmlns:a16="http://schemas.microsoft.com/office/drawing/2014/main" id="{8AC7A8C3-04AF-42B0-8E93-809844E6751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83" name="正方形/長方形 82">
          <a:extLst>
            <a:ext uri="{FF2B5EF4-FFF2-40B4-BE49-F238E27FC236}">
              <a16:creationId xmlns:a16="http://schemas.microsoft.com/office/drawing/2014/main" id="{0F5DB220-CCB3-4A49-BAAA-24DCEC61030F}"/>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84" name="正方形/長方形 83">
          <a:extLst>
            <a:ext uri="{FF2B5EF4-FFF2-40B4-BE49-F238E27FC236}">
              <a16:creationId xmlns:a16="http://schemas.microsoft.com/office/drawing/2014/main" id="{417BF97C-33B8-4B56-86C4-CF9840222ADE}"/>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85" name="正方形/長方形 84">
          <a:extLst>
            <a:ext uri="{FF2B5EF4-FFF2-40B4-BE49-F238E27FC236}">
              <a16:creationId xmlns:a16="http://schemas.microsoft.com/office/drawing/2014/main" id="{33A8CA2C-2884-49C3-9073-BBB5B726F6BC}"/>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86" name="正方形/長方形 85">
          <a:extLst>
            <a:ext uri="{FF2B5EF4-FFF2-40B4-BE49-F238E27FC236}">
              <a16:creationId xmlns:a16="http://schemas.microsoft.com/office/drawing/2014/main" id="{1C4E604E-A773-4D38-9A80-D06CACE1B072}"/>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87" name="正方形/長方形 86">
          <a:extLst>
            <a:ext uri="{FF2B5EF4-FFF2-40B4-BE49-F238E27FC236}">
              <a16:creationId xmlns:a16="http://schemas.microsoft.com/office/drawing/2014/main" id="{92C5FED1-2EEC-43E5-97BF-B0D930761515}"/>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88" name="正方形/長方形 87">
          <a:extLst>
            <a:ext uri="{FF2B5EF4-FFF2-40B4-BE49-F238E27FC236}">
              <a16:creationId xmlns:a16="http://schemas.microsoft.com/office/drawing/2014/main" id="{1CA35F5D-676F-4380-BC27-D70693BD75AD}"/>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89" name="正方形/長方形 88">
          <a:extLst>
            <a:ext uri="{FF2B5EF4-FFF2-40B4-BE49-F238E27FC236}">
              <a16:creationId xmlns:a16="http://schemas.microsoft.com/office/drawing/2014/main" id="{1193F45B-B87E-4AF3-B1FA-70960B679C45}"/>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90" name="正方形/長方形 89">
          <a:extLst>
            <a:ext uri="{FF2B5EF4-FFF2-40B4-BE49-F238E27FC236}">
              <a16:creationId xmlns:a16="http://schemas.microsoft.com/office/drawing/2014/main" id="{7871D609-E663-4260-821B-38C57F2CC297}"/>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91" name="正方形/長方形 90">
          <a:extLst>
            <a:ext uri="{FF2B5EF4-FFF2-40B4-BE49-F238E27FC236}">
              <a16:creationId xmlns:a16="http://schemas.microsoft.com/office/drawing/2014/main" id="{EE825E5C-7466-456E-AF7C-EDA45FAC50D4}"/>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92" name="正方形/長方形 91">
          <a:extLst>
            <a:ext uri="{FF2B5EF4-FFF2-40B4-BE49-F238E27FC236}">
              <a16:creationId xmlns:a16="http://schemas.microsoft.com/office/drawing/2014/main" id="{3390FA5C-E2A5-42CF-8CC6-DF8864324E02}"/>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93" name="正方形/長方形 92">
          <a:extLst>
            <a:ext uri="{FF2B5EF4-FFF2-40B4-BE49-F238E27FC236}">
              <a16:creationId xmlns:a16="http://schemas.microsoft.com/office/drawing/2014/main" id="{B049FA04-5A36-4F16-85D0-9CB95A9A660B}"/>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94" name="正方形/長方形 93">
          <a:extLst>
            <a:ext uri="{FF2B5EF4-FFF2-40B4-BE49-F238E27FC236}">
              <a16:creationId xmlns:a16="http://schemas.microsoft.com/office/drawing/2014/main" id="{C40A5192-E531-4803-84A6-A709C87EE149}"/>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95" name="正方形/長方形 94">
          <a:extLst>
            <a:ext uri="{FF2B5EF4-FFF2-40B4-BE49-F238E27FC236}">
              <a16:creationId xmlns:a16="http://schemas.microsoft.com/office/drawing/2014/main" id="{86D9011E-9354-457E-B5AC-D89DE4B03EDD}"/>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96" name="正方形/長方形 95">
          <a:extLst>
            <a:ext uri="{FF2B5EF4-FFF2-40B4-BE49-F238E27FC236}">
              <a16:creationId xmlns:a16="http://schemas.microsoft.com/office/drawing/2014/main" id="{E89DBF16-6741-4F4C-B48D-D9795606837C}"/>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97" name="正方形/長方形 96">
          <a:extLst>
            <a:ext uri="{FF2B5EF4-FFF2-40B4-BE49-F238E27FC236}">
              <a16:creationId xmlns:a16="http://schemas.microsoft.com/office/drawing/2014/main" id="{EBEC5B36-1213-4EE4-93A4-3F0973CE588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98" name="正方形/長方形 97">
          <a:extLst>
            <a:ext uri="{FF2B5EF4-FFF2-40B4-BE49-F238E27FC236}">
              <a16:creationId xmlns:a16="http://schemas.microsoft.com/office/drawing/2014/main" id="{9C298E41-DEA5-4848-BF07-D271590F87A2}"/>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99" name="正方形/長方形 98">
          <a:extLst>
            <a:ext uri="{FF2B5EF4-FFF2-40B4-BE49-F238E27FC236}">
              <a16:creationId xmlns:a16="http://schemas.microsoft.com/office/drawing/2014/main" id="{08D10E7E-5044-464E-8ADA-63906A1449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100" name="正方形/長方形 99">
          <a:extLst>
            <a:ext uri="{FF2B5EF4-FFF2-40B4-BE49-F238E27FC236}">
              <a16:creationId xmlns:a16="http://schemas.microsoft.com/office/drawing/2014/main" id="{2E67416F-4E45-47EA-8098-AB7E8267D839}"/>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101" name="正方形/長方形 100">
          <a:extLst>
            <a:ext uri="{FF2B5EF4-FFF2-40B4-BE49-F238E27FC236}">
              <a16:creationId xmlns:a16="http://schemas.microsoft.com/office/drawing/2014/main" id="{352C99C4-9500-4906-B950-DA10710A31E2}"/>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102" name="正方形/長方形 101">
          <a:extLst>
            <a:ext uri="{FF2B5EF4-FFF2-40B4-BE49-F238E27FC236}">
              <a16:creationId xmlns:a16="http://schemas.microsoft.com/office/drawing/2014/main" id="{2EA9171A-7E25-440B-9F7A-ECB9A9157575}"/>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103" name="正方形/長方形 102">
          <a:extLst>
            <a:ext uri="{FF2B5EF4-FFF2-40B4-BE49-F238E27FC236}">
              <a16:creationId xmlns:a16="http://schemas.microsoft.com/office/drawing/2014/main" id="{F1ECBA6D-BD56-40CB-9BC8-71A7FDEC02FA}"/>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104" name="正方形/長方形 103">
          <a:extLst>
            <a:ext uri="{FF2B5EF4-FFF2-40B4-BE49-F238E27FC236}">
              <a16:creationId xmlns:a16="http://schemas.microsoft.com/office/drawing/2014/main" id="{7179EDA6-6FBF-43D7-B0DD-9DC2C4D40977}"/>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105" name="テキスト ボックス 104">
          <a:extLst>
            <a:ext uri="{FF2B5EF4-FFF2-40B4-BE49-F238E27FC236}">
              <a16:creationId xmlns:a16="http://schemas.microsoft.com/office/drawing/2014/main" id="{CA152379-5282-4152-8E25-315AA3468736}"/>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106" name="直線コネクタ 105">
          <a:extLst>
            <a:ext uri="{FF2B5EF4-FFF2-40B4-BE49-F238E27FC236}">
              <a16:creationId xmlns:a16="http://schemas.microsoft.com/office/drawing/2014/main" id="{5E2B759F-0631-4086-815A-82445240BF44}"/>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107" name="テキスト ボックス 106">
          <a:extLst>
            <a:ext uri="{FF2B5EF4-FFF2-40B4-BE49-F238E27FC236}">
              <a16:creationId xmlns:a16="http://schemas.microsoft.com/office/drawing/2014/main" id="{7CE00B2B-5176-42FD-B285-51E43A961349}"/>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108" name="直線コネクタ 107">
          <a:extLst>
            <a:ext uri="{FF2B5EF4-FFF2-40B4-BE49-F238E27FC236}">
              <a16:creationId xmlns:a16="http://schemas.microsoft.com/office/drawing/2014/main" id="{B60AD26B-127F-4BBC-833E-D6726CBD65CC}"/>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109" name="テキスト ボックス 108">
          <a:extLst>
            <a:ext uri="{FF2B5EF4-FFF2-40B4-BE49-F238E27FC236}">
              <a16:creationId xmlns:a16="http://schemas.microsoft.com/office/drawing/2014/main" id="{E468ABA9-5BBB-4351-8192-15BE470D1DCD}"/>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110" name="直線コネクタ 109">
          <a:extLst>
            <a:ext uri="{FF2B5EF4-FFF2-40B4-BE49-F238E27FC236}">
              <a16:creationId xmlns:a16="http://schemas.microsoft.com/office/drawing/2014/main" id="{50D23F6D-3DFF-450E-A1C5-C2C2FFEB5549}"/>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111" name="テキスト ボックス 110">
          <a:extLst>
            <a:ext uri="{FF2B5EF4-FFF2-40B4-BE49-F238E27FC236}">
              <a16:creationId xmlns:a16="http://schemas.microsoft.com/office/drawing/2014/main" id="{C2BB815D-A265-425F-BF71-43ACE7929EA8}"/>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112" name="直線コネクタ 111">
          <a:extLst>
            <a:ext uri="{FF2B5EF4-FFF2-40B4-BE49-F238E27FC236}">
              <a16:creationId xmlns:a16="http://schemas.microsoft.com/office/drawing/2014/main" id="{C3E27D4F-4F0E-4B15-8B3C-E6D1EDEE59AC}"/>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113" name="テキスト ボックス 112">
          <a:extLst>
            <a:ext uri="{FF2B5EF4-FFF2-40B4-BE49-F238E27FC236}">
              <a16:creationId xmlns:a16="http://schemas.microsoft.com/office/drawing/2014/main" id="{5552ECD5-C393-451D-B718-89C70CCAB26D}"/>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114" name="直線コネクタ 113">
          <a:extLst>
            <a:ext uri="{FF2B5EF4-FFF2-40B4-BE49-F238E27FC236}">
              <a16:creationId xmlns:a16="http://schemas.microsoft.com/office/drawing/2014/main" id="{8845890D-EA7F-45F9-A6C1-FCEDD8FB7C5D}"/>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115" name="テキスト ボックス 114">
          <a:extLst>
            <a:ext uri="{FF2B5EF4-FFF2-40B4-BE49-F238E27FC236}">
              <a16:creationId xmlns:a16="http://schemas.microsoft.com/office/drawing/2014/main" id="{4207B6E9-C4AE-45C3-98E6-9FFC3E6B54AE}"/>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116" name="直線コネクタ 115">
          <a:extLst>
            <a:ext uri="{FF2B5EF4-FFF2-40B4-BE49-F238E27FC236}">
              <a16:creationId xmlns:a16="http://schemas.microsoft.com/office/drawing/2014/main" id="{2F9BCDB5-C6E1-4FA5-BDD5-94AD7229D226}"/>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117" name="テキスト ボックス 116">
          <a:extLst>
            <a:ext uri="{FF2B5EF4-FFF2-40B4-BE49-F238E27FC236}">
              <a16:creationId xmlns:a16="http://schemas.microsoft.com/office/drawing/2014/main" id="{B17ABED4-4443-4DBF-AD25-E474778A73E2}"/>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118" name="直線コネクタ 117">
          <a:extLst>
            <a:ext uri="{FF2B5EF4-FFF2-40B4-BE49-F238E27FC236}">
              <a16:creationId xmlns:a16="http://schemas.microsoft.com/office/drawing/2014/main" id="{5AAD18E4-59EE-45B1-B1AF-068AEEDB3751}"/>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119" name="テキスト ボックス 118">
          <a:extLst>
            <a:ext uri="{FF2B5EF4-FFF2-40B4-BE49-F238E27FC236}">
              <a16:creationId xmlns:a16="http://schemas.microsoft.com/office/drawing/2014/main" id="{08F4C222-0FAE-4205-BF54-26BDC87FDA3A}"/>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120" name="直線コネクタ 119">
          <a:extLst>
            <a:ext uri="{FF2B5EF4-FFF2-40B4-BE49-F238E27FC236}">
              <a16:creationId xmlns:a16="http://schemas.microsoft.com/office/drawing/2014/main" id="{8464888A-C750-42A8-A99A-63BC83A96F4F}"/>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121" name="【一般廃棄物処理施設】&#10;有形固定資産減価償却率グラフ枠">
          <a:extLst>
            <a:ext uri="{FF2B5EF4-FFF2-40B4-BE49-F238E27FC236}">
              <a16:creationId xmlns:a16="http://schemas.microsoft.com/office/drawing/2014/main" id="{E22E96BE-677B-4E49-B21F-AE97CFCD2FC8}"/>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166007</xdr:rowOff>
    </xdr:from>
    <xdr:to>
      <xdr:col>85</xdr:col>
      <xdr:colOff>126364</xdr:colOff>
      <xdr:row>41</xdr:row>
      <xdr:rowOff>157843</xdr:rowOff>
    </xdr:to>
    <xdr:cxnSp macro="">
      <xdr:nvCxnSpPr>
        <xdr:cNvPr id="122" name="直線コネクタ 121">
          <a:extLst>
            <a:ext uri="{FF2B5EF4-FFF2-40B4-BE49-F238E27FC236}">
              <a16:creationId xmlns:a16="http://schemas.microsoft.com/office/drawing/2014/main" id="{4DB1ED93-4EB2-4A5C-93A3-8EA5F96DEBC3}"/>
            </a:ext>
          </a:extLst>
        </xdr:cNvPr>
        <xdr:cNvCxnSpPr/>
      </xdr:nvCxnSpPr>
      <xdr:spPr>
        <a:xfrm flipV="1">
          <a:off x="16318864" y="5823857"/>
          <a:ext cx="0" cy="13634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161670</xdr:rowOff>
    </xdr:from>
    <xdr:ext cx="405111" cy="259045"/>
    <xdr:sp macro="" textlink="">
      <xdr:nvSpPr>
        <xdr:cNvPr id="123" name="【一般廃棄物処理施設】&#10;有形固定資産減価償却率最小値テキスト">
          <a:extLst>
            <a:ext uri="{FF2B5EF4-FFF2-40B4-BE49-F238E27FC236}">
              <a16:creationId xmlns:a16="http://schemas.microsoft.com/office/drawing/2014/main" id="{3CC3D588-A786-441A-A123-99A81DF24EBE}"/>
            </a:ext>
          </a:extLst>
        </xdr:cNvPr>
        <xdr:cNvSpPr txBox="1"/>
      </xdr:nvSpPr>
      <xdr:spPr>
        <a:xfrm>
          <a:off x="16357600" y="71911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157843</xdr:rowOff>
    </xdr:from>
    <xdr:to>
      <xdr:col>86</xdr:col>
      <xdr:colOff>25400</xdr:colOff>
      <xdr:row>41</xdr:row>
      <xdr:rowOff>157843</xdr:rowOff>
    </xdr:to>
    <xdr:cxnSp macro="">
      <xdr:nvCxnSpPr>
        <xdr:cNvPr id="124" name="直線コネクタ 123">
          <a:extLst>
            <a:ext uri="{FF2B5EF4-FFF2-40B4-BE49-F238E27FC236}">
              <a16:creationId xmlns:a16="http://schemas.microsoft.com/office/drawing/2014/main" id="{D75AC674-ED5C-4882-A559-AE7095F6650A}"/>
            </a:ext>
          </a:extLst>
        </xdr:cNvPr>
        <xdr:cNvCxnSpPr/>
      </xdr:nvCxnSpPr>
      <xdr:spPr>
        <a:xfrm>
          <a:off x="16230600" y="71872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112684</xdr:rowOff>
    </xdr:from>
    <xdr:ext cx="405111" cy="259045"/>
    <xdr:sp macro="" textlink="">
      <xdr:nvSpPr>
        <xdr:cNvPr id="125" name="【一般廃棄物処理施設】&#10;有形固定資産減価償却率最大値テキスト">
          <a:extLst>
            <a:ext uri="{FF2B5EF4-FFF2-40B4-BE49-F238E27FC236}">
              <a16:creationId xmlns:a16="http://schemas.microsoft.com/office/drawing/2014/main" id="{BE533354-F25E-43A2-8D73-E762B25B0C1F}"/>
            </a:ext>
          </a:extLst>
        </xdr:cNvPr>
        <xdr:cNvSpPr txBox="1"/>
      </xdr:nvSpPr>
      <xdr:spPr>
        <a:xfrm>
          <a:off x="16357600" y="5599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166007</xdr:rowOff>
    </xdr:from>
    <xdr:to>
      <xdr:col>86</xdr:col>
      <xdr:colOff>25400</xdr:colOff>
      <xdr:row>33</xdr:row>
      <xdr:rowOff>166007</xdr:rowOff>
    </xdr:to>
    <xdr:cxnSp macro="">
      <xdr:nvCxnSpPr>
        <xdr:cNvPr id="126" name="直線コネクタ 125">
          <a:extLst>
            <a:ext uri="{FF2B5EF4-FFF2-40B4-BE49-F238E27FC236}">
              <a16:creationId xmlns:a16="http://schemas.microsoft.com/office/drawing/2014/main" id="{4E57990E-CA23-4FF9-9A79-E4AD5CDC171D}"/>
            </a:ext>
          </a:extLst>
        </xdr:cNvPr>
        <xdr:cNvCxnSpPr/>
      </xdr:nvCxnSpPr>
      <xdr:spPr>
        <a:xfrm>
          <a:off x="16230600" y="5823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167476</xdr:rowOff>
    </xdr:from>
    <xdr:ext cx="405111" cy="259045"/>
    <xdr:sp macro="" textlink="">
      <xdr:nvSpPr>
        <xdr:cNvPr id="127" name="【一般廃棄物処理施設】&#10;有形固定資産減価償却率平均値テキスト">
          <a:extLst>
            <a:ext uri="{FF2B5EF4-FFF2-40B4-BE49-F238E27FC236}">
              <a16:creationId xmlns:a16="http://schemas.microsoft.com/office/drawing/2014/main" id="{16499CA2-8D9C-4B9D-94BA-43F4D2032249}"/>
            </a:ext>
          </a:extLst>
        </xdr:cNvPr>
        <xdr:cNvSpPr txBox="1"/>
      </xdr:nvSpPr>
      <xdr:spPr>
        <a:xfrm>
          <a:off x="16357600" y="633967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144599</xdr:rowOff>
    </xdr:from>
    <xdr:to>
      <xdr:col>85</xdr:col>
      <xdr:colOff>177800</xdr:colOff>
      <xdr:row>38</xdr:row>
      <xdr:rowOff>74749</xdr:rowOff>
    </xdr:to>
    <xdr:sp macro="" textlink="">
      <xdr:nvSpPr>
        <xdr:cNvPr id="128" name="フローチャート: 判断 127">
          <a:extLst>
            <a:ext uri="{FF2B5EF4-FFF2-40B4-BE49-F238E27FC236}">
              <a16:creationId xmlns:a16="http://schemas.microsoft.com/office/drawing/2014/main" id="{ABAEA612-9B22-43D7-BB61-D8873BF77E91}"/>
            </a:ext>
          </a:extLst>
        </xdr:cNvPr>
        <xdr:cNvSpPr/>
      </xdr:nvSpPr>
      <xdr:spPr>
        <a:xfrm>
          <a:off x="16268700" y="6488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151130</xdr:rowOff>
    </xdr:from>
    <xdr:to>
      <xdr:col>81</xdr:col>
      <xdr:colOff>101600</xdr:colOff>
      <xdr:row>38</xdr:row>
      <xdr:rowOff>81280</xdr:rowOff>
    </xdr:to>
    <xdr:sp macro="" textlink="">
      <xdr:nvSpPr>
        <xdr:cNvPr id="129" name="フローチャート: 判断 128">
          <a:extLst>
            <a:ext uri="{FF2B5EF4-FFF2-40B4-BE49-F238E27FC236}">
              <a16:creationId xmlns:a16="http://schemas.microsoft.com/office/drawing/2014/main" id="{61FD3733-B556-4124-BB8E-0DC402DE7FCB}"/>
            </a:ext>
          </a:extLst>
        </xdr:cNvPr>
        <xdr:cNvSpPr/>
      </xdr:nvSpPr>
      <xdr:spPr>
        <a:xfrm>
          <a:off x="15430500" y="649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128270</xdr:rowOff>
    </xdr:from>
    <xdr:to>
      <xdr:col>76</xdr:col>
      <xdr:colOff>165100</xdr:colOff>
      <xdr:row>38</xdr:row>
      <xdr:rowOff>58420</xdr:rowOff>
    </xdr:to>
    <xdr:sp macro="" textlink="">
      <xdr:nvSpPr>
        <xdr:cNvPr id="130" name="フローチャート: 判断 129">
          <a:extLst>
            <a:ext uri="{FF2B5EF4-FFF2-40B4-BE49-F238E27FC236}">
              <a16:creationId xmlns:a16="http://schemas.microsoft.com/office/drawing/2014/main" id="{9505A422-AB19-4F66-A265-FA664A58D525}"/>
            </a:ext>
          </a:extLst>
        </xdr:cNvPr>
        <xdr:cNvSpPr/>
      </xdr:nvSpPr>
      <xdr:spPr>
        <a:xfrm>
          <a:off x="14541500" y="647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39</xdr:row>
      <xdr:rowOff>12337</xdr:rowOff>
    </xdr:from>
    <xdr:to>
      <xdr:col>72</xdr:col>
      <xdr:colOff>38100</xdr:colOff>
      <xdr:row>39</xdr:row>
      <xdr:rowOff>113937</xdr:rowOff>
    </xdr:to>
    <xdr:sp macro="" textlink="">
      <xdr:nvSpPr>
        <xdr:cNvPr id="131" name="フローチャート: 判断 130">
          <a:extLst>
            <a:ext uri="{FF2B5EF4-FFF2-40B4-BE49-F238E27FC236}">
              <a16:creationId xmlns:a16="http://schemas.microsoft.com/office/drawing/2014/main" id="{5BF63221-20D9-4165-8196-2B6E363AC691}"/>
            </a:ext>
          </a:extLst>
        </xdr:cNvPr>
        <xdr:cNvSpPr/>
      </xdr:nvSpPr>
      <xdr:spPr>
        <a:xfrm>
          <a:off x="13652500" y="6698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39</xdr:row>
      <xdr:rowOff>92347</xdr:rowOff>
    </xdr:from>
    <xdr:to>
      <xdr:col>67</xdr:col>
      <xdr:colOff>101600</xdr:colOff>
      <xdr:row>40</xdr:row>
      <xdr:rowOff>22497</xdr:rowOff>
    </xdr:to>
    <xdr:sp macro="" textlink="">
      <xdr:nvSpPr>
        <xdr:cNvPr id="132" name="フローチャート: 判断 131">
          <a:extLst>
            <a:ext uri="{FF2B5EF4-FFF2-40B4-BE49-F238E27FC236}">
              <a16:creationId xmlns:a16="http://schemas.microsoft.com/office/drawing/2014/main" id="{D13799B8-1551-4435-9CF2-1E32AD2D354D}"/>
            </a:ext>
          </a:extLst>
        </xdr:cNvPr>
        <xdr:cNvSpPr/>
      </xdr:nvSpPr>
      <xdr:spPr>
        <a:xfrm>
          <a:off x="12763500" y="6778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133" name="テキスト ボックス 132">
          <a:extLst>
            <a:ext uri="{FF2B5EF4-FFF2-40B4-BE49-F238E27FC236}">
              <a16:creationId xmlns:a16="http://schemas.microsoft.com/office/drawing/2014/main" id="{B08A9ADD-0567-46E8-8A1B-9EDA6F39FD99}"/>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134" name="テキスト ボックス 133">
          <a:extLst>
            <a:ext uri="{FF2B5EF4-FFF2-40B4-BE49-F238E27FC236}">
              <a16:creationId xmlns:a16="http://schemas.microsoft.com/office/drawing/2014/main" id="{2BF5A9AF-619F-4CC4-B0B6-4E40F8999BD7}"/>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135" name="テキスト ボックス 134">
          <a:extLst>
            <a:ext uri="{FF2B5EF4-FFF2-40B4-BE49-F238E27FC236}">
              <a16:creationId xmlns:a16="http://schemas.microsoft.com/office/drawing/2014/main" id="{B64FAFA6-42D8-4140-9CD7-8FA83A77E462}"/>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136" name="テキスト ボックス 135">
          <a:extLst>
            <a:ext uri="{FF2B5EF4-FFF2-40B4-BE49-F238E27FC236}">
              <a16:creationId xmlns:a16="http://schemas.microsoft.com/office/drawing/2014/main" id="{E171DB96-E6CE-43EF-B078-93C158C48009}"/>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137" name="テキスト ボックス 136">
          <a:extLst>
            <a:ext uri="{FF2B5EF4-FFF2-40B4-BE49-F238E27FC236}">
              <a16:creationId xmlns:a16="http://schemas.microsoft.com/office/drawing/2014/main" id="{34E7FA1F-6F32-4D33-BD9B-0E1568D9592D}"/>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160927</xdr:rowOff>
    </xdr:from>
    <xdr:to>
      <xdr:col>85</xdr:col>
      <xdr:colOff>177800</xdr:colOff>
      <xdr:row>40</xdr:row>
      <xdr:rowOff>91077</xdr:rowOff>
    </xdr:to>
    <xdr:sp macro="" textlink="">
      <xdr:nvSpPr>
        <xdr:cNvPr id="138" name="楕円 137">
          <a:extLst>
            <a:ext uri="{FF2B5EF4-FFF2-40B4-BE49-F238E27FC236}">
              <a16:creationId xmlns:a16="http://schemas.microsoft.com/office/drawing/2014/main" id="{5A04F078-4154-4645-9DD0-CE7310A8E7AB}"/>
            </a:ext>
          </a:extLst>
        </xdr:cNvPr>
        <xdr:cNvSpPr/>
      </xdr:nvSpPr>
      <xdr:spPr>
        <a:xfrm>
          <a:off x="16268700" y="6847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139354</xdr:rowOff>
    </xdr:from>
    <xdr:ext cx="405111" cy="259045"/>
    <xdr:sp macro="" textlink="">
      <xdr:nvSpPr>
        <xdr:cNvPr id="139" name="【一般廃棄物処理施設】&#10;有形固定資産減価償却率該当値テキスト">
          <a:extLst>
            <a:ext uri="{FF2B5EF4-FFF2-40B4-BE49-F238E27FC236}">
              <a16:creationId xmlns:a16="http://schemas.microsoft.com/office/drawing/2014/main" id="{B4D8A240-2F2D-4374-82FB-37F0B19F8666}"/>
            </a:ext>
          </a:extLst>
        </xdr:cNvPr>
        <xdr:cNvSpPr txBox="1"/>
      </xdr:nvSpPr>
      <xdr:spPr>
        <a:xfrm>
          <a:off x="16357600" y="68259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136434</xdr:rowOff>
    </xdr:from>
    <xdr:to>
      <xdr:col>81</xdr:col>
      <xdr:colOff>101600</xdr:colOff>
      <xdr:row>40</xdr:row>
      <xdr:rowOff>66584</xdr:rowOff>
    </xdr:to>
    <xdr:sp macro="" textlink="">
      <xdr:nvSpPr>
        <xdr:cNvPr id="140" name="楕円 139">
          <a:extLst>
            <a:ext uri="{FF2B5EF4-FFF2-40B4-BE49-F238E27FC236}">
              <a16:creationId xmlns:a16="http://schemas.microsoft.com/office/drawing/2014/main" id="{01E5FE0A-BDA5-49B6-8DCB-39A911BE850E}"/>
            </a:ext>
          </a:extLst>
        </xdr:cNvPr>
        <xdr:cNvSpPr/>
      </xdr:nvSpPr>
      <xdr:spPr>
        <a:xfrm>
          <a:off x="15430500" y="6822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15784</xdr:rowOff>
    </xdr:from>
    <xdr:to>
      <xdr:col>85</xdr:col>
      <xdr:colOff>127000</xdr:colOff>
      <xdr:row>40</xdr:row>
      <xdr:rowOff>40277</xdr:rowOff>
    </xdr:to>
    <xdr:cxnSp macro="">
      <xdr:nvCxnSpPr>
        <xdr:cNvPr id="141" name="直線コネクタ 140">
          <a:extLst>
            <a:ext uri="{FF2B5EF4-FFF2-40B4-BE49-F238E27FC236}">
              <a16:creationId xmlns:a16="http://schemas.microsoft.com/office/drawing/2014/main" id="{8BD1C651-D89E-48F2-9640-75547C753536}"/>
            </a:ext>
          </a:extLst>
        </xdr:cNvPr>
        <xdr:cNvCxnSpPr/>
      </xdr:nvCxnSpPr>
      <xdr:spPr>
        <a:xfrm>
          <a:off x="15481300" y="6873784"/>
          <a:ext cx="8382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133169</xdr:rowOff>
    </xdr:from>
    <xdr:to>
      <xdr:col>76</xdr:col>
      <xdr:colOff>165100</xdr:colOff>
      <xdr:row>40</xdr:row>
      <xdr:rowOff>63319</xdr:rowOff>
    </xdr:to>
    <xdr:sp macro="" textlink="">
      <xdr:nvSpPr>
        <xdr:cNvPr id="142" name="楕円 141">
          <a:extLst>
            <a:ext uri="{FF2B5EF4-FFF2-40B4-BE49-F238E27FC236}">
              <a16:creationId xmlns:a16="http://schemas.microsoft.com/office/drawing/2014/main" id="{E0DC3FC1-E342-426D-A6DB-9208F510A6A4}"/>
            </a:ext>
          </a:extLst>
        </xdr:cNvPr>
        <xdr:cNvSpPr/>
      </xdr:nvSpPr>
      <xdr:spPr>
        <a:xfrm>
          <a:off x="14541500" y="6819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40</xdr:row>
      <xdr:rowOff>12519</xdr:rowOff>
    </xdr:from>
    <xdr:to>
      <xdr:col>81</xdr:col>
      <xdr:colOff>50800</xdr:colOff>
      <xdr:row>40</xdr:row>
      <xdr:rowOff>15784</xdr:rowOff>
    </xdr:to>
    <xdr:cxnSp macro="">
      <xdr:nvCxnSpPr>
        <xdr:cNvPr id="143" name="直線コネクタ 142">
          <a:extLst>
            <a:ext uri="{FF2B5EF4-FFF2-40B4-BE49-F238E27FC236}">
              <a16:creationId xmlns:a16="http://schemas.microsoft.com/office/drawing/2014/main" id="{0AD36FF2-8F56-420A-9428-228335AF2AA5}"/>
            </a:ext>
          </a:extLst>
        </xdr:cNvPr>
        <xdr:cNvCxnSpPr/>
      </xdr:nvCxnSpPr>
      <xdr:spPr>
        <a:xfrm>
          <a:off x="14592300" y="6870519"/>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110309</xdr:rowOff>
    </xdr:from>
    <xdr:to>
      <xdr:col>72</xdr:col>
      <xdr:colOff>38100</xdr:colOff>
      <xdr:row>40</xdr:row>
      <xdr:rowOff>40459</xdr:rowOff>
    </xdr:to>
    <xdr:sp macro="" textlink="">
      <xdr:nvSpPr>
        <xdr:cNvPr id="144" name="楕円 143">
          <a:extLst>
            <a:ext uri="{FF2B5EF4-FFF2-40B4-BE49-F238E27FC236}">
              <a16:creationId xmlns:a16="http://schemas.microsoft.com/office/drawing/2014/main" id="{5E7A5A95-13F8-40F1-B0D1-1CA7A0D154E3}"/>
            </a:ext>
          </a:extLst>
        </xdr:cNvPr>
        <xdr:cNvSpPr/>
      </xdr:nvSpPr>
      <xdr:spPr>
        <a:xfrm>
          <a:off x="13652500" y="6796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161109</xdr:rowOff>
    </xdr:from>
    <xdr:to>
      <xdr:col>76</xdr:col>
      <xdr:colOff>114300</xdr:colOff>
      <xdr:row>40</xdr:row>
      <xdr:rowOff>12519</xdr:rowOff>
    </xdr:to>
    <xdr:cxnSp macro="">
      <xdr:nvCxnSpPr>
        <xdr:cNvPr id="145" name="直線コネクタ 144">
          <a:extLst>
            <a:ext uri="{FF2B5EF4-FFF2-40B4-BE49-F238E27FC236}">
              <a16:creationId xmlns:a16="http://schemas.microsoft.com/office/drawing/2014/main" id="{A059B825-FA2F-45FC-8489-0A8747BD279E}"/>
            </a:ext>
          </a:extLst>
        </xdr:cNvPr>
        <xdr:cNvCxnSpPr/>
      </xdr:nvCxnSpPr>
      <xdr:spPr>
        <a:xfrm>
          <a:off x="13703300" y="6847659"/>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77651</xdr:rowOff>
    </xdr:from>
    <xdr:to>
      <xdr:col>67</xdr:col>
      <xdr:colOff>101600</xdr:colOff>
      <xdr:row>40</xdr:row>
      <xdr:rowOff>7801</xdr:rowOff>
    </xdr:to>
    <xdr:sp macro="" textlink="">
      <xdr:nvSpPr>
        <xdr:cNvPr id="146" name="楕円 145">
          <a:extLst>
            <a:ext uri="{FF2B5EF4-FFF2-40B4-BE49-F238E27FC236}">
              <a16:creationId xmlns:a16="http://schemas.microsoft.com/office/drawing/2014/main" id="{E844100C-4CE4-425B-AFCF-9C893CBCFEFB}"/>
            </a:ext>
          </a:extLst>
        </xdr:cNvPr>
        <xdr:cNvSpPr/>
      </xdr:nvSpPr>
      <xdr:spPr>
        <a:xfrm>
          <a:off x="12763500" y="6764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39</xdr:row>
      <xdr:rowOff>128451</xdr:rowOff>
    </xdr:from>
    <xdr:to>
      <xdr:col>71</xdr:col>
      <xdr:colOff>177800</xdr:colOff>
      <xdr:row>39</xdr:row>
      <xdr:rowOff>161109</xdr:rowOff>
    </xdr:to>
    <xdr:cxnSp macro="">
      <xdr:nvCxnSpPr>
        <xdr:cNvPr id="147" name="直線コネクタ 146">
          <a:extLst>
            <a:ext uri="{FF2B5EF4-FFF2-40B4-BE49-F238E27FC236}">
              <a16:creationId xmlns:a16="http://schemas.microsoft.com/office/drawing/2014/main" id="{D42746EF-7509-4837-BB1F-6DDC7617B010}"/>
            </a:ext>
          </a:extLst>
        </xdr:cNvPr>
        <xdr:cNvCxnSpPr/>
      </xdr:nvCxnSpPr>
      <xdr:spPr>
        <a:xfrm>
          <a:off x="12814300" y="6815001"/>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97807</xdr:rowOff>
    </xdr:from>
    <xdr:ext cx="405111" cy="259045"/>
    <xdr:sp macro="" textlink="">
      <xdr:nvSpPr>
        <xdr:cNvPr id="148" name="n_1aveValue【一般廃棄物処理施設】&#10;有形固定資産減価償却率">
          <a:extLst>
            <a:ext uri="{FF2B5EF4-FFF2-40B4-BE49-F238E27FC236}">
              <a16:creationId xmlns:a16="http://schemas.microsoft.com/office/drawing/2014/main" id="{A69CB47C-E289-41BA-BC5E-30C191C579D8}"/>
            </a:ext>
          </a:extLst>
        </xdr:cNvPr>
        <xdr:cNvSpPr txBox="1"/>
      </xdr:nvSpPr>
      <xdr:spPr>
        <a:xfrm>
          <a:off x="15266044" y="6270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74947</xdr:rowOff>
    </xdr:from>
    <xdr:ext cx="405111" cy="259045"/>
    <xdr:sp macro="" textlink="">
      <xdr:nvSpPr>
        <xdr:cNvPr id="149" name="n_2aveValue【一般廃棄物処理施設】&#10;有形固定資産減価償却率">
          <a:extLst>
            <a:ext uri="{FF2B5EF4-FFF2-40B4-BE49-F238E27FC236}">
              <a16:creationId xmlns:a16="http://schemas.microsoft.com/office/drawing/2014/main" id="{79301CE7-D308-42EB-9D60-EE4798CE919E}"/>
            </a:ext>
          </a:extLst>
        </xdr:cNvPr>
        <xdr:cNvSpPr txBox="1"/>
      </xdr:nvSpPr>
      <xdr:spPr>
        <a:xfrm>
          <a:off x="14389744" y="6247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130464</xdr:rowOff>
    </xdr:from>
    <xdr:ext cx="405111" cy="259045"/>
    <xdr:sp macro="" textlink="">
      <xdr:nvSpPr>
        <xdr:cNvPr id="150" name="n_3aveValue【一般廃棄物処理施設】&#10;有形固定資産減価償却率">
          <a:extLst>
            <a:ext uri="{FF2B5EF4-FFF2-40B4-BE49-F238E27FC236}">
              <a16:creationId xmlns:a16="http://schemas.microsoft.com/office/drawing/2014/main" id="{1CAB4626-4171-428E-AFBD-71EAA16EB259}"/>
            </a:ext>
          </a:extLst>
        </xdr:cNvPr>
        <xdr:cNvSpPr txBox="1"/>
      </xdr:nvSpPr>
      <xdr:spPr>
        <a:xfrm>
          <a:off x="13500744" y="64741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40</xdr:row>
      <xdr:rowOff>13624</xdr:rowOff>
    </xdr:from>
    <xdr:ext cx="405111" cy="259045"/>
    <xdr:sp macro="" textlink="">
      <xdr:nvSpPr>
        <xdr:cNvPr id="151" name="n_4aveValue【一般廃棄物処理施設】&#10;有形固定資産減価償却率">
          <a:extLst>
            <a:ext uri="{FF2B5EF4-FFF2-40B4-BE49-F238E27FC236}">
              <a16:creationId xmlns:a16="http://schemas.microsoft.com/office/drawing/2014/main" id="{945048BB-2E1A-467E-BDDC-B524925A78A3}"/>
            </a:ext>
          </a:extLst>
        </xdr:cNvPr>
        <xdr:cNvSpPr txBox="1"/>
      </xdr:nvSpPr>
      <xdr:spPr>
        <a:xfrm>
          <a:off x="12611744" y="68716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57711</xdr:rowOff>
    </xdr:from>
    <xdr:ext cx="405111" cy="259045"/>
    <xdr:sp macro="" textlink="">
      <xdr:nvSpPr>
        <xdr:cNvPr id="152" name="n_1mainValue【一般廃棄物処理施設】&#10;有形固定資産減価償却率">
          <a:extLst>
            <a:ext uri="{FF2B5EF4-FFF2-40B4-BE49-F238E27FC236}">
              <a16:creationId xmlns:a16="http://schemas.microsoft.com/office/drawing/2014/main" id="{CB1498D6-9F61-452B-9095-EDC646671978}"/>
            </a:ext>
          </a:extLst>
        </xdr:cNvPr>
        <xdr:cNvSpPr txBox="1"/>
      </xdr:nvSpPr>
      <xdr:spPr>
        <a:xfrm>
          <a:off x="15266044" y="69157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54446</xdr:rowOff>
    </xdr:from>
    <xdr:ext cx="405111" cy="259045"/>
    <xdr:sp macro="" textlink="">
      <xdr:nvSpPr>
        <xdr:cNvPr id="153" name="n_2mainValue【一般廃棄物処理施設】&#10;有形固定資産減価償却率">
          <a:extLst>
            <a:ext uri="{FF2B5EF4-FFF2-40B4-BE49-F238E27FC236}">
              <a16:creationId xmlns:a16="http://schemas.microsoft.com/office/drawing/2014/main" id="{5AFF51C9-2DE1-417E-9AED-2E20A2600FCE}"/>
            </a:ext>
          </a:extLst>
        </xdr:cNvPr>
        <xdr:cNvSpPr txBox="1"/>
      </xdr:nvSpPr>
      <xdr:spPr>
        <a:xfrm>
          <a:off x="14389744" y="69124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40</xdr:row>
      <xdr:rowOff>31586</xdr:rowOff>
    </xdr:from>
    <xdr:ext cx="405111" cy="259045"/>
    <xdr:sp macro="" textlink="">
      <xdr:nvSpPr>
        <xdr:cNvPr id="154" name="n_3mainValue【一般廃棄物処理施設】&#10;有形固定資産減価償却率">
          <a:extLst>
            <a:ext uri="{FF2B5EF4-FFF2-40B4-BE49-F238E27FC236}">
              <a16:creationId xmlns:a16="http://schemas.microsoft.com/office/drawing/2014/main" id="{0A3D4808-E3F4-4B92-905B-7FD2221FA413}"/>
            </a:ext>
          </a:extLst>
        </xdr:cNvPr>
        <xdr:cNvSpPr txBox="1"/>
      </xdr:nvSpPr>
      <xdr:spPr>
        <a:xfrm>
          <a:off x="13500744" y="68895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24328</xdr:rowOff>
    </xdr:from>
    <xdr:ext cx="405111" cy="259045"/>
    <xdr:sp macro="" textlink="">
      <xdr:nvSpPr>
        <xdr:cNvPr id="155" name="n_4mainValue【一般廃棄物処理施設】&#10;有形固定資産減価償却率">
          <a:extLst>
            <a:ext uri="{FF2B5EF4-FFF2-40B4-BE49-F238E27FC236}">
              <a16:creationId xmlns:a16="http://schemas.microsoft.com/office/drawing/2014/main" id="{BC73BC01-7987-43E1-9D2F-32E45D972018}"/>
            </a:ext>
          </a:extLst>
        </xdr:cNvPr>
        <xdr:cNvSpPr txBox="1"/>
      </xdr:nvSpPr>
      <xdr:spPr>
        <a:xfrm>
          <a:off x="12611744" y="65394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156" name="正方形/長方形 155">
          <a:extLst>
            <a:ext uri="{FF2B5EF4-FFF2-40B4-BE49-F238E27FC236}">
              <a16:creationId xmlns:a16="http://schemas.microsoft.com/office/drawing/2014/main" id="{EBA8FA43-AA4C-4FE7-B46F-B725AD7D37A3}"/>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157" name="正方形/長方形 156">
          <a:extLst>
            <a:ext uri="{FF2B5EF4-FFF2-40B4-BE49-F238E27FC236}">
              <a16:creationId xmlns:a16="http://schemas.microsoft.com/office/drawing/2014/main" id="{AEFCFFC9-082D-486F-A96D-CEAE7407B9CB}"/>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158" name="正方形/長方形 157">
          <a:extLst>
            <a:ext uri="{FF2B5EF4-FFF2-40B4-BE49-F238E27FC236}">
              <a16:creationId xmlns:a16="http://schemas.microsoft.com/office/drawing/2014/main" id="{F4765390-368B-4A34-BFC4-7DDC0B917066}"/>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159" name="正方形/長方形 158">
          <a:extLst>
            <a:ext uri="{FF2B5EF4-FFF2-40B4-BE49-F238E27FC236}">
              <a16:creationId xmlns:a16="http://schemas.microsoft.com/office/drawing/2014/main" id="{92D821CC-D0E8-4822-995C-1ACC79E52C44}"/>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160" name="正方形/長方形 159">
          <a:extLst>
            <a:ext uri="{FF2B5EF4-FFF2-40B4-BE49-F238E27FC236}">
              <a16:creationId xmlns:a16="http://schemas.microsoft.com/office/drawing/2014/main" id="{61949296-2E87-406A-AAD7-890155912FFA}"/>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161" name="正方形/長方形 160">
          <a:extLst>
            <a:ext uri="{FF2B5EF4-FFF2-40B4-BE49-F238E27FC236}">
              <a16:creationId xmlns:a16="http://schemas.microsoft.com/office/drawing/2014/main" id="{86594BA0-3F2E-486D-BF51-B1B1E5D41529}"/>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162" name="正方形/長方形 161">
          <a:extLst>
            <a:ext uri="{FF2B5EF4-FFF2-40B4-BE49-F238E27FC236}">
              <a16:creationId xmlns:a16="http://schemas.microsoft.com/office/drawing/2014/main" id="{495E686C-3F10-47BB-9D1F-F75328F0A706}"/>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163" name="正方形/長方形 162">
          <a:extLst>
            <a:ext uri="{FF2B5EF4-FFF2-40B4-BE49-F238E27FC236}">
              <a16:creationId xmlns:a16="http://schemas.microsoft.com/office/drawing/2014/main" id="{094CC27A-7259-483B-B012-58231BEDE5B9}"/>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164" name="テキスト ボックス 163">
          <a:extLst>
            <a:ext uri="{FF2B5EF4-FFF2-40B4-BE49-F238E27FC236}">
              <a16:creationId xmlns:a16="http://schemas.microsoft.com/office/drawing/2014/main" id="{0CEAEF48-A3CE-452D-AD3B-126C115C0AD8}"/>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165" name="直線コネクタ 164">
          <a:extLst>
            <a:ext uri="{FF2B5EF4-FFF2-40B4-BE49-F238E27FC236}">
              <a16:creationId xmlns:a16="http://schemas.microsoft.com/office/drawing/2014/main" id="{CDED381A-4EDA-4F46-A71F-DBD3E46AE726}"/>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166" name="直線コネクタ 165">
          <a:extLst>
            <a:ext uri="{FF2B5EF4-FFF2-40B4-BE49-F238E27FC236}">
              <a16:creationId xmlns:a16="http://schemas.microsoft.com/office/drawing/2014/main" id="{716BD604-19B6-4741-8884-6CEF560604F4}"/>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167" name="テキスト ボックス 166">
          <a:extLst>
            <a:ext uri="{FF2B5EF4-FFF2-40B4-BE49-F238E27FC236}">
              <a16:creationId xmlns:a16="http://schemas.microsoft.com/office/drawing/2014/main" id="{81025E2B-0014-4605-89FE-FB1351DEE6D6}"/>
            </a:ext>
          </a:extLst>
        </xdr:cNvPr>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168" name="直線コネクタ 167">
          <a:extLst>
            <a:ext uri="{FF2B5EF4-FFF2-40B4-BE49-F238E27FC236}">
              <a16:creationId xmlns:a16="http://schemas.microsoft.com/office/drawing/2014/main" id="{F0C1244B-8D36-4B29-8EB0-9F43D7B78981}"/>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38</xdr:row>
      <xdr:rowOff>48277</xdr:rowOff>
    </xdr:from>
    <xdr:ext cx="685572" cy="259045"/>
    <xdr:sp macro="" textlink="">
      <xdr:nvSpPr>
        <xdr:cNvPr id="169" name="テキスト ボックス 168">
          <a:extLst>
            <a:ext uri="{FF2B5EF4-FFF2-40B4-BE49-F238E27FC236}">
              <a16:creationId xmlns:a16="http://schemas.microsoft.com/office/drawing/2014/main" id="{98291322-558D-4FE9-BB5D-EE3ACA07C0FB}"/>
            </a:ext>
          </a:extLst>
        </xdr:cNvPr>
        <xdr:cNvSpPr txBox="1"/>
      </xdr:nvSpPr>
      <xdr:spPr>
        <a:xfrm>
          <a:off x="17602428" y="656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170" name="直線コネクタ 169">
          <a:extLst>
            <a:ext uri="{FF2B5EF4-FFF2-40B4-BE49-F238E27FC236}">
              <a16:creationId xmlns:a16="http://schemas.microsoft.com/office/drawing/2014/main" id="{3B0AEF21-A02E-4D60-8240-8FC78D9F8BD6}"/>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35</xdr:row>
      <xdr:rowOff>105427</xdr:rowOff>
    </xdr:from>
    <xdr:ext cx="685572" cy="259045"/>
    <xdr:sp macro="" textlink="">
      <xdr:nvSpPr>
        <xdr:cNvPr id="171" name="テキスト ボックス 170">
          <a:extLst>
            <a:ext uri="{FF2B5EF4-FFF2-40B4-BE49-F238E27FC236}">
              <a16:creationId xmlns:a16="http://schemas.microsoft.com/office/drawing/2014/main" id="{21577159-4A9B-4FC7-BE49-22DAA790639A}"/>
            </a:ext>
          </a:extLst>
        </xdr:cNvPr>
        <xdr:cNvSpPr txBox="1"/>
      </xdr:nvSpPr>
      <xdr:spPr>
        <a:xfrm>
          <a:off x="17602428" y="610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172" name="直線コネクタ 171">
          <a:extLst>
            <a:ext uri="{FF2B5EF4-FFF2-40B4-BE49-F238E27FC236}">
              <a16:creationId xmlns:a16="http://schemas.microsoft.com/office/drawing/2014/main" id="{DC37140D-45ED-446A-85CF-9B1F11DC60C0}"/>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32</xdr:row>
      <xdr:rowOff>162577</xdr:rowOff>
    </xdr:from>
    <xdr:ext cx="685572" cy="259045"/>
    <xdr:sp macro="" textlink="">
      <xdr:nvSpPr>
        <xdr:cNvPr id="173" name="テキスト ボックス 172">
          <a:extLst>
            <a:ext uri="{FF2B5EF4-FFF2-40B4-BE49-F238E27FC236}">
              <a16:creationId xmlns:a16="http://schemas.microsoft.com/office/drawing/2014/main" id="{3D005054-59EB-4E20-8D72-9B12D451499A}"/>
            </a:ext>
          </a:extLst>
        </xdr:cNvPr>
        <xdr:cNvSpPr txBox="1"/>
      </xdr:nvSpPr>
      <xdr:spPr>
        <a:xfrm>
          <a:off x="17602428" y="564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174" name="直線コネクタ 173">
          <a:extLst>
            <a:ext uri="{FF2B5EF4-FFF2-40B4-BE49-F238E27FC236}">
              <a16:creationId xmlns:a16="http://schemas.microsoft.com/office/drawing/2014/main" id="{33CFDC78-8BAC-4519-834A-2E75F0E73798}"/>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175" name="テキスト ボックス 174">
          <a:extLst>
            <a:ext uri="{FF2B5EF4-FFF2-40B4-BE49-F238E27FC236}">
              <a16:creationId xmlns:a16="http://schemas.microsoft.com/office/drawing/2014/main" id="{15DF320C-0156-45D5-957F-36579BC64899}"/>
            </a:ext>
          </a:extLst>
        </xdr:cNvPr>
        <xdr:cNvSpPr txBox="1"/>
      </xdr:nvSpPr>
      <xdr:spPr>
        <a:xfrm>
          <a:off x="176024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176" name="【一般廃棄物処理施設】&#10;一人当たり有形固定資産（償却資産）額グラフ枠">
          <a:extLst>
            <a:ext uri="{FF2B5EF4-FFF2-40B4-BE49-F238E27FC236}">
              <a16:creationId xmlns:a16="http://schemas.microsoft.com/office/drawing/2014/main" id="{86B84462-7D87-47ED-90EF-A11A4177E67E}"/>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44745</xdr:rowOff>
    </xdr:from>
    <xdr:to>
      <xdr:col>116</xdr:col>
      <xdr:colOff>62864</xdr:colOff>
      <xdr:row>41</xdr:row>
      <xdr:rowOff>130211</xdr:rowOff>
    </xdr:to>
    <xdr:cxnSp macro="">
      <xdr:nvCxnSpPr>
        <xdr:cNvPr id="177" name="直線コネクタ 176">
          <a:extLst>
            <a:ext uri="{FF2B5EF4-FFF2-40B4-BE49-F238E27FC236}">
              <a16:creationId xmlns:a16="http://schemas.microsoft.com/office/drawing/2014/main" id="{68C14B2F-8658-45C3-B4F3-44ABA31E4446}"/>
            </a:ext>
          </a:extLst>
        </xdr:cNvPr>
        <xdr:cNvCxnSpPr/>
      </xdr:nvCxnSpPr>
      <xdr:spPr>
        <a:xfrm flipV="1">
          <a:off x="22160864" y="5702595"/>
          <a:ext cx="0" cy="14570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134038</xdr:rowOff>
    </xdr:from>
    <xdr:ext cx="469744" cy="259045"/>
    <xdr:sp macro="" textlink="">
      <xdr:nvSpPr>
        <xdr:cNvPr id="178" name="【一般廃棄物処理施設】&#10;一人当たり有形固定資産（償却資産）額最小値テキスト">
          <a:extLst>
            <a:ext uri="{FF2B5EF4-FFF2-40B4-BE49-F238E27FC236}">
              <a16:creationId xmlns:a16="http://schemas.microsoft.com/office/drawing/2014/main" id="{2A77903A-3BE7-40D0-A4DD-CCE1A85A9201}"/>
            </a:ext>
          </a:extLst>
        </xdr:cNvPr>
        <xdr:cNvSpPr txBox="1"/>
      </xdr:nvSpPr>
      <xdr:spPr>
        <a:xfrm>
          <a:off x="22199600" y="7163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130211</xdr:rowOff>
    </xdr:from>
    <xdr:to>
      <xdr:col>116</xdr:col>
      <xdr:colOff>152400</xdr:colOff>
      <xdr:row>41</xdr:row>
      <xdr:rowOff>130211</xdr:rowOff>
    </xdr:to>
    <xdr:cxnSp macro="">
      <xdr:nvCxnSpPr>
        <xdr:cNvPr id="179" name="直線コネクタ 178">
          <a:extLst>
            <a:ext uri="{FF2B5EF4-FFF2-40B4-BE49-F238E27FC236}">
              <a16:creationId xmlns:a16="http://schemas.microsoft.com/office/drawing/2014/main" id="{035B2485-21C3-40A9-B9CC-E93A1FBF53CF}"/>
            </a:ext>
          </a:extLst>
        </xdr:cNvPr>
        <xdr:cNvCxnSpPr/>
      </xdr:nvCxnSpPr>
      <xdr:spPr>
        <a:xfrm>
          <a:off x="22072600" y="7159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162872</xdr:rowOff>
    </xdr:from>
    <xdr:ext cx="690189" cy="259045"/>
    <xdr:sp macro="" textlink="">
      <xdr:nvSpPr>
        <xdr:cNvPr id="180" name="【一般廃棄物処理施設】&#10;一人当たり有形固定資産（償却資産）額最大値テキスト">
          <a:extLst>
            <a:ext uri="{FF2B5EF4-FFF2-40B4-BE49-F238E27FC236}">
              <a16:creationId xmlns:a16="http://schemas.microsoft.com/office/drawing/2014/main" id="{CC3598FF-547B-47DA-B6AB-C4291EA989B0}"/>
            </a:ext>
          </a:extLst>
        </xdr:cNvPr>
        <xdr:cNvSpPr txBox="1"/>
      </xdr:nvSpPr>
      <xdr:spPr>
        <a:xfrm>
          <a:off x="22199600" y="547782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3,193,800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44745</xdr:rowOff>
    </xdr:from>
    <xdr:to>
      <xdr:col>116</xdr:col>
      <xdr:colOff>152400</xdr:colOff>
      <xdr:row>33</xdr:row>
      <xdr:rowOff>44745</xdr:rowOff>
    </xdr:to>
    <xdr:cxnSp macro="">
      <xdr:nvCxnSpPr>
        <xdr:cNvPr id="181" name="直線コネクタ 180">
          <a:extLst>
            <a:ext uri="{FF2B5EF4-FFF2-40B4-BE49-F238E27FC236}">
              <a16:creationId xmlns:a16="http://schemas.microsoft.com/office/drawing/2014/main" id="{73BB23EA-57AA-4756-802F-BF64F36C7412}"/>
            </a:ext>
          </a:extLst>
        </xdr:cNvPr>
        <xdr:cNvCxnSpPr/>
      </xdr:nvCxnSpPr>
      <xdr:spPr>
        <a:xfrm>
          <a:off x="22072600" y="57025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135324</xdr:rowOff>
    </xdr:from>
    <xdr:ext cx="599010" cy="259045"/>
    <xdr:sp macro="" textlink="">
      <xdr:nvSpPr>
        <xdr:cNvPr id="182" name="【一般廃棄物処理施設】&#10;一人当たり有形固定資産（償却資産）額平均値テキスト">
          <a:extLst>
            <a:ext uri="{FF2B5EF4-FFF2-40B4-BE49-F238E27FC236}">
              <a16:creationId xmlns:a16="http://schemas.microsoft.com/office/drawing/2014/main" id="{59A72B7D-759E-49CB-9621-6DDFF9AF2DE0}"/>
            </a:ext>
          </a:extLst>
        </xdr:cNvPr>
        <xdr:cNvSpPr txBox="1"/>
      </xdr:nvSpPr>
      <xdr:spPr>
        <a:xfrm>
          <a:off x="22199600" y="682187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309,610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112447</xdr:rowOff>
    </xdr:from>
    <xdr:to>
      <xdr:col>116</xdr:col>
      <xdr:colOff>114300</xdr:colOff>
      <xdr:row>41</xdr:row>
      <xdr:rowOff>42597</xdr:rowOff>
    </xdr:to>
    <xdr:sp macro="" textlink="">
      <xdr:nvSpPr>
        <xdr:cNvPr id="183" name="フローチャート: 判断 182">
          <a:extLst>
            <a:ext uri="{FF2B5EF4-FFF2-40B4-BE49-F238E27FC236}">
              <a16:creationId xmlns:a16="http://schemas.microsoft.com/office/drawing/2014/main" id="{2F6B6D02-6BD7-4ACD-9DAB-5D9B787836FC}"/>
            </a:ext>
          </a:extLst>
        </xdr:cNvPr>
        <xdr:cNvSpPr/>
      </xdr:nvSpPr>
      <xdr:spPr>
        <a:xfrm>
          <a:off x="22110700" y="6970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132146</xdr:rowOff>
    </xdr:from>
    <xdr:to>
      <xdr:col>112</xdr:col>
      <xdr:colOff>38100</xdr:colOff>
      <xdr:row>41</xdr:row>
      <xdr:rowOff>62296</xdr:rowOff>
    </xdr:to>
    <xdr:sp macro="" textlink="">
      <xdr:nvSpPr>
        <xdr:cNvPr id="184" name="フローチャート: 判断 183">
          <a:extLst>
            <a:ext uri="{FF2B5EF4-FFF2-40B4-BE49-F238E27FC236}">
              <a16:creationId xmlns:a16="http://schemas.microsoft.com/office/drawing/2014/main" id="{E62E6083-61AE-49B1-A403-25D5D9FC248B}"/>
            </a:ext>
          </a:extLst>
        </xdr:cNvPr>
        <xdr:cNvSpPr/>
      </xdr:nvSpPr>
      <xdr:spPr>
        <a:xfrm>
          <a:off x="21272500" y="6990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138861</xdr:rowOff>
    </xdr:from>
    <xdr:to>
      <xdr:col>107</xdr:col>
      <xdr:colOff>101600</xdr:colOff>
      <xdr:row>41</xdr:row>
      <xdr:rowOff>69011</xdr:rowOff>
    </xdr:to>
    <xdr:sp macro="" textlink="">
      <xdr:nvSpPr>
        <xdr:cNvPr id="185" name="フローチャート: 判断 184">
          <a:extLst>
            <a:ext uri="{FF2B5EF4-FFF2-40B4-BE49-F238E27FC236}">
              <a16:creationId xmlns:a16="http://schemas.microsoft.com/office/drawing/2014/main" id="{18483C8A-2140-45D1-941A-91D7C96C29BC}"/>
            </a:ext>
          </a:extLst>
        </xdr:cNvPr>
        <xdr:cNvSpPr/>
      </xdr:nvSpPr>
      <xdr:spPr>
        <a:xfrm>
          <a:off x="20383500" y="6996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160423</xdr:rowOff>
    </xdr:from>
    <xdr:to>
      <xdr:col>102</xdr:col>
      <xdr:colOff>165100</xdr:colOff>
      <xdr:row>41</xdr:row>
      <xdr:rowOff>90573</xdr:rowOff>
    </xdr:to>
    <xdr:sp macro="" textlink="">
      <xdr:nvSpPr>
        <xdr:cNvPr id="186" name="フローチャート: 判断 185">
          <a:extLst>
            <a:ext uri="{FF2B5EF4-FFF2-40B4-BE49-F238E27FC236}">
              <a16:creationId xmlns:a16="http://schemas.microsoft.com/office/drawing/2014/main" id="{BB44A9D1-1DDC-4F62-826D-A04818C03F6A}"/>
            </a:ext>
          </a:extLst>
        </xdr:cNvPr>
        <xdr:cNvSpPr/>
      </xdr:nvSpPr>
      <xdr:spPr>
        <a:xfrm>
          <a:off x="19494500" y="7018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157993</xdr:rowOff>
    </xdr:from>
    <xdr:to>
      <xdr:col>98</xdr:col>
      <xdr:colOff>38100</xdr:colOff>
      <xdr:row>41</xdr:row>
      <xdr:rowOff>88143</xdr:rowOff>
    </xdr:to>
    <xdr:sp macro="" textlink="">
      <xdr:nvSpPr>
        <xdr:cNvPr id="187" name="フローチャート: 判断 186">
          <a:extLst>
            <a:ext uri="{FF2B5EF4-FFF2-40B4-BE49-F238E27FC236}">
              <a16:creationId xmlns:a16="http://schemas.microsoft.com/office/drawing/2014/main" id="{1A5B5734-F443-4F20-8590-EE6196C6FAE3}"/>
            </a:ext>
          </a:extLst>
        </xdr:cNvPr>
        <xdr:cNvSpPr/>
      </xdr:nvSpPr>
      <xdr:spPr>
        <a:xfrm>
          <a:off x="18605500" y="7015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188" name="テキスト ボックス 187">
          <a:extLst>
            <a:ext uri="{FF2B5EF4-FFF2-40B4-BE49-F238E27FC236}">
              <a16:creationId xmlns:a16="http://schemas.microsoft.com/office/drawing/2014/main" id="{D413123C-AE27-4689-A763-5DC5E2CC3BDF}"/>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189" name="テキスト ボックス 188">
          <a:extLst>
            <a:ext uri="{FF2B5EF4-FFF2-40B4-BE49-F238E27FC236}">
              <a16:creationId xmlns:a16="http://schemas.microsoft.com/office/drawing/2014/main" id="{B34AE04E-E107-420D-855D-3C0E5F3B74CD}"/>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190" name="テキスト ボックス 189">
          <a:extLst>
            <a:ext uri="{FF2B5EF4-FFF2-40B4-BE49-F238E27FC236}">
              <a16:creationId xmlns:a16="http://schemas.microsoft.com/office/drawing/2014/main" id="{15F41516-2DEF-4B79-A71C-66815BBF4CFF}"/>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191" name="テキスト ボックス 190">
          <a:extLst>
            <a:ext uri="{FF2B5EF4-FFF2-40B4-BE49-F238E27FC236}">
              <a16:creationId xmlns:a16="http://schemas.microsoft.com/office/drawing/2014/main" id="{79973E73-64BB-41F9-A31F-43DFA7DD8681}"/>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192" name="テキスト ボックス 191">
          <a:extLst>
            <a:ext uri="{FF2B5EF4-FFF2-40B4-BE49-F238E27FC236}">
              <a16:creationId xmlns:a16="http://schemas.microsoft.com/office/drawing/2014/main" id="{F9A738B5-A684-47E6-96F1-B3BBBD0CE299}"/>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157852</xdr:rowOff>
    </xdr:from>
    <xdr:to>
      <xdr:col>116</xdr:col>
      <xdr:colOff>114300</xdr:colOff>
      <xdr:row>41</xdr:row>
      <xdr:rowOff>88002</xdr:rowOff>
    </xdr:to>
    <xdr:sp macro="" textlink="">
      <xdr:nvSpPr>
        <xdr:cNvPr id="193" name="楕円 192">
          <a:extLst>
            <a:ext uri="{FF2B5EF4-FFF2-40B4-BE49-F238E27FC236}">
              <a16:creationId xmlns:a16="http://schemas.microsoft.com/office/drawing/2014/main" id="{253E7B76-E19A-4EB0-A31A-F7ECB281F0D9}"/>
            </a:ext>
          </a:extLst>
        </xdr:cNvPr>
        <xdr:cNvSpPr/>
      </xdr:nvSpPr>
      <xdr:spPr>
        <a:xfrm>
          <a:off x="22110700" y="7015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90874</xdr:rowOff>
    </xdr:from>
    <xdr:ext cx="599010" cy="259045"/>
    <xdr:sp macro="" textlink="">
      <xdr:nvSpPr>
        <xdr:cNvPr id="194" name="【一般廃棄物処理施設】&#10;一人当たり有形固定資産（償却資産）額該当値テキスト">
          <a:extLst>
            <a:ext uri="{FF2B5EF4-FFF2-40B4-BE49-F238E27FC236}">
              <a16:creationId xmlns:a16="http://schemas.microsoft.com/office/drawing/2014/main" id="{6C3FFA06-A464-4204-970A-C9455FB96CC3}"/>
            </a:ext>
          </a:extLst>
        </xdr:cNvPr>
        <xdr:cNvSpPr txBox="1"/>
      </xdr:nvSpPr>
      <xdr:spPr>
        <a:xfrm>
          <a:off x="22199600" y="69488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210,299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160369</xdr:rowOff>
    </xdr:from>
    <xdr:to>
      <xdr:col>112</xdr:col>
      <xdr:colOff>38100</xdr:colOff>
      <xdr:row>41</xdr:row>
      <xdr:rowOff>90519</xdr:rowOff>
    </xdr:to>
    <xdr:sp macro="" textlink="">
      <xdr:nvSpPr>
        <xdr:cNvPr id="195" name="楕円 194">
          <a:extLst>
            <a:ext uri="{FF2B5EF4-FFF2-40B4-BE49-F238E27FC236}">
              <a16:creationId xmlns:a16="http://schemas.microsoft.com/office/drawing/2014/main" id="{B1275F50-BCD1-47D4-AAD6-9C1FB28DB64F}"/>
            </a:ext>
          </a:extLst>
        </xdr:cNvPr>
        <xdr:cNvSpPr/>
      </xdr:nvSpPr>
      <xdr:spPr>
        <a:xfrm>
          <a:off x="21272500" y="7018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37202</xdr:rowOff>
    </xdr:from>
    <xdr:to>
      <xdr:col>116</xdr:col>
      <xdr:colOff>63500</xdr:colOff>
      <xdr:row>41</xdr:row>
      <xdr:rowOff>39719</xdr:rowOff>
    </xdr:to>
    <xdr:cxnSp macro="">
      <xdr:nvCxnSpPr>
        <xdr:cNvPr id="196" name="直線コネクタ 195">
          <a:extLst>
            <a:ext uri="{FF2B5EF4-FFF2-40B4-BE49-F238E27FC236}">
              <a16:creationId xmlns:a16="http://schemas.microsoft.com/office/drawing/2014/main" id="{6A09D255-1406-4890-B078-37D7E9E6318E}"/>
            </a:ext>
          </a:extLst>
        </xdr:cNvPr>
        <xdr:cNvCxnSpPr/>
      </xdr:nvCxnSpPr>
      <xdr:spPr>
        <a:xfrm flipV="1">
          <a:off x="21323300" y="7066652"/>
          <a:ext cx="838200" cy="2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163581</xdr:rowOff>
    </xdr:from>
    <xdr:to>
      <xdr:col>107</xdr:col>
      <xdr:colOff>101600</xdr:colOff>
      <xdr:row>41</xdr:row>
      <xdr:rowOff>93731</xdr:rowOff>
    </xdr:to>
    <xdr:sp macro="" textlink="">
      <xdr:nvSpPr>
        <xdr:cNvPr id="197" name="楕円 196">
          <a:extLst>
            <a:ext uri="{FF2B5EF4-FFF2-40B4-BE49-F238E27FC236}">
              <a16:creationId xmlns:a16="http://schemas.microsoft.com/office/drawing/2014/main" id="{4DD5EA93-9A49-417C-B6CE-1FDE4A56B062}"/>
            </a:ext>
          </a:extLst>
        </xdr:cNvPr>
        <xdr:cNvSpPr/>
      </xdr:nvSpPr>
      <xdr:spPr>
        <a:xfrm>
          <a:off x="20383500" y="7021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39719</xdr:rowOff>
    </xdr:from>
    <xdr:to>
      <xdr:col>111</xdr:col>
      <xdr:colOff>177800</xdr:colOff>
      <xdr:row>41</xdr:row>
      <xdr:rowOff>42931</xdr:rowOff>
    </xdr:to>
    <xdr:cxnSp macro="">
      <xdr:nvCxnSpPr>
        <xdr:cNvPr id="198" name="直線コネクタ 197">
          <a:extLst>
            <a:ext uri="{FF2B5EF4-FFF2-40B4-BE49-F238E27FC236}">
              <a16:creationId xmlns:a16="http://schemas.microsoft.com/office/drawing/2014/main" id="{035D6D7F-1932-4E01-B6FA-3D4D71F467B5}"/>
            </a:ext>
          </a:extLst>
        </xdr:cNvPr>
        <xdr:cNvCxnSpPr/>
      </xdr:nvCxnSpPr>
      <xdr:spPr>
        <a:xfrm flipV="1">
          <a:off x="20434300" y="7069169"/>
          <a:ext cx="889000" cy="3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165477</xdr:rowOff>
    </xdr:from>
    <xdr:to>
      <xdr:col>102</xdr:col>
      <xdr:colOff>165100</xdr:colOff>
      <xdr:row>41</xdr:row>
      <xdr:rowOff>95627</xdr:rowOff>
    </xdr:to>
    <xdr:sp macro="" textlink="">
      <xdr:nvSpPr>
        <xdr:cNvPr id="199" name="楕円 198">
          <a:extLst>
            <a:ext uri="{FF2B5EF4-FFF2-40B4-BE49-F238E27FC236}">
              <a16:creationId xmlns:a16="http://schemas.microsoft.com/office/drawing/2014/main" id="{C0CC67A2-F9DD-48EB-A66B-6DAB8F1BE2B0}"/>
            </a:ext>
          </a:extLst>
        </xdr:cNvPr>
        <xdr:cNvSpPr/>
      </xdr:nvSpPr>
      <xdr:spPr>
        <a:xfrm>
          <a:off x="19494500" y="7023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42931</xdr:rowOff>
    </xdr:from>
    <xdr:to>
      <xdr:col>107</xdr:col>
      <xdr:colOff>50800</xdr:colOff>
      <xdr:row>41</xdr:row>
      <xdr:rowOff>44827</xdr:rowOff>
    </xdr:to>
    <xdr:cxnSp macro="">
      <xdr:nvCxnSpPr>
        <xdr:cNvPr id="200" name="直線コネクタ 199">
          <a:extLst>
            <a:ext uri="{FF2B5EF4-FFF2-40B4-BE49-F238E27FC236}">
              <a16:creationId xmlns:a16="http://schemas.microsoft.com/office/drawing/2014/main" id="{27AE2F4E-7349-48AD-81F8-F25765C69596}"/>
            </a:ext>
          </a:extLst>
        </xdr:cNvPr>
        <xdr:cNvCxnSpPr/>
      </xdr:nvCxnSpPr>
      <xdr:spPr>
        <a:xfrm flipV="1">
          <a:off x="19545300" y="7072381"/>
          <a:ext cx="889000" cy="1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167429</xdr:rowOff>
    </xdr:from>
    <xdr:to>
      <xdr:col>98</xdr:col>
      <xdr:colOff>38100</xdr:colOff>
      <xdr:row>41</xdr:row>
      <xdr:rowOff>97579</xdr:rowOff>
    </xdr:to>
    <xdr:sp macro="" textlink="">
      <xdr:nvSpPr>
        <xdr:cNvPr id="201" name="楕円 200">
          <a:extLst>
            <a:ext uri="{FF2B5EF4-FFF2-40B4-BE49-F238E27FC236}">
              <a16:creationId xmlns:a16="http://schemas.microsoft.com/office/drawing/2014/main" id="{B02BFD1E-5FED-4362-929D-BB1391A063A4}"/>
            </a:ext>
          </a:extLst>
        </xdr:cNvPr>
        <xdr:cNvSpPr/>
      </xdr:nvSpPr>
      <xdr:spPr>
        <a:xfrm>
          <a:off x="18605500" y="7025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44827</xdr:rowOff>
    </xdr:from>
    <xdr:to>
      <xdr:col>102</xdr:col>
      <xdr:colOff>114300</xdr:colOff>
      <xdr:row>41</xdr:row>
      <xdr:rowOff>46779</xdr:rowOff>
    </xdr:to>
    <xdr:cxnSp macro="">
      <xdr:nvCxnSpPr>
        <xdr:cNvPr id="202" name="直線コネクタ 201">
          <a:extLst>
            <a:ext uri="{FF2B5EF4-FFF2-40B4-BE49-F238E27FC236}">
              <a16:creationId xmlns:a16="http://schemas.microsoft.com/office/drawing/2014/main" id="{30600E95-AF5D-426F-8819-2FE66C5233CE}"/>
            </a:ext>
          </a:extLst>
        </xdr:cNvPr>
        <xdr:cNvCxnSpPr/>
      </xdr:nvCxnSpPr>
      <xdr:spPr>
        <a:xfrm flipV="1">
          <a:off x="18656300" y="7074277"/>
          <a:ext cx="889000" cy="1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39</xdr:row>
      <xdr:rowOff>78823</xdr:rowOff>
    </xdr:from>
    <xdr:ext cx="599010" cy="259045"/>
    <xdr:sp macro="" textlink="">
      <xdr:nvSpPr>
        <xdr:cNvPr id="203" name="n_1aveValue【一般廃棄物処理施設】&#10;一人当たり有形固定資産（償却資産）額">
          <a:extLst>
            <a:ext uri="{FF2B5EF4-FFF2-40B4-BE49-F238E27FC236}">
              <a16:creationId xmlns:a16="http://schemas.microsoft.com/office/drawing/2014/main" id="{48D3AF9C-ED88-49A6-A29F-50FB8997D7C4}"/>
            </a:ext>
          </a:extLst>
        </xdr:cNvPr>
        <xdr:cNvSpPr txBox="1"/>
      </xdr:nvSpPr>
      <xdr:spPr>
        <a:xfrm>
          <a:off x="21011095" y="67653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39</xdr:row>
      <xdr:rowOff>85538</xdr:rowOff>
    </xdr:from>
    <xdr:ext cx="599010" cy="259045"/>
    <xdr:sp macro="" textlink="">
      <xdr:nvSpPr>
        <xdr:cNvPr id="204" name="n_2aveValue【一般廃棄物処理施設】&#10;一人当たり有形固定資産（償却資産）額">
          <a:extLst>
            <a:ext uri="{FF2B5EF4-FFF2-40B4-BE49-F238E27FC236}">
              <a16:creationId xmlns:a16="http://schemas.microsoft.com/office/drawing/2014/main" id="{F75759E0-809F-42A6-8FB0-70602BCDF551}"/>
            </a:ext>
          </a:extLst>
        </xdr:cNvPr>
        <xdr:cNvSpPr txBox="1"/>
      </xdr:nvSpPr>
      <xdr:spPr>
        <a:xfrm>
          <a:off x="20134795" y="67720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251,834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39</xdr:row>
      <xdr:rowOff>107100</xdr:rowOff>
    </xdr:from>
    <xdr:ext cx="599010" cy="259045"/>
    <xdr:sp macro="" textlink="">
      <xdr:nvSpPr>
        <xdr:cNvPr id="205" name="n_3aveValue【一般廃棄物処理施設】&#10;一人当たり有形固定資産（償却資産）額">
          <a:extLst>
            <a:ext uri="{FF2B5EF4-FFF2-40B4-BE49-F238E27FC236}">
              <a16:creationId xmlns:a16="http://schemas.microsoft.com/office/drawing/2014/main" id="{3ACB691C-B1EA-4624-9D2B-9582C1CDED08}"/>
            </a:ext>
          </a:extLst>
        </xdr:cNvPr>
        <xdr:cNvSpPr txBox="1"/>
      </xdr:nvSpPr>
      <xdr:spPr>
        <a:xfrm>
          <a:off x="19245795" y="67936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39</xdr:row>
      <xdr:rowOff>104670</xdr:rowOff>
    </xdr:from>
    <xdr:ext cx="599010" cy="259045"/>
    <xdr:sp macro="" textlink="">
      <xdr:nvSpPr>
        <xdr:cNvPr id="206" name="n_4aveValue【一般廃棄物処理施設】&#10;一人当たり有形固定資産（償却資産）額">
          <a:extLst>
            <a:ext uri="{FF2B5EF4-FFF2-40B4-BE49-F238E27FC236}">
              <a16:creationId xmlns:a16="http://schemas.microsoft.com/office/drawing/2014/main" id="{3961AADB-2E37-4FF6-A732-A9DC49DF862F}"/>
            </a:ext>
          </a:extLst>
        </xdr:cNvPr>
        <xdr:cNvSpPr txBox="1"/>
      </xdr:nvSpPr>
      <xdr:spPr>
        <a:xfrm>
          <a:off x="18356795" y="67912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209,990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41</xdr:row>
      <xdr:rowOff>81646</xdr:rowOff>
    </xdr:from>
    <xdr:ext cx="599010" cy="259045"/>
    <xdr:sp macro="" textlink="">
      <xdr:nvSpPr>
        <xdr:cNvPr id="207" name="n_1mainValue【一般廃棄物処理施設】&#10;一人当たり有形固定資産（償却資産）額">
          <a:extLst>
            <a:ext uri="{FF2B5EF4-FFF2-40B4-BE49-F238E27FC236}">
              <a16:creationId xmlns:a16="http://schemas.microsoft.com/office/drawing/2014/main" id="{E2BDA39D-A9BD-40F3-BB64-C229436F1A5B}"/>
            </a:ext>
          </a:extLst>
        </xdr:cNvPr>
        <xdr:cNvSpPr txBox="1"/>
      </xdr:nvSpPr>
      <xdr:spPr>
        <a:xfrm>
          <a:off x="21011095" y="71110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41</xdr:row>
      <xdr:rowOff>84858</xdr:rowOff>
    </xdr:from>
    <xdr:ext cx="599010" cy="259045"/>
    <xdr:sp macro="" textlink="">
      <xdr:nvSpPr>
        <xdr:cNvPr id="208" name="n_2mainValue【一般廃棄物処理施設】&#10;一人当たり有形固定資産（償却資産）額">
          <a:extLst>
            <a:ext uri="{FF2B5EF4-FFF2-40B4-BE49-F238E27FC236}">
              <a16:creationId xmlns:a16="http://schemas.microsoft.com/office/drawing/2014/main" id="{44A34F37-83E3-40C0-A5F0-00761337B711}"/>
            </a:ext>
          </a:extLst>
        </xdr:cNvPr>
        <xdr:cNvSpPr txBox="1"/>
      </xdr:nvSpPr>
      <xdr:spPr>
        <a:xfrm>
          <a:off x="20134795" y="71143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41</xdr:row>
      <xdr:rowOff>86754</xdr:rowOff>
    </xdr:from>
    <xdr:ext cx="599010" cy="259045"/>
    <xdr:sp macro="" textlink="">
      <xdr:nvSpPr>
        <xdr:cNvPr id="209" name="n_3mainValue【一般廃棄物処理施設】&#10;一人当たり有形固定資産（償却資産）額">
          <a:extLst>
            <a:ext uri="{FF2B5EF4-FFF2-40B4-BE49-F238E27FC236}">
              <a16:creationId xmlns:a16="http://schemas.microsoft.com/office/drawing/2014/main" id="{0FFE9AA2-CD36-435E-A9F1-F6B4FEE3F8EB}"/>
            </a:ext>
          </a:extLst>
        </xdr:cNvPr>
        <xdr:cNvSpPr txBox="1"/>
      </xdr:nvSpPr>
      <xdr:spPr>
        <a:xfrm>
          <a:off x="19245795" y="71162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41</xdr:row>
      <xdr:rowOff>88706</xdr:rowOff>
    </xdr:from>
    <xdr:ext cx="599010" cy="259045"/>
    <xdr:sp macro="" textlink="">
      <xdr:nvSpPr>
        <xdr:cNvPr id="210" name="n_4mainValue【一般廃棄物処理施設】&#10;一人当たり有形固定資産（償却資産）額">
          <a:extLst>
            <a:ext uri="{FF2B5EF4-FFF2-40B4-BE49-F238E27FC236}">
              <a16:creationId xmlns:a16="http://schemas.microsoft.com/office/drawing/2014/main" id="{C404E20B-0A22-47A4-A7D1-823E8810B23F}"/>
            </a:ext>
          </a:extLst>
        </xdr:cNvPr>
        <xdr:cNvSpPr txBox="1"/>
      </xdr:nvSpPr>
      <xdr:spPr>
        <a:xfrm>
          <a:off x="18356795" y="71181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211" name="正方形/長方形 210">
          <a:extLst>
            <a:ext uri="{FF2B5EF4-FFF2-40B4-BE49-F238E27FC236}">
              <a16:creationId xmlns:a16="http://schemas.microsoft.com/office/drawing/2014/main" id="{6058DC2C-249F-4BC3-B281-6069F781538A}"/>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212" name="正方形/長方形 211">
          <a:extLst>
            <a:ext uri="{FF2B5EF4-FFF2-40B4-BE49-F238E27FC236}">
              <a16:creationId xmlns:a16="http://schemas.microsoft.com/office/drawing/2014/main" id="{DD6F5C3E-6D04-4708-B9F3-11DE0779064B}"/>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213" name="正方形/長方形 212">
          <a:extLst>
            <a:ext uri="{FF2B5EF4-FFF2-40B4-BE49-F238E27FC236}">
              <a16:creationId xmlns:a16="http://schemas.microsoft.com/office/drawing/2014/main" id="{2B07A166-7AD0-4481-92CC-385BCA6AE314}"/>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214" name="正方形/長方形 213">
          <a:extLst>
            <a:ext uri="{FF2B5EF4-FFF2-40B4-BE49-F238E27FC236}">
              <a16:creationId xmlns:a16="http://schemas.microsoft.com/office/drawing/2014/main" id="{80C9249C-9EFA-4FE2-AFB0-E3EFC63467D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215" name="正方形/長方形 214">
          <a:extLst>
            <a:ext uri="{FF2B5EF4-FFF2-40B4-BE49-F238E27FC236}">
              <a16:creationId xmlns:a16="http://schemas.microsoft.com/office/drawing/2014/main" id="{75CCB248-306F-4B64-9DCF-3D10D0D2F3A8}"/>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216" name="正方形/長方形 215">
          <a:extLst>
            <a:ext uri="{FF2B5EF4-FFF2-40B4-BE49-F238E27FC236}">
              <a16:creationId xmlns:a16="http://schemas.microsoft.com/office/drawing/2014/main" id="{977C88E7-B971-476B-AD5A-CF8B7F606299}"/>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217" name="正方形/長方形 216">
          <a:extLst>
            <a:ext uri="{FF2B5EF4-FFF2-40B4-BE49-F238E27FC236}">
              <a16:creationId xmlns:a16="http://schemas.microsoft.com/office/drawing/2014/main" id="{847E8E05-E6A9-407A-939E-1107D217F466}"/>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218" name="正方形/長方形 217">
          <a:extLst>
            <a:ext uri="{FF2B5EF4-FFF2-40B4-BE49-F238E27FC236}">
              <a16:creationId xmlns:a16="http://schemas.microsoft.com/office/drawing/2014/main" id="{0958100D-6D0A-4986-8B12-F9ABBE02BBF2}"/>
            </a:ext>
          </a:extLst>
        </xdr:cNvPr>
        <xdr:cNvSpPr/>
      </xdr:nvSpPr>
      <xdr:spPr>
        <a:xfrm>
          <a:off x="12446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219" name="正方形/長方形 218">
          <a:extLst>
            <a:ext uri="{FF2B5EF4-FFF2-40B4-BE49-F238E27FC236}">
              <a16:creationId xmlns:a16="http://schemas.microsoft.com/office/drawing/2014/main" id="{5CC78238-5550-48DD-ABFB-0B2A6480B181}"/>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220" name="正方形/長方形 219">
          <a:extLst>
            <a:ext uri="{FF2B5EF4-FFF2-40B4-BE49-F238E27FC236}">
              <a16:creationId xmlns:a16="http://schemas.microsoft.com/office/drawing/2014/main" id="{642602E7-0DE2-444A-B893-EF7BA065873E}"/>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221" name="正方形/長方形 220">
          <a:extLst>
            <a:ext uri="{FF2B5EF4-FFF2-40B4-BE49-F238E27FC236}">
              <a16:creationId xmlns:a16="http://schemas.microsoft.com/office/drawing/2014/main" id="{DA9D1A44-58A0-445D-A05D-FCCA741C440F}"/>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222" name="正方形/長方形 221">
          <a:extLst>
            <a:ext uri="{FF2B5EF4-FFF2-40B4-BE49-F238E27FC236}">
              <a16:creationId xmlns:a16="http://schemas.microsoft.com/office/drawing/2014/main" id="{7B755FBE-1EB3-4057-A3A5-EF4C9B30B2D2}"/>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223" name="正方形/長方形 222">
          <a:extLst>
            <a:ext uri="{FF2B5EF4-FFF2-40B4-BE49-F238E27FC236}">
              <a16:creationId xmlns:a16="http://schemas.microsoft.com/office/drawing/2014/main" id="{46B097CF-CE2F-4AA6-B19E-682ADDAB17E7}"/>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224" name="正方形/長方形 223">
          <a:extLst>
            <a:ext uri="{FF2B5EF4-FFF2-40B4-BE49-F238E27FC236}">
              <a16:creationId xmlns:a16="http://schemas.microsoft.com/office/drawing/2014/main" id="{1E4E5AB0-1BD1-4162-A7DF-6568D2B2D061}"/>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225" name="正方形/長方形 224">
          <a:extLst>
            <a:ext uri="{FF2B5EF4-FFF2-40B4-BE49-F238E27FC236}">
              <a16:creationId xmlns:a16="http://schemas.microsoft.com/office/drawing/2014/main" id="{6829143A-E741-44AC-B3EA-9F4646252597}"/>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226" name="正方形/長方形 225">
          <a:extLst>
            <a:ext uri="{FF2B5EF4-FFF2-40B4-BE49-F238E27FC236}">
              <a16:creationId xmlns:a16="http://schemas.microsoft.com/office/drawing/2014/main" id="{11D5D894-BA84-4ADC-8A68-C9815D641C17}"/>
            </a:ext>
          </a:extLst>
        </xdr:cNvPr>
        <xdr:cNvSpPr/>
      </xdr:nvSpPr>
      <xdr:spPr>
        <a:xfrm>
          <a:off x="18288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227" name="正方形/長方形 226">
          <a:extLst>
            <a:ext uri="{FF2B5EF4-FFF2-40B4-BE49-F238E27FC236}">
              <a16:creationId xmlns:a16="http://schemas.microsoft.com/office/drawing/2014/main" id="{EE7C3467-D7B6-4D61-876B-38E9217E2EB4}"/>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228" name="正方形/長方形 227">
          <a:extLst>
            <a:ext uri="{FF2B5EF4-FFF2-40B4-BE49-F238E27FC236}">
              <a16:creationId xmlns:a16="http://schemas.microsoft.com/office/drawing/2014/main" id="{96787054-614C-412D-85F2-A77B64BDD7BB}"/>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229" name="正方形/長方形 228">
          <a:extLst>
            <a:ext uri="{FF2B5EF4-FFF2-40B4-BE49-F238E27FC236}">
              <a16:creationId xmlns:a16="http://schemas.microsoft.com/office/drawing/2014/main" id="{F2DF2158-3607-4008-9D64-78F4A3A9A68B}"/>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230" name="正方形/長方形 229">
          <a:extLst>
            <a:ext uri="{FF2B5EF4-FFF2-40B4-BE49-F238E27FC236}">
              <a16:creationId xmlns:a16="http://schemas.microsoft.com/office/drawing/2014/main" id="{F2481453-3803-454A-8637-C9A920491816}"/>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231" name="正方形/長方形 230">
          <a:extLst>
            <a:ext uri="{FF2B5EF4-FFF2-40B4-BE49-F238E27FC236}">
              <a16:creationId xmlns:a16="http://schemas.microsoft.com/office/drawing/2014/main" id="{9F542231-3CFD-49ED-8FC6-7A741DBBCE8A}"/>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232" name="正方形/長方形 231">
          <a:extLst>
            <a:ext uri="{FF2B5EF4-FFF2-40B4-BE49-F238E27FC236}">
              <a16:creationId xmlns:a16="http://schemas.microsoft.com/office/drawing/2014/main" id="{EDFDE97C-D523-4455-8608-85201235582D}"/>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233" name="正方形/長方形 232">
          <a:extLst>
            <a:ext uri="{FF2B5EF4-FFF2-40B4-BE49-F238E27FC236}">
              <a16:creationId xmlns:a16="http://schemas.microsoft.com/office/drawing/2014/main" id="{B5401F6E-F201-40D1-9BED-311F255D87E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234" name="正方形/長方形 233">
          <a:extLst>
            <a:ext uri="{FF2B5EF4-FFF2-40B4-BE49-F238E27FC236}">
              <a16:creationId xmlns:a16="http://schemas.microsoft.com/office/drawing/2014/main" id="{45EA10FB-8D62-4F3A-82BB-4157C8501374}"/>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235" name="テキスト ボックス 234">
          <a:extLst>
            <a:ext uri="{FF2B5EF4-FFF2-40B4-BE49-F238E27FC236}">
              <a16:creationId xmlns:a16="http://schemas.microsoft.com/office/drawing/2014/main" id="{7685AFFF-65E4-4CA1-9EC1-CA3429C34C4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236" name="直線コネクタ 235">
          <a:extLst>
            <a:ext uri="{FF2B5EF4-FFF2-40B4-BE49-F238E27FC236}">
              <a16:creationId xmlns:a16="http://schemas.microsoft.com/office/drawing/2014/main" id="{5F1CAA49-2324-495A-A1AF-1D2BC56C6266}"/>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237" name="テキスト ボックス 236">
          <a:extLst>
            <a:ext uri="{FF2B5EF4-FFF2-40B4-BE49-F238E27FC236}">
              <a16:creationId xmlns:a16="http://schemas.microsoft.com/office/drawing/2014/main" id="{B5332892-77B7-4969-A25F-69779E8E3241}"/>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238" name="直線コネクタ 237">
          <a:extLst>
            <a:ext uri="{FF2B5EF4-FFF2-40B4-BE49-F238E27FC236}">
              <a16:creationId xmlns:a16="http://schemas.microsoft.com/office/drawing/2014/main" id="{C5764392-A61B-43A7-B2EF-DBC54EA3B87D}"/>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239" name="テキスト ボックス 238">
          <a:extLst>
            <a:ext uri="{FF2B5EF4-FFF2-40B4-BE49-F238E27FC236}">
              <a16:creationId xmlns:a16="http://schemas.microsoft.com/office/drawing/2014/main" id="{153F71C7-B798-4063-ABE3-F66AC9B83A6B}"/>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240" name="直線コネクタ 239">
          <a:extLst>
            <a:ext uri="{FF2B5EF4-FFF2-40B4-BE49-F238E27FC236}">
              <a16:creationId xmlns:a16="http://schemas.microsoft.com/office/drawing/2014/main" id="{84A7866B-668B-47F3-B9FE-D62C66D7C87C}"/>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241" name="テキスト ボックス 240">
          <a:extLst>
            <a:ext uri="{FF2B5EF4-FFF2-40B4-BE49-F238E27FC236}">
              <a16:creationId xmlns:a16="http://schemas.microsoft.com/office/drawing/2014/main" id="{9C84BB78-92C1-4F7C-B4B7-17E7B2A2F2F0}"/>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242" name="直線コネクタ 241">
          <a:extLst>
            <a:ext uri="{FF2B5EF4-FFF2-40B4-BE49-F238E27FC236}">
              <a16:creationId xmlns:a16="http://schemas.microsoft.com/office/drawing/2014/main" id="{88B4172B-50BC-4370-A330-9DBDB5F07BE5}"/>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243" name="テキスト ボックス 242">
          <a:extLst>
            <a:ext uri="{FF2B5EF4-FFF2-40B4-BE49-F238E27FC236}">
              <a16:creationId xmlns:a16="http://schemas.microsoft.com/office/drawing/2014/main" id="{B8E55417-C1E1-45C6-B7DB-95BEE78CD948}"/>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244" name="直線コネクタ 243">
          <a:extLst>
            <a:ext uri="{FF2B5EF4-FFF2-40B4-BE49-F238E27FC236}">
              <a16:creationId xmlns:a16="http://schemas.microsoft.com/office/drawing/2014/main" id="{460736AC-6F49-48FE-8AF4-C100C498591D}"/>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245" name="テキスト ボックス 244">
          <a:extLst>
            <a:ext uri="{FF2B5EF4-FFF2-40B4-BE49-F238E27FC236}">
              <a16:creationId xmlns:a16="http://schemas.microsoft.com/office/drawing/2014/main" id="{A3F640F0-1467-48DE-8B5C-E9F34B223F43}"/>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246" name="直線コネクタ 245">
          <a:extLst>
            <a:ext uri="{FF2B5EF4-FFF2-40B4-BE49-F238E27FC236}">
              <a16:creationId xmlns:a16="http://schemas.microsoft.com/office/drawing/2014/main" id="{EAE6EFD3-AC2A-4DA1-8512-54044C0358A2}"/>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247" name="テキスト ボックス 246">
          <a:extLst>
            <a:ext uri="{FF2B5EF4-FFF2-40B4-BE49-F238E27FC236}">
              <a16:creationId xmlns:a16="http://schemas.microsoft.com/office/drawing/2014/main" id="{CB8E2C19-DC90-4C6A-B792-5BCC8D848ECF}"/>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248" name="直線コネクタ 247">
          <a:extLst>
            <a:ext uri="{FF2B5EF4-FFF2-40B4-BE49-F238E27FC236}">
              <a16:creationId xmlns:a16="http://schemas.microsoft.com/office/drawing/2014/main" id="{1B65B381-9BAD-447E-A35C-350D2C81030E}"/>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249" name="テキスト ボックス 248">
          <a:extLst>
            <a:ext uri="{FF2B5EF4-FFF2-40B4-BE49-F238E27FC236}">
              <a16:creationId xmlns:a16="http://schemas.microsoft.com/office/drawing/2014/main" id="{471B2AE5-011D-4276-957A-7DF387E80933}"/>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250" name="【消防施設】&#10;有形固定資産減価償却率グラフ枠">
          <a:extLst>
            <a:ext uri="{FF2B5EF4-FFF2-40B4-BE49-F238E27FC236}">
              <a16:creationId xmlns:a16="http://schemas.microsoft.com/office/drawing/2014/main" id="{2EA40475-71E3-4CB8-B65F-C8A4EE044774}"/>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60961</xdr:rowOff>
    </xdr:from>
    <xdr:to>
      <xdr:col>85</xdr:col>
      <xdr:colOff>126364</xdr:colOff>
      <xdr:row>86</xdr:row>
      <xdr:rowOff>60961</xdr:rowOff>
    </xdr:to>
    <xdr:cxnSp macro="">
      <xdr:nvCxnSpPr>
        <xdr:cNvPr id="251" name="直線コネクタ 250">
          <a:extLst>
            <a:ext uri="{FF2B5EF4-FFF2-40B4-BE49-F238E27FC236}">
              <a16:creationId xmlns:a16="http://schemas.microsoft.com/office/drawing/2014/main" id="{CA3918E5-1DDD-4E17-8927-F05D31D03E36}"/>
            </a:ext>
          </a:extLst>
        </xdr:cNvPr>
        <xdr:cNvCxnSpPr/>
      </xdr:nvCxnSpPr>
      <xdr:spPr>
        <a:xfrm flipV="1">
          <a:off x="16318864" y="13262611"/>
          <a:ext cx="0" cy="15430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64788</xdr:rowOff>
    </xdr:from>
    <xdr:ext cx="405111" cy="259045"/>
    <xdr:sp macro="" textlink="">
      <xdr:nvSpPr>
        <xdr:cNvPr id="252" name="【消防施設】&#10;有形固定資産減価償却率最小値テキスト">
          <a:extLst>
            <a:ext uri="{FF2B5EF4-FFF2-40B4-BE49-F238E27FC236}">
              <a16:creationId xmlns:a16="http://schemas.microsoft.com/office/drawing/2014/main" id="{A588C13C-3FB2-46D0-A48F-CC8D8BB00317}"/>
            </a:ext>
          </a:extLst>
        </xdr:cNvPr>
        <xdr:cNvSpPr txBox="1"/>
      </xdr:nvSpPr>
      <xdr:spPr>
        <a:xfrm>
          <a:off x="16357600" y="14809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60961</xdr:rowOff>
    </xdr:from>
    <xdr:to>
      <xdr:col>86</xdr:col>
      <xdr:colOff>25400</xdr:colOff>
      <xdr:row>86</xdr:row>
      <xdr:rowOff>60961</xdr:rowOff>
    </xdr:to>
    <xdr:cxnSp macro="">
      <xdr:nvCxnSpPr>
        <xdr:cNvPr id="253" name="直線コネクタ 252">
          <a:extLst>
            <a:ext uri="{FF2B5EF4-FFF2-40B4-BE49-F238E27FC236}">
              <a16:creationId xmlns:a16="http://schemas.microsoft.com/office/drawing/2014/main" id="{113F4A10-889B-47F4-A4DB-59695E3837F0}"/>
            </a:ext>
          </a:extLst>
        </xdr:cNvPr>
        <xdr:cNvCxnSpPr/>
      </xdr:nvCxnSpPr>
      <xdr:spPr>
        <a:xfrm>
          <a:off x="16230600" y="14805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7638</xdr:rowOff>
    </xdr:from>
    <xdr:ext cx="405111" cy="259045"/>
    <xdr:sp macro="" textlink="">
      <xdr:nvSpPr>
        <xdr:cNvPr id="254" name="【消防施設】&#10;有形固定資産減価償却率最大値テキスト">
          <a:extLst>
            <a:ext uri="{FF2B5EF4-FFF2-40B4-BE49-F238E27FC236}">
              <a16:creationId xmlns:a16="http://schemas.microsoft.com/office/drawing/2014/main" id="{EC4D7BF3-3FD6-40DC-9457-0D6C87294554}"/>
            </a:ext>
          </a:extLst>
        </xdr:cNvPr>
        <xdr:cNvSpPr txBox="1"/>
      </xdr:nvSpPr>
      <xdr:spPr>
        <a:xfrm>
          <a:off x="16357600" y="13037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60961</xdr:rowOff>
    </xdr:from>
    <xdr:to>
      <xdr:col>86</xdr:col>
      <xdr:colOff>25400</xdr:colOff>
      <xdr:row>77</xdr:row>
      <xdr:rowOff>60961</xdr:rowOff>
    </xdr:to>
    <xdr:cxnSp macro="">
      <xdr:nvCxnSpPr>
        <xdr:cNvPr id="255" name="直線コネクタ 254">
          <a:extLst>
            <a:ext uri="{FF2B5EF4-FFF2-40B4-BE49-F238E27FC236}">
              <a16:creationId xmlns:a16="http://schemas.microsoft.com/office/drawing/2014/main" id="{5746DD21-E654-4FC9-A4AB-463911DAAB41}"/>
            </a:ext>
          </a:extLst>
        </xdr:cNvPr>
        <xdr:cNvCxnSpPr/>
      </xdr:nvCxnSpPr>
      <xdr:spPr>
        <a:xfrm>
          <a:off x="16230600" y="132626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26688</xdr:rowOff>
    </xdr:from>
    <xdr:ext cx="405111" cy="259045"/>
    <xdr:sp macro="" textlink="">
      <xdr:nvSpPr>
        <xdr:cNvPr id="256" name="【消防施設】&#10;有形固定資産減価償却率平均値テキスト">
          <a:extLst>
            <a:ext uri="{FF2B5EF4-FFF2-40B4-BE49-F238E27FC236}">
              <a16:creationId xmlns:a16="http://schemas.microsoft.com/office/drawing/2014/main" id="{6042F676-8D4D-40FC-8AA9-4ACC893AC09B}"/>
            </a:ext>
          </a:extLst>
        </xdr:cNvPr>
        <xdr:cNvSpPr txBox="1"/>
      </xdr:nvSpPr>
      <xdr:spPr>
        <a:xfrm>
          <a:off x="16357600" y="139141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48261</xdr:rowOff>
    </xdr:from>
    <xdr:to>
      <xdr:col>85</xdr:col>
      <xdr:colOff>177800</xdr:colOff>
      <xdr:row>81</xdr:row>
      <xdr:rowOff>149861</xdr:rowOff>
    </xdr:to>
    <xdr:sp macro="" textlink="">
      <xdr:nvSpPr>
        <xdr:cNvPr id="257" name="フローチャート: 判断 256">
          <a:extLst>
            <a:ext uri="{FF2B5EF4-FFF2-40B4-BE49-F238E27FC236}">
              <a16:creationId xmlns:a16="http://schemas.microsoft.com/office/drawing/2014/main" id="{119F3CA7-79F3-403D-883B-130150D367F8}"/>
            </a:ext>
          </a:extLst>
        </xdr:cNvPr>
        <xdr:cNvSpPr/>
      </xdr:nvSpPr>
      <xdr:spPr>
        <a:xfrm>
          <a:off x="16268700" y="13935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162561</xdr:rowOff>
    </xdr:from>
    <xdr:to>
      <xdr:col>81</xdr:col>
      <xdr:colOff>101600</xdr:colOff>
      <xdr:row>82</xdr:row>
      <xdr:rowOff>92711</xdr:rowOff>
    </xdr:to>
    <xdr:sp macro="" textlink="">
      <xdr:nvSpPr>
        <xdr:cNvPr id="258" name="フローチャート: 判断 257">
          <a:extLst>
            <a:ext uri="{FF2B5EF4-FFF2-40B4-BE49-F238E27FC236}">
              <a16:creationId xmlns:a16="http://schemas.microsoft.com/office/drawing/2014/main" id="{ACC61D2F-C936-4B34-91E5-FB4D4F29FE12}"/>
            </a:ext>
          </a:extLst>
        </xdr:cNvPr>
        <xdr:cNvSpPr/>
      </xdr:nvSpPr>
      <xdr:spPr>
        <a:xfrm>
          <a:off x="15430500" y="14050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23495</xdr:rowOff>
    </xdr:from>
    <xdr:to>
      <xdr:col>76</xdr:col>
      <xdr:colOff>165100</xdr:colOff>
      <xdr:row>82</xdr:row>
      <xdr:rowOff>125095</xdr:rowOff>
    </xdr:to>
    <xdr:sp macro="" textlink="">
      <xdr:nvSpPr>
        <xdr:cNvPr id="259" name="フローチャート: 判断 258">
          <a:extLst>
            <a:ext uri="{FF2B5EF4-FFF2-40B4-BE49-F238E27FC236}">
              <a16:creationId xmlns:a16="http://schemas.microsoft.com/office/drawing/2014/main" id="{970281B2-52E4-4284-8F68-06AD094B8E3D}"/>
            </a:ext>
          </a:extLst>
        </xdr:cNvPr>
        <xdr:cNvSpPr/>
      </xdr:nvSpPr>
      <xdr:spPr>
        <a:xfrm>
          <a:off x="14541500" y="14082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166370</xdr:rowOff>
    </xdr:from>
    <xdr:to>
      <xdr:col>72</xdr:col>
      <xdr:colOff>38100</xdr:colOff>
      <xdr:row>82</xdr:row>
      <xdr:rowOff>96520</xdr:rowOff>
    </xdr:to>
    <xdr:sp macro="" textlink="">
      <xdr:nvSpPr>
        <xdr:cNvPr id="260" name="フローチャート: 判断 259">
          <a:extLst>
            <a:ext uri="{FF2B5EF4-FFF2-40B4-BE49-F238E27FC236}">
              <a16:creationId xmlns:a16="http://schemas.microsoft.com/office/drawing/2014/main" id="{380BF12C-7251-4740-89D1-EC98447EDB2D}"/>
            </a:ext>
          </a:extLst>
        </xdr:cNvPr>
        <xdr:cNvSpPr/>
      </xdr:nvSpPr>
      <xdr:spPr>
        <a:xfrm>
          <a:off x="13652500" y="1405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69214</xdr:rowOff>
    </xdr:from>
    <xdr:to>
      <xdr:col>67</xdr:col>
      <xdr:colOff>101600</xdr:colOff>
      <xdr:row>81</xdr:row>
      <xdr:rowOff>170814</xdr:rowOff>
    </xdr:to>
    <xdr:sp macro="" textlink="">
      <xdr:nvSpPr>
        <xdr:cNvPr id="261" name="フローチャート: 判断 260">
          <a:extLst>
            <a:ext uri="{FF2B5EF4-FFF2-40B4-BE49-F238E27FC236}">
              <a16:creationId xmlns:a16="http://schemas.microsoft.com/office/drawing/2014/main" id="{BF69A859-B7E8-476E-BE9D-64119ADF001D}"/>
            </a:ext>
          </a:extLst>
        </xdr:cNvPr>
        <xdr:cNvSpPr/>
      </xdr:nvSpPr>
      <xdr:spPr>
        <a:xfrm>
          <a:off x="12763500" y="13956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262" name="テキスト ボックス 261">
          <a:extLst>
            <a:ext uri="{FF2B5EF4-FFF2-40B4-BE49-F238E27FC236}">
              <a16:creationId xmlns:a16="http://schemas.microsoft.com/office/drawing/2014/main" id="{5A45AE21-E4EE-40D3-9D01-B43F1C8210F1}"/>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263" name="テキスト ボックス 262">
          <a:extLst>
            <a:ext uri="{FF2B5EF4-FFF2-40B4-BE49-F238E27FC236}">
              <a16:creationId xmlns:a16="http://schemas.microsoft.com/office/drawing/2014/main" id="{8A82A517-1146-4117-8D0A-24AD91DCB0A7}"/>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264" name="テキスト ボックス 263">
          <a:extLst>
            <a:ext uri="{FF2B5EF4-FFF2-40B4-BE49-F238E27FC236}">
              <a16:creationId xmlns:a16="http://schemas.microsoft.com/office/drawing/2014/main" id="{AEA22A53-0533-46DF-8822-D55872667CB8}"/>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265" name="テキスト ボックス 264">
          <a:extLst>
            <a:ext uri="{FF2B5EF4-FFF2-40B4-BE49-F238E27FC236}">
              <a16:creationId xmlns:a16="http://schemas.microsoft.com/office/drawing/2014/main" id="{4CF4E0BD-204A-4455-9DCB-18F30107D91F}"/>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266" name="テキスト ボックス 265">
          <a:extLst>
            <a:ext uri="{FF2B5EF4-FFF2-40B4-BE49-F238E27FC236}">
              <a16:creationId xmlns:a16="http://schemas.microsoft.com/office/drawing/2014/main" id="{9F80578E-9A89-4FC3-93ED-910F025D0C09}"/>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141605</xdr:rowOff>
    </xdr:from>
    <xdr:to>
      <xdr:col>85</xdr:col>
      <xdr:colOff>177800</xdr:colOff>
      <xdr:row>79</xdr:row>
      <xdr:rowOff>71755</xdr:rowOff>
    </xdr:to>
    <xdr:sp macro="" textlink="">
      <xdr:nvSpPr>
        <xdr:cNvPr id="267" name="楕円 266">
          <a:extLst>
            <a:ext uri="{FF2B5EF4-FFF2-40B4-BE49-F238E27FC236}">
              <a16:creationId xmlns:a16="http://schemas.microsoft.com/office/drawing/2014/main" id="{3D584835-4394-4FE2-AB0E-C0DF0AA63840}"/>
            </a:ext>
          </a:extLst>
        </xdr:cNvPr>
        <xdr:cNvSpPr/>
      </xdr:nvSpPr>
      <xdr:spPr>
        <a:xfrm>
          <a:off x="16268700" y="13514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77</xdr:row>
      <xdr:rowOff>164482</xdr:rowOff>
    </xdr:from>
    <xdr:ext cx="405111" cy="259045"/>
    <xdr:sp macro="" textlink="">
      <xdr:nvSpPr>
        <xdr:cNvPr id="268" name="【消防施設】&#10;有形固定資産減価償却率該当値テキスト">
          <a:extLst>
            <a:ext uri="{FF2B5EF4-FFF2-40B4-BE49-F238E27FC236}">
              <a16:creationId xmlns:a16="http://schemas.microsoft.com/office/drawing/2014/main" id="{E4AD36B7-F24B-4D4B-8AD1-E61D3F8ACB91}"/>
            </a:ext>
          </a:extLst>
        </xdr:cNvPr>
        <xdr:cNvSpPr txBox="1"/>
      </xdr:nvSpPr>
      <xdr:spPr>
        <a:xfrm>
          <a:off x="16357600" y="13366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114936</xdr:rowOff>
    </xdr:from>
    <xdr:to>
      <xdr:col>81</xdr:col>
      <xdr:colOff>101600</xdr:colOff>
      <xdr:row>79</xdr:row>
      <xdr:rowOff>45086</xdr:rowOff>
    </xdr:to>
    <xdr:sp macro="" textlink="">
      <xdr:nvSpPr>
        <xdr:cNvPr id="269" name="楕円 268">
          <a:extLst>
            <a:ext uri="{FF2B5EF4-FFF2-40B4-BE49-F238E27FC236}">
              <a16:creationId xmlns:a16="http://schemas.microsoft.com/office/drawing/2014/main" id="{F649338E-C11E-4099-B72F-2F7AD10ADD35}"/>
            </a:ext>
          </a:extLst>
        </xdr:cNvPr>
        <xdr:cNvSpPr/>
      </xdr:nvSpPr>
      <xdr:spPr>
        <a:xfrm>
          <a:off x="15430500" y="13488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78</xdr:row>
      <xdr:rowOff>165736</xdr:rowOff>
    </xdr:from>
    <xdr:to>
      <xdr:col>85</xdr:col>
      <xdr:colOff>127000</xdr:colOff>
      <xdr:row>79</xdr:row>
      <xdr:rowOff>20955</xdr:rowOff>
    </xdr:to>
    <xdr:cxnSp macro="">
      <xdr:nvCxnSpPr>
        <xdr:cNvPr id="270" name="直線コネクタ 269">
          <a:extLst>
            <a:ext uri="{FF2B5EF4-FFF2-40B4-BE49-F238E27FC236}">
              <a16:creationId xmlns:a16="http://schemas.microsoft.com/office/drawing/2014/main" id="{F6AD795D-D77E-496E-9FBF-5452926BB464}"/>
            </a:ext>
          </a:extLst>
        </xdr:cNvPr>
        <xdr:cNvCxnSpPr/>
      </xdr:nvCxnSpPr>
      <xdr:spPr>
        <a:xfrm>
          <a:off x="15481300" y="13538836"/>
          <a:ext cx="838200" cy="26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59689</xdr:rowOff>
    </xdr:from>
    <xdr:to>
      <xdr:col>76</xdr:col>
      <xdr:colOff>165100</xdr:colOff>
      <xdr:row>78</xdr:row>
      <xdr:rowOff>161289</xdr:rowOff>
    </xdr:to>
    <xdr:sp macro="" textlink="">
      <xdr:nvSpPr>
        <xdr:cNvPr id="271" name="楕円 270">
          <a:extLst>
            <a:ext uri="{FF2B5EF4-FFF2-40B4-BE49-F238E27FC236}">
              <a16:creationId xmlns:a16="http://schemas.microsoft.com/office/drawing/2014/main" id="{3DDA6ED5-B516-4EE2-9054-71AA9A2F06FC}"/>
            </a:ext>
          </a:extLst>
        </xdr:cNvPr>
        <xdr:cNvSpPr/>
      </xdr:nvSpPr>
      <xdr:spPr>
        <a:xfrm>
          <a:off x="14541500" y="13432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110489</xdr:rowOff>
    </xdr:from>
    <xdr:to>
      <xdr:col>81</xdr:col>
      <xdr:colOff>50800</xdr:colOff>
      <xdr:row>78</xdr:row>
      <xdr:rowOff>165736</xdr:rowOff>
    </xdr:to>
    <xdr:cxnSp macro="">
      <xdr:nvCxnSpPr>
        <xdr:cNvPr id="272" name="直線コネクタ 271">
          <a:extLst>
            <a:ext uri="{FF2B5EF4-FFF2-40B4-BE49-F238E27FC236}">
              <a16:creationId xmlns:a16="http://schemas.microsoft.com/office/drawing/2014/main" id="{1E1BE39A-D091-4730-842E-707F79C47CF0}"/>
            </a:ext>
          </a:extLst>
        </xdr:cNvPr>
        <xdr:cNvCxnSpPr/>
      </xdr:nvCxnSpPr>
      <xdr:spPr>
        <a:xfrm>
          <a:off x="14592300" y="13483589"/>
          <a:ext cx="889000" cy="55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2539</xdr:rowOff>
    </xdr:from>
    <xdr:to>
      <xdr:col>72</xdr:col>
      <xdr:colOff>38100</xdr:colOff>
      <xdr:row>78</xdr:row>
      <xdr:rowOff>104139</xdr:rowOff>
    </xdr:to>
    <xdr:sp macro="" textlink="">
      <xdr:nvSpPr>
        <xdr:cNvPr id="273" name="楕円 272">
          <a:extLst>
            <a:ext uri="{FF2B5EF4-FFF2-40B4-BE49-F238E27FC236}">
              <a16:creationId xmlns:a16="http://schemas.microsoft.com/office/drawing/2014/main" id="{3021EA2C-5943-4FB7-9CC9-9C8C7DCB8223}"/>
            </a:ext>
          </a:extLst>
        </xdr:cNvPr>
        <xdr:cNvSpPr/>
      </xdr:nvSpPr>
      <xdr:spPr>
        <a:xfrm>
          <a:off x="13652500" y="13375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78</xdr:row>
      <xdr:rowOff>53339</xdr:rowOff>
    </xdr:from>
    <xdr:to>
      <xdr:col>76</xdr:col>
      <xdr:colOff>114300</xdr:colOff>
      <xdr:row>78</xdr:row>
      <xdr:rowOff>110489</xdr:rowOff>
    </xdr:to>
    <xdr:cxnSp macro="">
      <xdr:nvCxnSpPr>
        <xdr:cNvPr id="274" name="直線コネクタ 273">
          <a:extLst>
            <a:ext uri="{FF2B5EF4-FFF2-40B4-BE49-F238E27FC236}">
              <a16:creationId xmlns:a16="http://schemas.microsoft.com/office/drawing/2014/main" id="{B0DE6039-210B-4383-A81D-0EB403DA06D6}"/>
            </a:ext>
          </a:extLst>
        </xdr:cNvPr>
        <xdr:cNvCxnSpPr/>
      </xdr:nvCxnSpPr>
      <xdr:spPr>
        <a:xfrm>
          <a:off x="13703300" y="13426439"/>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77</xdr:row>
      <xdr:rowOff>114936</xdr:rowOff>
    </xdr:from>
    <xdr:to>
      <xdr:col>67</xdr:col>
      <xdr:colOff>101600</xdr:colOff>
      <xdr:row>78</xdr:row>
      <xdr:rowOff>45086</xdr:rowOff>
    </xdr:to>
    <xdr:sp macro="" textlink="">
      <xdr:nvSpPr>
        <xdr:cNvPr id="275" name="楕円 274">
          <a:extLst>
            <a:ext uri="{FF2B5EF4-FFF2-40B4-BE49-F238E27FC236}">
              <a16:creationId xmlns:a16="http://schemas.microsoft.com/office/drawing/2014/main" id="{0B0C5602-575E-451A-9288-B36E5A020426}"/>
            </a:ext>
          </a:extLst>
        </xdr:cNvPr>
        <xdr:cNvSpPr/>
      </xdr:nvSpPr>
      <xdr:spPr>
        <a:xfrm>
          <a:off x="12763500" y="13316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77</xdr:row>
      <xdr:rowOff>165736</xdr:rowOff>
    </xdr:from>
    <xdr:to>
      <xdr:col>71</xdr:col>
      <xdr:colOff>177800</xdr:colOff>
      <xdr:row>78</xdr:row>
      <xdr:rowOff>53339</xdr:rowOff>
    </xdr:to>
    <xdr:cxnSp macro="">
      <xdr:nvCxnSpPr>
        <xdr:cNvPr id="276" name="直線コネクタ 275">
          <a:extLst>
            <a:ext uri="{FF2B5EF4-FFF2-40B4-BE49-F238E27FC236}">
              <a16:creationId xmlns:a16="http://schemas.microsoft.com/office/drawing/2014/main" id="{AF284D33-FB89-4EDF-BAC8-9BDAB07259AE}"/>
            </a:ext>
          </a:extLst>
        </xdr:cNvPr>
        <xdr:cNvCxnSpPr/>
      </xdr:nvCxnSpPr>
      <xdr:spPr>
        <a:xfrm>
          <a:off x="12814300" y="13367386"/>
          <a:ext cx="889000" cy="59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83838</xdr:rowOff>
    </xdr:from>
    <xdr:ext cx="405111" cy="259045"/>
    <xdr:sp macro="" textlink="">
      <xdr:nvSpPr>
        <xdr:cNvPr id="277" name="n_1aveValue【消防施設】&#10;有形固定資産減価償却率">
          <a:extLst>
            <a:ext uri="{FF2B5EF4-FFF2-40B4-BE49-F238E27FC236}">
              <a16:creationId xmlns:a16="http://schemas.microsoft.com/office/drawing/2014/main" id="{BC7920C1-0040-47BA-822C-F0ED2484B623}"/>
            </a:ext>
          </a:extLst>
        </xdr:cNvPr>
        <xdr:cNvSpPr txBox="1"/>
      </xdr:nvSpPr>
      <xdr:spPr>
        <a:xfrm>
          <a:off x="15266044" y="141427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116222</xdr:rowOff>
    </xdr:from>
    <xdr:ext cx="405111" cy="259045"/>
    <xdr:sp macro="" textlink="">
      <xdr:nvSpPr>
        <xdr:cNvPr id="278" name="n_2aveValue【消防施設】&#10;有形固定資産減価償却率">
          <a:extLst>
            <a:ext uri="{FF2B5EF4-FFF2-40B4-BE49-F238E27FC236}">
              <a16:creationId xmlns:a16="http://schemas.microsoft.com/office/drawing/2014/main" id="{F1FB2E6C-F9A8-40C0-81E3-0094B0482DE3}"/>
            </a:ext>
          </a:extLst>
        </xdr:cNvPr>
        <xdr:cNvSpPr txBox="1"/>
      </xdr:nvSpPr>
      <xdr:spPr>
        <a:xfrm>
          <a:off x="14389744" y="14175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87647</xdr:rowOff>
    </xdr:from>
    <xdr:ext cx="405111" cy="259045"/>
    <xdr:sp macro="" textlink="">
      <xdr:nvSpPr>
        <xdr:cNvPr id="279" name="n_3aveValue【消防施設】&#10;有形固定資産減価償却率">
          <a:extLst>
            <a:ext uri="{FF2B5EF4-FFF2-40B4-BE49-F238E27FC236}">
              <a16:creationId xmlns:a16="http://schemas.microsoft.com/office/drawing/2014/main" id="{EF0D2EA8-DF75-45FD-B231-E324EE6CEC45}"/>
            </a:ext>
          </a:extLst>
        </xdr:cNvPr>
        <xdr:cNvSpPr txBox="1"/>
      </xdr:nvSpPr>
      <xdr:spPr>
        <a:xfrm>
          <a:off x="13500744" y="14146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161941</xdr:rowOff>
    </xdr:from>
    <xdr:ext cx="405111" cy="259045"/>
    <xdr:sp macro="" textlink="">
      <xdr:nvSpPr>
        <xdr:cNvPr id="280" name="n_4aveValue【消防施設】&#10;有形固定資産減価償却率">
          <a:extLst>
            <a:ext uri="{FF2B5EF4-FFF2-40B4-BE49-F238E27FC236}">
              <a16:creationId xmlns:a16="http://schemas.microsoft.com/office/drawing/2014/main" id="{CC275001-047A-441C-86B0-BB8711250D70}"/>
            </a:ext>
          </a:extLst>
        </xdr:cNvPr>
        <xdr:cNvSpPr txBox="1"/>
      </xdr:nvSpPr>
      <xdr:spPr>
        <a:xfrm>
          <a:off x="12611744" y="14049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77</xdr:row>
      <xdr:rowOff>61613</xdr:rowOff>
    </xdr:from>
    <xdr:ext cx="405111" cy="259045"/>
    <xdr:sp macro="" textlink="">
      <xdr:nvSpPr>
        <xdr:cNvPr id="281" name="n_1mainValue【消防施設】&#10;有形固定資産減価償却率">
          <a:extLst>
            <a:ext uri="{FF2B5EF4-FFF2-40B4-BE49-F238E27FC236}">
              <a16:creationId xmlns:a16="http://schemas.microsoft.com/office/drawing/2014/main" id="{5AC1F20E-0060-46D9-947D-E580037DB4E4}"/>
            </a:ext>
          </a:extLst>
        </xdr:cNvPr>
        <xdr:cNvSpPr txBox="1"/>
      </xdr:nvSpPr>
      <xdr:spPr>
        <a:xfrm>
          <a:off x="15266044" y="132632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77</xdr:row>
      <xdr:rowOff>6366</xdr:rowOff>
    </xdr:from>
    <xdr:ext cx="405111" cy="259045"/>
    <xdr:sp macro="" textlink="">
      <xdr:nvSpPr>
        <xdr:cNvPr id="282" name="n_2mainValue【消防施設】&#10;有形固定資産減価償却率">
          <a:extLst>
            <a:ext uri="{FF2B5EF4-FFF2-40B4-BE49-F238E27FC236}">
              <a16:creationId xmlns:a16="http://schemas.microsoft.com/office/drawing/2014/main" id="{A74795A6-84FA-492C-94B4-DDED8B19DE32}"/>
            </a:ext>
          </a:extLst>
        </xdr:cNvPr>
        <xdr:cNvSpPr txBox="1"/>
      </xdr:nvSpPr>
      <xdr:spPr>
        <a:xfrm>
          <a:off x="14389744" y="132080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76</xdr:row>
      <xdr:rowOff>120666</xdr:rowOff>
    </xdr:from>
    <xdr:ext cx="405111" cy="259045"/>
    <xdr:sp macro="" textlink="">
      <xdr:nvSpPr>
        <xdr:cNvPr id="283" name="n_3mainValue【消防施設】&#10;有形固定資産減価償却率">
          <a:extLst>
            <a:ext uri="{FF2B5EF4-FFF2-40B4-BE49-F238E27FC236}">
              <a16:creationId xmlns:a16="http://schemas.microsoft.com/office/drawing/2014/main" id="{185FF3EC-C274-4F96-B052-B8E3E00C86A2}"/>
            </a:ext>
          </a:extLst>
        </xdr:cNvPr>
        <xdr:cNvSpPr txBox="1"/>
      </xdr:nvSpPr>
      <xdr:spPr>
        <a:xfrm>
          <a:off x="13500744" y="13150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76</xdr:row>
      <xdr:rowOff>61613</xdr:rowOff>
    </xdr:from>
    <xdr:ext cx="405111" cy="259045"/>
    <xdr:sp macro="" textlink="">
      <xdr:nvSpPr>
        <xdr:cNvPr id="284" name="n_4mainValue【消防施設】&#10;有形固定資産減価償却率">
          <a:extLst>
            <a:ext uri="{FF2B5EF4-FFF2-40B4-BE49-F238E27FC236}">
              <a16:creationId xmlns:a16="http://schemas.microsoft.com/office/drawing/2014/main" id="{C113BB96-BAAF-43BA-B8F5-048EE2E28F3A}"/>
            </a:ext>
          </a:extLst>
        </xdr:cNvPr>
        <xdr:cNvSpPr txBox="1"/>
      </xdr:nvSpPr>
      <xdr:spPr>
        <a:xfrm>
          <a:off x="12611744" y="13091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285" name="正方形/長方形 284">
          <a:extLst>
            <a:ext uri="{FF2B5EF4-FFF2-40B4-BE49-F238E27FC236}">
              <a16:creationId xmlns:a16="http://schemas.microsoft.com/office/drawing/2014/main" id="{4C566A1D-8006-46AE-8C7C-616E087D32D8}"/>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286" name="正方形/長方形 285">
          <a:extLst>
            <a:ext uri="{FF2B5EF4-FFF2-40B4-BE49-F238E27FC236}">
              <a16:creationId xmlns:a16="http://schemas.microsoft.com/office/drawing/2014/main" id="{FD8CE72E-2C7B-4093-9981-4790B5A78DBF}"/>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287" name="正方形/長方形 286">
          <a:extLst>
            <a:ext uri="{FF2B5EF4-FFF2-40B4-BE49-F238E27FC236}">
              <a16:creationId xmlns:a16="http://schemas.microsoft.com/office/drawing/2014/main" id="{07D83D27-30DB-4235-9146-3C2D19FEA944}"/>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288" name="正方形/長方形 287">
          <a:extLst>
            <a:ext uri="{FF2B5EF4-FFF2-40B4-BE49-F238E27FC236}">
              <a16:creationId xmlns:a16="http://schemas.microsoft.com/office/drawing/2014/main" id="{AF7CCF50-BC90-4EF4-A0B0-FF8B2EA12BBC}"/>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289" name="正方形/長方形 288">
          <a:extLst>
            <a:ext uri="{FF2B5EF4-FFF2-40B4-BE49-F238E27FC236}">
              <a16:creationId xmlns:a16="http://schemas.microsoft.com/office/drawing/2014/main" id="{A5E313DF-3D04-48F8-9391-40ED31FE951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290" name="正方形/長方形 289">
          <a:extLst>
            <a:ext uri="{FF2B5EF4-FFF2-40B4-BE49-F238E27FC236}">
              <a16:creationId xmlns:a16="http://schemas.microsoft.com/office/drawing/2014/main" id="{5F96B6F6-0298-474F-8FC3-056B619F0D5B}"/>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291" name="正方形/長方形 290">
          <a:extLst>
            <a:ext uri="{FF2B5EF4-FFF2-40B4-BE49-F238E27FC236}">
              <a16:creationId xmlns:a16="http://schemas.microsoft.com/office/drawing/2014/main" id="{D6E3862A-3D6C-4F4F-A4EB-895F2579B06B}"/>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292" name="正方形/長方形 291">
          <a:extLst>
            <a:ext uri="{FF2B5EF4-FFF2-40B4-BE49-F238E27FC236}">
              <a16:creationId xmlns:a16="http://schemas.microsoft.com/office/drawing/2014/main" id="{08886828-CA37-4866-A736-EC9695FD254E}"/>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293" name="テキスト ボックス 292">
          <a:extLst>
            <a:ext uri="{FF2B5EF4-FFF2-40B4-BE49-F238E27FC236}">
              <a16:creationId xmlns:a16="http://schemas.microsoft.com/office/drawing/2014/main" id="{2A70EE02-869F-4DD2-9D43-A63D0ABAC4BE}"/>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294" name="直線コネクタ 293">
          <a:extLst>
            <a:ext uri="{FF2B5EF4-FFF2-40B4-BE49-F238E27FC236}">
              <a16:creationId xmlns:a16="http://schemas.microsoft.com/office/drawing/2014/main" id="{6DF9FEF8-6FBD-4B23-AE55-0BF6DDCE2D0E}"/>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295" name="直線コネクタ 294">
          <a:extLst>
            <a:ext uri="{FF2B5EF4-FFF2-40B4-BE49-F238E27FC236}">
              <a16:creationId xmlns:a16="http://schemas.microsoft.com/office/drawing/2014/main" id="{0BF0ABC9-F044-404E-85D3-069484E4E1B4}"/>
            </a:ext>
          </a:extLst>
        </xdr:cNvPr>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296" name="テキスト ボックス 295">
          <a:extLst>
            <a:ext uri="{FF2B5EF4-FFF2-40B4-BE49-F238E27FC236}">
              <a16:creationId xmlns:a16="http://schemas.microsoft.com/office/drawing/2014/main" id="{8A72DEE4-9911-46DB-BD92-C012E84AF046}"/>
            </a:ext>
          </a:extLst>
        </xdr:cNvPr>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297" name="直線コネクタ 296">
          <a:extLst>
            <a:ext uri="{FF2B5EF4-FFF2-40B4-BE49-F238E27FC236}">
              <a16:creationId xmlns:a16="http://schemas.microsoft.com/office/drawing/2014/main" id="{AE3FCA88-B75C-465A-B75C-AAC5EA8EF203}"/>
            </a:ext>
          </a:extLst>
        </xdr:cNvPr>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298" name="テキスト ボックス 297">
          <a:extLst>
            <a:ext uri="{FF2B5EF4-FFF2-40B4-BE49-F238E27FC236}">
              <a16:creationId xmlns:a16="http://schemas.microsoft.com/office/drawing/2014/main" id="{E70E06ED-7F3A-4B3E-AC8A-652DCDC91A3F}"/>
            </a:ext>
          </a:extLst>
        </xdr:cNvPr>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299" name="直線コネクタ 298">
          <a:extLst>
            <a:ext uri="{FF2B5EF4-FFF2-40B4-BE49-F238E27FC236}">
              <a16:creationId xmlns:a16="http://schemas.microsoft.com/office/drawing/2014/main" id="{0A623EFA-8E83-4078-9B8E-C54A550994AF}"/>
            </a:ext>
          </a:extLst>
        </xdr:cNvPr>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300" name="テキスト ボックス 299">
          <a:extLst>
            <a:ext uri="{FF2B5EF4-FFF2-40B4-BE49-F238E27FC236}">
              <a16:creationId xmlns:a16="http://schemas.microsoft.com/office/drawing/2014/main" id="{0DE6DD5B-DB54-4C9F-9C30-4ED59A8A5735}"/>
            </a:ext>
          </a:extLst>
        </xdr:cNvPr>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301" name="直線コネクタ 300">
          <a:extLst>
            <a:ext uri="{FF2B5EF4-FFF2-40B4-BE49-F238E27FC236}">
              <a16:creationId xmlns:a16="http://schemas.microsoft.com/office/drawing/2014/main" id="{0F0C2F8F-D6F7-4B22-AE55-493EA61ED3F0}"/>
            </a:ext>
          </a:extLst>
        </xdr:cNvPr>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302" name="テキスト ボックス 301">
          <a:extLst>
            <a:ext uri="{FF2B5EF4-FFF2-40B4-BE49-F238E27FC236}">
              <a16:creationId xmlns:a16="http://schemas.microsoft.com/office/drawing/2014/main" id="{C7B9BBA6-6DE7-4385-BAAB-C42D5C22A2DE}"/>
            </a:ext>
          </a:extLst>
        </xdr:cNvPr>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303" name="直線コネクタ 302">
          <a:extLst>
            <a:ext uri="{FF2B5EF4-FFF2-40B4-BE49-F238E27FC236}">
              <a16:creationId xmlns:a16="http://schemas.microsoft.com/office/drawing/2014/main" id="{866BE6D7-5368-4958-85EC-FC12CCFA157D}"/>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304" name="テキスト ボックス 303">
          <a:extLst>
            <a:ext uri="{FF2B5EF4-FFF2-40B4-BE49-F238E27FC236}">
              <a16:creationId xmlns:a16="http://schemas.microsoft.com/office/drawing/2014/main" id="{E088CA67-326B-470B-B8BD-94D909CBA978}"/>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305" name="【消防施設】&#10;一人当たり面積グラフ枠">
          <a:extLst>
            <a:ext uri="{FF2B5EF4-FFF2-40B4-BE49-F238E27FC236}">
              <a16:creationId xmlns:a16="http://schemas.microsoft.com/office/drawing/2014/main" id="{2B1ECEA1-A881-462B-8618-D1701BBC066A}"/>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117424</xdr:rowOff>
    </xdr:from>
    <xdr:to>
      <xdr:col>116</xdr:col>
      <xdr:colOff>62864</xdr:colOff>
      <xdr:row>86</xdr:row>
      <xdr:rowOff>25755</xdr:rowOff>
    </xdr:to>
    <xdr:cxnSp macro="">
      <xdr:nvCxnSpPr>
        <xdr:cNvPr id="306" name="直線コネクタ 305">
          <a:extLst>
            <a:ext uri="{FF2B5EF4-FFF2-40B4-BE49-F238E27FC236}">
              <a16:creationId xmlns:a16="http://schemas.microsoft.com/office/drawing/2014/main" id="{0E3E99F6-AA35-4BD6-A427-345AF82E0A89}"/>
            </a:ext>
          </a:extLst>
        </xdr:cNvPr>
        <xdr:cNvCxnSpPr/>
      </xdr:nvCxnSpPr>
      <xdr:spPr>
        <a:xfrm flipV="1">
          <a:off x="22160864" y="13490524"/>
          <a:ext cx="0" cy="12799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29582</xdr:rowOff>
    </xdr:from>
    <xdr:ext cx="469744" cy="259045"/>
    <xdr:sp macro="" textlink="">
      <xdr:nvSpPr>
        <xdr:cNvPr id="307" name="【消防施設】&#10;一人当たり面積最小値テキスト">
          <a:extLst>
            <a:ext uri="{FF2B5EF4-FFF2-40B4-BE49-F238E27FC236}">
              <a16:creationId xmlns:a16="http://schemas.microsoft.com/office/drawing/2014/main" id="{9E2EFE8A-FD43-4766-99D8-C2DB7C81FFEE}"/>
            </a:ext>
          </a:extLst>
        </xdr:cNvPr>
        <xdr:cNvSpPr txBox="1"/>
      </xdr:nvSpPr>
      <xdr:spPr>
        <a:xfrm>
          <a:off x="22199600" y="147742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25755</xdr:rowOff>
    </xdr:from>
    <xdr:to>
      <xdr:col>116</xdr:col>
      <xdr:colOff>152400</xdr:colOff>
      <xdr:row>86</xdr:row>
      <xdr:rowOff>25755</xdr:rowOff>
    </xdr:to>
    <xdr:cxnSp macro="">
      <xdr:nvCxnSpPr>
        <xdr:cNvPr id="308" name="直線コネクタ 307">
          <a:extLst>
            <a:ext uri="{FF2B5EF4-FFF2-40B4-BE49-F238E27FC236}">
              <a16:creationId xmlns:a16="http://schemas.microsoft.com/office/drawing/2014/main" id="{C34E93F5-AE61-4AB5-A6B4-356A2ECF2689}"/>
            </a:ext>
          </a:extLst>
        </xdr:cNvPr>
        <xdr:cNvCxnSpPr/>
      </xdr:nvCxnSpPr>
      <xdr:spPr>
        <a:xfrm>
          <a:off x="22072600" y="147704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64101</xdr:rowOff>
    </xdr:from>
    <xdr:ext cx="469744" cy="259045"/>
    <xdr:sp macro="" textlink="">
      <xdr:nvSpPr>
        <xdr:cNvPr id="309" name="【消防施設】&#10;一人当たり面積最大値テキスト">
          <a:extLst>
            <a:ext uri="{FF2B5EF4-FFF2-40B4-BE49-F238E27FC236}">
              <a16:creationId xmlns:a16="http://schemas.microsoft.com/office/drawing/2014/main" id="{37476020-714E-4E9F-BDF7-CEFA36D7A263}"/>
            </a:ext>
          </a:extLst>
        </xdr:cNvPr>
        <xdr:cNvSpPr txBox="1"/>
      </xdr:nvSpPr>
      <xdr:spPr>
        <a:xfrm>
          <a:off x="22199600" y="13265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117424</xdr:rowOff>
    </xdr:from>
    <xdr:to>
      <xdr:col>116</xdr:col>
      <xdr:colOff>152400</xdr:colOff>
      <xdr:row>78</xdr:row>
      <xdr:rowOff>117424</xdr:rowOff>
    </xdr:to>
    <xdr:cxnSp macro="">
      <xdr:nvCxnSpPr>
        <xdr:cNvPr id="310" name="直線コネクタ 309">
          <a:extLst>
            <a:ext uri="{FF2B5EF4-FFF2-40B4-BE49-F238E27FC236}">
              <a16:creationId xmlns:a16="http://schemas.microsoft.com/office/drawing/2014/main" id="{48757B9C-9E6E-4029-BAB1-68C1D94B1176}"/>
            </a:ext>
          </a:extLst>
        </xdr:cNvPr>
        <xdr:cNvCxnSpPr/>
      </xdr:nvCxnSpPr>
      <xdr:spPr>
        <a:xfrm>
          <a:off x="22072600" y="134905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81042</xdr:rowOff>
    </xdr:from>
    <xdr:ext cx="469744" cy="259045"/>
    <xdr:sp macro="" textlink="">
      <xdr:nvSpPr>
        <xdr:cNvPr id="311" name="【消防施設】&#10;一人当たり面積平均値テキスト">
          <a:extLst>
            <a:ext uri="{FF2B5EF4-FFF2-40B4-BE49-F238E27FC236}">
              <a16:creationId xmlns:a16="http://schemas.microsoft.com/office/drawing/2014/main" id="{E5F5DBE3-2819-44FA-97DD-EA8CE115DD6C}"/>
            </a:ext>
          </a:extLst>
        </xdr:cNvPr>
        <xdr:cNvSpPr txBox="1"/>
      </xdr:nvSpPr>
      <xdr:spPr>
        <a:xfrm>
          <a:off x="22199600" y="1448284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58165</xdr:rowOff>
    </xdr:from>
    <xdr:to>
      <xdr:col>116</xdr:col>
      <xdr:colOff>114300</xdr:colOff>
      <xdr:row>85</xdr:row>
      <xdr:rowOff>159765</xdr:rowOff>
    </xdr:to>
    <xdr:sp macro="" textlink="">
      <xdr:nvSpPr>
        <xdr:cNvPr id="312" name="フローチャート: 判断 311">
          <a:extLst>
            <a:ext uri="{FF2B5EF4-FFF2-40B4-BE49-F238E27FC236}">
              <a16:creationId xmlns:a16="http://schemas.microsoft.com/office/drawing/2014/main" id="{962944A2-6D9E-4264-84DA-A9351D9923C2}"/>
            </a:ext>
          </a:extLst>
        </xdr:cNvPr>
        <xdr:cNvSpPr/>
      </xdr:nvSpPr>
      <xdr:spPr>
        <a:xfrm>
          <a:off x="22110700" y="14631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88342</xdr:rowOff>
    </xdr:from>
    <xdr:to>
      <xdr:col>112</xdr:col>
      <xdr:colOff>38100</xdr:colOff>
      <xdr:row>86</xdr:row>
      <xdr:rowOff>18492</xdr:rowOff>
    </xdr:to>
    <xdr:sp macro="" textlink="">
      <xdr:nvSpPr>
        <xdr:cNvPr id="313" name="フローチャート: 判断 312">
          <a:extLst>
            <a:ext uri="{FF2B5EF4-FFF2-40B4-BE49-F238E27FC236}">
              <a16:creationId xmlns:a16="http://schemas.microsoft.com/office/drawing/2014/main" id="{E2651A93-283E-4AB3-91CA-CA19769C51E9}"/>
            </a:ext>
          </a:extLst>
        </xdr:cNvPr>
        <xdr:cNvSpPr/>
      </xdr:nvSpPr>
      <xdr:spPr>
        <a:xfrm>
          <a:off x="21272500" y="14661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83769</xdr:rowOff>
    </xdr:from>
    <xdr:to>
      <xdr:col>107</xdr:col>
      <xdr:colOff>101600</xdr:colOff>
      <xdr:row>86</xdr:row>
      <xdr:rowOff>13919</xdr:rowOff>
    </xdr:to>
    <xdr:sp macro="" textlink="">
      <xdr:nvSpPr>
        <xdr:cNvPr id="314" name="フローチャート: 判断 313">
          <a:extLst>
            <a:ext uri="{FF2B5EF4-FFF2-40B4-BE49-F238E27FC236}">
              <a16:creationId xmlns:a16="http://schemas.microsoft.com/office/drawing/2014/main" id="{EED72FB9-124D-48FF-A863-8B9C78DC8566}"/>
            </a:ext>
          </a:extLst>
        </xdr:cNvPr>
        <xdr:cNvSpPr/>
      </xdr:nvSpPr>
      <xdr:spPr>
        <a:xfrm>
          <a:off x="20383500" y="14657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79654</xdr:rowOff>
    </xdr:from>
    <xdr:to>
      <xdr:col>102</xdr:col>
      <xdr:colOff>165100</xdr:colOff>
      <xdr:row>86</xdr:row>
      <xdr:rowOff>9804</xdr:rowOff>
    </xdr:to>
    <xdr:sp macro="" textlink="">
      <xdr:nvSpPr>
        <xdr:cNvPr id="315" name="フローチャート: 判断 314">
          <a:extLst>
            <a:ext uri="{FF2B5EF4-FFF2-40B4-BE49-F238E27FC236}">
              <a16:creationId xmlns:a16="http://schemas.microsoft.com/office/drawing/2014/main" id="{6954A909-1A8B-4764-99A0-2553F9E90481}"/>
            </a:ext>
          </a:extLst>
        </xdr:cNvPr>
        <xdr:cNvSpPr/>
      </xdr:nvSpPr>
      <xdr:spPr>
        <a:xfrm>
          <a:off x="19494500" y="14652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35306</xdr:rowOff>
    </xdr:from>
    <xdr:to>
      <xdr:col>98</xdr:col>
      <xdr:colOff>38100</xdr:colOff>
      <xdr:row>85</xdr:row>
      <xdr:rowOff>136906</xdr:rowOff>
    </xdr:to>
    <xdr:sp macro="" textlink="">
      <xdr:nvSpPr>
        <xdr:cNvPr id="316" name="フローチャート: 判断 315">
          <a:extLst>
            <a:ext uri="{FF2B5EF4-FFF2-40B4-BE49-F238E27FC236}">
              <a16:creationId xmlns:a16="http://schemas.microsoft.com/office/drawing/2014/main" id="{D88D40A2-7AEA-44E9-B22D-00D7140ED384}"/>
            </a:ext>
          </a:extLst>
        </xdr:cNvPr>
        <xdr:cNvSpPr/>
      </xdr:nvSpPr>
      <xdr:spPr>
        <a:xfrm>
          <a:off x="18605500" y="14608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317" name="テキスト ボックス 316">
          <a:extLst>
            <a:ext uri="{FF2B5EF4-FFF2-40B4-BE49-F238E27FC236}">
              <a16:creationId xmlns:a16="http://schemas.microsoft.com/office/drawing/2014/main" id="{B14892BB-5047-4B3B-944C-DB7355D33008}"/>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318" name="テキスト ボックス 317">
          <a:extLst>
            <a:ext uri="{FF2B5EF4-FFF2-40B4-BE49-F238E27FC236}">
              <a16:creationId xmlns:a16="http://schemas.microsoft.com/office/drawing/2014/main" id="{32092811-C4EE-4192-9FFB-FBAB3860D981}"/>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319" name="テキスト ボックス 318">
          <a:extLst>
            <a:ext uri="{FF2B5EF4-FFF2-40B4-BE49-F238E27FC236}">
              <a16:creationId xmlns:a16="http://schemas.microsoft.com/office/drawing/2014/main" id="{6376D1B2-DB23-4EDC-BDD1-109848C114AD}"/>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320" name="テキスト ボックス 319">
          <a:extLst>
            <a:ext uri="{FF2B5EF4-FFF2-40B4-BE49-F238E27FC236}">
              <a16:creationId xmlns:a16="http://schemas.microsoft.com/office/drawing/2014/main" id="{05587ACF-8B79-4CCA-B062-62CA7DE470E3}"/>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321" name="テキスト ボックス 320">
          <a:extLst>
            <a:ext uri="{FF2B5EF4-FFF2-40B4-BE49-F238E27FC236}">
              <a16:creationId xmlns:a16="http://schemas.microsoft.com/office/drawing/2014/main" id="{0085C9C9-C441-467E-BF52-B75FB175FE3E}"/>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108229</xdr:rowOff>
    </xdr:from>
    <xdr:to>
      <xdr:col>116</xdr:col>
      <xdr:colOff>114300</xdr:colOff>
      <xdr:row>86</xdr:row>
      <xdr:rowOff>38379</xdr:rowOff>
    </xdr:to>
    <xdr:sp macro="" textlink="">
      <xdr:nvSpPr>
        <xdr:cNvPr id="322" name="楕円 321">
          <a:extLst>
            <a:ext uri="{FF2B5EF4-FFF2-40B4-BE49-F238E27FC236}">
              <a16:creationId xmlns:a16="http://schemas.microsoft.com/office/drawing/2014/main" id="{CBE7FCEA-70B9-472C-9E85-DBB5923733CE}"/>
            </a:ext>
          </a:extLst>
        </xdr:cNvPr>
        <xdr:cNvSpPr/>
      </xdr:nvSpPr>
      <xdr:spPr>
        <a:xfrm>
          <a:off x="22110700" y="14681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36593</xdr:rowOff>
    </xdr:from>
    <xdr:ext cx="469744" cy="259045"/>
    <xdr:sp macro="" textlink="">
      <xdr:nvSpPr>
        <xdr:cNvPr id="323" name="【消防施設】&#10;一人当たり面積該当値テキスト">
          <a:extLst>
            <a:ext uri="{FF2B5EF4-FFF2-40B4-BE49-F238E27FC236}">
              <a16:creationId xmlns:a16="http://schemas.microsoft.com/office/drawing/2014/main" id="{649D576E-55D0-4673-9232-87D6E8CA6385}"/>
            </a:ext>
          </a:extLst>
        </xdr:cNvPr>
        <xdr:cNvSpPr txBox="1"/>
      </xdr:nvSpPr>
      <xdr:spPr>
        <a:xfrm>
          <a:off x="22199600" y="14609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109373</xdr:rowOff>
    </xdr:from>
    <xdr:to>
      <xdr:col>112</xdr:col>
      <xdr:colOff>38100</xdr:colOff>
      <xdr:row>86</xdr:row>
      <xdr:rowOff>39523</xdr:rowOff>
    </xdr:to>
    <xdr:sp macro="" textlink="">
      <xdr:nvSpPr>
        <xdr:cNvPr id="324" name="楕円 323">
          <a:extLst>
            <a:ext uri="{FF2B5EF4-FFF2-40B4-BE49-F238E27FC236}">
              <a16:creationId xmlns:a16="http://schemas.microsoft.com/office/drawing/2014/main" id="{451F0F2F-F8FD-47BE-85D5-D3A76606AFC0}"/>
            </a:ext>
          </a:extLst>
        </xdr:cNvPr>
        <xdr:cNvSpPr/>
      </xdr:nvSpPr>
      <xdr:spPr>
        <a:xfrm>
          <a:off x="21272500" y="14682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159029</xdr:rowOff>
    </xdr:from>
    <xdr:to>
      <xdr:col>116</xdr:col>
      <xdr:colOff>63500</xdr:colOff>
      <xdr:row>85</xdr:row>
      <xdr:rowOff>160173</xdr:rowOff>
    </xdr:to>
    <xdr:cxnSp macro="">
      <xdr:nvCxnSpPr>
        <xdr:cNvPr id="325" name="直線コネクタ 324">
          <a:extLst>
            <a:ext uri="{FF2B5EF4-FFF2-40B4-BE49-F238E27FC236}">
              <a16:creationId xmlns:a16="http://schemas.microsoft.com/office/drawing/2014/main" id="{9388A586-F6E6-4142-A3D0-7FEE6CC8C384}"/>
            </a:ext>
          </a:extLst>
        </xdr:cNvPr>
        <xdr:cNvCxnSpPr/>
      </xdr:nvCxnSpPr>
      <xdr:spPr>
        <a:xfrm flipV="1">
          <a:off x="21323300" y="14732279"/>
          <a:ext cx="838200" cy="1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110286</xdr:rowOff>
    </xdr:from>
    <xdr:to>
      <xdr:col>107</xdr:col>
      <xdr:colOff>101600</xdr:colOff>
      <xdr:row>86</xdr:row>
      <xdr:rowOff>40436</xdr:rowOff>
    </xdr:to>
    <xdr:sp macro="" textlink="">
      <xdr:nvSpPr>
        <xdr:cNvPr id="326" name="楕円 325">
          <a:extLst>
            <a:ext uri="{FF2B5EF4-FFF2-40B4-BE49-F238E27FC236}">
              <a16:creationId xmlns:a16="http://schemas.microsoft.com/office/drawing/2014/main" id="{A010F8C0-A1E2-46BA-AA55-2D4430AB83EE}"/>
            </a:ext>
          </a:extLst>
        </xdr:cNvPr>
        <xdr:cNvSpPr/>
      </xdr:nvSpPr>
      <xdr:spPr>
        <a:xfrm>
          <a:off x="20383500" y="14683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160173</xdr:rowOff>
    </xdr:from>
    <xdr:to>
      <xdr:col>111</xdr:col>
      <xdr:colOff>177800</xdr:colOff>
      <xdr:row>85</xdr:row>
      <xdr:rowOff>161086</xdr:rowOff>
    </xdr:to>
    <xdr:cxnSp macro="">
      <xdr:nvCxnSpPr>
        <xdr:cNvPr id="327" name="直線コネクタ 326">
          <a:extLst>
            <a:ext uri="{FF2B5EF4-FFF2-40B4-BE49-F238E27FC236}">
              <a16:creationId xmlns:a16="http://schemas.microsoft.com/office/drawing/2014/main" id="{141B7505-20EA-4839-9472-917E59EDCDE4}"/>
            </a:ext>
          </a:extLst>
        </xdr:cNvPr>
        <xdr:cNvCxnSpPr/>
      </xdr:nvCxnSpPr>
      <xdr:spPr>
        <a:xfrm flipV="1">
          <a:off x="20434300" y="14733423"/>
          <a:ext cx="889000" cy="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111201</xdr:rowOff>
    </xdr:from>
    <xdr:to>
      <xdr:col>102</xdr:col>
      <xdr:colOff>165100</xdr:colOff>
      <xdr:row>86</xdr:row>
      <xdr:rowOff>41351</xdr:rowOff>
    </xdr:to>
    <xdr:sp macro="" textlink="">
      <xdr:nvSpPr>
        <xdr:cNvPr id="328" name="楕円 327">
          <a:extLst>
            <a:ext uri="{FF2B5EF4-FFF2-40B4-BE49-F238E27FC236}">
              <a16:creationId xmlns:a16="http://schemas.microsoft.com/office/drawing/2014/main" id="{0B2B8082-2BFD-4637-9BAB-C22DB41FFEDF}"/>
            </a:ext>
          </a:extLst>
        </xdr:cNvPr>
        <xdr:cNvSpPr/>
      </xdr:nvSpPr>
      <xdr:spPr>
        <a:xfrm>
          <a:off x="19494500" y="14684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161086</xdr:rowOff>
    </xdr:from>
    <xdr:to>
      <xdr:col>107</xdr:col>
      <xdr:colOff>50800</xdr:colOff>
      <xdr:row>85</xdr:row>
      <xdr:rowOff>162001</xdr:rowOff>
    </xdr:to>
    <xdr:cxnSp macro="">
      <xdr:nvCxnSpPr>
        <xdr:cNvPr id="329" name="直線コネクタ 328">
          <a:extLst>
            <a:ext uri="{FF2B5EF4-FFF2-40B4-BE49-F238E27FC236}">
              <a16:creationId xmlns:a16="http://schemas.microsoft.com/office/drawing/2014/main" id="{2DDDC7A5-D9D9-44A4-9D3B-56EC00C7D410}"/>
            </a:ext>
          </a:extLst>
        </xdr:cNvPr>
        <xdr:cNvCxnSpPr/>
      </xdr:nvCxnSpPr>
      <xdr:spPr>
        <a:xfrm flipV="1">
          <a:off x="19545300" y="14734336"/>
          <a:ext cx="889000" cy="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112344</xdr:rowOff>
    </xdr:from>
    <xdr:to>
      <xdr:col>98</xdr:col>
      <xdr:colOff>38100</xdr:colOff>
      <xdr:row>86</xdr:row>
      <xdr:rowOff>42494</xdr:rowOff>
    </xdr:to>
    <xdr:sp macro="" textlink="">
      <xdr:nvSpPr>
        <xdr:cNvPr id="330" name="楕円 329">
          <a:extLst>
            <a:ext uri="{FF2B5EF4-FFF2-40B4-BE49-F238E27FC236}">
              <a16:creationId xmlns:a16="http://schemas.microsoft.com/office/drawing/2014/main" id="{3D05BA1E-9B5C-40EC-9C89-A3725656155E}"/>
            </a:ext>
          </a:extLst>
        </xdr:cNvPr>
        <xdr:cNvSpPr/>
      </xdr:nvSpPr>
      <xdr:spPr>
        <a:xfrm>
          <a:off x="18605500" y="14685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162001</xdr:rowOff>
    </xdr:from>
    <xdr:to>
      <xdr:col>102</xdr:col>
      <xdr:colOff>114300</xdr:colOff>
      <xdr:row>85</xdr:row>
      <xdr:rowOff>163144</xdr:rowOff>
    </xdr:to>
    <xdr:cxnSp macro="">
      <xdr:nvCxnSpPr>
        <xdr:cNvPr id="331" name="直線コネクタ 330">
          <a:extLst>
            <a:ext uri="{FF2B5EF4-FFF2-40B4-BE49-F238E27FC236}">
              <a16:creationId xmlns:a16="http://schemas.microsoft.com/office/drawing/2014/main" id="{394B0605-DDF6-4D0E-B14F-9DFAE61E4BBD}"/>
            </a:ext>
          </a:extLst>
        </xdr:cNvPr>
        <xdr:cNvCxnSpPr/>
      </xdr:nvCxnSpPr>
      <xdr:spPr>
        <a:xfrm flipV="1">
          <a:off x="18656300" y="14735251"/>
          <a:ext cx="8890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35019</xdr:rowOff>
    </xdr:from>
    <xdr:ext cx="469744" cy="259045"/>
    <xdr:sp macro="" textlink="">
      <xdr:nvSpPr>
        <xdr:cNvPr id="332" name="n_1aveValue【消防施設】&#10;一人当たり面積">
          <a:extLst>
            <a:ext uri="{FF2B5EF4-FFF2-40B4-BE49-F238E27FC236}">
              <a16:creationId xmlns:a16="http://schemas.microsoft.com/office/drawing/2014/main" id="{ED8A2068-2AE2-494F-A63E-6A62A6162440}"/>
            </a:ext>
          </a:extLst>
        </xdr:cNvPr>
        <xdr:cNvSpPr txBox="1"/>
      </xdr:nvSpPr>
      <xdr:spPr>
        <a:xfrm>
          <a:off x="21075727" y="144368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30446</xdr:rowOff>
    </xdr:from>
    <xdr:ext cx="469744" cy="259045"/>
    <xdr:sp macro="" textlink="">
      <xdr:nvSpPr>
        <xdr:cNvPr id="333" name="n_2aveValue【消防施設】&#10;一人当たり面積">
          <a:extLst>
            <a:ext uri="{FF2B5EF4-FFF2-40B4-BE49-F238E27FC236}">
              <a16:creationId xmlns:a16="http://schemas.microsoft.com/office/drawing/2014/main" id="{D26BFB00-EE5D-42AB-9EF4-2DEF0CC32DF9}"/>
            </a:ext>
          </a:extLst>
        </xdr:cNvPr>
        <xdr:cNvSpPr txBox="1"/>
      </xdr:nvSpPr>
      <xdr:spPr>
        <a:xfrm>
          <a:off x="20199427" y="144322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26331</xdr:rowOff>
    </xdr:from>
    <xdr:ext cx="469744" cy="259045"/>
    <xdr:sp macro="" textlink="">
      <xdr:nvSpPr>
        <xdr:cNvPr id="334" name="n_3aveValue【消防施設】&#10;一人当たり面積">
          <a:extLst>
            <a:ext uri="{FF2B5EF4-FFF2-40B4-BE49-F238E27FC236}">
              <a16:creationId xmlns:a16="http://schemas.microsoft.com/office/drawing/2014/main" id="{6B905509-7DB7-41E9-99EB-65DDBAB96D19}"/>
            </a:ext>
          </a:extLst>
        </xdr:cNvPr>
        <xdr:cNvSpPr txBox="1"/>
      </xdr:nvSpPr>
      <xdr:spPr>
        <a:xfrm>
          <a:off x="19310427" y="14428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153433</xdr:rowOff>
    </xdr:from>
    <xdr:ext cx="469744" cy="259045"/>
    <xdr:sp macro="" textlink="">
      <xdr:nvSpPr>
        <xdr:cNvPr id="335" name="n_4aveValue【消防施設】&#10;一人当たり面積">
          <a:extLst>
            <a:ext uri="{FF2B5EF4-FFF2-40B4-BE49-F238E27FC236}">
              <a16:creationId xmlns:a16="http://schemas.microsoft.com/office/drawing/2014/main" id="{F3915685-1B00-4160-9CFA-6D1AE24595CF}"/>
            </a:ext>
          </a:extLst>
        </xdr:cNvPr>
        <xdr:cNvSpPr txBox="1"/>
      </xdr:nvSpPr>
      <xdr:spPr>
        <a:xfrm>
          <a:off x="18421427" y="14383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30650</xdr:rowOff>
    </xdr:from>
    <xdr:ext cx="469744" cy="259045"/>
    <xdr:sp macro="" textlink="">
      <xdr:nvSpPr>
        <xdr:cNvPr id="336" name="n_1mainValue【消防施設】&#10;一人当たり面積">
          <a:extLst>
            <a:ext uri="{FF2B5EF4-FFF2-40B4-BE49-F238E27FC236}">
              <a16:creationId xmlns:a16="http://schemas.microsoft.com/office/drawing/2014/main" id="{FAF514C3-3DC9-4002-BE91-B91F17F01BC2}"/>
            </a:ext>
          </a:extLst>
        </xdr:cNvPr>
        <xdr:cNvSpPr txBox="1"/>
      </xdr:nvSpPr>
      <xdr:spPr>
        <a:xfrm>
          <a:off x="21075727" y="14775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31563</xdr:rowOff>
    </xdr:from>
    <xdr:ext cx="469744" cy="259045"/>
    <xdr:sp macro="" textlink="">
      <xdr:nvSpPr>
        <xdr:cNvPr id="337" name="n_2mainValue【消防施設】&#10;一人当たり面積">
          <a:extLst>
            <a:ext uri="{FF2B5EF4-FFF2-40B4-BE49-F238E27FC236}">
              <a16:creationId xmlns:a16="http://schemas.microsoft.com/office/drawing/2014/main" id="{CE6B6AD3-F23A-455A-A490-D5857A48977C}"/>
            </a:ext>
          </a:extLst>
        </xdr:cNvPr>
        <xdr:cNvSpPr txBox="1"/>
      </xdr:nvSpPr>
      <xdr:spPr>
        <a:xfrm>
          <a:off x="20199427" y="14776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32478</xdr:rowOff>
    </xdr:from>
    <xdr:ext cx="469744" cy="259045"/>
    <xdr:sp macro="" textlink="">
      <xdr:nvSpPr>
        <xdr:cNvPr id="338" name="n_3mainValue【消防施設】&#10;一人当たり面積">
          <a:extLst>
            <a:ext uri="{FF2B5EF4-FFF2-40B4-BE49-F238E27FC236}">
              <a16:creationId xmlns:a16="http://schemas.microsoft.com/office/drawing/2014/main" id="{A1C12901-BAF4-4F9D-9704-A0243E894C0F}"/>
            </a:ext>
          </a:extLst>
        </xdr:cNvPr>
        <xdr:cNvSpPr txBox="1"/>
      </xdr:nvSpPr>
      <xdr:spPr>
        <a:xfrm>
          <a:off x="19310427" y="14777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33621</xdr:rowOff>
    </xdr:from>
    <xdr:ext cx="469744" cy="259045"/>
    <xdr:sp macro="" textlink="">
      <xdr:nvSpPr>
        <xdr:cNvPr id="339" name="n_4mainValue【消防施設】&#10;一人当たり面積">
          <a:extLst>
            <a:ext uri="{FF2B5EF4-FFF2-40B4-BE49-F238E27FC236}">
              <a16:creationId xmlns:a16="http://schemas.microsoft.com/office/drawing/2014/main" id="{5DF7460B-0EC7-42F1-A446-B881319E7CF3}"/>
            </a:ext>
          </a:extLst>
        </xdr:cNvPr>
        <xdr:cNvSpPr txBox="1"/>
      </xdr:nvSpPr>
      <xdr:spPr>
        <a:xfrm>
          <a:off x="18421427" y="14778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340" name="正方形/長方形 339">
          <a:extLst>
            <a:ext uri="{FF2B5EF4-FFF2-40B4-BE49-F238E27FC236}">
              <a16:creationId xmlns:a16="http://schemas.microsoft.com/office/drawing/2014/main" id="{06BE96F8-3C6D-468F-9A9F-698C86B572D4}"/>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341" name="正方形/長方形 340">
          <a:extLst>
            <a:ext uri="{FF2B5EF4-FFF2-40B4-BE49-F238E27FC236}">
              <a16:creationId xmlns:a16="http://schemas.microsoft.com/office/drawing/2014/main" id="{75484819-CBDB-483A-8C03-6C5B37340EEE}"/>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342" name="正方形/長方形 341">
          <a:extLst>
            <a:ext uri="{FF2B5EF4-FFF2-40B4-BE49-F238E27FC236}">
              <a16:creationId xmlns:a16="http://schemas.microsoft.com/office/drawing/2014/main" id="{33740D1F-B518-4606-9492-5E43B75AE75D}"/>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343" name="正方形/長方形 342">
          <a:extLst>
            <a:ext uri="{FF2B5EF4-FFF2-40B4-BE49-F238E27FC236}">
              <a16:creationId xmlns:a16="http://schemas.microsoft.com/office/drawing/2014/main" id="{66EB808B-43CC-4D9F-B8DB-A6DFC207E188}"/>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344" name="正方形/長方形 343">
          <a:extLst>
            <a:ext uri="{FF2B5EF4-FFF2-40B4-BE49-F238E27FC236}">
              <a16:creationId xmlns:a16="http://schemas.microsoft.com/office/drawing/2014/main" id="{203A8614-C2BD-4B0A-BFEA-0CDE21E5538A}"/>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345" name="正方形/長方形 344">
          <a:extLst>
            <a:ext uri="{FF2B5EF4-FFF2-40B4-BE49-F238E27FC236}">
              <a16:creationId xmlns:a16="http://schemas.microsoft.com/office/drawing/2014/main" id="{7B4DE6A4-3DAC-4586-9E1D-A9775C338E0B}"/>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346" name="正方形/長方形 345">
          <a:extLst>
            <a:ext uri="{FF2B5EF4-FFF2-40B4-BE49-F238E27FC236}">
              <a16:creationId xmlns:a16="http://schemas.microsoft.com/office/drawing/2014/main" id="{CEA11EBC-0311-40DF-9E98-69B0BEEF09B5}"/>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347" name="正方形/長方形 346">
          <a:extLst>
            <a:ext uri="{FF2B5EF4-FFF2-40B4-BE49-F238E27FC236}">
              <a16:creationId xmlns:a16="http://schemas.microsoft.com/office/drawing/2014/main" id="{03289105-7D2B-4115-AE8F-B19E54AC1764}"/>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348" name="テキスト ボックス 347">
          <a:extLst>
            <a:ext uri="{FF2B5EF4-FFF2-40B4-BE49-F238E27FC236}">
              <a16:creationId xmlns:a16="http://schemas.microsoft.com/office/drawing/2014/main" id="{86868390-2D27-47EF-ADF1-480CB3419F16}"/>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349" name="直線コネクタ 348">
          <a:extLst>
            <a:ext uri="{FF2B5EF4-FFF2-40B4-BE49-F238E27FC236}">
              <a16:creationId xmlns:a16="http://schemas.microsoft.com/office/drawing/2014/main" id="{C2FCC2E9-832A-4670-8EA8-229BE7E0E519}"/>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350" name="テキスト ボックス 349">
          <a:extLst>
            <a:ext uri="{FF2B5EF4-FFF2-40B4-BE49-F238E27FC236}">
              <a16:creationId xmlns:a16="http://schemas.microsoft.com/office/drawing/2014/main" id="{439C8BE8-1068-4FD4-9347-64A3F23E8533}"/>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351" name="直線コネクタ 350">
          <a:extLst>
            <a:ext uri="{FF2B5EF4-FFF2-40B4-BE49-F238E27FC236}">
              <a16:creationId xmlns:a16="http://schemas.microsoft.com/office/drawing/2014/main" id="{9BBCB039-8672-4397-B3B0-637287D0B34E}"/>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352" name="テキスト ボックス 351">
          <a:extLst>
            <a:ext uri="{FF2B5EF4-FFF2-40B4-BE49-F238E27FC236}">
              <a16:creationId xmlns:a16="http://schemas.microsoft.com/office/drawing/2014/main" id="{D4438370-CDF1-493A-86C9-93963DF7B19F}"/>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353" name="直線コネクタ 352">
          <a:extLst>
            <a:ext uri="{FF2B5EF4-FFF2-40B4-BE49-F238E27FC236}">
              <a16:creationId xmlns:a16="http://schemas.microsoft.com/office/drawing/2014/main" id="{DB882AB2-9541-47EE-BBB3-EF3F8FDEBB22}"/>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354" name="テキスト ボックス 353">
          <a:extLst>
            <a:ext uri="{FF2B5EF4-FFF2-40B4-BE49-F238E27FC236}">
              <a16:creationId xmlns:a16="http://schemas.microsoft.com/office/drawing/2014/main" id="{E082999E-C887-4813-8F75-3D6572773EA4}"/>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355" name="直線コネクタ 354">
          <a:extLst>
            <a:ext uri="{FF2B5EF4-FFF2-40B4-BE49-F238E27FC236}">
              <a16:creationId xmlns:a16="http://schemas.microsoft.com/office/drawing/2014/main" id="{A389FBD9-7CF1-487F-91F6-B79AC001A5D4}"/>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356" name="テキスト ボックス 355">
          <a:extLst>
            <a:ext uri="{FF2B5EF4-FFF2-40B4-BE49-F238E27FC236}">
              <a16:creationId xmlns:a16="http://schemas.microsoft.com/office/drawing/2014/main" id="{2161AEEF-BEB7-40DE-8F74-1A8C2CDEE7BF}"/>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357" name="直線コネクタ 356">
          <a:extLst>
            <a:ext uri="{FF2B5EF4-FFF2-40B4-BE49-F238E27FC236}">
              <a16:creationId xmlns:a16="http://schemas.microsoft.com/office/drawing/2014/main" id="{53A260F0-C289-43FC-A9C5-AFF1C42238E4}"/>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358" name="テキスト ボックス 357">
          <a:extLst>
            <a:ext uri="{FF2B5EF4-FFF2-40B4-BE49-F238E27FC236}">
              <a16:creationId xmlns:a16="http://schemas.microsoft.com/office/drawing/2014/main" id="{08DB1364-0A49-4A97-89BE-918DEB27FFEE}"/>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359" name="直線コネクタ 358">
          <a:extLst>
            <a:ext uri="{FF2B5EF4-FFF2-40B4-BE49-F238E27FC236}">
              <a16:creationId xmlns:a16="http://schemas.microsoft.com/office/drawing/2014/main" id="{3E837C3A-5FD5-4404-88BC-E4375316CD26}"/>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360" name="テキスト ボックス 359">
          <a:extLst>
            <a:ext uri="{FF2B5EF4-FFF2-40B4-BE49-F238E27FC236}">
              <a16:creationId xmlns:a16="http://schemas.microsoft.com/office/drawing/2014/main" id="{607D0693-4C64-4179-A741-0BCC3F350498}"/>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361" name="直線コネクタ 360">
          <a:extLst>
            <a:ext uri="{FF2B5EF4-FFF2-40B4-BE49-F238E27FC236}">
              <a16:creationId xmlns:a16="http://schemas.microsoft.com/office/drawing/2014/main" id="{2131ED60-65F6-4B80-8519-004A3BED5A35}"/>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362" name="テキスト ボックス 361">
          <a:extLst>
            <a:ext uri="{FF2B5EF4-FFF2-40B4-BE49-F238E27FC236}">
              <a16:creationId xmlns:a16="http://schemas.microsoft.com/office/drawing/2014/main" id="{FF4D3E57-8CD5-4EF1-9ABA-CE818FABCE23}"/>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363" name="直線コネクタ 362">
          <a:extLst>
            <a:ext uri="{FF2B5EF4-FFF2-40B4-BE49-F238E27FC236}">
              <a16:creationId xmlns:a16="http://schemas.microsoft.com/office/drawing/2014/main" id="{B538FB3D-B164-470A-B1B6-62B37D1C9556}"/>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364" name="【庁舎】&#10;有形固定資産減価償却率グラフ枠">
          <a:extLst>
            <a:ext uri="{FF2B5EF4-FFF2-40B4-BE49-F238E27FC236}">
              <a16:creationId xmlns:a16="http://schemas.microsoft.com/office/drawing/2014/main" id="{E1FE6FF6-93A9-4AA5-A784-77C8657A34B3}"/>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118655</xdr:rowOff>
    </xdr:from>
    <xdr:to>
      <xdr:col>85</xdr:col>
      <xdr:colOff>126364</xdr:colOff>
      <xdr:row>109</xdr:row>
      <xdr:rowOff>35379</xdr:rowOff>
    </xdr:to>
    <xdr:cxnSp macro="">
      <xdr:nvCxnSpPr>
        <xdr:cNvPr id="365" name="直線コネクタ 364">
          <a:extLst>
            <a:ext uri="{FF2B5EF4-FFF2-40B4-BE49-F238E27FC236}">
              <a16:creationId xmlns:a16="http://schemas.microsoft.com/office/drawing/2014/main" id="{87E1AFB5-77BC-4300-B703-E3574704DBF9}"/>
            </a:ext>
          </a:extLst>
        </xdr:cNvPr>
        <xdr:cNvCxnSpPr/>
      </xdr:nvCxnSpPr>
      <xdr:spPr>
        <a:xfrm flipV="1">
          <a:off x="16318864" y="17092205"/>
          <a:ext cx="0" cy="16312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366" name="【庁舎】&#10;有形固定資産減価償却率最小値テキスト">
          <a:extLst>
            <a:ext uri="{FF2B5EF4-FFF2-40B4-BE49-F238E27FC236}">
              <a16:creationId xmlns:a16="http://schemas.microsoft.com/office/drawing/2014/main" id="{36C76E3D-571A-4B5C-B1A7-60048FA91E68}"/>
            </a:ext>
          </a:extLst>
        </xdr:cNvPr>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367" name="直線コネクタ 366">
          <a:extLst>
            <a:ext uri="{FF2B5EF4-FFF2-40B4-BE49-F238E27FC236}">
              <a16:creationId xmlns:a16="http://schemas.microsoft.com/office/drawing/2014/main" id="{28A8F6FA-A058-4131-A021-C0EF204CDFAF}"/>
            </a:ext>
          </a:extLst>
        </xdr:cNvPr>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65332</xdr:rowOff>
    </xdr:from>
    <xdr:ext cx="340478" cy="259045"/>
    <xdr:sp macro="" textlink="">
      <xdr:nvSpPr>
        <xdr:cNvPr id="368" name="【庁舎】&#10;有形固定資産減価償却率最大値テキスト">
          <a:extLst>
            <a:ext uri="{FF2B5EF4-FFF2-40B4-BE49-F238E27FC236}">
              <a16:creationId xmlns:a16="http://schemas.microsoft.com/office/drawing/2014/main" id="{B3C58E4F-BB66-4617-95B5-395A4C92330E}"/>
            </a:ext>
          </a:extLst>
        </xdr:cNvPr>
        <xdr:cNvSpPr txBox="1"/>
      </xdr:nvSpPr>
      <xdr:spPr>
        <a:xfrm>
          <a:off x="16357600" y="1686743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118655</xdr:rowOff>
    </xdr:from>
    <xdr:to>
      <xdr:col>86</xdr:col>
      <xdr:colOff>25400</xdr:colOff>
      <xdr:row>99</xdr:row>
      <xdr:rowOff>118655</xdr:rowOff>
    </xdr:to>
    <xdr:cxnSp macro="">
      <xdr:nvCxnSpPr>
        <xdr:cNvPr id="369" name="直線コネクタ 368">
          <a:extLst>
            <a:ext uri="{FF2B5EF4-FFF2-40B4-BE49-F238E27FC236}">
              <a16:creationId xmlns:a16="http://schemas.microsoft.com/office/drawing/2014/main" id="{F616110F-A940-4585-B136-0ADCDD7CD566}"/>
            </a:ext>
          </a:extLst>
        </xdr:cNvPr>
        <xdr:cNvCxnSpPr/>
      </xdr:nvCxnSpPr>
      <xdr:spPr>
        <a:xfrm>
          <a:off x="16230600" y="17092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105</xdr:row>
      <xdr:rowOff>77669</xdr:rowOff>
    </xdr:from>
    <xdr:ext cx="405111" cy="259045"/>
    <xdr:sp macro="" textlink="">
      <xdr:nvSpPr>
        <xdr:cNvPr id="370" name="【庁舎】&#10;有形固定資産減価償却率平均値テキスト">
          <a:extLst>
            <a:ext uri="{FF2B5EF4-FFF2-40B4-BE49-F238E27FC236}">
              <a16:creationId xmlns:a16="http://schemas.microsoft.com/office/drawing/2014/main" id="{67DA06A8-3ACD-48DE-96F6-62739FB6BC4B}"/>
            </a:ext>
          </a:extLst>
        </xdr:cNvPr>
        <xdr:cNvSpPr txBox="1"/>
      </xdr:nvSpPr>
      <xdr:spPr>
        <a:xfrm>
          <a:off x="16357600" y="1807991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54792</xdr:rowOff>
    </xdr:from>
    <xdr:to>
      <xdr:col>85</xdr:col>
      <xdr:colOff>177800</xdr:colOff>
      <xdr:row>106</xdr:row>
      <xdr:rowOff>156392</xdr:rowOff>
    </xdr:to>
    <xdr:sp macro="" textlink="">
      <xdr:nvSpPr>
        <xdr:cNvPr id="371" name="フローチャート: 判断 370">
          <a:extLst>
            <a:ext uri="{FF2B5EF4-FFF2-40B4-BE49-F238E27FC236}">
              <a16:creationId xmlns:a16="http://schemas.microsoft.com/office/drawing/2014/main" id="{050F6098-BF93-43F3-84EC-6804C87B4C05}"/>
            </a:ext>
          </a:extLst>
        </xdr:cNvPr>
        <xdr:cNvSpPr/>
      </xdr:nvSpPr>
      <xdr:spPr>
        <a:xfrm>
          <a:off x="16268700" y="18228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53158</xdr:rowOff>
    </xdr:from>
    <xdr:to>
      <xdr:col>81</xdr:col>
      <xdr:colOff>101600</xdr:colOff>
      <xdr:row>105</xdr:row>
      <xdr:rowOff>154758</xdr:rowOff>
    </xdr:to>
    <xdr:sp macro="" textlink="">
      <xdr:nvSpPr>
        <xdr:cNvPr id="372" name="フローチャート: 判断 371">
          <a:extLst>
            <a:ext uri="{FF2B5EF4-FFF2-40B4-BE49-F238E27FC236}">
              <a16:creationId xmlns:a16="http://schemas.microsoft.com/office/drawing/2014/main" id="{04552044-F9D3-46E0-A610-30BFF4AB8224}"/>
            </a:ext>
          </a:extLst>
        </xdr:cNvPr>
        <xdr:cNvSpPr/>
      </xdr:nvSpPr>
      <xdr:spPr>
        <a:xfrm>
          <a:off x="15430500" y="1805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66221</xdr:rowOff>
    </xdr:from>
    <xdr:to>
      <xdr:col>76</xdr:col>
      <xdr:colOff>165100</xdr:colOff>
      <xdr:row>105</xdr:row>
      <xdr:rowOff>167821</xdr:rowOff>
    </xdr:to>
    <xdr:sp macro="" textlink="">
      <xdr:nvSpPr>
        <xdr:cNvPr id="373" name="フローチャート: 判断 372">
          <a:extLst>
            <a:ext uri="{FF2B5EF4-FFF2-40B4-BE49-F238E27FC236}">
              <a16:creationId xmlns:a16="http://schemas.microsoft.com/office/drawing/2014/main" id="{1EFACFD7-838F-4952-8D9D-452887CC933C}"/>
            </a:ext>
          </a:extLst>
        </xdr:cNvPr>
        <xdr:cNvSpPr/>
      </xdr:nvSpPr>
      <xdr:spPr>
        <a:xfrm>
          <a:off x="14541500" y="18068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56424</xdr:rowOff>
    </xdr:from>
    <xdr:to>
      <xdr:col>72</xdr:col>
      <xdr:colOff>38100</xdr:colOff>
      <xdr:row>105</xdr:row>
      <xdr:rowOff>158024</xdr:rowOff>
    </xdr:to>
    <xdr:sp macro="" textlink="">
      <xdr:nvSpPr>
        <xdr:cNvPr id="374" name="フローチャート: 判断 373">
          <a:extLst>
            <a:ext uri="{FF2B5EF4-FFF2-40B4-BE49-F238E27FC236}">
              <a16:creationId xmlns:a16="http://schemas.microsoft.com/office/drawing/2014/main" id="{E1321CFE-C476-4D51-845E-A521DFB1F584}"/>
            </a:ext>
          </a:extLst>
        </xdr:cNvPr>
        <xdr:cNvSpPr/>
      </xdr:nvSpPr>
      <xdr:spPr>
        <a:xfrm>
          <a:off x="13652500" y="18058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151130</xdr:rowOff>
    </xdr:from>
    <xdr:to>
      <xdr:col>67</xdr:col>
      <xdr:colOff>101600</xdr:colOff>
      <xdr:row>105</xdr:row>
      <xdr:rowOff>81280</xdr:rowOff>
    </xdr:to>
    <xdr:sp macro="" textlink="">
      <xdr:nvSpPr>
        <xdr:cNvPr id="375" name="フローチャート: 判断 374">
          <a:extLst>
            <a:ext uri="{FF2B5EF4-FFF2-40B4-BE49-F238E27FC236}">
              <a16:creationId xmlns:a16="http://schemas.microsoft.com/office/drawing/2014/main" id="{80E974CF-DC26-48F6-9009-1307EBB6397C}"/>
            </a:ext>
          </a:extLst>
        </xdr:cNvPr>
        <xdr:cNvSpPr/>
      </xdr:nvSpPr>
      <xdr:spPr>
        <a:xfrm>
          <a:off x="12763500" y="1798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376" name="テキスト ボックス 375">
          <a:extLst>
            <a:ext uri="{FF2B5EF4-FFF2-40B4-BE49-F238E27FC236}">
              <a16:creationId xmlns:a16="http://schemas.microsoft.com/office/drawing/2014/main" id="{9DC57D90-3B87-4CEC-A359-4371F64307A8}"/>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377" name="テキスト ボックス 376">
          <a:extLst>
            <a:ext uri="{FF2B5EF4-FFF2-40B4-BE49-F238E27FC236}">
              <a16:creationId xmlns:a16="http://schemas.microsoft.com/office/drawing/2014/main" id="{BE9B60BE-96A7-45EC-B02D-E71DB2569E18}"/>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378" name="テキスト ボックス 377">
          <a:extLst>
            <a:ext uri="{FF2B5EF4-FFF2-40B4-BE49-F238E27FC236}">
              <a16:creationId xmlns:a16="http://schemas.microsoft.com/office/drawing/2014/main" id="{3FD76C71-6225-461B-9CE9-A492CF242B2E}"/>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379" name="テキスト ボックス 378">
          <a:extLst>
            <a:ext uri="{FF2B5EF4-FFF2-40B4-BE49-F238E27FC236}">
              <a16:creationId xmlns:a16="http://schemas.microsoft.com/office/drawing/2014/main" id="{EB583C5F-CA53-4EB4-A4AE-3A8FD8AAEEDC}"/>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380" name="テキスト ボックス 379">
          <a:extLst>
            <a:ext uri="{FF2B5EF4-FFF2-40B4-BE49-F238E27FC236}">
              <a16:creationId xmlns:a16="http://schemas.microsoft.com/office/drawing/2014/main" id="{B63F4434-CFB7-4B9A-8E5A-A9D22B02B3CB}"/>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108</xdr:row>
      <xdr:rowOff>907</xdr:rowOff>
    </xdr:from>
    <xdr:to>
      <xdr:col>85</xdr:col>
      <xdr:colOff>177800</xdr:colOff>
      <xdr:row>108</xdr:row>
      <xdr:rowOff>102507</xdr:rowOff>
    </xdr:to>
    <xdr:sp macro="" textlink="">
      <xdr:nvSpPr>
        <xdr:cNvPr id="381" name="楕円 380">
          <a:extLst>
            <a:ext uri="{FF2B5EF4-FFF2-40B4-BE49-F238E27FC236}">
              <a16:creationId xmlns:a16="http://schemas.microsoft.com/office/drawing/2014/main" id="{F3644FE6-BC6C-4064-8517-5503E2C223F9}"/>
            </a:ext>
          </a:extLst>
        </xdr:cNvPr>
        <xdr:cNvSpPr/>
      </xdr:nvSpPr>
      <xdr:spPr>
        <a:xfrm>
          <a:off x="16268700" y="18517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107</xdr:row>
      <xdr:rowOff>150784</xdr:rowOff>
    </xdr:from>
    <xdr:ext cx="405111" cy="259045"/>
    <xdr:sp macro="" textlink="">
      <xdr:nvSpPr>
        <xdr:cNvPr id="382" name="【庁舎】&#10;有形固定資産減価償却率該当値テキスト">
          <a:extLst>
            <a:ext uri="{FF2B5EF4-FFF2-40B4-BE49-F238E27FC236}">
              <a16:creationId xmlns:a16="http://schemas.microsoft.com/office/drawing/2014/main" id="{CA3B6C6B-C6B2-4312-AFCE-BEBDAE78EC8F}"/>
            </a:ext>
          </a:extLst>
        </xdr:cNvPr>
        <xdr:cNvSpPr txBox="1"/>
      </xdr:nvSpPr>
      <xdr:spPr>
        <a:xfrm>
          <a:off x="16357600" y="184959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108</xdr:row>
      <xdr:rowOff>907</xdr:rowOff>
    </xdr:from>
    <xdr:to>
      <xdr:col>81</xdr:col>
      <xdr:colOff>101600</xdr:colOff>
      <xdr:row>108</xdr:row>
      <xdr:rowOff>102507</xdr:rowOff>
    </xdr:to>
    <xdr:sp macro="" textlink="">
      <xdr:nvSpPr>
        <xdr:cNvPr id="383" name="楕円 382">
          <a:extLst>
            <a:ext uri="{FF2B5EF4-FFF2-40B4-BE49-F238E27FC236}">
              <a16:creationId xmlns:a16="http://schemas.microsoft.com/office/drawing/2014/main" id="{B737B89A-B958-4487-B056-885CB79F6401}"/>
            </a:ext>
          </a:extLst>
        </xdr:cNvPr>
        <xdr:cNvSpPr/>
      </xdr:nvSpPr>
      <xdr:spPr>
        <a:xfrm>
          <a:off x="15430500" y="18517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108</xdr:row>
      <xdr:rowOff>51707</xdr:rowOff>
    </xdr:from>
    <xdr:to>
      <xdr:col>85</xdr:col>
      <xdr:colOff>127000</xdr:colOff>
      <xdr:row>108</xdr:row>
      <xdr:rowOff>51707</xdr:rowOff>
    </xdr:to>
    <xdr:cxnSp macro="">
      <xdr:nvCxnSpPr>
        <xdr:cNvPr id="384" name="直線コネクタ 383">
          <a:extLst>
            <a:ext uri="{FF2B5EF4-FFF2-40B4-BE49-F238E27FC236}">
              <a16:creationId xmlns:a16="http://schemas.microsoft.com/office/drawing/2014/main" id="{8D6A176A-D5E7-471B-87CB-B9A2503D409F}"/>
            </a:ext>
          </a:extLst>
        </xdr:cNvPr>
        <xdr:cNvCxnSpPr/>
      </xdr:nvCxnSpPr>
      <xdr:spPr>
        <a:xfrm>
          <a:off x="15481300" y="1856830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107</xdr:row>
      <xdr:rowOff>160927</xdr:rowOff>
    </xdr:from>
    <xdr:to>
      <xdr:col>76</xdr:col>
      <xdr:colOff>165100</xdr:colOff>
      <xdr:row>108</xdr:row>
      <xdr:rowOff>91077</xdr:rowOff>
    </xdr:to>
    <xdr:sp macro="" textlink="">
      <xdr:nvSpPr>
        <xdr:cNvPr id="385" name="楕円 384">
          <a:extLst>
            <a:ext uri="{FF2B5EF4-FFF2-40B4-BE49-F238E27FC236}">
              <a16:creationId xmlns:a16="http://schemas.microsoft.com/office/drawing/2014/main" id="{C29822D8-A9AF-468B-AC8D-736DB832FBC4}"/>
            </a:ext>
          </a:extLst>
        </xdr:cNvPr>
        <xdr:cNvSpPr/>
      </xdr:nvSpPr>
      <xdr:spPr>
        <a:xfrm>
          <a:off x="14541500" y="18506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108</xdr:row>
      <xdr:rowOff>40277</xdr:rowOff>
    </xdr:from>
    <xdr:to>
      <xdr:col>81</xdr:col>
      <xdr:colOff>50800</xdr:colOff>
      <xdr:row>108</xdr:row>
      <xdr:rowOff>51707</xdr:rowOff>
    </xdr:to>
    <xdr:cxnSp macro="">
      <xdr:nvCxnSpPr>
        <xdr:cNvPr id="386" name="直線コネクタ 385">
          <a:extLst>
            <a:ext uri="{FF2B5EF4-FFF2-40B4-BE49-F238E27FC236}">
              <a16:creationId xmlns:a16="http://schemas.microsoft.com/office/drawing/2014/main" id="{CCB6578F-8766-413B-9B37-9E79B059EB43}"/>
            </a:ext>
          </a:extLst>
        </xdr:cNvPr>
        <xdr:cNvCxnSpPr/>
      </xdr:nvCxnSpPr>
      <xdr:spPr>
        <a:xfrm>
          <a:off x="14592300" y="18556877"/>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107</xdr:row>
      <xdr:rowOff>151130</xdr:rowOff>
    </xdr:from>
    <xdr:to>
      <xdr:col>72</xdr:col>
      <xdr:colOff>38100</xdr:colOff>
      <xdr:row>108</xdr:row>
      <xdr:rowOff>81280</xdr:rowOff>
    </xdr:to>
    <xdr:sp macro="" textlink="">
      <xdr:nvSpPr>
        <xdr:cNvPr id="387" name="楕円 386">
          <a:extLst>
            <a:ext uri="{FF2B5EF4-FFF2-40B4-BE49-F238E27FC236}">
              <a16:creationId xmlns:a16="http://schemas.microsoft.com/office/drawing/2014/main" id="{5DA06281-A2D6-4B82-8A81-3B7E5E3DF1E9}"/>
            </a:ext>
          </a:extLst>
        </xdr:cNvPr>
        <xdr:cNvSpPr/>
      </xdr:nvSpPr>
      <xdr:spPr>
        <a:xfrm>
          <a:off x="13652500" y="18496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108</xdr:row>
      <xdr:rowOff>30480</xdr:rowOff>
    </xdr:from>
    <xdr:to>
      <xdr:col>76</xdr:col>
      <xdr:colOff>114300</xdr:colOff>
      <xdr:row>108</xdr:row>
      <xdr:rowOff>40277</xdr:rowOff>
    </xdr:to>
    <xdr:cxnSp macro="">
      <xdr:nvCxnSpPr>
        <xdr:cNvPr id="388" name="直線コネクタ 387">
          <a:extLst>
            <a:ext uri="{FF2B5EF4-FFF2-40B4-BE49-F238E27FC236}">
              <a16:creationId xmlns:a16="http://schemas.microsoft.com/office/drawing/2014/main" id="{23143897-2897-4962-8B8A-0078C99C2D42}"/>
            </a:ext>
          </a:extLst>
        </xdr:cNvPr>
        <xdr:cNvCxnSpPr/>
      </xdr:nvCxnSpPr>
      <xdr:spPr>
        <a:xfrm>
          <a:off x="13703300" y="18547080"/>
          <a:ext cx="8890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107</xdr:row>
      <xdr:rowOff>139700</xdr:rowOff>
    </xdr:from>
    <xdr:to>
      <xdr:col>67</xdr:col>
      <xdr:colOff>101600</xdr:colOff>
      <xdr:row>108</xdr:row>
      <xdr:rowOff>69850</xdr:rowOff>
    </xdr:to>
    <xdr:sp macro="" textlink="">
      <xdr:nvSpPr>
        <xdr:cNvPr id="389" name="楕円 388">
          <a:extLst>
            <a:ext uri="{FF2B5EF4-FFF2-40B4-BE49-F238E27FC236}">
              <a16:creationId xmlns:a16="http://schemas.microsoft.com/office/drawing/2014/main" id="{68D1C53B-B717-4522-B1E8-9E6C1309EA02}"/>
            </a:ext>
          </a:extLst>
        </xdr:cNvPr>
        <xdr:cNvSpPr/>
      </xdr:nvSpPr>
      <xdr:spPr>
        <a:xfrm>
          <a:off x="12763500" y="1848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108</xdr:row>
      <xdr:rowOff>19050</xdr:rowOff>
    </xdr:from>
    <xdr:to>
      <xdr:col>71</xdr:col>
      <xdr:colOff>177800</xdr:colOff>
      <xdr:row>108</xdr:row>
      <xdr:rowOff>30480</xdr:rowOff>
    </xdr:to>
    <xdr:cxnSp macro="">
      <xdr:nvCxnSpPr>
        <xdr:cNvPr id="390" name="直線コネクタ 389">
          <a:extLst>
            <a:ext uri="{FF2B5EF4-FFF2-40B4-BE49-F238E27FC236}">
              <a16:creationId xmlns:a16="http://schemas.microsoft.com/office/drawing/2014/main" id="{585D9C5D-3944-4FFE-AAAA-65E4BAE754FC}"/>
            </a:ext>
          </a:extLst>
        </xdr:cNvPr>
        <xdr:cNvCxnSpPr/>
      </xdr:nvCxnSpPr>
      <xdr:spPr>
        <a:xfrm>
          <a:off x="12814300" y="1853565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171285</xdr:rowOff>
    </xdr:from>
    <xdr:ext cx="405111" cy="259045"/>
    <xdr:sp macro="" textlink="">
      <xdr:nvSpPr>
        <xdr:cNvPr id="391" name="n_1aveValue【庁舎】&#10;有形固定資産減価償却率">
          <a:extLst>
            <a:ext uri="{FF2B5EF4-FFF2-40B4-BE49-F238E27FC236}">
              <a16:creationId xmlns:a16="http://schemas.microsoft.com/office/drawing/2014/main" id="{FFD37708-88C2-4ADE-AAAD-FBE8091D52E9}"/>
            </a:ext>
          </a:extLst>
        </xdr:cNvPr>
        <xdr:cNvSpPr txBox="1"/>
      </xdr:nvSpPr>
      <xdr:spPr>
        <a:xfrm>
          <a:off x="15266044" y="178306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12898</xdr:rowOff>
    </xdr:from>
    <xdr:ext cx="405111" cy="259045"/>
    <xdr:sp macro="" textlink="">
      <xdr:nvSpPr>
        <xdr:cNvPr id="392" name="n_2aveValue【庁舎】&#10;有形固定資産減価償却率">
          <a:extLst>
            <a:ext uri="{FF2B5EF4-FFF2-40B4-BE49-F238E27FC236}">
              <a16:creationId xmlns:a16="http://schemas.microsoft.com/office/drawing/2014/main" id="{135AF1F0-B473-4057-AC8A-64023A11EB5A}"/>
            </a:ext>
          </a:extLst>
        </xdr:cNvPr>
        <xdr:cNvSpPr txBox="1"/>
      </xdr:nvSpPr>
      <xdr:spPr>
        <a:xfrm>
          <a:off x="14389744" y="178436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3101</xdr:rowOff>
    </xdr:from>
    <xdr:ext cx="405111" cy="259045"/>
    <xdr:sp macro="" textlink="">
      <xdr:nvSpPr>
        <xdr:cNvPr id="393" name="n_3aveValue【庁舎】&#10;有形固定資産減価償却率">
          <a:extLst>
            <a:ext uri="{FF2B5EF4-FFF2-40B4-BE49-F238E27FC236}">
              <a16:creationId xmlns:a16="http://schemas.microsoft.com/office/drawing/2014/main" id="{5F7A537E-2212-4517-86FE-3C5120ED5D60}"/>
            </a:ext>
          </a:extLst>
        </xdr:cNvPr>
        <xdr:cNvSpPr txBox="1"/>
      </xdr:nvSpPr>
      <xdr:spPr>
        <a:xfrm>
          <a:off x="13500744" y="178339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97807</xdr:rowOff>
    </xdr:from>
    <xdr:ext cx="405111" cy="259045"/>
    <xdr:sp macro="" textlink="">
      <xdr:nvSpPr>
        <xdr:cNvPr id="394" name="n_4aveValue【庁舎】&#10;有形固定資産減価償却率">
          <a:extLst>
            <a:ext uri="{FF2B5EF4-FFF2-40B4-BE49-F238E27FC236}">
              <a16:creationId xmlns:a16="http://schemas.microsoft.com/office/drawing/2014/main" id="{4E385A49-074D-4D6D-B10C-F0B4B1BD5237}"/>
            </a:ext>
          </a:extLst>
        </xdr:cNvPr>
        <xdr:cNvSpPr txBox="1"/>
      </xdr:nvSpPr>
      <xdr:spPr>
        <a:xfrm>
          <a:off x="12611744" y="17757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108</xdr:row>
      <xdr:rowOff>93634</xdr:rowOff>
    </xdr:from>
    <xdr:ext cx="405111" cy="259045"/>
    <xdr:sp macro="" textlink="">
      <xdr:nvSpPr>
        <xdr:cNvPr id="395" name="n_1mainValue【庁舎】&#10;有形固定資産減価償却率">
          <a:extLst>
            <a:ext uri="{FF2B5EF4-FFF2-40B4-BE49-F238E27FC236}">
              <a16:creationId xmlns:a16="http://schemas.microsoft.com/office/drawing/2014/main" id="{F864E7B0-C3B6-4F1A-A088-EAFB96146E88}"/>
            </a:ext>
          </a:extLst>
        </xdr:cNvPr>
        <xdr:cNvSpPr txBox="1"/>
      </xdr:nvSpPr>
      <xdr:spPr>
        <a:xfrm>
          <a:off x="15266044" y="186102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108</xdr:row>
      <xdr:rowOff>82204</xdr:rowOff>
    </xdr:from>
    <xdr:ext cx="405111" cy="259045"/>
    <xdr:sp macro="" textlink="">
      <xdr:nvSpPr>
        <xdr:cNvPr id="396" name="n_2mainValue【庁舎】&#10;有形固定資産減価償却率">
          <a:extLst>
            <a:ext uri="{FF2B5EF4-FFF2-40B4-BE49-F238E27FC236}">
              <a16:creationId xmlns:a16="http://schemas.microsoft.com/office/drawing/2014/main" id="{39AEEBA1-A618-4187-AD0F-2BF76F4448A9}"/>
            </a:ext>
          </a:extLst>
        </xdr:cNvPr>
        <xdr:cNvSpPr txBox="1"/>
      </xdr:nvSpPr>
      <xdr:spPr>
        <a:xfrm>
          <a:off x="14389744" y="185988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108</xdr:row>
      <xdr:rowOff>72407</xdr:rowOff>
    </xdr:from>
    <xdr:ext cx="405111" cy="259045"/>
    <xdr:sp macro="" textlink="">
      <xdr:nvSpPr>
        <xdr:cNvPr id="397" name="n_3mainValue【庁舎】&#10;有形固定資産減価償却率">
          <a:extLst>
            <a:ext uri="{FF2B5EF4-FFF2-40B4-BE49-F238E27FC236}">
              <a16:creationId xmlns:a16="http://schemas.microsoft.com/office/drawing/2014/main" id="{F8A37162-2A66-4AB8-A9FF-E2ED6F4F05BB}"/>
            </a:ext>
          </a:extLst>
        </xdr:cNvPr>
        <xdr:cNvSpPr txBox="1"/>
      </xdr:nvSpPr>
      <xdr:spPr>
        <a:xfrm>
          <a:off x="13500744" y="18589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108</xdr:row>
      <xdr:rowOff>60977</xdr:rowOff>
    </xdr:from>
    <xdr:ext cx="405111" cy="259045"/>
    <xdr:sp macro="" textlink="">
      <xdr:nvSpPr>
        <xdr:cNvPr id="398" name="n_4mainValue【庁舎】&#10;有形固定資産減価償却率">
          <a:extLst>
            <a:ext uri="{FF2B5EF4-FFF2-40B4-BE49-F238E27FC236}">
              <a16:creationId xmlns:a16="http://schemas.microsoft.com/office/drawing/2014/main" id="{B788CAC6-EC9A-4F16-80EB-C3078A700E0B}"/>
            </a:ext>
          </a:extLst>
        </xdr:cNvPr>
        <xdr:cNvSpPr txBox="1"/>
      </xdr:nvSpPr>
      <xdr:spPr>
        <a:xfrm>
          <a:off x="12611744" y="18577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399" name="正方形/長方形 398">
          <a:extLst>
            <a:ext uri="{FF2B5EF4-FFF2-40B4-BE49-F238E27FC236}">
              <a16:creationId xmlns:a16="http://schemas.microsoft.com/office/drawing/2014/main" id="{DA4BEB3C-9661-41AC-BBE9-8D40E64854CE}"/>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400" name="正方形/長方形 399">
          <a:extLst>
            <a:ext uri="{FF2B5EF4-FFF2-40B4-BE49-F238E27FC236}">
              <a16:creationId xmlns:a16="http://schemas.microsoft.com/office/drawing/2014/main" id="{F24CB5C2-9031-4814-93C8-F9FBFB1217B2}"/>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401" name="正方形/長方形 400">
          <a:extLst>
            <a:ext uri="{FF2B5EF4-FFF2-40B4-BE49-F238E27FC236}">
              <a16:creationId xmlns:a16="http://schemas.microsoft.com/office/drawing/2014/main" id="{36D702C0-BB07-48B2-B705-27B7E8A88781}"/>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402" name="正方形/長方形 401">
          <a:extLst>
            <a:ext uri="{FF2B5EF4-FFF2-40B4-BE49-F238E27FC236}">
              <a16:creationId xmlns:a16="http://schemas.microsoft.com/office/drawing/2014/main" id="{8C2B85F7-4C0C-40CF-8515-87104913B0BD}"/>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403" name="正方形/長方形 402">
          <a:extLst>
            <a:ext uri="{FF2B5EF4-FFF2-40B4-BE49-F238E27FC236}">
              <a16:creationId xmlns:a16="http://schemas.microsoft.com/office/drawing/2014/main" id="{6B16DD80-3872-400C-98A6-8AA7CF90493C}"/>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404" name="正方形/長方形 403">
          <a:extLst>
            <a:ext uri="{FF2B5EF4-FFF2-40B4-BE49-F238E27FC236}">
              <a16:creationId xmlns:a16="http://schemas.microsoft.com/office/drawing/2014/main" id="{1F1C1C12-C234-40CA-8305-E27B98751B3D}"/>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405" name="正方形/長方形 404">
          <a:extLst>
            <a:ext uri="{FF2B5EF4-FFF2-40B4-BE49-F238E27FC236}">
              <a16:creationId xmlns:a16="http://schemas.microsoft.com/office/drawing/2014/main" id="{17C24199-69D0-48CA-893A-1255DC4A3968}"/>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406" name="正方形/長方形 405">
          <a:extLst>
            <a:ext uri="{FF2B5EF4-FFF2-40B4-BE49-F238E27FC236}">
              <a16:creationId xmlns:a16="http://schemas.microsoft.com/office/drawing/2014/main" id="{107CFED1-B998-4D7F-B349-287E85D7621F}"/>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407" name="テキスト ボックス 406">
          <a:extLst>
            <a:ext uri="{FF2B5EF4-FFF2-40B4-BE49-F238E27FC236}">
              <a16:creationId xmlns:a16="http://schemas.microsoft.com/office/drawing/2014/main" id="{D7448883-6633-4313-A314-FD3AC588ED3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408" name="直線コネクタ 407">
          <a:extLst>
            <a:ext uri="{FF2B5EF4-FFF2-40B4-BE49-F238E27FC236}">
              <a16:creationId xmlns:a16="http://schemas.microsoft.com/office/drawing/2014/main" id="{83FC2251-ED6D-4245-9F72-2724A97FFEB9}"/>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409" name="直線コネクタ 408">
          <a:extLst>
            <a:ext uri="{FF2B5EF4-FFF2-40B4-BE49-F238E27FC236}">
              <a16:creationId xmlns:a16="http://schemas.microsoft.com/office/drawing/2014/main" id="{32BB15C7-ECF4-4569-A79E-7512F9F63947}"/>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410" name="テキスト ボックス 409">
          <a:extLst>
            <a:ext uri="{FF2B5EF4-FFF2-40B4-BE49-F238E27FC236}">
              <a16:creationId xmlns:a16="http://schemas.microsoft.com/office/drawing/2014/main" id="{4D2C1234-4349-4C8E-A7DE-863C3E8F21B7}"/>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411" name="直線コネクタ 410">
          <a:extLst>
            <a:ext uri="{FF2B5EF4-FFF2-40B4-BE49-F238E27FC236}">
              <a16:creationId xmlns:a16="http://schemas.microsoft.com/office/drawing/2014/main" id="{8DD8FF9F-AF6A-4671-BAC4-88FA408514C8}"/>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412" name="テキスト ボックス 411">
          <a:extLst>
            <a:ext uri="{FF2B5EF4-FFF2-40B4-BE49-F238E27FC236}">
              <a16:creationId xmlns:a16="http://schemas.microsoft.com/office/drawing/2014/main" id="{2940FFA4-958F-486D-9B67-E5DAB0F8BFE6}"/>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413" name="直線コネクタ 412">
          <a:extLst>
            <a:ext uri="{FF2B5EF4-FFF2-40B4-BE49-F238E27FC236}">
              <a16:creationId xmlns:a16="http://schemas.microsoft.com/office/drawing/2014/main" id="{A0250658-9DBF-43B2-9211-0C9A9103E9A0}"/>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414" name="テキスト ボックス 413">
          <a:extLst>
            <a:ext uri="{FF2B5EF4-FFF2-40B4-BE49-F238E27FC236}">
              <a16:creationId xmlns:a16="http://schemas.microsoft.com/office/drawing/2014/main" id="{C70AAF30-A9A7-42D4-AD3E-B6E3EA816422}"/>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415" name="直線コネクタ 414">
          <a:extLst>
            <a:ext uri="{FF2B5EF4-FFF2-40B4-BE49-F238E27FC236}">
              <a16:creationId xmlns:a16="http://schemas.microsoft.com/office/drawing/2014/main" id="{008A8A18-6F6A-4F8C-BB82-44698FDAA0C6}"/>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416" name="テキスト ボックス 415">
          <a:extLst>
            <a:ext uri="{FF2B5EF4-FFF2-40B4-BE49-F238E27FC236}">
              <a16:creationId xmlns:a16="http://schemas.microsoft.com/office/drawing/2014/main" id="{76F6D55F-AF01-42DC-B148-599B55CC405D}"/>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417" name="直線コネクタ 416">
          <a:extLst>
            <a:ext uri="{FF2B5EF4-FFF2-40B4-BE49-F238E27FC236}">
              <a16:creationId xmlns:a16="http://schemas.microsoft.com/office/drawing/2014/main" id="{69078F44-E368-4F8E-B4EE-F534E6E00D9C}"/>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99</xdr:row>
      <xdr:rowOff>29227</xdr:rowOff>
    </xdr:from>
    <xdr:ext cx="531299" cy="259045"/>
    <xdr:sp macro="" textlink="">
      <xdr:nvSpPr>
        <xdr:cNvPr id="418" name="テキスト ボックス 417">
          <a:extLst>
            <a:ext uri="{FF2B5EF4-FFF2-40B4-BE49-F238E27FC236}">
              <a16:creationId xmlns:a16="http://schemas.microsoft.com/office/drawing/2014/main" id="{77D9A0FD-5C7F-404E-84C5-A6E3CE8CB4F2}"/>
            </a:ext>
          </a:extLst>
        </xdr:cNvPr>
        <xdr:cNvSpPr txBox="1"/>
      </xdr:nvSpPr>
      <xdr:spPr>
        <a:xfrm>
          <a:off x="17756701" y="1700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419" name="直線コネクタ 418">
          <a:extLst>
            <a:ext uri="{FF2B5EF4-FFF2-40B4-BE49-F238E27FC236}">
              <a16:creationId xmlns:a16="http://schemas.microsoft.com/office/drawing/2014/main" id="{7F6729F9-65B3-4CBB-825C-54859644392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96</xdr:row>
      <xdr:rowOff>162577</xdr:rowOff>
    </xdr:from>
    <xdr:ext cx="531299" cy="259045"/>
    <xdr:sp macro="" textlink="">
      <xdr:nvSpPr>
        <xdr:cNvPr id="420" name="テキスト ボックス 419">
          <a:extLst>
            <a:ext uri="{FF2B5EF4-FFF2-40B4-BE49-F238E27FC236}">
              <a16:creationId xmlns:a16="http://schemas.microsoft.com/office/drawing/2014/main" id="{1219560C-6181-430F-B2C0-C72B914784F9}"/>
            </a:ext>
          </a:extLst>
        </xdr:cNvPr>
        <xdr:cNvSpPr txBox="1"/>
      </xdr:nvSpPr>
      <xdr:spPr>
        <a:xfrm>
          <a:off x="17756701" y="1662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421" name="【庁舎】&#10;一人当たり面積グラフ枠">
          <a:extLst>
            <a:ext uri="{FF2B5EF4-FFF2-40B4-BE49-F238E27FC236}">
              <a16:creationId xmlns:a16="http://schemas.microsoft.com/office/drawing/2014/main" id="{0826820D-C726-42A7-B9F6-10189C743B87}"/>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15875</xdr:rowOff>
    </xdr:from>
    <xdr:to>
      <xdr:col>116</xdr:col>
      <xdr:colOff>62864</xdr:colOff>
      <xdr:row>108</xdr:row>
      <xdr:rowOff>128524</xdr:rowOff>
    </xdr:to>
    <xdr:cxnSp macro="">
      <xdr:nvCxnSpPr>
        <xdr:cNvPr id="422" name="直線コネクタ 421">
          <a:extLst>
            <a:ext uri="{FF2B5EF4-FFF2-40B4-BE49-F238E27FC236}">
              <a16:creationId xmlns:a16="http://schemas.microsoft.com/office/drawing/2014/main" id="{204FA1A2-96D4-4C19-92E3-B26ACBDB5F70}"/>
            </a:ext>
          </a:extLst>
        </xdr:cNvPr>
        <xdr:cNvCxnSpPr/>
      </xdr:nvCxnSpPr>
      <xdr:spPr>
        <a:xfrm flipV="1">
          <a:off x="22160864" y="17332325"/>
          <a:ext cx="0" cy="13127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132351</xdr:rowOff>
    </xdr:from>
    <xdr:ext cx="469744" cy="259045"/>
    <xdr:sp macro="" textlink="">
      <xdr:nvSpPr>
        <xdr:cNvPr id="423" name="【庁舎】&#10;一人当たり面積最小値テキスト">
          <a:extLst>
            <a:ext uri="{FF2B5EF4-FFF2-40B4-BE49-F238E27FC236}">
              <a16:creationId xmlns:a16="http://schemas.microsoft.com/office/drawing/2014/main" id="{D1153CFE-F30A-4491-926E-059BD9FF64BD}"/>
            </a:ext>
          </a:extLst>
        </xdr:cNvPr>
        <xdr:cNvSpPr txBox="1"/>
      </xdr:nvSpPr>
      <xdr:spPr>
        <a:xfrm>
          <a:off x="22199600" y="18648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128524</xdr:rowOff>
    </xdr:from>
    <xdr:to>
      <xdr:col>116</xdr:col>
      <xdr:colOff>152400</xdr:colOff>
      <xdr:row>108</xdr:row>
      <xdr:rowOff>128524</xdr:rowOff>
    </xdr:to>
    <xdr:cxnSp macro="">
      <xdr:nvCxnSpPr>
        <xdr:cNvPr id="424" name="直線コネクタ 423">
          <a:extLst>
            <a:ext uri="{FF2B5EF4-FFF2-40B4-BE49-F238E27FC236}">
              <a16:creationId xmlns:a16="http://schemas.microsoft.com/office/drawing/2014/main" id="{B8A0C6E4-E682-4FE7-8B97-063B376D467D}"/>
            </a:ext>
          </a:extLst>
        </xdr:cNvPr>
        <xdr:cNvCxnSpPr/>
      </xdr:nvCxnSpPr>
      <xdr:spPr>
        <a:xfrm>
          <a:off x="22072600" y="18645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134002</xdr:rowOff>
    </xdr:from>
    <xdr:ext cx="534377" cy="259045"/>
    <xdr:sp macro="" textlink="">
      <xdr:nvSpPr>
        <xdr:cNvPr id="425" name="【庁舎】&#10;一人当たり面積最大値テキスト">
          <a:extLst>
            <a:ext uri="{FF2B5EF4-FFF2-40B4-BE49-F238E27FC236}">
              <a16:creationId xmlns:a16="http://schemas.microsoft.com/office/drawing/2014/main" id="{0FF10F23-68E1-4038-B741-B40F2BE4C293}"/>
            </a:ext>
          </a:extLst>
        </xdr:cNvPr>
        <xdr:cNvSpPr txBox="1"/>
      </xdr:nvSpPr>
      <xdr:spPr>
        <a:xfrm>
          <a:off x="22199600" y="17107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15875</xdr:rowOff>
    </xdr:from>
    <xdr:to>
      <xdr:col>116</xdr:col>
      <xdr:colOff>152400</xdr:colOff>
      <xdr:row>101</xdr:row>
      <xdr:rowOff>15875</xdr:rowOff>
    </xdr:to>
    <xdr:cxnSp macro="">
      <xdr:nvCxnSpPr>
        <xdr:cNvPr id="426" name="直線コネクタ 425">
          <a:extLst>
            <a:ext uri="{FF2B5EF4-FFF2-40B4-BE49-F238E27FC236}">
              <a16:creationId xmlns:a16="http://schemas.microsoft.com/office/drawing/2014/main" id="{9A511894-A99F-4836-A45D-4C698AF97CEC}"/>
            </a:ext>
          </a:extLst>
        </xdr:cNvPr>
        <xdr:cNvCxnSpPr/>
      </xdr:nvCxnSpPr>
      <xdr:spPr>
        <a:xfrm>
          <a:off x="22072600" y="173323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1033</xdr:rowOff>
    </xdr:from>
    <xdr:ext cx="469744" cy="259045"/>
    <xdr:sp macro="" textlink="">
      <xdr:nvSpPr>
        <xdr:cNvPr id="427" name="【庁舎】&#10;一人当たり面積平均値テキスト">
          <a:extLst>
            <a:ext uri="{FF2B5EF4-FFF2-40B4-BE49-F238E27FC236}">
              <a16:creationId xmlns:a16="http://schemas.microsoft.com/office/drawing/2014/main" id="{386DC05C-563C-4687-B26D-769F5D417925}"/>
            </a:ext>
          </a:extLst>
        </xdr:cNvPr>
        <xdr:cNvSpPr txBox="1"/>
      </xdr:nvSpPr>
      <xdr:spPr>
        <a:xfrm>
          <a:off x="22199600" y="183461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149606</xdr:rowOff>
    </xdr:from>
    <xdr:to>
      <xdr:col>116</xdr:col>
      <xdr:colOff>114300</xdr:colOff>
      <xdr:row>108</xdr:row>
      <xdr:rowOff>79756</xdr:rowOff>
    </xdr:to>
    <xdr:sp macro="" textlink="">
      <xdr:nvSpPr>
        <xdr:cNvPr id="428" name="フローチャート: 判断 427">
          <a:extLst>
            <a:ext uri="{FF2B5EF4-FFF2-40B4-BE49-F238E27FC236}">
              <a16:creationId xmlns:a16="http://schemas.microsoft.com/office/drawing/2014/main" id="{F2220FAD-021C-4EDF-97C7-22FEE526C1BF}"/>
            </a:ext>
          </a:extLst>
        </xdr:cNvPr>
        <xdr:cNvSpPr/>
      </xdr:nvSpPr>
      <xdr:spPr>
        <a:xfrm>
          <a:off x="22110700" y="18494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155829</xdr:rowOff>
    </xdr:from>
    <xdr:to>
      <xdr:col>112</xdr:col>
      <xdr:colOff>38100</xdr:colOff>
      <xdr:row>108</xdr:row>
      <xdr:rowOff>85979</xdr:rowOff>
    </xdr:to>
    <xdr:sp macro="" textlink="">
      <xdr:nvSpPr>
        <xdr:cNvPr id="429" name="フローチャート: 判断 428">
          <a:extLst>
            <a:ext uri="{FF2B5EF4-FFF2-40B4-BE49-F238E27FC236}">
              <a16:creationId xmlns:a16="http://schemas.microsoft.com/office/drawing/2014/main" id="{A9A7E826-C297-4CB7-99E9-EF279F9D08DC}"/>
            </a:ext>
          </a:extLst>
        </xdr:cNvPr>
        <xdr:cNvSpPr/>
      </xdr:nvSpPr>
      <xdr:spPr>
        <a:xfrm>
          <a:off x="21272500" y="18500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157862</xdr:rowOff>
    </xdr:from>
    <xdr:to>
      <xdr:col>107</xdr:col>
      <xdr:colOff>101600</xdr:colOff>
      <xdr:row>108</xdr:row>
      <xdr:rowOff>88012</xdr:rowOff>
    </xdr:to>
    <xdr:sp macro="" textlink="">
      <xdr:nvSpPr>
        <xdr:cNvPr id="430" name="フローチャート: 判断 429">
          <a:extLst>
            <a:ext uri="{FF2B5EF4-FFF2-40B4-BE49-F238E27FC236}">
              <a16:creationId xmlns:a16="http://schemas.microsoft.com/office/drawing/2014/main" id="{9DF14E44-FFEB-4751-B3AC-15FD5044A3D8}"/>
            </a:ext>
          </a:extLst>
        </xdr:cNvPr>
        <xdr:cNvSpPr/>
      </xdr:nvSpPr>
      <xdr:spPr>
        <a:xfrm>
          <a:off x="20383500" y="18503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154939</xdr:rowOff>
    </xdr:from>
    <xdr:to>
      <xdr:col>102</xdr:col>
      <xdr:colOff>165100</xdr:colOff>
      <xdr:row>108</xdr:row>
      <xdr:rowOff>85089</xdr:rowOff>
    </xdr:to>
    <xdr:sp macro="" textlink="">
      <xdr:nvSpPr>
        <xdr:cNvPr id="431" name="フローチャート: 判断 430">
          <a:extLst>
            <a:ext uri="{FF2B5EF4-FFF2-40B4-BE49-F238E27FC236}">
              <a16:creationId xmlns:a16="http://schemas.microsoft.com/office/drawing/2014/main" id="{860A921A-B77F-4D06-8045-2C401C9A0975}"/>
            </a:ext>
          </a:extLst>
        </xdr:cNvPr>
        <xdr:cNvSpPr/>
      </xdr:nvSpPr>
      <xdr:spPr>
        <a:xfrm>
          <a:off x="19494500" y="18500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160782</xdr:rowOff>
    </xdr:from>
    <xdr:to>
      <xdr:col>98</xdr:col>
      <xdr:colOff>38100</xdr:colOff>
      <xdr:row>108</xdr:row>
      <xdr:rowOff>90932</xdr:rowOff>
    </xdr:to>
    <xdr:sp macro="" textlink="">
      <xdr:nvSpPr>
        <xdr:cNvPr id="432" name="フローチャート: 判断 431">
          <a:extLst>
            <a:ext uri="{FF2B5EF4-FFF2-40B4-BE49-F238E27FC236}">
              <a16:creationId xmlns:a16="http://schemas.microsoft.com/office/drawing/2014/main" id="{C105527D-8DAC-4B2E-BEBE-07976E6FCED0}"/>
            </a:ext>
          </a:extLst>
        </xdr:cNvPr>
        <xdr:cNvSpPr/>
      </xdr:nvSpPr>
      <xdr:spPr>
        <a:xfrm>
          <a:off x="18605500" y="18505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433" name="テキスト ボックス 432">
          <a:extLst>
            <a:ext uri="{FF2B5EF4-FFF2-40B4-BE49-F238E27FC236}">
              <a16:creationId xmlns:a16="http://schemas.microsoft.com/office/drawing/2014/main" id="{613A3AC2-54AC-4789-B1AD-C0A1E809CB2A}"/>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434" name="テキスト ボックス 433">
          <a:extLst>
            <a:ext uri="{FF2B5EF4-FFF2-40B4-BE49-F238E27FC236}">
              <a16:creationId xmlns:a16="http://schemas.microsoft.com/office/drawing/2014/main" id="{AB114F48-77AC-4382-9CC6-F82B1F65A7CF}"/>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435" name="テキスト ボックス 434">
          <a:extLst>
            <a:ext uri="{FF2B5EF4-FFF2-40B4-BE49-F238E27FC236}">
              <a16:creationId xmlns:a16="http://schemas.microsoft.com/office/drawing/2014/main" id="{5BC860A4-D348-4C71-87EB-4C8A3C3E4D9F}"/>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436" name="テキスト ボックス 435">
          <a:extLst>
            <a:ext uri="{FF2B5EF4-FFF2-40B4-BE49-F238E27FC236}">
              <a16:creationId xmlns:a16="http://schemas.microsoft.com/office/drawing/2014/main" id="{FF00BAB2-0066-494E-9377-C09AE35345D6}"/>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437" name="テキスト ボックス 436">
          <a:extLst>
            <a:ext uri="{FF2B5EF4-FFF2-40B4-BE49-F238E27FC236}">
              <a16:creationId xmlns:a16="http://schemas.microsoft.com/office/drawing/2014/main" id="{51F7A29A-0E45-494C-99F2-4133148EEE46}"/>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25146</xdr:rowOff>
    </xdr:from>
    <xdr:to>
      <xdr:col>116</xdr:col>
      <xdr:colOff>114300</xdr:colOff>
      <xdr:row>108</xdr:row>
      <xdr:rowOff>126746</xdr:rowOff>
    </xdr:to>
    <xdr:sp macro="" textlink="">
      <xdr:nvSpPr>
        <xdr:cNvPr id="438" name="楕円 437">
          <a:extLst>
            <a:ext uri="{FF2B5EF4-FFF2-40B4-BE49-F238E27FC236}">
              <a16:creationId xmlns:a16="http://schemas.microsoft.com/office/drawing/2014/main" id="{9219B2F4-0EC5-4ED4-892B-94A3EFEB3C70}"/>
            </a:ext>
          </a:extLst>
        </xdr:cNvPr>
        <xdr:cNvSpPr/>
      </xdr:nvSpPr>
      <xdr:spPr>
        <a:xfrm>
          <a:off x="22110700" y="18541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128033</xdr:rowOff>
    </xdr:from>
    <xdr:ext cx="469744" cy="259045"/>
    <xdr:sp macro="" textlink="">
      <xdr:nvSpPr>
        <xdr:cNvPr id="439" name="【庁舎】&#10;一人当たり面積該当値テキスト">
          <a:extLst>
            <a:ext uri="{FF2B5EF4-FFF2-40B4-BE49-F238E27FC236}">
              <a16:creationId xmlns:a16="http://schemas.microsoft.com/office/drawing/2014/main" id="{1FDBCCAE-4D71-487F-9772-61E0579910EC}"/>
            </a:ext>
          </a:extLst>
        </xdr:cNvPr>
        <xdr:cNvSpPr txBox="1"/>
      </xdr:nvSpPr>
      <xdr:spPr>
        <a:xfrm>
          <a:off x="22199600" y="184731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26670</xdr:rowOff>
    </xdr:from>
    <xdr:to>
      <xdr:col>112</xdr:col>
      <xdr:colOff>38100</xdr:colOff>
      <xdr:row>108</xdr:row>
      <xdr:rowOff>128270</xdr:rowOff>
    </xdr:to>
    <xdr:sp macro="" textlink="">
      <xdr:nvSpPr>
        <xdr:cNvPr id="440" name="楕円 439">
          <a:extLst>
            <a:ext uri="{FF2B5EF4-FFF2-40B4-BE49-F238E27FC236}">
              <a16:creationId xmlns:a16="http://schemas.microsoft.com/office/drawing/2014/main" id="{2CE285E7-F0FF-4CD0-A69D-C7718887F409}"/>
            </a:ext>
          </a:extLst>
        </xdr:cNvPr>
        <xdr:cNvSpPr/>
      </xdr:nvSpPr>
      <xdr:spPr>
        <a:xfrm>
          <a:off x="21272500" y="18543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75946</xdr:rowOff>
    </xdr:from>
    <xdr:to>
      <xdr:col>116</xdr:col>
      <xdr:colOff>63500</xdr:colOff>
      <xdr:row>108</xdr:row>
      <xdr:rowOff>77470</xdr:rowOff>
    </xdr:to>
    <xdr:cxnSp macro="">
      <xdr:nvCxnSpPr>
        <xdr:cNvPr id="441" name="直線コネクタ 440">
          <a:extLst>
            <a:ext uri="{FF2B5EF4-FFF2-40B4-BE49-F238E27FC236}">
              <a16:creationId xmlns:a16="http://schemas.microsoft.com/office/drawing/2014/main" id="{591B1D94-C975-492E-9B34-914487C723AF}"/>
            </a:ext>
          </a:extLst>
        </xdr:cNvPr>
        <xdr:cNvCxnSpPr/>
      </xdr:nvCxnSpPr>
      <xdr:spPr>
        <a:xfrm flipV="1">
          <a:off x="21323300" y="18592546"/>
          <a:ext cx="8382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28067</xdr:rowOff>
    </xdr:from>
    <xdr:to>
      <xdr:col>107</xdr:col>
      <xdr:colOff>101600</xdr:colOff>
      <xdr:row>108</xdr:row>
      <xdr:rowOff>129667</xdr:rowOff>
    </xdr:to>
    <xdr:sp macro="" textlink="">
      <xdr:nvSpPr>
        <xdr:cNvPr id="442" name="楕円 441">
          <a:extLst>
            <a:ext uri="{FF2B5EF4-FFF2-40B4-BE49-F238E27FC236}">
              <a16:creationId xmlns:a16="http://schemas.microsoft.com/office/drawing/2014/main" id="{630783BF-93F3-4ED8-A64D-61338E98F33B}"/>
            </a:ext>
          </a:extLst>
        </xdr:cNvPr>
        <xdr:cNvSpPr/>
      </xdr:nvSpPr>
      <xdr:spPr>
        <a:xfrm>
          <a:off x="20383500" y="18544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77470</xdr:rowOff>
    </xdr:from>
    <xdr:to>
      <xdr:col>111</xdr:col>
      <xdr:colOff>177800</xdr:colOff>
      <xdr:row>108</xdr:row>
      <xdr:rowOff>78867</xdr:rowOff>
    </xdr:to>
    <xdr:cxnSp macro="">
      <xdr:nvCxnSpPr>
        <xdr:cNvPr id="443" name="直線コネクタ 442">
          <a:extLst>
            <a:ext uri="{FF2B5EF4-FFF2-40B4-BE49-F238E27FC236}">
              <a16:creationId xmlns:a16="http://schemas.microsoft.com/office/drawing/2014/main" id="{7B9A35E9-A3C4-4A13-BC98-C81B79B64D1E}"/>
            </a:ext>
          </a:extLst>
        </xdr:cNvPr>
        <xdr:cNvCxnSpPr/>
      </xdr:nvCxnSpPr>
      <xdr:spPr>
        <a:xfrm flipV="1">
          <a:off x="20434300" y="18594070"/>
          <a:ext cx="889000" cy="1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29718</xdr:rowOff>
    </xdr:from>
    <xdr:to>
      <xdr:col>102</xdr:col>
      <xdr:colOff>165100</xdr:colOff>
      <xdr:row>108</xdr:row>
      <xdr:rowOff>131318</xdr:rowOff>
    </xdr:to>
    <xdr:sp macro="" textlink="">
      <xdr:nvSpPr>
        <xdr:cNvPr id="444" name="楕円 443">
          <a:extLst>
            <a:ext uri="{FF2B5EF4-FFF2-40B4-BE49-F238E27FC236}">
              <a16:creationId xmlns:a16="http://schemas.microsoft.com/office/drawing/2014/main" id="{B4395955-FE87-43C1-9080-3119A5B67E82}"/>
            </a:ext>
          </a:extLst>
        </xdr:cNvPr>
        <xdr:cNvSpPr/>
      </xdr:nvSpPr>
      <xdr:spPr>
        <a:xfrm>
          <a:off x="19494500" y="18546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78867</xdr:rowOff>
    </xdr:from>
    <xdr:to>
      <xdr:col>107</xdr:col>
      <xdr:colOff>50800</xdr:colOff>
      <xdr:row>108</xdr:row>
      <xdr:rowOff>80518</xdr:rowOff>
    </xdr:to>
    <xdr:cxnSp macro="">
      <xdr:nvCxnSpPr>
        <xdr:cNvPr id="445" name="直線コネクタ 444">
          <a:extLst>
            <a:ext uri="{FF2B5EF4-FFF2-40B4-BE49-F238E27FC236}">
              <a16:creationId xmlns:a16="http://schemas.microsoft.com/office/drawing/2014/main" id="{8C1FDA16-9AC7-4EA2-B567-258698F3A930}"/>
            </a:ext>
          </a:extLst>
        </xdr:cNvPr>
        <xdr:cNvCxnSpPr/>
      </xdr:nvCxnSpPr>
      <xdr:spPr>
        <a:xfrm flipV="1">
          <a:off x="19545300" y="18595467"/>
          <a:ext cx="889000" cy="1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108</xdr:row>
      <xdr:rowOff>31242</xdr:rowOff>
    </xdr:from>
    <xdr:to>
      <xdr:col>98</xdr:col>
      <xdr:colOff>38100</xdr:colOff>
      <xdr:row>108</xdr:row>
      <xdr:rowOff>132842</xdr:rowOff>
    </xdr:to>
    <xdr:sp macro="" textlink="">
      <xdr:nvSpPr>
        <xdr:cNvPr id="446" name="楕円 445">
          <a:extLst>
            <a:ext uri="{FF2B5EF4-FFF2-40B4-BE49-F238E27FC236}">
              <a16:creationId xmlns:a16="http://schemas.microsoft.com/office/drawing/2014/main" id="{66D2514B-3450-4DC3-B2DD-DD59108958F3}"/>
            </a:ext>
          </a:extLst>
        </xdr:cNvPr>
        <xdr:cNvSpPr/>
      </xdr:nvSpPr>
      <xdr:spPr>
        <a:xfrm>
          <a:off x="18605500" y="18547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80518</xdr:rowOff>
    </xdr:from>
    <xdr:to>
      <xdr:col>102</xdr:col>
      <xdr:colOff>114300</xdr:colOff>
      <xdr:row>108</xdr:row>
      <xdr:rowOff>82042</xdr:rowOff>
    </xdr:to>
    <xdr:cxnSp macro="">
      <xdr:nvCxnSpPr>
        <xdr:cNvPr id="447" name="直線コネクタ 446">
          <a:extLst>
            <a:ext uri="{FF2B5EF4-FFF2-40B4-BE49-F238E27FC236}">
              <a16:creationId xmlns:a16="http://schemas.microsoft.com/office/drawing/2014/main" id="{B4EB9284-45BE-4B51-BD14-84ECB56630CA}"/>
            </a:ext>
          </a:extLst>
        </xdr:cNvPr>
        <xdr:cNvCxnSpPr/>
      </xdr:nvCxnSpPr>
      <xdr:spPr>
        <a:xfrm flipV="1">
          <a:off x="18656300" y="18597118"/>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102506</xdr:rowOff>
    </xdr:from>
    <xdr:ext cx="469744" cy="259045"/>
    <xdr:sp macro="" textlink="">
      <xdr:nvSpPr>
        <xdr:cNvPr id="448" name="n_1aveValue【庁舎】&#10;一人当たり面積">
          <a:extLst>
            <a:ext uri="{FF2B5EF4-FFF2-40B4-BE49-F238E27FC236}">
              <a16:creationId xmlns:a16="http://schemas.microsoft.com/office/drawing/2014/main" id="{2925C539-71A6-469D-92C6-82D9B70CD699}"/>
            </a:ext>
          </a:extLst>
        </xdr:cNvPr>
        <xdr:cNvSpPr txBox="1"/>
      </xdr:nvSpPr>
      <xdr:spPr>
        <a:xfrm>
          <a:off x="21075727" y="182762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104539</xdr:rowOff>
    </xdr:from>
    <xdr:ext cx="469744" cy="259045"/>
    <xdr:sp macro="" textlink="">
      <xdr:nvSpPr>
        <xdr:cNvPr id="449" name="n_2aveValue【庁舎】&#10;一人当たり面積">
          <a:extLst>
            <a:ext uri="{FF2B5EF4-FFF2-40B4-BE49-F238E27FC236}">
              <a16:creationId xmlns:a16="http://schemas.microsoft.com/office/drawing/2014/main" id="{95D60B54-28CD-4B21-89B9-A673743F2934}"/>
            </a:ext>
          </a:extLst>
        </xdr:cNvPr>
        <xdr:cNvSpPr txBox="1"/>
      </xdr:nvSpPr>
      <xdr:spPr>
        <a:xfrm>
          <a:off x="20199427" y="18278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101616</xdr:rowOff>
    </xdr:from>
    <xdr:ext cx="469744" cy="259045"/>
    <xdr:sp macro="" textlink="">
      <xdr:nvSpPr>
        <xdr:cNvPr id="450" name="n_3aveValue【庁舎】&#10;一人当たり面積">
          <a:extLst>
            <a:ext uri="{FF2B5EF4-FFF2-40B4-BE49-F238E27FC236}">
              <a16:creationId xmlns:a16="http://schemas.microsoft.com/office/drawing/2014/main" id="{269C34D4-2DB4-4BE7-94C9-C35B6216ABF1}"/>
            </a:ext>
          </a:extLst>
        </xdr:cNvPr>
        <xdr:cNvSpPr txBox="1"/>
      </xdr:nvSpPr>
      <xdr:spPr>
        <a:xfrm>
          <a:off x="19310427" y="18275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107459</xdr:rowOff>
    </xdr:from>
    <xdr:ext cx="469744" cy="259045"/>
    <xdr:sp macro="" textlink="">
      <xdr:nvSpPr>
        <xdr:cNvPr id="451" name="n_4aveValue【庁舎】&#10;一人当たり面積">
          <a:extLst>
            <a:ext uri="{FF2B5EF4-FFF2-40B4-BE49-F238E27FC236}">
              <a16:creationId xmlns:a16="http://schemas.microsoft.com/office/drawing/2014/main" id="{7EB9044F-8109-4920-A7CC-75205BB23CDF}"/>
            </a:ext>
          </a:extLst>
        </xdr:cNvPr>
        <xdr:cNvSpPr txBox="1"/>
      </xdr:nvSpPr>
      <xdr:spPr>
        <a:xfrm>
          <a:off x="18421427" y="18281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119397</xdr:rowOff>
    </xdr:from>
    <xdr:ext cx="469744" cy="259045"/>
    <xdr:sp macro="" textlink="">
      <xdr:nvSpPr>
        <xdr:cNvPr id="452" name="n_1mainValue【庁舎】&#10;一人当たり面積">
          <a:extLst>
            <a:ext uri="{FF2B5EF4-FFF2-40B4-BE49-F238E27FC236}">
              <a16:creationId xmlns:a16="http://schemas.microsoft.com/office/drawing/2014/main" id="{5E96BA1C-3AD1-4BD5-A027-BC4C4F382959}"/>
            </a:ext>
          </a:extLst>
        </xdr:cNvPr>
        <xdr:cNvSpPr txBox="1"/>
      </xdr:nvSpPr>
      <xdr:spPr>
        <a:xfrm>
          <a:off x="21075727" y="18635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120794</xdr:rowOff>
    </xdr:from>
    <xdr:ext cx="469744" cy="259045"/>
    <xdr:sp macro="" textlink="">
      <xdr:nvSpPr>
        <xdr:cNvPr id="453" name="n_2mainValue【庁舎】&#10;一人当たり面積">
          <a:extLst>
            <a:ext uri="{FF2B5EF4-FFF2-40B4-BE49-F238E27FC236}">
              <a16:creationId xmlns:a16="http://schemas.microsoft.com/office/drawing/2014/main" id="{04D8D1FF-C005-4EBE-8371-FA6920AA55E4}"/>
            </a:ext>
          </a:extLst>
        </xdr:cNvPr>
        <xdr:cNvSpPr txBox="1"/>
      </xdr:nvSpPr>
      <xdr:spPr>
        <a:xfrm>
          <a:off x="20199427" y="186373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122445</xdr:rowOff>
    </xdr:from>
    <xdr:ext cx="469744" cy="259045"/>
    <xdr:sp macro="" textlink="">
      <xdr:nvSpPr>
        <xdr:cNvPr id="454" name="n_3mainValue【庁舎】&#10;一人当たり面積">
          <a:extLst>
            <a:ext uri="{FF2B5EF4-FFF2-40B4-BE49-F238E27FC236}">
              <a16:creationId xmlns:a16="http://schemas.microsoft.com/office/drawing/2014/main" id="{44434AC6-DD67-46E2-ADEE-01C30CF2C25B}"/>
            </a:ext>
          </a:extLst>
        </xdr:cNvPr>
        <xdr:cNvSpPr txBox="1"/>
      </xdr:nvSpPr>
      <xdr:spPr>
        <a:xfrm>
          <a:off x="19310427" y="18639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123969</xdr:rowOff>
    </xdr:from>
    <xdr:ext cx="469744" cy="259045"/>
    <xdr:sp macro="" textlink="">
      <xdr:nvSpPr>
        <xdr:cNvPr id="455" name="n_4mainValue【庁舎】&#10;一人当たり面積">
          <a:extLst>
            <a:ext uri="{FF2B5EF4-FFF2-40B4-BE49-F238E27FC236}">
              <a16:creationId xmlns:a16="http://schemas.microsoft.com/office/drawing/2014/main" id="{2C29F803-6FD3-4EAE-9EC6-B705F16AD604}"/>
            </a:ext>
          </a:extLst>
        </xdr:cNvPr>
        <xdr:cNvSpPr txBox="1"/>
      </xdr:nvSpPr>
      <xdr:spPr>
        <a:xfrm>
          <a:off x="18421427" y="18640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456" name="正方形/長方形 455">
          <a:extLst>
            <a:ext uri="{FF2B5EF4-FFF2-40B4-BE49-F238E27FC236}">
              <a16:creationId xmlns:a16="http://schemas.microsoft.com/office/drawing/2014/main" id="{74B19670-B165-4E86-8FE7-584E80817EE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457" name="正方形/長方形 456">
          <a:extLst>
            <a:ext uri="{FF2B5EF4-FFF2-40B4-BE49-F238E27FC236}">
              <a16:creationId xmlns:a16="http://schemas.microsoft.com/office/drawing/2014/main" id="{9D6A2D7A-A299-4EFC-A6CC-AB8EC6D98682}"/>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458" name="テキスト ボックス 457">
          <a:extLst>
            <a:ext uri="{FF2B5EF4-FFF2-40B4-BE49-F238E27FC236}">
              <a16:creationId xmlns:a16="http://schemas.microsoft.com/office/drawing/2014/main" id="{DA8AB3B2-86B8-48DD-8BF0-2BCE49E0A268}"/>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近年、防災施設の整備を積極的に進めてきたことから、消防施設等の減価償却率はその他の施設と比べて大幅に低くなっている。一方で、庁舎は他のすべての施設の中でも特に建築年が古いことから老朽化が目立つ。また海に隣接して建っていることから、津波対策として移転等の検討が必要である。また、一般廃棄物処理施設は、ごみ処理による機械設備類の摩耗が著しく、経常的に機械等の修繕や取替が必要であるため、他の施設と比較し維持コストがかなり高くなっている。このコストの高さを改善するため、令和３年度以降ごみ処理方法を変更する。これに対応した施設にするため改修を行うことにより、修繕費の抑制と同時に、減価償却率が改善される見込みであ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和歌山県太地町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3,005
2,992
5.81
3,830,517
3,703,558
122,477
1,437,806
4,357,784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5.1
13.9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[0.18]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財政力指数は低下傾向である。和歌山県平均と比較すると</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0.18</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ポイント、全国平均とでは</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0.33</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ポイント低く、その差に変化はなかった。 近年の人口減少や高齢化率の上昇などの自治体運営にとって厳しい状況のなか、町税をはじめとする自主財源の増収が実現されていないのが現状である。</a:t>
          </a: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現在、地域経済の振興を図る施策として、まちづくりに資する事業を総合的に推進しているが、その経済効果は即効性が小さいため、財政運営の財源を交付税に頼る傾向が続いている。今後は、これまで主に過疎対策事業債を活用し実施してきた先述の事業を財政力の向上に確実に結びつけるとともに、税の徴収を強化し、自主財源の確保に努める。</a:t>
          </a:r>
        </a:p>
        <a:p>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44</xdr:row>
      <xdr:rowOff>165100</xdr:rowOff>
    </xdr:from>
    <xdr:to>
      <xdr:col>27</xdr:col>
      <xdr:colOff>184150</xdr:colOff>
      <xdr:row>44</xdr:row>
      <xdr:rowOff>165100</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22877</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25400</xdr:rowOff>
    </xdr:from>
    <xdr:to>
      <xdr:col>27</xdr:col>
      <xdr:colOff>184150</xdr:colOff>
      <xdr:row>42</xdr:row>
      <xdr:rowOff>25400</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54627</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57150</xdr:rowOff>
    </xdr:from>
    <xdr:to>
      <xdr:col>27</xdr:col>
      <xdr:colOff>184150</xdr:colOff>
      <xdr:row>39</xdr:row>
      <xdr:rowOff>57150</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86377</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88900</xdr:rowOff>
    </xdr:from>
    <xdr:to>
      <xdr:col>27</xdr:col>
      <xdr:colOff>184150</xdr:colOff>
      <xdr:row>36</xdr:row>
      <xdr:rowOff>88900</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118127</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0" name="財政力グラフ枠">
          <a:extLst>
            <a:ext uri="{FF2B5EF4-FFF2-40B4-BE49-F238E27FC236}">
              <a16:creationId xmlns:a16="http://schemas.microsoft.com/office/drawing/2014/main" id="{00000000-0008-0000-0300-00003C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11684</xdr:rowOff>
    </xdr:from>
    <xdr:to>
      <xdr:col>23</xdr:col>
      <xdr:colOff>133350</xdr:colOff>
      <xdr:row>44</xdr:row>
      <xdr:rowOff>97536</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flipV="1">
          <a:off x="4953000" y="6183884"/>
          <a:ext cx="0" cy="145745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69613</xdr:rowOff>
    </xdr:from>
    <xdr:ext cx="762000" cy="259045"/>
    <xdr:sp macro="" textlink="">
      <xdr:nvSpPr>
        <xdr:cNvPr id="62" name="財政力最小値テキスト">
          <a:extLst>
            <a:ext uri="{FF2B5EF4-FFF2-40B4-BE49-F238E27FC236}">
              <a16:creationId xmlns:a16="http://schemas.microsoft.com/office/drawing/2014/main" id="{00000000-0008-0000-0300-00003E000000}"/>
            </a:ext>
          </a:extLst>
        </xdr:cNvPr>
        <xdr:cNvSpPr txBox="1"/>
      </xdr:nvSpPr>
      <xdr:spPr>
        <a:xfrm>
          <a:off x="5041900" y="7613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97536</xdr:rowOff>
    </xdr:from>
    <xdr:to>
      <xdr:col>24</xdr:col>
      <xdr:colOff>12700</xdr:colOff>
      <xdr:row>44</xdr:row>
      <xdr:rowOff>97536</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4864100" y="76413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98061</xdr:rowOff>
    </xdr:from>
    <xdr:ext cx="762000" cy="259045"/>
    <xdr:sp macro="" textlink="">
      <xdr:nvSpPr>
        <xdr:cNvPr id="64" name="財政力最大値テキスト">
          <a:extLst>
            <a:ext uri="{FF2B5EF4-FFF2-40B4-BE49-F238E27FC236}">
              <a16:creationId xmlns:a16="http://schemas.microsoft.com/office/drawing/2014/main" id="{00000000-0008-0000-0300-000040000000}"/>
            </a:ext>
          </a:extLst>
        </xdr:cNvPr>
        <xdr:cNvSpPr txBox="1"/>
      </xdr:nvSpPr>
      <xdr:spPr>
        <a:xfrm>
          <a:off x="5041900" y="5927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11684</xdr:rowOff>
    </xdr:from>
    <xdr:to>
      <xdr:col>24</xdr:col>
      <xdr:colOff>12700</xdr:colOff>
      <xdr:row>36</xdr:row>
      <xdr:rowOff>11684</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a:off x="4864100" y="6183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162814</xdr:rowOff>
    </xdr:from>
    <xdr:to>
      <xdr:col>23</xdr:col>
      <xdr:colOff>133350</xdr:colOff>
      <xdr:row>43</xdr:row>
      <xdr:rowOff>162814</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114800" y="753516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70629</xdr:rowOff>
    </xdr:from>
    <xdr:ext cx="762000" cy="259045"/>
    <xdr:sp macro="" textlink="">
      <xdr:nvSpPr>
        <xdr:cNvPr id="67" name="財政力平均値テキスト">
          <a:extLst>
            <a:ext uri="{FF2B5EF4-FFF2-40B4-BE49-F238E27FC236}">
              <a16:creationId xmlns:a16="http://schemas.microsoft.com/office/drawing/2014/main" id="{00000000-0008-0000-0300-000043000000}"/>
            </a:ext>
          </a:extLst>
        </xdr:cNvPr>
        <xdr:cNvSpPr txBox="1"/>
      </xdr:nvSpPr>
      <xdr:spPr>
        <a:xfrm>
          <a:off x="5041900" y="72715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54102</xdr:rowOff>
    </xdr:from>
    <xdr:to>
      <xdr:col>23</xdr:col>
      <xdr:colOff>184150</xdr:colOff>
      <xdr:row>43</xdr:row>
      <xdr:rowOff>155702</xdr:rowOff>
    </xdr:to>
    <xdr:sp macro="" textlink="">
      <xdr:nvSpPr>
        <xdr:cNvPr id="68" name="フローチャート: 判断 67">
          <a:extLst>
            <a:ext uri="{FF2B5EF4-FFF2-40B4-BE49-F238E27FC236}">
              <a16:creationId xmlns:a16="http://schemas.microsoft.com/office/drawing/2014/main" id="{00000000-0008-0000-0300-000044000000}"/>
            </a:ext>
          </a:extLst>
        </xdr:cNvPr>
        <xdr:cNvSpPr/>
      </xdr:nvSpPr>
      <xdr:spPr>
        <a:xfrm>
          <a:off x="4902200" y="7426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153162</xdr:rowOff>
    </xdr:from>
    <xdr:to>
      <xdr:col>19</xdr:col>
      <xdr:colOff>133350</xdr:colOff>
      <xdr:row>43</xdr:row>
      <xdr:rowOff>162814</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3225800" y="7525512"/>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54102</xdr:rowOff>
    </xdr:from>
    <xdr:to>
      <xdr:col>19</xdr:col>
      <xdr:colOff>184150</xdr:colOff>
      <xdr:row>43</xdr:row>
      <xdr:rowOff>155702</xdr:rowOff>
    </xdr:to>
    <xdr:sp macro="" textlink="">
      <xdr:nvSpPr>
        <xdr:cNvPr id="70" name="フローチャート: 判断 69">
          <a:extLst>
            <a:ext uri="{FF2B5EF4-FFF2-40B4-BE49-F238E27FC236}">
              <a16:creationId xmlns:a16="http://schemas.microsoft.com/office/drawing/2014/main" id="{00000000-0008-0000-0300-000046000000}"/>
            </a:ext>
          </a:extLst>
        </xdr:cNvPr>
        <xdr:cNvSpPr/>
      </xdr:nvSpPr>
      <xdr:spPr>
        <a:xfrm>
          <a:off x="4064000" y="7426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165879</xdr:rowOff>
    </xdr:from>
    <xdr:ext cx="736600" cy="259045"/>
    <xdr:sp macro="" textlink="">
      <xdr:nvSpPr>
        <xdr:cNvPr id="71" name="テキスト ボックス 70">
          <a:extLst>
            <a:ext uri="{FF2B5EF4-FFF2-40B4-BE49-F238E27FC236}">
              <a16:creationId xmlns:a16="http://schemas.microsoft.com/office/drawing/2014/main" id="{00000000-0008-0000-0300-000047000000}"/>
            </a:ext>
          </a:extLst>
        </xdr:cNvPr>
        <xdr:cNvSpPr txBox="1"/>
      </xdr:nvSpPr>
      <xdr:spPr>
        <a:xfrm>
          <a:off x="3733800" y="71953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143510</xdr:rowOff>
    </xdr:from>
    <xdr:to>
      <xdr:col>15</xdr:col>
      <xdr:colOff>82550</xdr:colOff>
      <xdr:row>43</xdr:row>
      <xdr:rowOff>153162</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2336800" y="7515860"/>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83058</xdr:rowOff>
    </xdr:from>
    <xdr:to>
      <xdr:col>15</xdr:col>
      <xdr:colOff>133350</xdr:colOff>
      <xdr:row>44</xdr:row>
      <xdr:rowOff>13208</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3175000" y="745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23385</xdr:rowOff>
    </xdr:from>
    <xdr:ext cx="7620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2844800" y="7224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143510</xdr:rowOff>
    </xdr:from>
    <xdr:to>
      <xdr:col>11</xdr:col>
      <xdr:colOff>31750</xdr:colOff>
      <xdr:row>43</xdr:row>
      <xdr:rowOff>143510</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1447800" y="75158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83058</xdr:rowOff>
    </xdr:from>
    <xdr:to>
      <xdr:col>11</xdr:col>
      <xdr:colOff>82550</xdr:colOff>
      <xdr:row>44</xdr:row>
      <xdr:rowOff>13208</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2286000" y="745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23385</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1955800" y="7224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73406</xdr:rowOff>
    </xdr:from>
    <xdr:to>
      <xdr:col>7</xdr:col>
      <xdr:colOff>31750</xdr:colOff>
      <xdr:row>44</xdr:row>
      <xdr:rowOff>3556</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1397000" y="7445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13733</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1066800" y="7214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112014</xdr:rowOff>
    </xdr:from>
    <xdr:to>
      <xdr:col>23</xdr:col>
      <xdr:colOff>184150</xdr:colOff>
      <xdr:row>44</xdr:row>
      <xdr:rowOff>42164</xdr:rowOff>
    </xdr:to>
    <xdr:sp macro="" textlink="">
      <xdr:nvSpPr>
        <xdr:cNvPr id="85" name="楕円 84">
          <a:extLst>
            <a:ext uri="{FF2B5EF4-FFF2-40B4-BE49-F238E27FC236}">
              <a16:creationId xmlns:a16="http://schemas.microsoft.com/office/drawing/2014/main" id="{00000000-0008-0000-0300-000055000000}"/>
            </a:ext>
          </a:extLst>
        </xdr:cNvPr>
        <xdr:cNvSpPr/>
      </xdr:nvSpPr>
      <xdr:spPr>
        <a:xfrm>
          <a:off x="4902200" y="7484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13479</xdr:rowOff>
    </xdr:from>
    <xdr:ext cx="762000" cy="259045"/>
    <xdr:sp macro="" textlink="">
      <xdr:nvSpPr>
        <xdr:cNvPr id="86" name="財政力該当値テキスト">
          <a:extLst>
            <a:ext uri="{FF2B5EF4-FFF2-40B4-BE49-F238E27FC236}">
              <a16:creationId xmlns:a16="http://schemas.microsoft.com/office/drawing/2014/main" id="{00000000-0008-0000-0300-000056000000}"/>
            </a:ext>
          </a:extLst>
        </xdr:cNvPr>
        <xdr:cNvSpPr txBox="1"/>
      </xdr:nvSpPr>
      <xdr:spPr>
        <a:xfrm>
          <a:off x="5041900" y="7385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112014</xdr:rowOff>
    </xdr:from>
    <xdr:to>
      <xdr:col>19</xdr:col>
      <xdr:colOff>184150</xdr:colOff>
      <xdr:row>44</xdr:row>
      <xdr:rowOff>42164</xdr:rowOff>
    </xdr:to>
    <xdr:sp macro="" textlink="">
      <xdr:nvSpPr>
        <xdr:cNvPr id="87" name="楕円 86">
          <a:extLst>
            <a:ext uri="{FF2B5EF4-FFF2-40B4-BE49-F238E27FC236}">
              <a16:creationId xmlns:a16="http://schemas.microsoft.com/office/drawing/2014/main" id="{00000000-0008-0000-0300-000057000000}"/>
            </a:ext>
          </a:extLst>
        </xdr:cNvPr>
        <xdr:cNvSpPr/>
      </xdr:nvSpPr>
      <xdr:spPr>
        <a:xfrm>
          <a:off x="4064000" y="7484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26941</xdr:rowOff>
    </xdr:from>
    <xdr:ext cx="7366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3733800" y="75707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102362</xdr:rowOff>
    </xdr:from>
    <xdr:to>
      <xdr:col>15</xdr:col>
      <xdr:colOff>133350</xdr:colOff>
      <xdr:row>44</xdr:row>
      <xdr:rowOff>32512</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3175000" y="7474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17289</xdr:rowOff>
    </xdr:from>
    <xdr:ext cx="762000" cy="259045"/>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2844800" y="7561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92710</xdr:rowOff>
    </xdr:from>
    <xdr:to>
      <xdr:col>11</xdr:col>
      <xdr:colOff>82550</xdr:colOff>
      <xdr:row>44</xdr:row>
      <xdr:rowOff>22860</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2286000" y="746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7637</xdr:rowOff>
    </xdr:from>
    <xdr:ext cx="7620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1955800" y="7551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92710</xdr:rowOff>
    </xdr:from>
    <xdr:to>
      <xdr:col>7</xdr:col>
      <xdr:colOff>31750</xdr:colOff>
      <xdr:row>44</xdr:row>
      <xdr:rowOff>22860</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1397000" y="746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7637</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1066800" y="7551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5" name="正方形/長方形 94">
          <a:extLst>
            <a:ext uri="{FF2B5EF4-FFF2-40B4-BE49-F238E27FC236}">
              <a16:creationId xmlns:a16="http://schemas.microsoft.com/office/drawing/2014/main" id="{00000000-0008-0000-0300-00005F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7" name="テキスト ボックス 106">
          <a:extLst>
            <a:ext uri="{FF2B5EF4-FFF2-40B4-BE49-F238E27FC236}">
              <a16:creationId xmlns:a16="http://schemas.microsoft.com/office/drawing/2014/main" id="{00000000-0008-0000-0300-00006B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平成</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27</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年度までは</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86</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台前半で推移していたが、これ以降は年々上昇しており、類似団体との比較では平均値を上回る状況が続いている。令和２年度においても公債費が増加が継続しているが、これに伴い普通交付税も同様に増額しており、更に税の滞納分徴収により税収が増加する等して、比率が若干改善している。なお、</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29</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年度において錯誤等による交付税の増額があったため、</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29</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年度の比率は実質より低い値が出ている。今後も引き続き、歳入面では税徴収率の向上をはじめとする財源の確保、歳出面では事業の精査、効率化により経常経費の抑制に努める。</a:t>
          </a:r>
        </a:p>
      </xdr:txBody>
    </xdr:sp>
    <xdr:clientData/>
  </xdr:twoCellAnchor>
  <xdr:oneCellAnchor>
    <xdr:from>
      <xdr:col>3</xdr:col>
      <xdr:colOff>95250</xdr:colOff>
      <xdr:row>54</xdr:row>
      <xdr:rowOff>139700</xdr:rowOff>
    </xdr:from>
    <xdr:ext cx="298543" cy="225703"/>
    <xdr:sp macro="" textlink="">
      <xdr:nvSpPr>
        <xdr:cNvPr id="108" name="テキスト ボックス 107">
          <a:extLst>
            <a:ext uri="{FF2B5EF4-FFF2-40B4-BE49-F238E27FC236}">
              <a16:creationId xmlns:a16="http://schemas.microsoft.com/office/drawing/2014/main" id="{00000000-0008-0000-0300-00006C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09" name="直線コネクタ 108">
          <a:extLst>
            <a:ext uri="{FF2B5EF4-FFF2-40B4-BE49-F238E27FC236}">
              <a16:creationId xmlns:a16="http://schemas.microsoft.com/office/drawing/2014/main" id="{00000000-0008-0000-0300-00006D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1" name="直線コネクタ 110">
          <a:extLst>
            <a:ext uri="{FF2B5EF4-FFF2-40B4-BE49-F238E27FC236}">
              <a16:creationId xmlns:a16="http://schemas.microsoft.com/office/drawing/2014/main" id="{00000000-0008-0000-0300-00006F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1" name="財政構造の弾力性グラフ枠">
          <a:extLst>
            <a:ext uri="{FF2B5EF4-FFF2-40B4-BE49-F238E27FC236}">
              <a16:creationId xmlns:a16="http://schemas.microsoft.com/office/drawing/2014/main" id="{00000000-0008-0000-0300-000079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112522</xdr:rowOff>
    </xdr:from>
    <xdr:to>
      <xdr:col>23</xdr:col>
      <xdr:colOff>133350</xdr:colOff>
      <xdr:row>67</xdr:row>
      <xdr:rowOff>128270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flipV="1">
          <a:off x="4953000" y="10056622"/>
          <a:ext cx="0" cy="155879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100347</xdr:rowOff>
    </xdr:from>
    <xdr:ext cx="762000" cy="259045"/>
    <xdr:sp macro="" textlink="">
      <xdr:nvSpPr>
        <xdr:cNvPr id="123" name="財政構造の弾力性最小値テキスト">
          <a:extLst>
            <a:ext uri="{FF2B5EF4-FFF2-40B4-BE49-F238E27FC236}">
              <a16:creationId xmlns:a16="http://schemas.microsoft.com/office/drawing/2014/main" id="{00000000-0008-0000-0300-00007B000000}"/>
            </a:ext>
          </a:extLst>
        </xdr:cNvPr>
        <xdr:cNvSpPr txBox="1"/>
      </xdr:nvSpPr>
      <xdr:spPr>
        <a:xfrm>
          <a:off x="5041900" y="11587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128270</xdr:rowOff>
    </xdr:from>
    <xdr:to>
      <xdr:col>24</xdr:col>
      <xdr:colOff>12700</xdr:colOff>
      <xdr:row>67</xdr:row>
      <xdr:rowOff>128270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4864100" y="11615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27449</xdr:rowOff>
    </xdr:from>
    <xdr:ext cx="762000" cy="259045"/>
    <xdr:sp macro="" textlink="">
      <xdr:nvSpPr>
        <xdr:cNvPr id="125" name="財政構造の弾力性最大値テキスト">
          <a:extLst>
            <a:ext uri="{FF2B5EF4-FFF2-40B4-BE49-F238E27FC236}">
              <a16:creationId xmlns:a16="http://schemas.microsoft.com/office/drawing/2014/main" id="{00000000-0008-0000-0300-00007D000000}"/>
            </a:ext>
          </a:extLst>
        </xdr:cNvPr>
        <xdr:cNvSpPr txBox="1"/>
      </xdr:nvSpPr>
      <xdr:spPr>
        <a:xfrm>
          <a:off x="5041900" y="98000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112522</xdr:rowOff>
    </xdr:from>
    <xdr:to>
      <xdr:col>24</xdr:col>
      <xdr:colOff>12700</xdr:colOff>
      <xdr:row>58</xdr:row>
      <xdr:rowOff>112522</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4864100" y="100566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66</xdr:row>
      <xdr:rowOff>77724</xdr:rowOff>
    </xdr:from>
    <xdr:to>
      <xdr:col>23</xdr:col>
      <xdr:colOff>133350</xdr:colOff>
      <xdr:row>66</xdr:row>
      <xdr:rowOff>152527</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114800" y="11393424"/>
          <a:ext cx="838200" cy="74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154703</xdr:rowOff>
    </xdr:from>
    <xdr:ext cx="762000" cy="259045"/>
    <xdr:sp macro="" textlink="">
      <xdr:nvSpPr>
        <xdr:cNvPr id="128" name="財政構造の弾力性平均値テキスト">
          <a:extLst>
            <a:ext uri="{FF2B5EF4-FFF2-40B4-BE49-F238E27FC236}">
              <a16:creationId xmlns:a16="http://schemas.microsoft.com/office/drawing/2014/main" id="{00000000-0008-0000-0300-000080000000}"/>
            </a:ext>
          </a:extLst>
        </xdr:cNvPr>
        <xdr:cNvSpPr txBox="1"/>
      </xdr:nvSpPr>
      <xdr:spPr>
        <a:xfrm>
          <a:off x="5041900" y="109560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138176</xdr:rowOff>
    </xdr:from>
    <xdr:to>
      <xdr:col>23</xdr:col>
      <xdr:colOff>184150</xdr:colOff>
      <xdr:row>65</xdr:row>
      <xdr:rowOff>68326</xdr:rowOff>
    </xdr:to>
    <xdr:sp macro="" textlink="">
      <xdr:nvSpPr>
        <xdr:cNvPr id="129" name="フローチャート: 判断 128">
          <a:extLst>
            <a:ext uri="{FF2B5EF4-FFF2-40B4-BE49-F238E27FC236}">
              <a16:creationId xmlns:a16="http://schemas.microsoft.com/office/drawing/2014/main" id="{00000000-0008-0000-0300-000081000000}"/>
            </a:ext>
          </a:extLst>
        </xdr:cNvPr>
        <xdr:cNvSpPr/>
      </xdr:nvSpPr>
      <xdr:spPr>
        <a:xfrm>
          <a:off x="4902200" y="11110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66</xdr:row>
      <xdr:rowOff>87376</xdr:rowOff>
    </xdr:from>
    <xdr:to>
      <xdr:col>19</xdr:col>
      <xdr:colOff>133350</xdr:colOff>
      <xdr:row>66</xdr:row>
      <xdr:rowOff>152527</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3225800" y="11403076"/>
          <a:ext cx="889000" cy="65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65</xdr:row>
      <xdr:rowOff>5334</xdr:rowOff>
    </xdr:from>
    <xdr:to>
      <xdr:col>19</xdr:col>
      <xdr:colOff>184150</xdr:colOff>
      <xdr:row>65</xdr:row>
      <xdr:rowOff>106934</xdr:rowOff>
    </xdr:to>
    <xdr:sp macro="" textlink="">
      <xdr:nvSpPr>
        <xdr:cNvPr id="131" name="フローチャート: 判断 130">
          <a:extLst>
            <a:ext uri="{FF2B5EF4-FFF2-40B4-BE49-F238E27FC236}">
              <a16:creationId xmlns:a16="http://schemas.microsoft.com/office/drawing/2014/main" id="{00000000-0008-0000-0300-000083000000}"/>
            </a:ext>
          </a:extLst>
        </xdr:cNvPr>
        <xdr:cNvSpPr/>
      </xdr:nvSpPr>
      <xdr:spPr>
        <a:xfrm>
          <a:off x="4064000" y="11149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117111</xdr:rowOff>
    </xdr:from>
    <xdr:ext cx="736600" cy="259045"/>
    <xdr:sp macro="" textlink="">
      <xdr:nvSpPr>
        <xdr:cNvPr id="132" name="テキスト ボックス 131">
          <a:extLst>
            <a:ext uri="{FF2B5EF4-FFF2-40B4-BE49-F238E27FC236}">
              <a16:creationId xmlns:a16="http://schemas.microsoft.com/office/drawing/2014/main" id="{00000000-0008-0000-0300-000084000000}"/>
            </a:ext>
          </a:extLst>
        </xdr:cNvPr>
        <xdr:cNvSpPr txBox="1"/>
      </xdr:nvSpPr>
      <xdr:spPr>
        <a:xfrm>
          <a:off x="3733800" y="109184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114046</xdr:rowOff>
    </xdr:from>
    <xdr:to>
      <xdr:col>15</xdr:col>
      <xdr:colOff>82550</xdr:colOff>
      <xdr:row>66</xdr:row>
      <xdr:rowOff>87376</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2336800" y="11258296"/>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65</xdr:row>
      <xdr:rowOff>39116</xdr:rowOff>
    </xdr:from>
    <xdr:to>
      <xdr:col>15</xdr:col>
      <xdr:colOff>133350</xdr:colOff>
      <xdr:row>65</xdr:row>
      <xdr:rowOff>140716</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3175000" y="11183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150893</xdr:rowOff>
    </xdr:from>
    <xdr:ext cx="762000" cy="259045"/>
    <xdr:sp macro="" textlink="">
      <xdr:nvSpPr>
        <xdr:cNvPr id="135" name="テキスト ボックス 134">
          <a:extLst>
            <a:ext uri="{FF2B5EF4-FFF2-40B4-BE49-F238E27FC236}">
              <a16:creationId xmlns:a16="http://schemas.microsoft.com/office/drawing/2014/main" id="{00000000-0008-0000-0300-000087000000}"/>
            </a:ext>
          </a:extLst>
        </xdr:cNvPr>
        <xdr:cNvSpPr txBox="1"/>
      </xdr:nvSpPr>
      <xdr:spPr>
        <a:xfrm>
          <a:off x="2844800" y="109522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114046</xdr:rowOff>
    </xdr:from>
    <xdr:to>
      <xdr:col>11</xdr:col>
      <xdr:colOff>31750</xdr:colOff>
      <xdr:row>65</xdr:row>
      <xdr:rowOff>147828</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flipV="1">
          <a:off x="1447800" y="11258296"/>
          <a:ext cx="889000" cy="33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65</xdr:row>
      <xdr:rowOff>31877</xdr:rowOff>
    </xdr:from>
    <xdr:to>
      <xdr:col>11</xdr:col>
      <xdr:colOff>82550</xdr:colOff>
      <xdr:row>65</xdr:row>
      <xdr:rowOff>133477</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2286000" y="11176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143654</xdr:rowOff>
    </xdr:from>
    <xdr:ext cx="7620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1955800" y="109450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135763</xdr:rowOff>
    </xdr:from>
    <xdr:to>
      <xdr:col>7</xdr:col>
      <xdr:colOff>31750</xdr:colOff>
      <xdr:row>65</xdr:row>
      <xdr:rowOff>65913</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1397000" y="11108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76090</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1066800" y="10877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66</xdr:row>
      <xdr:rowOff>26924</xdr:rowOff>
    </xdr:from>
    <xdr:to>
      <xdr:col>23</xdr:col>
      <xdr:colOff>184150</xdr:colOff>
      <xdr:row>66</xdr:row>
      <xdr:rowOff>128524</xdr:rowOff>
    </xdr:to>
    <xdr:sp macro="" textlink="">
      <xdr:nvSpPr>
        <xdr:cNvPr id="146" name="楕円 145">
          <a:extLst>
            <a:ext uri="{FF2B5EF4-FFF2-40B4-BE49-F238E27FC236}">
              <a16:creationId xmlns:a16="http://schemas.microsoft.com/office/drawing/2014/main" id="{00000000-0008-0000-0300-000092000000}"/>
            </a:ext>
          </a:extLst>
        </xdr:cNvPr>
        <xdr:cNvSpPr/>
      </xdr:nvSpPr>
      <xdr:spPr>
        <a:xfrm>
          <a:off x="4902200" y="11342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170451</xdr:rowOff>
    </xdr:from>
    <xdr:ext cx="762000" cy="259045"/>
    <xdr:sp macro="" textlink="">
      <xdr:nvSpPr>
        <xdr:cNvPr id="147" name="財政構造の弾力性該当値テキスト">
          <a:extLst>
            <a:ext uri="{FF2B5EF4-FFF2-40B4-BE49-F238E27FC236}">
              <a16:creationId xmlns:a16="http://schemas.microsoft.com/office/drawing/2014/main" id="{00000000-0008-0000-0300-000093000000}"/>
            </a:ext>
          </a:extLst>
        </xdr:cNvPr>
        <xdr:cNvSpPr txBox="1"/>
      </xdr:nvSpPr>
      <xdr:spPr>
        <a:xfrm>
          <a:off x="5041900" y="11314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66</xdr:row>
      <xdr:rowOff>101727</xdr:rowOff>
    </xdr:from>
    <xdr:to>
      <xdr:col>19</xdr:col>
      <xdr:colOff>184150</xdr:colOff>
      <xdr:row>67</xdr:row>
      <xdr:rowOff>31877</xdr:rowOff>
    </xdr:to>
    <xdr:sp macro="" textlink="">
      <xdr:nvSpPr>
        <xdr:cNvPr id="148" name="楕円 147">
          <a:extLst>
            <a:ext uri="{FF2B5EF4-FFF2-40B4-BE49-F238E27FC236}">
              <a16:creationId xmlns:a16="http://schemas.microsoft.com/office/drawing/2014/main" id="{00000000-0008-0000-0300-000094000000}"/>
            </a:ext>
          </a:extLst>
        </xdr:cNvPr>
        <xdr:cNvSpPr/>
      </xdr:nvSpPr>
      <xdr:spPr>
        <a:xfrm>
          <a:off x="4064000" y="11417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67</xdr:row>
      <xdr:rowOff>16654</xdr:rowOff>
    </xdr:from>
    <xdr:ext cx="7366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733800" y="115038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66</xdr:row>
      <xdr:rowOff>36576</xdr:rowOff>
    </xdr:from>
    <xdr:to>
      <xdr:col>15</xdr:col>
      <xdr:colOff>133350</xdr:colOff>
      <xdr:row>66</xdr:row>
      <xdr:rowOff>138176</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3175000" y="11352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66</xdr:row>
      <xdr:rowOff>122953</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2844800" y="11438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63246</xdr:rowOff>
    </xdr:from>
    <xdr:to>
      <xdr:col>11</xdr:col>
      <xdr:colOff>82550</xdr:colOff>
      <xdr:row>65</xdr:row>
      <xdr:rowOff>164846</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2286000" y="11207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149623</xdr:rowOff>
    </xdr:from>
    <xdr:ext cx="7620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1955800" y="11293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97028</xdr:rowOff>
    </xdr:from>
    <xdr:to>
      <xdr:col>7</xdr:col>
      <xdr:colOff>31750</xdr:colOff>
      <xdr:row>66</xdr:row>
      <xdr:rowOff>27178</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1397000" y="11241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11955</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1066800" y="113276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6" name="正方形/長方形 155">
          <a:extLst>
            <a:ext uri="{FF2B5EF4-FFF2-40B4-BE49-F238E27FC236}">
              <a16:creationId xmlns:a16="http://schemas.microsoft.com/office/drawing/2014/main" id="{00000000-0008-0000-0300-00009C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[349,187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59" name="正方形/長方形 158">
          <a:extLst>
            <a:ext uri="{FF2B5EF4-FFF2-40B4-BE49-F238E27FC236}">
              <a16:creationId xmlns:a16="http://schemas.microsoft.com/office/drawing/2014/main" id="{00000000-0008-0000-0300-00009F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8" name="テキスト ボックス 167">
          <a:extLst>
            <a:ext uri="{FF2B5EF4-FFF2-40B4-BE49-F238E27FC236}">
              <a16:creationId xmlns:a16="http://schemas.microsoft.com/office/drawing/2014/main" id="{00000000-0008-0000-0300-0000A8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平成</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27</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年度までの上昇傾向の後は横ばいだったが、再び上昇傾向を示している。令和２年度と前年度を比較した場合、会計年度任用職員制度の導入に伴う人件費の増加と、ふるさと納税に関する業務委託の開始等により指標が上昇している。前年度の上昇要因は消費税の増額、学校給食の無償化、特別職の給与改定等であった。類似団体平均との比較では</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166,210</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円下回っており、人口が減少していることを考えあわせると、適正な水準を保っていると考えられる。今後も適正な定員・事業管理のもと、行政コストの縮減に努める。</a:t>
          </a:r>
        </a:p>
      </xdr:txBody>
    </xdr:sp>
    <xdr:clientData/>
  </xdr:twoCellAnchor>
  <xdr:oneCellAnchor>
    <xdr:from>
      <xdr:col>3</xdr:col>
      <xdr:colOff>95250</xdr:colOff>
      <xdr:row>77</xdr:row>
      <xdr:rowOff>6350</xdr:rowOff>
    </xdr:from>
    <xdr:ext cx="349839" cy="225703"/>
    <xdr:sp macro="" textlink="">
      <xdr:nvSpPr>
        <xdr:cNvPr id="169" name="テキスト ボックス 168">
          <a:extLst>
            <a:ext uri="{FF2B5EF4-FFF2-40B4-BE49-F238E27FC236}">
              <a16:creationId xmlns:a16="http://schemas.microsoft.com/office/drawing/2014/main" id="{00000000-0008-0000-0300-0000A9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0" name="直線コネクタ 169">
          <a:extLst>
            <a:ext uri="{FF2B5EF4-FFF2-40B4-BE49-F238E27FC236}">
              <a16:creationId xmlns:a16="http://schemas.microsoft.com/office/drawing/2014/main" id="{00000000-0008-0000-0300-0000AA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2" name="直線コネクタ 171">
          <a:extLst>
            <a:ext uri="{FF2B5EF4-FFF2-40B4-BE49-F238E27FC236}">
              <a16:creationId xmlns:a16="http://schemas.microsoft.com/office/drawing/2014/main" id="{00000000-0008-0000-0300-0000AC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1" name="人件費・物件費等の状況グラフ枠">
          <a:extLst>
            <a:ext uri="{FF2B5EF4-FFF2-40B4-BE49-F238E27FC236}">
              <a16:creationId xmlns:a16="http://schemas.microsoft.com/office/drawing/2014/main" id="{00000000-0008-0000-0300-0000B5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111077</xdr:rowOff>
    </xdr:from>
    <xdr:to>
      <xdr:col>23</xdr:col>
      <xdr:colOff>133350</xdr:colOff>
      <xdr:row>89</xdr:row>
      <xdr:rowOff>74044</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flipV="1">
          <a:off x="4953000" y="13998527"/>
          <a:ext cx="0" cy="133456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46121</xdr:rowOff>
    </xdr:from>
    <xdr:ext cx="762000" cy="259045"/>
    <xdr:sp macro="" textlink="">
      <xdr:nvSpPr>
        <xdr:cNvPr id="183" name="人件費・物件費等の状況最小値テキスト">
          <a:extLst>
            <a:ext uri="{FF2B5EF4-FFF2-40B4-BE49-F238E27FC236}">
              <a16:creationId xmlns:a16="http://schemas.microsoft.com/office/drawing/2014/main" id="{00000000-0008-0000-0300-0000B7000000}"/>
            </a:ext>
          </a:extLst>
        </xdr:cNvPr>
        <xdr:cNvSpPr txBox="1"/>
      </xdr:nvSpPr>
      <xdr:spPr>
        <a:xfrm>
          <a:off x="5041900" y="153051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3,008,691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74044</xdr:rowOff>
    </xdr:from>
    <xdr:to>
      <xdr:col>24</xdr:col>
      <xdr:colOff>12700</xdr:colOff>
      <xdr:row>89</xdr:row>
      <xdr:rowOff>74044</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4864100" y="153330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26004</xdr:rowOff>
    </xdr:from>
    <xdr:ext cx="762000" cy="259045"/>
    <xdr:sp macro="" textlink="">
      <xdr:nvSpPr>
        <xdr:cNvPr id="185" name="人件費・物件費等の状況最大値テキスト">
          <a:extLst>
            <a:ext uri="{FF2B5EF4-FFF2-40B4-BE49-F238E27FC236}">
              <a16:creationId xmlns:a16="http://schemas.microsoft.com/office/drawing/2014/main" id="{00000000-0008-0000-0300-0000B9000000}"/>
            </a:ext>
          </a:extLst>
        </xdr:cNvPr>
        <xdr:cNvSpPr txBox="1"/>
      </xdr:nvSpPr>
      <xdr:spPr>
        <a:xfrm>
          <a:off x="5041900" y="137420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243,322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111077</xdr:rowOff>
    </xdr:from>
    <xdr:to>
      <xdr:col>24</xdr:col>
      <xdr:colOff>12700</xdr:colOff>
      <xdr:row>81</xdr:row>
      <xdr:rowOff>111077</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4864100" y="139985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149754</xdr:rowOff>
    </xdr:from>
    <xdr:to>
      <xdr:col>23</xdr:col>
      <xdr:colOff>133350</xdr:colOff>
      <xdr:row>81</xdr:row>
      <xdr:rowOff>162168</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4114800" y="14037204"/>
          <a:ext cx="838200" cy="12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163658</xdr:rowOff>
    </xdr:from>
    <xdr:ext cx="762000" cy="259045"/>
    <xdr:sp macro="" textlink="">
      <xdr:nvSpPr>
        <xdr:cNvPr id="188" name="人件費・物件費等の状況平均値テキスト">
          <a:extLst>
            <a:ext uri="{FF2B5EF4-FFF2-40B4-BE49-F238E27FC236}">
              <a16:creationId xmlns:a16="http://schemas.microsoft.com/office/drawing/2014/main" id="{00000000-0008-0000-0300-0000BC000000}"/>
            </a:ext>
          </a:extLst>
        </xdr:cNvPr>
        <xdr:cNvSpPr txBox="1"/>
      </xdr:nvSpPr>
      <xdr:spPr>
        <a:xfrm>
          <a:off x="5041900" y="140511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515,397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20131</xdr:rowOff>
    </xdr:from>
    <xdr:to>
      <xdr:col>23</xdr:col>
      <xdr:colOff>184150</xdr:colOff>
      <xdr:row>82</xdr:row>
      <xdr:rowOff>121731</xdr:rowOff>
    </xdr:to>
    <xdr:sp macro="" textlink="">
      <xdr:nvSpPr>
        <xdr:cNvPr id="189" name="フローチャート: 判断 188">
          <a:extLst>
            <a:ext uri="{FF2B5EF4-FFF2-40B4-BE49-F238E27FC236}">
              <a16:creationId xmlns:a16="http://schemas.microsoft.com/office/drawing/2014/main" id="{00000000-0008-0000-0300-0000BD000000}"/>
            </a:ext>
          </a:extLst>
        </xdr:cNvPr>
        <xdr:cNvSpPr/>
      </xdr:nvSpPr>
      <xdr:spPr>
        <a:xfrm>
          <a:off x="4902200" y="14079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142126</xdr:rowOff>
    </xdr:from>
    <xdr:to>
      <xdr:col>19</xdr:col>
      <xdr:colOff>133350</xdr:colOff>
      <xdr:row>81</xdr:row>
      <xdr:rowOff>149754</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3225800" y="14029576"/>
          <a:ext cx="889000" cy="7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12669</xdr:rowOff>
    </xdr:from>
    <xdr:to>
      <xdr:col>19</xdr:col>
      <xdr:colOff>184150</xdr:colOff>
      <xdr:row>82</xdr:row>
      <xdr:rowOff>114269</xdr:rowOff>
    </xdr:to>
    <xdr:sp macro="" textlink="">
      <xdr:nvSpPr>
        <xdr:cNvPr id="191" name="フローチャート: 判断 190">
          <a:extLst>
            <a:ext uri="{FF2B5EF4-FFF2-40B4-BE49-F238E27FC236}">
              <a16:creationId xmlns:a16="http://schemas.microsoft.com/office/drawing/2014/main" id="{00000000-0008-0000-0300-0000BF000000}"/>
            </a:ext>
          </a:extLst>
        </xdr:cNvPr>
        <xdr:cNvSpPr/>
      </xdr:nvSpPr>
      <xdr:spPr>
        <a:xfrm>
          <a:off x="4064000" y="14071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99046</xdr:rowOff>
    </xdr:from>
    <xdr:ext cx="736600" cy="259045"/>
    <xdr:sp macro="" textlink="">
      <xdr:nvSpPr>
        <xdr:cNvPr id="192" name="テキスト ボックス 191">
          <a:extLst>
            <a:ext uri="{FF2B5EF4-FFF2-40B4-BE49-F238E27FC236}">
              <a16:creationId xmlns:a16="http://schemas.microsoft.com/office/drawing/2014/main" id="{00000000-0008-0000-0300-0000C0000000}"/>
            </a:ext>
          </a:extLst>
        </xdr:cNvPr>
        <xdr:cNvSpPr txBox="1"/>
      </xdr:nvSpPr>
      <xdr:spPr>
        <a:xfrm>
          <a:off x="3733800" y="141579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135294</xdr:rowOff>
    </xdr:from>
    <xdr:to>
      <xdr:col>15</xdr:col>
      <xdr:colOff>82550</xdr:colOff>
      <xdr:row>81</xdr:row>
      <xdr:rowOff>142126</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2336800" y="14022744"/>
          <a:ext cx="889000" cy="6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12274</xdr:rowOff>
    </xdr:from>
    <xdr:to>
      <xdr:col>15</xdr:col>
      <xdr:colOff>133350</xdr:colOff>
      <xdr:row>82</xdr:row>
      <xdr:rowOff>113874</xdr:rowOff>
    </xdr:to>
    <xdr:sp macro="" textlink="">
      <xdr:nvSpPr>
        <xdr:cNvPr id="194" name="フローチャート: 判断 193">
          <a:extLst>
            <a:ext uri="{FF2B5EF4-FFF2-40B4-BE49-F238E27FC236}">
              <a16:creationId xmlns:a16="http://schemas.microsoft.com/office/drawing/2014/main" id="{00000000-0008-0000-0300-0000C2000000}"/>
            </a:ext>
          </a:extLst>
        </xdr:cNvPr>
        <xdr:cNvSpPr/>
      </xdr:nvSpPr>
      <xdr:spPr>
        <a:xfrm>
          <a:off x="3175000" y="14071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98651</xdr:rowOff>
    </xdr:from>
    <xdr:ext cx="762000" cy="259045"/>
    <xdr:sp macro="" textlink="">
      <xdr:nvSpPr>
        <xdr:cNvPr id="195" name="テキスト ボックス 194">
          <a:extLst>
            <a:ext uri="{FF2B5EF4-FFF2-40B4-BE49-F238E27FC236}">
              <a16:creationId xmlns:a16="http://schemas.microsoft.com/office/drawing/2014/main" id="{00000000-0008-0000-0300-0000C3000000}"/>
            </a:ext>
          </a:extLst>
        </xdr:cNvPr>
        <xdr:cNvSpPr txBox="1"/>
      </xdr:nvSpPr>
      <xdr:spPr>
        <a:xfrm>
          <a:off x="2844800" y="141575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134245</xdr:rowOff>
    </xdr:from>
    <xdr:to>
      <xdr:col>11</xdr:col>
      <xdr:colOff>31750</xdr:colOff>
      <xdr:row>81</xdr:row>
      <xdr:rowOff>135294</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1447800" y="14021695"/>
          <a:ext cx="889000" cy="1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14717</xdr:rowOff>
    </xdr:from>
    <xdr:to>
      <xdr:col>11</xdr:col>
      <xdr:colOff>82550</xdr:colOff>
      <xdr:row>82</xdr:row>
      <xdr:rowOff>116317</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2286000" y="14073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101094</xdr:rowOff>
    </xdr:from>
    <xdr:ext cx="7620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1955800" y="141599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9320</xdr:rowOff>
    </xdr:from>
    <xdr:to>
      <xdr:col>7</xdr:col>
      <xdr:colOff>31750</xdr:colOff>
      <xdr:row>82</xdr:row>
      <xdr:rowOff>110920</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1397000" y="14068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95697</xdr:rowOff>
    </xdr:from>
    <xdr:ext cx="7620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1066800" y="14154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111368</xdr:rowOff>
    </xdr:from>
    <xdr:to>
      <xdr:col>23</xdr:col>
      <xdr:colOff>184150</xdr:colOff>
      <xdr:row>82</xdr:row>
      <xdr:rowOff>41518</xdr:rowOff>
    </xdr:to>
    <xdr:sp macro="" textlink="">
      <xdr:nvSpPr>
        <xdr:cNvPr id="206" name="楕円 205">
          <a:extLst>
            <a:ext uri="{FF2B5EF4-FFF2-40B4-BE49-F238E27FC236}">
              <a16:creationId xmlns:a16="http://schemas.microsoft.com/office/drawing/2014/main" id="{00000000-0008-0000-0300-0000CE000000}"/>
            </a:ext>
          </a:extLst>
        </xdr:cNvPr>
        <xdr:cNvSpPr/>
      </xdr:nvSpPr>
      <xdr:spPr>
        <a:xfrm>
          <a:off x="4902200" y="13998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32645</xdr:rowOff>
    </xdr:from>
    <xdr:ext cx="762000" cy="259045"/>
    <xdr:sp macro="" textlink="">
      <xdr:nvSpPr>
        <xdr:cNvPr id="207" name="人件費・物件費等の状況該当値テキスト">
          <a:extLst>
            <a:ext uri="{FF2B5EF4-FFF2-40B4-BE49-F238E27FC236}">
              <a16:creationId xmlns:a16="http://schemas.microsoft.com/office/drawing/2014/main" id="{00000000-0008-0000-0300-0000CF000000}"/>
            </a:ext>
          </a:extLst>
        </xdr:cNvPr>
        <xdr:cNvSpPr txBox="1"/>
      </xdr:nvSpPr>
      <xdr:spPr>
        <a:xfrm>
          <a:off x="5041900" y="139200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349,187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98954</xdr:rowOff>
    </xdr:from>
    <xdr:to>
      <xdr:col>19</xdr:col>
      <xdr:colOff>184150</xdr:colOff>
      <xdr:row>82</xdr:row>
      <xdr:rowOff>29104</xdr:rowOff>
    </xdr:to>
    <xdr:sp macro="" textlink="">
      <xdr:nvSpPr>
        <xdr:cNvPr id="208" name="楕円 207">
          <a:extLst>
            <a:ext uri="{FF2B5EF4-FFF2-40B4-BE49-F238E27FC236}">
              <a16:creationId xmlns:a16="http://schemas.microsoft.com/office/drawing/2014/main" id="{00000000-0008-0000-0300-0000D0000000}"/>
            </a:ext>
          </a:extLst>
        </xdr:cNvPr>
        <xdr:cNvSpPr/>
      </xdr:nvSpPr>
      <xdr:spPr>
        <a:xfrm>
          <a:off x="4064000" y="13986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39281</xdr:rowOff>
    </xdr:from>
    <xdr:ext cx="7366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733800" y="137552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91326</xdr:rowOff>
    </xdr:from>
    <xdr:to>
      <xdr:col>15</xdr:col>
      <xdr:colOff>133350</xdr:colOff>
      <xdr:row>82</xdr:row>
      <xdr:rowOff>21476</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3175000" y="13978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31653</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2844800" y="13747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84494</xdr:rowOff>
    </xdr:from>
    <xdr:to>
      <xdr:col>11</xdr:col>
      <xdr:colOff>82550</xdr:colOff>
      <xdr:row>82</xdr:row>
      <xdr:rowOff>14644</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2286000" y="13971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24821</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955800" y="137408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83445</xdr:rowOff>
    </xdr:from>
    <xdr:to>
      <xdr:col>7</xdr:col>
      <xdr:colOff>31750</xdr:colOff>
      <xdr:row>82</xdr:row>
      <xdr:rowOff>13595</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1397000" y="13970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23772</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066800" y="13739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16" name="正方形/長方形 215">
          <a:extLst>
            <a:ext uri="{FF2B5EF4-FFF2-40B4-BE49-F238E27FC236}">
              <a16:creationId xmlns:a16="http://schemas.microsoft.com/office/drawing/2014/main" id="{00000000-0008-0000-0300-0000D8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18" name="テキスト ボックス 217">
          <a:extLst>
            <a:ext uri="{FF2B5EF4-FFF2-40B4-BE49-F238E27FC236}">
              <a16:creationId xmlns:a16="http://schemas.microsoft.com/office/drawing/2014/main" id="{00000000-0008-0000-0300-0000DA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19" name="正方形/長方形 218">
          <a:extLst>
            <a:ext uri="{FF2B5EF4-FFF2-40B4-BE49-F238E27FC236}">
              <a16:creationId xmlns:a16="http://schemas.microsoft.com/office/drawing/2014/main" id="{00000000-0008-0000-0300-0000DB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1" name="正方形/長方形 220">
          <a:extLst>
            <a:ext uri="{FF2B5EF4-FFF2-40B4-BE49-F238E27FC236}">
              <a16:creationId xmlns:a16="http://schemas.microsoft.com/office/drawing/2014/main" id="{00000000-0008-0000-0300-0000DD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平成</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23</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24</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年度において、東日本大震災関係の財源確保のため国家公務員給与の減額措置が実施されたことにより、ラスパイレス指数が大きく上昇した。この措置は</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25</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年度に元に戻されたため指数は、再び</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90</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％台前半に戻り、以降低い値を維持していた。平成</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29</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年度に指数が上昇したのは、職務の級を変更（職務給</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級から</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級に改正）し、適用する給与月額が上昇したためである。令和２年度は職員の経験年数等の階層分布に変動があり、団体規模が小さいことも影響し指数が</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1.1</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上昇した。</a:t>
          </a:r>
        </a:p>
        <a:p>
          <a:endParaRPr kumimoji="1" lang="ja-JP" altLang="en-US" sz="12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29" name="直線コネクタ 228">
          <a:extLst>
            <a:ext uri="{FF2B5EF4-FFF2-40B4-BE49-F238E27FC236}">
              <a16:creationId xmlns:a16="http://schemas.microsoft.com/office/drawing/2014/main" id="{00000000-0008-0000-0300-0000E5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0" name="テキスト ボックス 229">
          <a:extLst>
            <a:ext uri="{FF2B5EF4-FFF2-40B4-BE49-F238E27FC236}">
              <a16:creationId xmlns:a16="http://schemas.microsoft.com/office/drawing/2014/main" id="{00000000-0008-0000-0300-0000E6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120650</xdr:rowOff>
    </xdr:from>
    <xdr:to>
      <xdr:col>85</xdr:col>
      <xdr:colOff>95250</xdr:colOff>
      <xdr:row>88</xdr:row>
      <xdr:rowOff>120650</xdr:rowOff>
    </xdr:to>
    <xdr:cxnSp macro="">
      <xdr:nvCxnSpPr>
        <xdr:cNvPr id="231" name="直線コネクタ 230">
          <a:extLst>
            <a:ext uri="{FF2B5EF4-FFF2-40B4-BE49-F238E27FC236}">
              <a16:creationId xmlns:a16="http://schemas.microsoft.com/office/drawing/2014/main" id="{00000000-0008-0000-0300-0000E7000000}"/>
            </a:ext>
          </a:extLst>
        </xdr:cNvPr>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149877</xdr:rowOff>
    </xdr:from>
    <xdr:ext cx="762000" cy="259045"/>
    <xdr:sp macro="" textlink="">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81</xdr:row>
      <xdr:rowOff>114300</xdr:rowOff>
    </xdr:from>
    <xdr:to>
      <xdr:col>85</xdr:col>
      <xdr:colOff>95250</xdr:colOff>
      <xdr:row>81</xdr:row>
      <xdr:rowOff>114300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143527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39" name="給与水準   （国との比較）グラフ枠">
          <a:extLst>
            <a:ext uri="{FF2B5EF4-FFF2-40B4-BE49-F238E27FC236}">
              <a16:creationId xmlns:a16="http://schemas.microsoft.com/office/drawing/2014/main" id="{00000000-0008-0000-0300-0000EF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90170</xdr:rowOff>
    </xdr:from>
    <xdr:to>
      <xdr:col>81</xdr:col>
      <xdr:colOff>44450</xdr:colOff>
      <xdr:row>88</xdr:row>
      <xdr:rowOff>168911</xdr:rowOff>
    </xdr:to>
    <xdr:cxnSp macro="">
      <xdr:nvCxnSpPr>
        <xdr:cNvPr id="240" name="直線コネクタ 239">
          <a:extLst>
            <a:ext uri="{FF2B5EF4-FFF2-40B4-BE49-F238E27FC236}">
              <a16:creationId xmlns:a16="http://schemas.microsoft.com/office/drawing/2014/main" id="{00000000-0008-0000-0300-0000F0000000}"/>
            </a:ext>
          </a:extLst>
        </xdr:cNvPr>
        <xdr:cNvCxnSpPr/>
      </xdr:nvCxnSpPr>
      <xdr:spPr>
        <a:xfrm flipV="1">
          <a:off x="17018000" y="13977620"/>
          <a:ext cx="0" cy="127889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140988</xdr:rowOff>
    </xdr:from>
    <xdr:ext cx="762000" cy="259045"/>
    <xdr:sp macro="" textlink="">
      <xdr:nvSpPr>
        <xdr:cNvPr id="241" name="給与水準   （国との比較）最小値テキスト">
          <a:extLst>
            <a:ext uri="{FF2B5EF4-FFF2-40B4-BE49-F238E27FC236}">
              <a16:creationId xmlns:a16="http://schemas.microsoft.com/office/drawing/2014/main" id="{00000000-0008-0000-0300-0000F1000000}"/>
            </a:ext>
          </a:extLst>
        </xdr:cNvPr>
        <xdr:cNvSpPr txBox="1"/>
      </xdr:nvSpPr>
      <xdr:spPr>
        <a:xfrm>
          <a:off x="17106900" y="152285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168911</xdr:rowOff>
    </xdr:from>
    <xdr:to>
      <xdr:col>81</xdr:col>
      <xdr:colOff>133350</xdr:colOff>
      <xdr:row>88</xdr:row>
      <xdr:rowOff>168911</xdr:rowOff>
    </xdr:to>
    <xdr:cxnSp macro="">
      <xdr:nvCxnSpPr>
        <xdr:cNvPr id="242" name="直線コネクタ 241">
          <a:extLst>
            <a:ext uri="{FF2B5EF4-FFF2-40B4-BE49-F238E27FC236}">
              <a16:creationId xmlns:a16="http://schemas.microsoft.com/office/drawing/2014/main" id="{00000000-0008-0000-0300-0000F2000000}"/>
            </a:ext>
          </a:extLst>
        </xdr:cNvPr>
        <xdr:cNvCxnSpPr/>
      </xdr:nvCxnSpPr>
      <xdr:spPr>
        <a:xfrm>
          <a:off x="16929100" y="15256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5097</xdr:rowOff>
    </xdr:from>
    <xdr:ext cx="762000" cy="259045"/>
    <xdr:sp macro="" textlink="">
      <xdr:nvSpPr>
        <xdr:cNvPr id="243" name="給与水準   （国との比較）最大値テキスト">
          <a:extLst>
            <a:ext uri="{FF2B5EF4-FFF2-40B4-BE49-F238E27FC236}">
              <a16:creationId xmlns:a16="http://schemas.microsoft.com/office/drawing/2014/main" id="{00000000-0008-0000-0300-0000F3000000}"/>
            </a:ext>
          </a:extLst>
        </xdr:cNvPr>
        <xdr:cNvSpPr txBox="1"/>
      </xdr:nvSpPr>
      <xdr:spPr>
        <a:xfrm>
          <a:off x="17106900" y="1372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90170</xdr:rowOff>
    </xdr:from>
    <xdr:to>
      <xdr:col>81</xdr:col>
      <xdr:colOff>133350</xdr:colOff>
      <xdr:row>81</xdr:row>
      <xdr:rowOff>90170</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a:off x="16929100" y="13977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83502</xdr:rowOff>
    </xdr:from>
    <xdr:to>
      <xdr:col>81</xdr:col>
      <xdr:colOff>44450</xdr:colOff>
      <xdr:row>86</xdr:row>
      <xdr:rowOff>149861</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6179800" y="14828202"/>
          <a:ext cx="838200" cy="66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85425</xdr:rowOff>
    </xdr:from>
    <xdr:ext cx="762000" cy="259045"/>
    <xdr:sp macro="" textlink="">
      <xdr:nvSpPr>
        <xdr:cNvPr id="246" name="給与水準   （国との比較）平均値テキスト">
          <a:extLst>
            <a:ext uri="{FF2B5EF4-FFF2-40B4-BE49-F238E27FC236}">
              <a16:creationId xmlns:a16="http://schemas.microsoft.com/office/drawing/2014/main" id="{00000000-0008-0000-0300-0000F6000000}"/>
            </a:ext>
          </a:extLst>
        </xdr:cNvPr>
        <xdr:cNvSpPr txBox="1"/>
      </xdr:nvSpPr>
      <xdr:spPr>
        <a:xfrm>
          <a:off x="17106900" y="1465867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68898</xdr:rowOff>
    </xdr:from>
    <xdr:to>
      <xdr:col>81</xdr:col>
      <xdr:colOff>95250</xdr:colOff>
      <xdr:row>86</xdr:row>
      <xdr:rowOff>170498</xdr:rowOff>
    </xdr:to>
    <xdr:sp macro="" textlink="">
      <xdr:nvSpPr>
        <xdr:cNvPr id="247" name="フローチャート: 判断 246">
          <a:extLst>
            <a:ext uri="{FF2B5EF4-FFF2-40B4-BE49-F238E27FC236}">
              <a16:creationId xmlns:a16="http://schemas.microsoft.com/office/drawing/2014/main" id="{00000000-0008-0000-0300-0000F7000000}"/>
            </a:ext>
          </a:extLst>
        </xdr:cNvPr>
        <xdr:cNvSpPr/>
      </xdr:nvSpPr>
      <xdr:spPr>
        <a:xfrm>
          <a:off x="16967200" y="14813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83502</xdr:rowOff>
    </xdr:from>
    <xdr:to>
      <xdr:col>77</xdr:col>
      <xdr:colOff>44450</xdr:colOff>
      <xdr:row>86</xdr:row>
      <xdr:rowOff>143827</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flipV="1">
          <a:off x="15290800" y="14828202"/>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32702</xdr:rowOff>
    </xdr:from>
    <xdr:to>
      <xdr:col>77</xdr:col>
      <xdr:colOff>95250</xdr:colOff>
      <xdr:row>86</xdr:row>
      <xdr:rowOff>134302</xdr:rowOff>
    </xdr:to>
    <xdr:sp macro="" textlink="">
      <xdr:nvSpPr>
        <xdr:cNvPr id="249" name="フローチャート: 判断 248">
          <a:extLst>
            <a:ext uri="{FF2B5EF4-FFF2-40B4-BE49-F238E27FC236}">
              <a16:creationId xmlns:a16="http://schemas.microsoft.com/office/drawing/2014/main" id="{00000000-0008-0000-0300-0000F9000000}"/>
            </a:ext>
          </a:extLst>
        </xdr:cNvPr>
        <xdr:cNvSpPr/>
      </xdr:nvSpPr>
      <xdr:spPr>
        <a:xfrm>
          <a:off x="16129000" y="14777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144479</xdr:rowOff>
    </xdr:from>
    <xdr:ext cx="7366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5798800" y="145462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143827</xdr:rowOff>
    </xdr:from>
    <xdr:to>
      <xdr:col>72</xdr:col>
      <xdr:colOff>203200</xdr:colOff>
      <xdr:row>87</xdr:row>
      <xdr:rowOff>8573</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flipV="1">
          <a:off x="14401800" y="14888527"/>
          <a:ext cx="889000" cy="36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32702</xdr:rowOff>
    </xdr:from>
    <xdr:to>
      <xdr:col>73</xdr:col>
      <xdr:colOff>44450</xdr:colOff>
      <xdr:row>86</xdr:row>
      <xdr:rowOff>134302</xdr:rowOff>
    </xdr:to>
    <xdr:sp macro="" textlink="">
      <xdr:nvSpPr>
        <xdr:cNvPr id="252" name="フローチャート: 判断 251">
          <a:extLst>
            <a:ext uri="{FF2B5EF4-FFF2-40B4-BE49-F238E27FC236}">
              <a16:creationId xmlns:a16="http://schemas.microsoft.com/office/drawing/2014/main" id="{00000000-0008-0000-0300-0000FC000000}"/>
            </a:ext>
          </a:extLst>
        </xdr:cNvPr>
        <xdr:cNvSpPr/>
      </xdr:nvSpPr>
      <xdr:spPr>
        <a:xfrm>
          <a:off x="15240000" y="14777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144479</xdr:rowOff>
    </xdr:from>
    <xdr:ext cx="762000" cy="259045"/>
    <xdr:sp macro="" textlink="">
      <xdr:nvSpPr>
        <xdr:cNvPr id="253" name="テキスト ボックス 252">
          <a:extLst>
            <a:ext uri="{FF2B5EF4-FFF2-40B4-BE49-F238E27FC236}">
              <a16:creationId xmlns:a16="http://schemas.microsoft.com/office/drawing/2014/main" id="{00000000-0008-0000-0300-0000FD000000}"/>
            </a:ext>
          </a:extLst>
        </xdr:cNvPr>
        <xdr:cNvSpPr txBox="1"/>
      </xdr:nvSpPr>
      <xdr:spPr>
        <a:xfrm>
          <a:off x="14909800" y="145462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140336</xdr:rowOff>
    </xdr:from>
    <xdr:to>
      <xdr:col>68</xdr:col>
      <xdr:colOff>152400</xdr:colOff>
      <xdr:row>87</xdr:row>
      <xdr:rowOff>8573</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3512800" y="14713586"/>
          <a:ext cx="889000" cy="211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50800</xdr:rowOff>
    </xdr:from>
    <xdr:to>
      <xdr:col>68</xdr:col>
      <xdr:colOff>203200</xdr:colOff>
      <xdr:row>86</xdr:row>
      <xdr:rowOff>152400</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4351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162577</xdr:rowOff>
    </xdr:from>
    <xdr:ext cx="762000" cy="259045"/>
    <xdr:sp macro="" textlink="">
      <xdr:nvSpPr>
        <xdr:cNvPr id="256" name="テキスト ボックス 255">
          <a:extLst>
            <a:ext uri="{FF2B5EF4-FFF2-40B4-BE49-F238E27FC236}">
              <a16:creationId xmlns:a16="http://schemas.microsoft.com/office/drawing/2014/main" id="{00000000-0008-0000-0300-000000010000}"/>
            </a:ext>
          </a:extLst>
        </xdr:cNvPr>
        <xdr:cNvSpPr txBox="1"/>
      </xdr:nvSpPr>
      <xdr:spPr>
        <a:xfrm>
          <a:off x="14020800" y="1456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62864</xdr:rowOff>
    </xdr:from>
    <xdr:to>
      <xdr:col>64</xdr:col>
      <xdr:colOff>152400</xdr:colOff>
      <xdr:row>86</xdr:row>
      <xdr:rowOff>164464</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3462000" y="14807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149241</xdr:rowOff>
    </xdr:from>
    <xdr:ext cx="762000" cy="259045"/>
    <xdr:sp macro="" textlink="">
      <xdr:nvSpPr>
        <xdr:cNvPr id="258" name="テキスト ボックス 257">
          <a:extLst>
            <a:ext uri="{FF2B5EF4-FFF2-40B4-BE49-F238E27FC236}">
              <a16:creationId xmlns:a16="http://schemas.microsoft.com/office/drawing/2014/main" id="{00000000-0008-0000-0300-000002010000}"/>
            </a:ext>
          </a:extLst>
        </xdr:cNvPr>
        <xdr:cNvSpPr txBox="1"/>
      </xdr:nvSpPr>
      <xdr:spPr>
        <a:xfrm>
          <a:off x="13131800" y="14893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59" name="テキスト ボックス 258">
          <a:extLst>
            <a:ext uri="{FF2B5EF4-FFF2-40B4-BE49-F238E27FC236}">
              <a16:creationId xmlns:a16="http://schemas.microsoft.com/office/drawing/2014/main" id="{00000000-0008-0000-0300-000003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0" name="テキスト ボックス 259">
          <a:extLst>
            <a:ext uri="{FF2B5EF4-FFF2-40B4-BE49-F238E27FC236}">
              <a16:creationId xmlns:a16="http://schemas.microsoft.com/office/drawing/2014/main" id="{00000000-0008-0000-0300-000004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99061</xdr:rowOff>
    </xdr:from>
    <xdr:to>
      <xdr:col>81</xdr:col>
      <xdr:colOff>95250</xdr:colOff>
      <xdr:row>87</xdr:row>
      <xdr:rowOff>29211</xdr:rowOff>
    </xdr:to>
    <xdr:sp macro="" textlink="">
      <xdr:nvSpPr>
        <xdr:cNvPr id="264" name="楕円 263">
          <a:extLst>
            <a:ext uri="{FF2B5EF4-FFF2-40B4-BE49-F238E27FC236}">
              <a16:creationId xmlns:a16="http://schemas.microsoft.com/office/drawing/2014/main" id="{00000000-0008-0000-0300-000008010000}"/>
            </a:ext>
          </a:extLst>
        </xdr:cNvPr>
        <xdr:cNvSpPr/>
      </xdr:nvSpPr>
      <xdr:spPr>
        <a:xfrm>
          <a:off x="16967200" y="14843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71138</xdr:rowOff>
    </xdr:from>
    <xdr:ext cx="762000" cy="259045"/>
    <xdr:sp macro="" textlink="">
      <xdr:nvSpPr>
        <xdr:cNvPr id="265" name="給与水準   （国との比較）該当値テキスト">
          <a:extLst>
            <a:ext uri="{FF2B5EF4-FFF2-40B4-BE49-F238E27FC236}">
              <a16:creationId xmlns:a16="http://schemas.microsoft.com/office/drawing/2014/main" id="{00000000-0008-0000-0300-000009010000}"/>
            </a:ext>
          </a:extLst>
        </xdr:cNvPr>
        <xdr:cNvSpPr txBox="1"/>
      </xdr:nvSpPr>
      <xdr:spPr>
        <a:xfrm>
          <a:off x="17106900" y="14815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32702</xdr:rowOff>
    </xdr:from>
    <xdr:to>
      <xdr:col>77</xdr:col>
      <xdr:colOff>95250</xdr:colOff>
      <xdr:row>86</xdr:row>
      <xdr:rowOff>134302</xdr:rowOff>
    </xdr:to>
    <xdr:sp macro="" textlink="">
      <xdr:nvSpPr>
        <xdr:cNvPr id="266" name="楕円 265">
          <a:extLst>
            <a:ext uri="{FF2B5EF4-FFF2-40B4-BE49-F238E27FC236}">
              <a16:creationId xmlns:a16="http://schemas.microsoft.com/office/drawing/2014/main" id="{00000000-0008-0000-0300-00000A010000}"/>
            </a:ext>
          </a:extLst>
        </xdr:cNvPr>
        <xdr:cNvSpPr/>
      </xdr:nvSpPr>
      <xdr:spPr>
        <a:xfrm>
          <a:off x="16129000" y="14777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119079</xdr:rowOff>
    </xdr:from>
    <xdr:ext cx="7366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5798800" y="148637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93027</xdr:rowOff>
    </xdr:from>
    <xdr:to>
      <xdr:col>73</xdr:col>
      <xdr:colOff>44450</xdr:colOff>
      <xdr:row>87</xdr:row>
      <xdr:rowOff>23177</xdr:rowOff>
    </xdr:to>
    <xdr:sp macro="" textlink="">
      <xdr:nvSpPr>
        <xdr:cNvPr id="268" name="楕円 267">
          <a:extLst>
            <a:ext uri="{FF2B5EF4-FFF2-40B4-BE49-F238E27FC236}">
              <a16:creationId xmlns:a16="http://schemas.microsoft.com/office/drawing/2014/main" id="{00000000-0008-0000-0300-00000C010000}"/>
            </a:ext>
          </a:extLst>
        </xdr:cNvPr>
        <xdr:cNvSpPr/>
      </xdr:nvSpPr>
      <xdr:spPr>
        <a:xfrm>
          <a:off x="15240000" y="14837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7954</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4909800" y="14924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129223</xdr:rowOff>
    </xdr:from>
    <xdr:to>
      <xdr:col>68</xdr:col>
      <xdr:colOff>203200</xdr:colOff>
      <xdr:row>87</xdr:row>
      <xdr:rowOff>59373</xdr:rowOff>
    </xdr:to>
    <xdr:sp macro="" textlink="">
      <xdr:nvSpPr>
        <xdr:cNvPr id="270" name="楕円 269">
          <a:extLst>
            <a:ext uri="{FF2B5EF4-FFF2-40B4-BE49-F238E27FC236}">
              <a16:creationId xmlns:a16="http://schemas.microsoft.com/office/drawing/2014/main" id="{00000000-0008-0000-0300-00000E010000}"/>
            </a:ext>
          </a:extLst>
        </xdr:cNvPr>
        <xdr:cNvSpPr/>
      </xdr:nvSpPr>
      <xdr:spPr>
        <a:xfrm>
          <a:off x="14351000" y="14873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44150</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4020800" y="149603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89536</xdr:rowOff>
    </xdr:from>
    <xdr:to>
      <xdr:col>64</xdr:col>
      <xdr:colOff>152400</xdr:colOff>
      <xdr:row>86</xdr:row>
      <xdr:rowOff>19686</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3462000" y="14662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29863</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131800" y="14431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74" name="正方形/長方形 273">
          <a:extLst>
            <a:ext uri="{FF2B5EF4-FFF2-40B4-BE49-F238E27FC236}">
              <a16:creationId xmlns:a16="http://schemas.microsoft.com/office/drawing/2014/main" id="{00000000-0008-0000-0300-000012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[16.64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77" name="正方形/長方形 276">
          <a:extLst>
            <a:ext uri="{FF2B5EF4-FFF2-40B4-BE49-F238E27FC236}">
              <a16:creationId xmlns:a16="http://schemas.microsoft.com/office/drawing/2014/main" id="{00000000-0008-0000-0300-000015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78" name="正方形/長方形 277">
          <a:extLst>
            <a:ext uri="{FF2B5EF4-FFF2-40B4-BE49-F238E27FC236}">
              <a16:creationId xmlns:a16="http://schemas.microsoft.com/office/drawing/2014/main" id="{00000000-0008-0000-0300-000016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79" name="正方形/長方形 278">
          <a:extLst>
            <a:ext uri="{FF2B5EF4-FFF2-40B4-BE49-F238E27FC236}">
              <a16:creationId xmlns:a16="http://schemas.microsoft.com/office/drawing/2014/main" id="{00000000-0008-0000-0300-000017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0" name="正方形/長方形 279">
          <a:extLst>
            <a:ext uri="{FF2B5EF4-FFF2-40B4-BE49-F238E27FC236}">
              <a16:creationId xmlns:a16="http://schemas.microsoft.com/office/drawing/2014/main" id="{00000000-0008-0000-0300-000018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1" name="正方形/長方形 280">
          <a:extLst>
            <a:ext uri="{FF2B5EF4-FFF2-40B4-BE49-F238E27FC236}">
              <a16:creationId xmlns:a16="http://schemas.microsoft.com/office/drawing/2014/main" id="{00000000-0008-0000-0300-000019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83" name="正方形/長方形 282">
          <a:extLst>
            <a:ext uri="{FF2B5EF4-FFF2-40B4-BE49-F238E27FC236}">
              <a16:creationId xmlns:a16="http://schemas.microsoft.com/office/drawing/2014/main" id="{00000000-0008-0000-0300-00001B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平成</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25</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年度以降、人口千人あたり</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15</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人前後で徐々に増加傾向にあるが、職員を増員しているわけではなく、これは主に人口減少が影響してのことである。類似団体平均と比べると</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7.9</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人下回っており低い水準である。退職者数とのバランスを考慮して新規職員採用人数を調整してきたが、現時点で職員数は行政運営に最低限必要な水準に達しているため、今後は人口の減少が進むに従い当該指数は上昇していくと思われる。退職による職員の入れ替わり時期を見据えたうえで、各種業務に必要な人員を見極め、適正な人員確保及び定員管理に努めていく。</a:t>
          </a:r>
        </a:p>
        <a:p>
          <a:endParaRPr kumimoji="1" lang="ja-JP" altLang="en-US" sz="12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88" name="直線コネクタ 287">
          <a:extLst>
            <a:ext uri="{FF2B5EF4-FFF2-40B4-BE49-F238E27FC236}">
              <a16:creationId xmlns:a16="http://schemas.microsoft.com/office/drawing/2014/main" id="{00000000-0008-0000-0300-000020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290" name="直線コネクタ 289">
          <a:extLst>
            <a:ext uri="{FF2B5EF4-FFF2-40B4-BE49-F238E27FC236}">
              <a16:creationId xmlns:a16="http://schemas.microsoft.com/office/drawing/2014/main" id="{00000000-0008-0000-0300-000022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292" name="直線コネクタ 291">
          <a:extLst>
            <a:ext uri="{FF2B5EF4-FFF2-40B4-BE49-F238E27FC236}">
              <a16:creationId xmlns:a16="http://schemas.microsoft.com/office/drawing/2014/main" id="{00000000-0008-0000-0300-000024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293" name="テキスト ボックス 292">
          <a:extLst>
            <a:ext uri="{FF2B5EF4-FFF2-40B4-BE49-F238E27FC236}">
              <a16:creationId xmlns:a16="http://schemas.microsoft.com/office/drawing/2014/main" id="{00000000-0008-0000-0300-000025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294" name="直線コネクタ 293">
          <a:extLst>
            <a:ext uri="{FF2B5EF4-FFF2-40B4-BE49-F238E27FC236}">
              <a16:creationId xmlns:a16="http://schemas.microsoft.com/office/drawing/2014/main" id="{00000000-0008-0000-0300-000026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03" name="定員管理の状況グラフ枠">
          <a:extLst>
            <a:ext uri="{FF2B5EF4-FFF2-40B4-BE49-F238E27FC236}">
              <a16:creationId xmlns:a16="http://schemas.microsoft.com/office/drawing/2014/main" id="{00000000-0008-0000-0300-00002F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85749</xdr:rowOff>
    </xdr:from>
    <xdr:to>
      <xdr:col>81</xdr:col>
      <xdr:colOff>44450</xdr:colOff>
      <xdr:row>67</xdr:row>
      <xdr:rowOff>47722</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flipV="1">
          <a:off x="17018000" y="10029849"/>
          <a:ext cx="0" cy="150502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19799</xdr:rowOff>
    </xdr:from>
    <xdr:ext cx="762000" cy="259045"/>
    <xdr:sp macro="" textlink="">
      <xdr:nvSpPr>
        <xdr:cNvPr id="305" name="定員管理の状況最小値テキスト">
          <a:extLst>
            <a:ext uri="{FF2B5EF4-FFF2-40B4-BE49-F238E27FC236}">
              <a16:creationId xmlns:a16="http://schemas.microsoft.com/office/drawing/2014/main" id="{00000000-0008-0000-0300-000031010000}"/>
            </a:ext>
          </a:extLst>
        </xdr:cNvPr>
        <xdr:cNvSpPr txBox="1"/>
      </xdr:nvSpPr>
      <xdr:spPr>
        <a:xfrm>
          <a:off x="17106900" y="11506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47722</xdr:rowOff>
    </xdr:from>
    <xdr:to>
      <xdr:col>81</xdr:col>
      <xdr:colOff>133350</xdr:colOff>
      <xdr:row>67</xdr:row>
      <xdr:rowOff>47722</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6929100" y="11534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676</xdr:rowOff>
    </xdr:from>
    <xdr:ext cx="762000" cy="259045"/>
    <xdr:sp macro="" textlink="">
      <xdr:nvSpPr>
        <xdr:cNvPr id="307" name="定員管理の状況最大値テキスト">
          <a:extLst>
            <a:ext uri="{FF2B5EF4-FFF2-40B4-BE49-F238E27FC236}">
              <a16:creationId xmlns:a16="http://schemas.microsoft.com/office/drawing/2014/main" id="{00000000-0008-0000-0300-000033010000}"/>
            </a:ext>
          </a:extLst>
        </xdr:cNvPr>
        <xdr:cNvSpPr txBox="1"/>
      </xdr:nvSpPr>
      <xdr:spPr>
        <a:xfrm>
          <a:off x="17106900" y="97733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85749</xdr:rowOff>
    </xdr:from>
    <xdr:to>
      <xdr:col>81</xdr:col>
      <xdr:colOff>133350</xdr:colOff>
      <xdr:row>58</xdr:row>
      <xdr:rowOff>85749</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6929100" y="100298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8866</xdr:rowOff>
    </xdr:from>
    <xdr:to>
      <xdr:col>81</xdr:col>
      <xdr:colOff>44450</xdr:colOff>
      <xdr:row>59</xdr:row>
      <xdr:rowOff>12543</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flipV="1">
          <a:off x="16179800" y="10124416"/>
          <a:ext cx="838200" cy="3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21148</xdr:rowOff>
    </xdr:from>
    <xdr:ext cx="762000" cy="259045"/>
    <xdr:sp macro="" textlink="">
      <xdr:nvSpPr>
        <xdr:cNvPr id="310" name="定員管理の状況平均値テキスト">
          <a:extLst>
            <a:ext uri="{FF2B5EF4-FFF2-40B4-BE49-F238E27FC236}">
              <a16:creationId xmlns:a16="http://schemas.microsoft.com/office/drawing/2014/main" id="{00000000-0008-0000-0300-000036010000}"/>
            </a:ext>
          </a:extLst>
        </xdr:cNvPr>
        <xdr:cNvSpPr txBox="1"/>
      </xdr:nvSpPr>
      <xdr:spPr>
        <a:xfrm>
          <a:off x="17106900" y="1013669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49071</xdr:rowOff>
    </xdr:from>
    <xdr:to>
      <xdr:col>81</xdr:col>
      <xdr:colOff>95250</xdr:colOff>
      <xdr:row>59</xdr:row>
      <xdr:rowOff>150671</xdr:rowOff>
    </xdr:to>
    <xdr:sp macro="" textlink="">
      <xdr:nvSpPr>
        <xdr:cNvPr id="311" name="フローチャート: 判断 310">
          <a:extLst>
            <a:ext uri="{FF2B5EF4-FFF2-40B4-BE49-F238E27FC236}">
              <a16:creationId xmlns:a16="http://schemas.microsoft.com/office/drawing/2014/main" id="{00000000-0008-0000-0300-000037010000}"/>
            </a:ext>
          </a:extLst>
        </xdr:cNvPr>
        <xdr:cNvSpPr/>
      </xdr:nvSpPr>
      <xdr:spPr>
        <a:xfrm>
          <a:off x="16967200" y="10164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5074</xdr:rowOff>
    </xdr:from>
    <xdr:to>
      <xdr:col>77</xdr:col>
      <xdr:colOff>44450</xdr:colOff>
      <xdr:row>59</xdr:row>
      <xdr:rowOff>12543</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5290800" y="10120624"/>
          <a:ext cx="889000" cy="7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59412</xdr:rowOff>
    </xdr:from>
    <xdr:to>
      <xdr:col>77</xdr:col>
      <xdr:colOff>95250</xdr:colOff>
      <xdr:row>59</xdr:row>
      <xdr:rowOff>161012</xdr:rowOff>
    </xdr:to>
    <xdr:sp macro="" textlink="">
      <xdr:nvSpPr>
        <xdr:cNvPr id="313" name="フローチャート: 判断 312">
          <a:extLst>
            <a:ext uri="{FF2B5EF4-FFF2-40B4-BE49-F238E27FC236}">
              <a16:creationId xmlns:a16="http://schemas.microsoft.com/office/drawing/2014/main" id="{00000000-0008-0000-0300-000039010000}"/>
            </a:ext>
          </a:extLst>
        </xdr:cNvPr>
        <xdr:cNvSpPr/>
      </xdr:nvSpPr>
      <xdr:spPr>
        <a:xfrm>
          <a:off x="16129000" y="10174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145789</xdr:rowOff>
    </xdr:from>
    <xdr:ext cx="736600" cy="259045"/>
    <xdr:sp macro="" textlink="">
      <xdr:nvSpPr>
        <xdr:cNvPr id="314" name="テキスト ボックス 313">
          <a:extLst>
            <a:ext uri="{FF2B5EF4-FFF2-40B4-BE49-F238E27FC236}">
              <a16:creationId xmlns:a16="http://schemas.microsoft.com/office/drawing/2014/main" id="{00000000-0008-0000-0300-00003A010000}"/>
            </a:ext>
          </a:extLst>
        </xdr:cNvPr>
        <xdr:cNvSpPr txBox="1"/>
      </xdr:nvSpPr>
      <xdr:spPr>
        <a:xfrm>
          <a:off x="15798800" y="102613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5074</xdr:rowOff>
    </xdr:from>
    <xdr:to>
      <xdr:col>72</xdr:col>
      <xdr:colOff>203200</xdr:colOff>
      <xdr:row>59</xdr:row>
      <xdr:rowOff>8291</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flipV="1">
          <a:off x="14401800" y="10120624"/>
          <a:ext cx="889000" cy="3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54815</xdr:rowOff>
    </xdr:from>
    <xdr:to>
      <xdr:col>73</xdr:col>
      <xdr:colOff>44450</xdr:colOff>
      <xdr:row>59</xdr:row>
      <xdr:rowOff>156415</xdr:rowOff>
    </xdr:to>
    <xdr:sp macro="" textlink="">
      <xdr:nvSpPr>
        <xdr:cNvPr id="316" name="フローチャート: 判断 315">
          <a:extLst>
            <a:ext uri="{FF2B5EF4-FFF2-40B4-BE49-F238E27FC236}">
              <a16:creationId xmlns:a16="http://schemas.microsoft.com/office/drawing/2014/main" id="{00000000-0008-0000-0300-00003C010000}"/>
            </a:ext>
          </a:extLst>
        </xdr:cNvPr>
        <xdr:cNvSpPr/>
      </xdr:nvSpPr>
      <xdr:spPr>
        <a:xfrm>
          <a:off x="15240000" y="10170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141192</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4909800" y="102567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58</xdr:row>
      <xdr:rowOff>165033</xdr:rowOff>
    </xdr:from>
    <xdr:to>
      <xdr:col>68</xdr:col>
      <xdr:colOff>152400</xdr:colOff>
      <xdr:row>59</xdr:row>
      <xdr:rowOff>8291</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3512800" y="10109133"/>
          <a:ext cx="889000" cy="14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59872</xdr:rowOff>
    </xdr:from>
    <xdr:to>
      <xdr:col>68</xdr:col>
      <xdr:colOff>203200</xdr:colOff>
      <xdr:row>59</xdr:row>
      <xdr:rowOff>161472</xdr:rowOff>
    </xdr:to>
    <xdr:sp macro="" textlink="">
      <xdr:nvSpPr>
        <xdr:cNvPr id="319" name="フローチャート: 判断 318">
          <a:extLst>
            <a:ext uri="{FF2B5EF4-FFF2-40B4-BE49-F238E27FC236}">
              <a16:creationId xmlns:a16="http://schemas.microsoft.com/office/drawing/2014/main" id="{00000000-0008-0000-0300-00003F010000}"/>
            </a:ext>
          </a:extLst>
        </xdr:cNvPr>
        <xdr:cNvSpPr/>
      </xdr:nvSpPr>
      <xdr:spPr>
        <a:xfrm>
          <a:off x="14351000" y="10175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146249</xdr:rowOff>
    </xdr:from>
    <xdr:ext cx="762000" cy="259045"/>
    <xdr:sp macro="" textlink="">
      <xdr:nvSpPr>
        <xdr:cNvPr id="320" name="テキスト ボックス 319">
          <a:extLst>
            <a:ext uri="{FF2B5EF4-FFF2-40B4-BE49-F238E27FC236}">
              <a16:creationId xmlns:a16="http://schemas.microsoft.com/office/drawing/2014/main" id="{00000000-0008-0000-0300-000040010000}"/>
            </a:ext>
          </a:extLst>
        </xdr:cNvPr>
        <xdr:cNvSpPr txBox="1"/>
      </xdr:nvSpPr>
      <xdr:spPr>
        <a:xfrm>
          <a:off x="14020800" y="10261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50909</xdr:rowOff>
    </xdr:from>
    <xdr:to>
      <xdr:col>64</xdr:col>
      <xdr:colOff>152400</xdr:colOff>
      <xdr:row>59</xdr:row>
      <xdr:rowOff>152509</xdr:rowOff>
    </xdr:to>
    <xdr:sp macro="" textlink="">
      <xdr:nvSpPr>
        <xdr:cNvPr id="321" name="フローチャート: 判断 320">
          <a:extLst>
            <a:ext uri="{FF2B5EF4-FFF2-40B4-BE49-F238E27FC236}">
              <a16:creationId xmlns:a16="http://schemas.microsoft.com/office/drawing/2014/main" id="{00000000-0008-0000-0300-000041010000}"/>
            </a:ext>
          </a:extLst>
        </xdr:cNvPr>
        <xdr:cNvSpPr/>
      </xdr:nvSpPr>
      <xdr:spPr>
        <a:xfrm>
          <a:off x="13462000" y="10166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137286</xdr:rowOff>
    </xdr:from>
    <xdr:ext cx="762000" cy="259045"/>
    <xdr:sp macro="" textlink="">
      <xdr:nvSpPr>
        <xdr:cNvPr id="322" name="テキスト ボックス 321">
          <a:extLst>
            <a:ext uri="{FF2B5EF4-FFF2-40B4-BE49-F238E27FC236}">
              <a16:creationId xmlns:a16="http://schemas.microsoft.com/office/drawing/2014/main" id="{00000000-0008-0000-0300-000042010000}"/>
            </a:ext>
          </a:extLst>
        </xdr:cNvPr>
        <xdr:cNvSpPr txBox="1"/>
      </xdr:nvSpPr>
      <xdr:spPr>
        <a:xfrm>
          <a:off x="13131800" y="102528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23" name="テキスト ボックス 322">
          <a:extLst>
            <a:ext uri="{FF2B5EF4-FFF2-40B4-BE49-F238E27FC236}">
              <a16:creationId xmlns:a16="http://schemas.microsoft.com/office/drawing/2014/main" id="{00000000-0008-0000-0300-000043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58</xdr:row>
      <xdr:rowOff>129516</xdr:rowOff>
    </xdr:from>
    <xdr:to>
      <xdr:col>81</xdr:col>
      <xdr:colOff>95250</xdr:colOff>
      <xdr:row>59</xdr:row>
      <xdr:rowOff>59666</xdr:rowOff>
    </xdr:to>
    <xdr:sp macro="" textlink="">
      <xdr:nvSpPr>
        <xdr:cNvPr id="328" name="楕円 327">
          <a:extLst>
            <a:ext uri="{FF2B5EF4-FFF2-40B4-BE49-F238E27FC236}">
              <a16:creationId xmlns:a16="http://schemas.microsoft.com/office/drawing/2014/main" id="{00000000-0008-0000-0300-000048010000}"/>
            </a:ext>
          </a:extLst>
        </xdr:cNvPr>
        <xdr:cNvSpPr/>
      </xdr:nvSpPr>
      <xdr:spPr>
        <a:xfrm>
          <a:off x="16967200" y="10073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50793</xdr:rowOff>
    </xdr:from>
    <xdr:ext cx="762000" cy="259045"/>
    <xdr:sp macro="" textlink="">
      <xdr:nvSpPr>
        <xdr:cNvPr id="329" name="定員管理の状況該当値テキスト">
          <a:extLst>
            <a:ext uri="{FF2B5EF4-FFF2-40B4-BE49-F238E27FC236}">
              <a16:creationId xmlns:a16="http://schemas.microsoft.com/office/drawing/2014/main" id="{00000000-0008-0000-0300-000049010000}"/>
            </a:ext>
          </a:extLst>
        </xdr:cNvPr>
        <xdr:cNvSpPr txBox="1"/>
      </xdr:nvSpPr>
      <xdr:spPr>
        <a:xfrm>
          <a:off x="17106900" y="9994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58</xdr:row>
      <xdr:rowOff>133193</xdr:rowOff>
    </xdr:from>
    <xdr:to>
      <xdr:col>77</xdr:col>
      <xdr:colOff>95250</xdr:colOff>
      <xdr:row>59</xdr:row>
      <xdr:rowOff>63343</xdr:rowOff>
    </xdr:to>
    <xdr:sp macro="" textlink="">
      <xdr:nvSpPr>
        <xdr:cNvPr id="330" name="楕円 329">
          <a:extLst>
            <a:ext uri="{FF2B5EF4-FFF2-40B4-BE49-F238E27FC236}">
              <a16:creationId xmlns:a16="http://schemas.microsoft.com/office/drawing/2014/main" id="{00000000-0008-0000-0300-00004A010000}"/>
            </a:ext>
          </a:extLst>
        </xdr:cNvPr>
        <xdr:cNvSpPr/>
      </xdr:nvSpPr>
      <xdr:spPr>
        <a:xfrm>
          <a:off x="16129000" y="10077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73520</xdr:rowOff>
    </xdr:from>
    <xdr:ext cx="7366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798800" y="98461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58</xdr:row>
      <xdr:rowOff>125724</xdr:rowOff>
    </xdr:from>
    <xdr:to>
      <xdr:col>73</xdr:col>
      <xdr:colOff>44450</xdr:colOff>
      <xdr:row>59</xdr:row>
      <xdr:rowOff>55874</xdr:rowOff>
    </xdr:to>
    <xdr:sp macro="" textlink="">
      <xdr:nvSpPr>
        <xdr:cNvPr id="332" name="楕円 331">
          <a:extLst>
            <a:ext uri="{FF2B5EF4-FFF2-40B4-BE49-F238E27FC236}">
              <a16:creationId xmlns:a16="http://schemas.microsoft.com/office/drawing/2014/main" id="{00000000-0008-0000-0300-00004C010000}"/>
            </a:ext>
          </a:extLst>
        </xdr:cNvPr>
        <xdr:cNvSpPr/>
      </xdr:nvSpPr>
      <xdr:spPr>
        <a:xfrm>
          <a:off x="15240000" y="10069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66051</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909800" y="9838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58</xdr:row>
      <xdr:rowOff>128941</xdr:rowOff>
    </xdr:from>
    <xdr:to>
      <xdr:col>68</xdr:col>
      <xdr:colOff>203200</xdr:colOff>
      <xdr:row>59</xdr:row>
      <xdr:rowOff>59091</xdr:rowOff>
    </xdr:to>
    <xdr:sp macro="" textlink="">
      <xdr:nvSpPr>
        <xdr:cNvPr id="334" name="楕円 333">
          <a:extLst>
            <a:ext uri="{FF2B5EF4-FFF2-40B4-BE49-F238E27FC236}">
              <a16:creationId xmlns:a16="http://schemas.microsoft.com/office/drawing/2014/main" id="{00000000-0008-0000-0300-00004E010000}"/>
            </a:ext>
          </a:extLst>
        </xdr:cNvPr>
        <xdr:cNvSpPr/>
      </xdr:nvSpPr>
      <xdr:spPr>
        <a:xfrm>
          <a:off x="14351000" y="10073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69268</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4020800" y="98419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58</xdr:row>
      <xdr:rowOff>114233</xdr:rowOff>
    </xdr:from>
    <xdr:to>
      <xdr:col>64</xdr:col>
      <xdr:colOff>152400</xdr:colOff>
      <xdr:row>59</xdr:row>
      <xdr:rowOff>44383</xdr:rowOff>
    </xdr:to>
    <xdr:sp macro="" textlink="">
      <xdr:nvSpPr>
        <xdr:cNvPr id="336" name="楕円 335">
          <a:extLst>
            <a:ext uri="{FF2B5EF4-FFF2-40B4-BE49-F238E27FC236}">
              <a16:creationId xmlns:a16="http://schemas.microsoft.com/office/drawing/2014/main" id="{00000000-0008-0000-0300-000050010000}"/>
            </a:ext>
          </a:extLst>
        </xdr:cNvPr>
        <xdr:cNvSpPr/>
      </xdr:nvSpPr>
      <xdr:spPr>
        <a:xfrm>
          <a:off x="13462000" y="10058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54560</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3131800" y="98272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38" name="正方形/長方形 337">
          <a:extLst>
            <a:ext uri="{FF2B5EF4-FFF2-40B4-BE49-F238E27FC236}">
              <a16:creationId xmlns:a16="http://schemas.microsoft.com/office/drawing/2014/main" id="{00000000-0008-0000-0300-000052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1" name="正方形/長方形 340">
          <a:extLst>
            <a:ext uri="{FF2B5EF4-FFF2-40B4-BE49-F238E27FC236}">
              <a16:creationId xmlns:a16="http://schemas.microsoft.com/office/drawing/2014/main" id="{00000000-0008-0000-0300-000055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2" name="正方形/長方形 341">
          <a:extLst>
            <a:ext uri="{FF2B5EF4-FFF2-40B4-BE49-F238E27FC236}">
              <a16:creationId xmlns:a16="http://schemas.microsoft.com/office/drawing/2014/main" id="{00000000-0008-0000-0300-000056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43" name="正方形/長方形 342">
          <a:extLst>
            <a:ext uri="{FF2B5EF4-FFF2-40B4-BE49-F238E27FC236}">
              <a16:creationId xmlns:a16="http://schemas.microsoft.com/office/drawing/2014/main" id="{00000000-0008-0000-0300-000057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44" name="正方形/長方形 343">
          <a:extLst>
            <a:ext uri="{FF2B5EF4-FFF2-40B4-BE49-F238E27FC236}">
              <a16:creationId xmlns:a16="http://schemas.microsoft.com/office/drawing/2014/main" id="{00000000-0008-0000-0300-000058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45" name="正方形/長方形 344">
          <a:extLst>
            <a:ext uri="{FF2B5EF4-FFF2-40B4-BE49-F238E27FC236}">
              <a16:creationId xmlns:a16="http://schemas.microsoft.com/office/drawing/2014/main" id="{00000000-0008-0000-0300-000059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46" name="正方形/長方形 345">
          <a:extLst>
            <a:ext uri="{FF2B5EF4-FFF2-40B4-BE49-F238E27FC236}">
              <a16:creationId xmlns:a16="http://schemas.microsoft.com/office/drawing/2014/main" id="{00000000-0008-0000-0300-00005A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47" name="正方形/長方形 346">
          <a:extLst>
            <a:ext uri="{FF2B5EF4-FFF2-40B4-BE49-F238E27FC236}">
              <a16:creationId xmlns:a16="http://schemas.microsoft.com/office/drawing/2014/main" id="{00000000-0008-0000-0300-00005B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前年度より</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0.4</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ポイント上昇しているが、類似団体平均を</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2.9</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ポイント下回っており比較的良好な数値を示している。平成</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22</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年度以降、過疎債等を活用し大型公共工事等を実施してきた。これらに係る償還額が年々増加しており、令和</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10</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年度前後までこの傾向が続く見込みである。　今後は、大型事業の元金償還の重複時期を迎え、交付税に算入される公債費の上昇とともに実質公債比率が上昇することとなる。よって起債を充当する事業については、補助金の有無、実施時期の調整、見直しにより数値の抑制に努める。</a:t>
          </a:r>
        </a:p>
        <a:p>
          <a:endParaRPr kumimoji="1" lang="ja-JP" altLang="en-US" sz="12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2" name="直線コネクタ 351">
          <a:extLst>
            <a:ext uri="{FF2B5EF4-FFF2-40B4-BE49-F238E27FC236}">
              <a16:creationId xmlns:a16="http://schemas.microsoft.com/office/drawing/2014/main" id="{00000000-0008-0000-0300-000060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54" name="直線コネクタ 353">
          <a:extLst>
            <a:ext uri="{FF2B5EF4-FFF2-40B4-BE49-F238E27FC236}">
              <a16:creationId xmlns:a16="http://schemas.microsoft.com/office/drawing/2014/main" id="{00000000-0008-0000-0300-000062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55" name="テキスト ボックス 354">
          <a:extLst>
            <a:ext uri="{FF2B5EF4-FFF2-40B4-BE49-F238E27FC236}">
              <a16:creationId xmlns:a16="http://schemas.microsoft.com/office/drawing/2014/main" id="{00000000-0008-0000-0300-000063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56" name="直線コネクタ 355">
          <a:extLst>
            <a:ext uri="{FF2B5EF4-FFF2-40B4-BE49-F238E27FC236}">
              <a16:creationId xmlns:a16="http://schemas.microsoft.com/office/drawing/2014/main" id="{00000000-0008-0000-0300-000064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58" name="直線コネクタ 357">
          <a:extLst>
            <a:ext uri="{FF2B5EF4-FFF2-40B4-BE49-F238E27FC236}">
              <a16:creationId xmlns:a16="http://schemas.microsoft.com/office/drawing/2014/main" id="{00000000-0008-0000-0300-000066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60" name="直線コネクタ 359">
          <a:extLst>
            <a:ext uri="{FF2B5EF4-FFF2-40B4-BE49-F238E27FC236}">
              <a16:creationId xmlns:a16="http://schemas.microsoft.com/office/drawing/2014/main" id="{00000000-0008-0000-0300-000068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2" name="公債費負担の状況グラフ枠">
          <a:extLst>
            <a:ext uri="{FF2B5EF4-FFF2-40B4-BE49-F238E27FC236}">
              <a16:creationId xmlns:a16="http://schemas.microsoft.com/office/drawing/2014/main" id="{00000000-0008-0000-0300-00006A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38</xdr:row>
      <xdr:rowOff>25908</xdr:rowOff>
    </xdr:from>
    <xdr:to>
      <xdr:col>81</xdr:col>
      <xdr:colOff>44450</xdr:colOff>
      <xdr:row>43</xdr:row>
      <xdr:rowOff>143510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flipV="1">
          <a:off x="17018000" y="6541008"/>
          <a:ext cx="0" cy="97485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115587</xdr:rowOff>
    </xdr:from>
    <xdr:ext cx="762000" cy="259045"/>
    <xdr:sp macro="" textlink="">
      <xdr:nvSpPr>
        <xdr:cNvPr id="364" name="公債費負担の状況最小値テキスト">
          <a:extLst>
            <a:ext uri="{FF2B5EF4-FFF2-40B4-BE49-F238E27FC236}">
              <a16:creationId xmlns:a16="http://schemas.microsoft.com/office/drawing/2014/main" id="{00000000-0008-0000-0300-00006C010000}"/>
            </a:ext>
          </a:extLst>
        </xdr:cNvPr>
        <xdr:cNvSpPr txBox="1"/>
      </xdr:nvSpPr>
      <xdr:spPr>
        <a:xfrm>
          <a:off x="17106900" y="7487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143510</xdr:rowOff>
    </xdr:from>
    <xdr:to>
      <xdr:col>81</xdr:col>
      <xdr:colOff>133350</xdr:colOff>
      <xdr:row>43</xdr:row>
      <xdr:rowOff>143510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6929100" y="7515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36</xdr:row>
      <xdr:rowOff>112285</xdr:rowOff>
    </xdr:from>
    <xdr:ext cx="762000" cy="259045"/>
    <xdr:sp macro="" textlink="">
      <xdr:nvSpPr>
        <xdr:cNvPr id="366" name="公債費負担の状況最大値テキスト">
          <a:extLst>
            <a:ext uri="{FF2B5EF4-FFF2-40B4-BE49-F238E27FC236}">
              <a16:creationId xmlns:a16="http://schemas.microsoft.com/office/drawing/2014/main" id="{00000000-0008-0000-0300-00006E010000}"/>
            </a:ext>
          </a:extLst>
        </xdr:cNvPr>
        <xdr:cNvSpPr txBox="1"/>
      </xdr:nvSpPr>
      <xdr:spPr>
        <a:xfrm>
          <a:off x="17106900" y="6284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38</xdr:row>
      <xdr:rowOff>25908</xdr:rowOff>
    </xdr:from>
    <xdr:to>
      <xdr:col>81</xdr:col>
      <xdr:colOff>133350</xdr:colOff>
      <xdr:row>38</xdr:row>
      <xdr:rowOff>25908</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6929100" y="65410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112522</xdr:rowOff>
    </xdr:from>
    <xdr:to>
      <xdr:col>81</xdr:col>
      <xdr:colOff>44450</xdr:colOff>
      <xdr:row>40</xdr:row>
      <xdr:rowOff>131826</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6179800" y="6970522"/>
          <a:ext cx="8382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21607</xdr:rowOff>
    </xdr:from>
    <xdr:ext cx="762000" cy="259045"/>
    <xdr:sp macro="" textlink="">
      <xdr:nvSpPr>
        <xdr:cNvPr id="369" name="公債費負担の状況平均値テキスト">
          <a:extLst>
            <a:ext uri="{FF2B5EF4-FFF2-40B4-BE49-F238E27FC236}">
              <a16:creationId xmlns:a16="http://schemas.microsoft.com/office/drawing/2014/main" id="{00000000-0008-0000-0300-000071010000}"/>
            </a:ext>
          </a:extLst>
        </xdr:cNvPr>
        <xdr:cNvSpPr txBox="1"/>
      </xdr:nvSpPr>
      <xdr:spPr>
        <a:xfrm>
          <a:off x="17106900" y="7051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49530</xdr:rowOff>
    </xdr:from>
    <xdr:to>
      <xdr:col>81</xdr:col>
      <xdr:colOff>95250</xdr:colOff>
      <xdr:row>41</xdr:row>
      <xdr:rowOff>151130</xdr:rowOff>
    </xdr:to>
    <xdr:sp macro="" textlink="">
      <xdr:nvSpPr>
        <xdr:cNvPr id="370" name="フローチャート: 判断 369">
          <a:extLst>
            <a:ext uri="{FF2B5EF4-FFF2-40B4-BE49-F238E27FC236}">
              <a16:creationId xmlns:a16="http://schemas.microsoft.com/office/drawing/2014/main" id="{00000000-0008-0000-0300-000072010000}"/>
            </a:ext>
          </a:extLst>
        </xdr:cNvPr>
        <xdr:cNvSpPr/>
      </xdr:nvSpPr>
      <xdr:spPr>
        <a:xfrm>
          <a:off x="169672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83566</xdr:rowOff>
    </xdr:from>
    <xdr:to>
      <xdr:col>77</xdr:col>
      <xdr:colOff>44450</xdr:colOff>
      <xdr:row>40</xdr:row>
      <xdr:rowOff>112522</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5290800" y="6941566"/>
          <a:ext cx="8890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20574</xdr:rowOff>
    </xdr:from>
    <xdr:to>
      <xdr:col>77</xdr:col>
      <xdr:colOff>95250</xdr:colOff>
      <xdr:row>41</xdr:row>
      <xdr:rowOff>122174</xdr:rowOff>
    </xdr:to>
    <xdr:sp macro="" textlink="">
      <xdr:nvSpPr>
        <xdr:cNvPr id="372" name="フローチャート: 判断 371">
          <a:extLst>
            <a:ext uri="{FF2B5EF4-FFF2-40B4-BE49-F238E27FC236}">
              <a16:creationId xmlns:a16="http://schemas.microsoft.com/office/drawing/2014/main" id="{00000000-0008-0000-0300-000074010000}"/>
            </a:ext>
          </a:extLst>
        </xdr:cNvPr>
        <xdr:cNvSpPr/>
      </xdr:nvSpPr>
      <xdr:spPr>
        <a:xfrm>
          <a:off x="16129000" y="705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106951</xdr:rowOff>
    </xdr:from>
    <xdr:ext cx="736600" cy="259045"/>
    <xdr:sp macro="" textlink="">
      <xdr:nvSpPr>
        <xdr:cNvPr id="373" name="テキスト ボックス 372">
          <a:extLst>
            <a:ext uri="{FF2B5EF4-FFF2-40B4-BE49-F238E27FC236}">
              <a16:creationId xmlns:a16="http://schemas.microsoft.com/office/drawing/2014/main" id="{00000000-0008-0000-0300-000075010000}"/>
            </a:ext>
          </a:extLst>
        </xdr:cNvPr>
        <xdr:cNvSpPr txBox="1"/>
      </xdr:nvSpPr>
      <xdr:spPr>
        <a:xfrm>
          <a:off x="15798800" y="71364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59436</xdr:rowOff>
    </xdr:from>
    <xdr:to>
      <xdr:col>72</xdr:col>
      <xdr:colOff>203200</xdr:colOff>
      <xdr:row>40</xdr:row>
      <xdr:rowOff>83566</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4401800" y="6917436"/>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20574</xdr:rowOff>
    </xdr:from>
    <xdr:to>
      <xdr:col>73</xdr:col>
      <xdr:colOff>44450</xdr:colOff>
      <xdr:row>41</xdr:row>
      <xdr:rowOff>122174</xdr:rowOff>
    </xdr:to>
    <xdr:sp macro="" textlink="">
      <xdr:nvSpPr>
        <xdr:cNvPr id="375" name="フローチャート: 判断 374">
          <a:extLst>
            <a:ext uri="{FF2B5EF4-FFF2-40B4-BE49-F238E27FC236}">
              <a16:creationId xmlns:a16="http://schemas.microsoft.com/office/drawing/2014/main" id="{00000000-0008-0000-0300-000077010000}"/>
            </a:ext>
          </a:extLst>
        </xdr:cNvPr>
        <xdr:cNvSpPr/>
      </xdr:nvSpPr>
      <xdr:spPr>
        <a:xfrm>
          <a:off x="15240000" y="705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106951</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4909800" y="7136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49784</xdr:rowOff>
    </xdr:from>
    <xdr:to>
      <xdr:col>68</xdr:col>
      <xdr:colOff>152400</xdr:colOff>
      <xdr:row>40</xdr:row>
      <xdr:rowOff>59436</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3512800" y="6907784"/>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6096</xdr:rowOff>
    </xdr:from>
    <xdr:to>
      <xdr:col>68</xdr:col>
      <xdr:colOff>203200</xdr:colOff>
      <xdr:row>41</xdr:row>
      <xdr:rowOff>107696</xdr:rowOff>
    </xdr:to>
    <xdr:sp macro="" textlink="">
      <xdr:nvSpPr>
        <xdr:cNvPr id="378" name="フローチャート: 判断 377">
          <a:extLst>
            <a:ext uri="{FF2B5EF4-FFF2-40B4-BE49-F238E27FC236}">
              <a16:creationId xmlns:a16="http://schemas.microsoft.com/office/drawing/2014/main" id="{00000000-0008-0000-0300-00007A010000}"/>
            </a:ext>
          </a:extLst>
        </xdr:cNvPr>
        <xdr:cNvSpPr/>
      </xdr:nvSpPr>
      <xdr:spPr>
        <a:xfrm>
          <a:off x="14351000" y="7035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92473</xdr:rowOff>
    </xdr:from>
    <xdr:ext cx="762000" cy="259045"/>
    <xdr:sp macro="" textlink="">
      <xdr:nvSpPr>
        <xdr:cNvPr id="379" name="テキスト ボックス 378">
          <a:extLst>
            <a:ext uri="{FF2B5EF4-FFF2-40B4-BE49-F238E27FC236}">
              <a16:creationId xmlns:a16="http://schemas.microsoft.com/office/drawing/2014/main" id="{00000000-0008-0000-0300-00007B010000}"/>
            </a:ext>
          </a:extLst>
        </xdr:cNvPr>
        <xdr:cNvSpPr txBox="1"/>
      </xdr:nvSpPr>
      <xdr:spPr>
        <a:xfrm>
          <a:off x="14020800" y="7121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167894</xdr:rowOff>
    </xdr:from>
    <xdr:to>
      <xdr:col>64</xdr:col>
      <xdr:colOff>152400</xdr:colOff>
      <xdr:row>41</xdr:row>
      <xdr:rowOff>98044</xdr:rowOff>
    </xdr:to>
    <xdr:sp macro="" textlink="">
      <xdr:nvSpPr>
        <xdr:cNvPr id="380" name="フローチャート: 判断 379">
          <a:extLst>
            <a:ext uri="{FF2B5EF4-FFF2-40B4-BE49-F238E27FC236}">
              <a16:creationId xmlns:a16="http://schemas.microsoft.com/office/drawing/2014/main" id="{00000000-0008-0000-0300-00007C010000}"/>
            </a:ext>
          </a:extLst>
        </xdr:cNvPr>
        <xdr:cNvSpPr/>
      </xdr:nvSpPr>
      <xdr:spPr>
        <a:xfrm>
          <a:off x="13462000" y="7025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82821</xdr:rowOff>
    </xdr:from>
    <xdr:ext cx="762000" cy="259045"/>
    <xdr:sp macro="" textlink="">
      <xdr:nvSpPr>
        <xdr:cNvPr id="381" name="テキスト ボックス 380">
          <a:extLst>
            <a:ext uri="{FF2B5EF4-FFF2-40B4-BE49-F238E27FC236}">
              <a16:creationId xmlns:a16="http://schemas.microsoft.com/office/drawing/2014/main" id="{00000000-0008-0000-0300-00007D010000}"/>
            </a:ext>
          </a:extLst>
        </xdr:cNvPr>
        <xdr:cNvSpPr txBox="1"/>
      </xdr:nvSpPr>
      <xdr:spPr>
        <a:xfrm>
          <a:off x="13131800" y="7112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82" name="テキスト ボックス 381">
          <a:extLst>
            <a:ext uri="{FF2B5EF4-FFF2-40B4-BE49-F238E27FC236}">
              <a16:creationId xmlns:a16="http://schemas.microsoft.com/office/drawing/2014/main" id="{00000000-0008-0000-0300-00007E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83" name="テキスト ボックス 382">
          <a:extLst>
            <a:ext uri="{FF2B5EF4-FFF2-40B4-BE49-F238E27FC236}">
              <a16:creationId xmlns:a16="http://schemas.microsoft.com/office/drawing/2014/main" id="{00000000-0008-0000-0300-00007F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84" name="テキスト ボックス 383">
          <a:extLst>
            <a:ext uri="{FF2B5EF4-FFF2-40B4-BE49-F238E27FC236}">
              <a16:creationId xmlns:a16="http://schemas.microsoft.com/office/drawing/2014/main" id="{00000000-0008-0000-0300-000080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85" name="テキスト ボックス 384">
          <a:extLst>
            <a:ext uri="{FF2B5EF4-FFF2-40B4-BE49-F238E27FC236}">
              <a16:creationId xmlns:a16="http://schemas.microsoft.com/office/drawing/2014/main" id="{00000000-0008-0000-0300-000081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81026</xdr:rowOff>
    </xdr:from>
    <xdr:to>
      <xdr:col>81</xdr:col>
      <xdr:colOff>95250</xdr:colOff>
      <xdr:row>41</xdr:row>
      <xdr:rowOff>11176</xdr:rowOff>
    </xdr:to>
    <xdr:sp macro="" textlink="">
      <xdr:nvSpPr>
        <xdr:cNvPr id="387" name="楕円 386">
          <a:extLst>
            <a:ext uri="{FF2B5EF4-FFF2-40B4-BE49-F238E27FC236}">
              <a16:creationId xmlns:a16="http://schemas.microsoft.com/office/drawing/2014/main" id="{00000000-0008-0000-0300-000083010000}"/>
            </a:ext>
          </a:extLst>
        </xdr:cNvPr>
        <xdr:cNvSpPr/>
      </xdr:nvSpPr>
      <xdr:spPr>
        <a:xfrm>
          <a:off x="16967200" y="6939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97553</xdr:rowOff>
    </xdr:from>
    <xdr:ext cx="762000" cy="259045"/>
    <xdr:sp macro="" textlink="">
      <xdr:nvSpPr>
        <xdr:cNvPr id="388" name="公債費負担の状況該当値テキスト">
          <a:extLst>
            <a:ext uri="{FF2B5EF4-FFF2-40B4-BE49-F238E27FC236}">
              <a16:creationId xmlns:a16="http://schemas.microsoft.com/office/drawing/2014/main" id="{00000000-0008-0000-0300-000084010000}"/>
            </a:ext>
          </a:extLst>
        </xdr:cNvPr>
        <xdr:cNvSpPr txBox="1"/>
      </xdr:nvSpPr>
      <xdr:spPr>
        <a:xfrm>
          <a:off x="17106900" y="67841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61722</xdr:rowOff>
    </xdr:from>
    <xdr:to>
      <xdr:col>77</xdr:col>
      <xdr:colOff>95250</xdr:colOff>
      <xdr:row>40</xdr:row>
      <xdr:rowOff>163322</xdr:rowOff>
    </xdr:to>
    <xdr:sp macro="" textlink="">
      <xdr:nvSpPr>
        <xdr:cNvPr id="389" name="楕円 388">
          <a:extLst>
            <a:ext uri="{FF2B5EF4-FFF2-40B4-BE49-F238E27FC236}">
              <a16:creationId xmlns:a16="http://schemas.microsoft.com/office/drawing/2014/main" id="{00000000-0008-0000-0300-000085010000}"/>
            </a:ext>
          </a:extLst>
        </xdr:cNvPr>
        <xdr:cNvSpPr/>
      </xdr:nvSpPr>
      <xdr:spPr>
        <a:xfrm>
          <a:off x="16129000" y="6919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2049</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798800" y="66885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32766</xdr:rowOff>
    </xdr:from>
    <xdr:to>
      <xdr:col>73</xdr:col>
      <xdr:colOff>44450</xdr:colOff>
      <xdr:row>40</xdr:row>
      <xdr:rowOff>134366</xdr:rowOff>
    </xdr:to>
    <xdr:sp macro="" textlink="">
      <xdr:nvSpPr>
        <xdr:cNvPr id="391" name="楕円 390">
          <a:extLst>
            <a:ext uri="{FF2B5EF4-FFF2-40B4-BE49-F238E27FC236}">
              <a16:creationId xmlns:a16="http://schemas.microsoft.com/office/drawing/2014/main" id="{00000000-0008-0000-0300-000087010000}"/>
            </a:ext>
          </a:extLst>
        </xdr:cNvPr>
        <xdr:cNvSpPr/>
      </xdr:nvSpPr>
      <xdr:spPr>
        <a:xfrm>
          <a:off x="15240000" y="6890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144543</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909800" y="66596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8636</xdr:rowOff>
    </xdr:from>
    <xdr:to>
      <xdr:col>68</xdr:col>
      <xdr:colOff>203200</xdr:colOff>
      <xdr:row>40</xdr:row>
      <xdr:rowOff>110236</xdr:rowOff>
    </xdr:to>
    <xdr:sp macro="" textlink="">
      <xdr:nvSpPr>
        <xdr:cNvPr id="393" name="楕円 392">
          <a:extLst>
            <a:ext uri="{FF2B5EF4-FFF2-40B4-BE49-F238E27FC236}">
              <a16:creationId xmlns:a16="http://schemas.microsoft.com/office/drawing/2014/main" id="{00000000-0008-0000-0300-000089010000}"/>
            </a:ext>
          </a:extLst>
        </xdr:cNvPr>
        <xdr:cNvSpPr/>
      </xdr:nvSpPr>
      <xdr:spPr>
        <a:xfrm>
          <a:off x="14351000" y="6866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120413</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020800" y="6635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170434</xdr:rowOff>
    </xdr:from>
    <xdr:to>
      <xdr:col>64</xdr:col>
      <xdr:colOff>152400</xdr:colOff>
      <xdr:row>40</xdr:row>
      <xdr:rowOff>100584</xdr:rowOff>
    </xdr:to>
    <xdr:sp macro="" textlink="">
      <xdr:nvSpPr>
        <xdr:cNvPr id="395" name="楕円 394">
          <a:extLst>
            <a:ext uri="{FF2B5EF4-FFF2-40B4-BE49-F238E27FC236}">
              <a16:creationId xmlns:a16="http://schemas.microsoft.com/office/drawing/2014/main" id="{00000000-0008-0000-0300-00008B010000}"/>
            </a:ext>
          </a:extLst>
        </xdr:cNvPr>
        <xdr:cNvSpPr/>
      </xdr:nvSpPr>
      <xdr:spPr>
        <a:xfrm>
          <a:off x="13462000" y="6856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110761</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3131800" y="6625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397" name="正方形/長方形 396">
          <a:extLst>
            <a:ext uri="{FF2B5EF4-FFF2-40B4-BE49-F238E27FC236}">
              <a16:creationId xmlns:a16="http://schemas.microsoft.com/office/drawing/2014/main" id="{00000000-0008-0000-0300-00008D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0" name="正方形/長方形 399">
          <a:extLst>
            <a:ext uri="{FF2B5EF4-FFF2-40B4-BE49-F238E27FC236}">
              <a16:creationId xmlns:a16="http://schemas.microsoft.com/office/drawing/2014/main" id="{00000000-0008-0000-0300-000090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1" name="正方形/長方形 400">
          <a:extLst>
            <a:ext uri="{FF2B5EF4-FFF2-40B4-BE49-F238E27FC236}">
              <a16:creationId xmlns:a16="http://schemas.microsoft.com/office/drawing/2014/main" id="{00000000-0008-0000-0300-000091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02" name="正方形/長方形 401">
          <a:extLst>
            <a:ext uri="{FF2B5EF4-FFF2-40B4-BE49-F238E27FC236}">
              <a16:creationId xmlns:a16="http://schemas.microsoft.com/office/drawing/2014/main" id="{00000000-0008-0000-0300-000092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03" name="正方形/長方形 402">
          <a:extLst>
            <a:ext uri="{FF2B5EF4-FFF2-40B4-BE49-F238E27FC236}">
              <a16:creationId xmlns:a16="http://schemas.microsoft.com/office/drawing/2014/main" id="{00000000-0008-0000-0300-000093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04" name="正方形/長方形 403">
          <a:extLst>
            <a:ext uri="{FF2B5EF4-FFF2-40B4-BE49-F238E27FC236}">
              <a16:creationId xmlns:a16="http://schemas.microsoft.com/office/drawing/2014/main" id="{00000000-0008-0000-0300-000094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05" name="正方形/長方形 404">
          <a:extLst>
            <a:ext uri="{FF2B5EF4-FFF2-40B4-BE49-F238E27FC236}">
              <a16:creationId xmlns:a16="http://schemas.microsoft.com/office/drawing/2014/main" id="{00000000-0008-0000-0300-000095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06" name="正方形/長方形 405">
          <a:extLst>
            <a:ext uri="{FF2B5EF4-FFF2-40B4-BE49-F238E27FC236}">
              <a16:creationId xmlns:a16="http://schemas.microsoft.com/office/drawing/2014/main" id="{00000000-0008-0000-0300-000096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07" name="正方形/長方形 406">
          <a:extLst>
            <a:ext uri="{FF2B5EF4-FFF2-40B4-BE49-F238E27FC236}">
              <a16:creationId xmlns:a16="http://schemas.microsoft.com/office/drawing/2014/main" id="{00000000-0008-0000-0300-000097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平成</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30</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年度まで将来負担比率は数値として現れない状況が続いていたが、現在まちづくりに資する事業として過疎対策事業債等を財源にして大型事業を実施していること等が要因となり、前年度</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0.3</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％、令和２年度には</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13.9</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となった。償還額の増加に伴い今後も上昇傾向が続く見込みである。将来推計を適正に把握し、後世への負担を軽減するよう財源措置のない地方債の発行を抑制し、公営企業への繰出金の縮減に努めるとともに、新規採用者を計画的に採用することにより将来の退職手当支給額等を抑えていく。また、新規事業の実施についても慎重な精査を行うとともに、実施時期と財政バランスを考慮し、財政の健全化を推進する。</a:t>
          </a:r>
        </a:p>
        <a:p>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a:p>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1" name="直線コネクタ 410">
          <a:extLst>
            <a:ext uri="{FF2B5EF4-FFF2-40B4-BE49-F238E27FC236}">
              <a16:creationId xmlns:a16="http://schemas.microsoft.com/office/drawing/2014/main" id="{00000000-0008-0000-0300-00009B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13" name="直線コネクタ 412">
          <a:extLst>
            <a:ext uri="{FF2B5EF4-FFF2-40B4-BE49-F238E27FC236}">
              <a16:creationId xmlns:a16="http://schemas.microsoft.com/office/drawing/2014/main" id="{00000000-0008-0000-0300-00009D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15" name="直線コネクタ 414">
          <a:extLst>
            <a:ext uri="{FF2B5EF4-FFF2-40B4-BE49-F238E27FC236}">
              <a16:creationId xmlns:a16="http://schemas.microsoft.com/office/drawing/2014/main" id="{00000000-0008-0000-0300-00009F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17" name="直線コネクタ 416">
          <a:extLst>
            <a:ext uri="{FF2B5EF4-FFF2-40B4-BE49-F238E27FC236}">
              <a16:creationId xmlns:a16="http://schemas.microsoft.com/office/drawing/2014/main" id="{00000000-0008-0000-0300-0000A1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19" name="直線コネクタ 418">
          <a:extLst>
            <a:ext uri="{FF2B5EF4-FFF2-40B4-BE49-F238E27FC236}">
              <a16:creationId xmlns:a16="http://schemas.microsoft.com/office/drawing/2014/main" id="{00000000-0008-0000-0300-0000A3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21" name="直線コネクタ 420">
          <a:extLst>
            <a:ext uri="{FF2B5EF4-FFF2-40B4-BE49-F238E27FC236}">
              <a16:creationId xmlns:a16="http://schemas.microsoft.com/office/drawing/2014/main" id="{00000000-0008-0000-0300-0000A5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26" name="将来負担の状況グラフ枠">
          <a:extLst>
            <a:ext uri="{FF2B5EF4-FFF2-40B4-BE49-F238E27FC236}">
              <a16:creationId xmlns:a16="http://schemas.microsoft.com/office/drawing/2014/main" id="{00000000-0008-0000-0300-0000AA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69306</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flipV="1">
          <a:off x="17018000" y="2313214"/>
          <a:ext cx="0" cy="169944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41383</xdr:rowOff>
    </xdr:from>
    <xdr:ext cx="762000" cy="259045"/>
    <xdr:sp macro="" textlink="">
      <xdr:nvSpPr>
        <xdr:cNvPr id="428" name="将来負担の状況最小値テキスト">
          <a:extLst>
            <a:ext uri="{FF2B5EF4-FFF2-40B4-BE49-F238E27FC236}">
              <a16:creationId xmlns:a16="http://schemas.microsoft.com/office/drawing/2014/main" id="{00000000-0008-0000-0300-0000AC010000}"/>
            </a:ext>
          </a:extLst>
        </xdr:cNvPr>
        <xdr:cNvSpPr txBox="1"/>
      </xdr:nvSpPr>
      <xdr:spPr>
        <a:xfrm>
          <a:off x="17106900" y="3984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69306</xdr:rowOff>
    </xdr:from>
    <xdr:to>
      <xdr:col>81</xdr:col>
      <xdr:colOff>133350</xdr:colOff>
      <xdr:row>23</xdr:row>
      <xdr:rowOff>69306</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6929100" y="4012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30" name="将来負担の状況最大値テキスト">
          <a:extLst>
            <a:ext uri="{FF2B5EF4-FFF2-40B4-BE49-F238E27FC236}">
              <a16:creationId xmlns:a16="http://schemas.microsoft.com/office/drawing/2014/main" id="{00000000-0008-0000-0300-0000AE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13</xdr:row>
      <xdr:rowOff>87812</xdr:rowOff>
    </xdr:from>
    <xdr:to>
      <xdr:col>81</xdr:col>
      <xdr:colOff>44450</xdr:colOff>
      <xdr:row>14</xdr:row>
      <xdr:rowOff>72632</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6179800" y="2316662"/>
          <a:ext cx="838200" cy="156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62791</xdr:rowOff>
    </xdr:from>
    <xdr:ext cx="762000" cy="259045"/>
    <xdr:sp macro="" textlink="">
      <xdr:nvSpPr>
        <xdr:cNvPr id="433" name="将来負担の状況平均値テキスト">
          <a:extLst>
            <a:ext uri="{FF2B5EF4-FFF2-40B4-BE49-F238E27FC236}">
              <a16:creationId xmlns:a16="http://schemas.microsoft.com/office/drawing/2014/main" id="{00000000-0008-0000-0300-0000B1010000}"/>
            </a:ext>
          </a:extLst>
        </xdr:cNvPr>
        <xdr:cNvSpPr txBox="1"/>
      </xdr:nvSpPr>
      <xdr:spPr>
        <a:xfrm>
          <a:off x="17106900" y="21201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34" name="フローチャート: 判断 433">
          <a:extLst>
            <a:ext uri="{FF2B5EF4-FFF2-40B4-BE49-F238E27FC236}">
              <a16:creationId xmlns:a16="http://schemas.microsoft.com/office/drawing/2014/main" id="{00000000-0008-0000-0300-0000B2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35" name="フローチャート: 判断 434">
          <a:extLst>
            <a:ext uri="{FF2B5EF4-FFF2-40B4-BE49-F238E27FC236}">
              <a16:creationId xmlns:a16="http://schemas.microsoft.com/office/drawing/2014/main" id="{00000000-0008-0000-0300-0000B3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36" name="テキスト ボックス 435">
          <a:extLst>
            <a:ext uri="{FF2B5EF4-FFF2-40B4-BE49-F238E27FC236}">
              <a16:creationId xmlns:a16="http://schemas.microsoft.com/office/drawing/2014/main" id="{00000000-0008-0000-0300-0000B4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33564</xdr:rowOff>
    </xdr:from>
    <xdr:to>
      <xdr:col>73</xdr:col>
      <xdr:colOff>44450</xdr:colOff>
      <xdr:row>13</xdr:row>
      <xdr:rowOff>135164</xdr:rowOff>
    </xdr:to>
    <xdr:sp macro="" textlink="">
      <xdr:nvSpPr>
        <xdr:cNvPr id="437" name="フローチャート: 判断 436">
          <a:extLst>
            <a:ext uri="{FF2B5EF4-FFF2-40B4-BE49-F238E27FC236}">
              <a16:creationId xmlns:a16="http://schemas.microsoft.com/office/drawing/2014/main" id="{00000000-0008-0000-0300-0000B5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38" name="テキスト ボックス 437">
          <a:extLst>
            <a:ext uri="{FF2B5EF4-FFF2-40B4-BE49-F238E27FC236}">
              <a16:creationId xmlns:a16="http://schemas.microsoft.com/office/drawing/2014/main" id="{00000000-0008-0000-0300-0000B6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33564</xdr:rowOff>
    </xdr:from>
    <xdr:to>
      <xdr:col>68</xdr:col>
      <xdr:colOff>203200</xdr:colOff>
      <xdr:row>13</xdr:row>
      <xdr:rowOff>135164</xdr:rowOff>
    </xdr:to>
    <xdr:sp macro="" textlink="">
      <xdr:nvSpPr>
        <xdr:cNvPr id="439" name="フローチャート: 判断 438">
          <a:extLst>
            <a:ext uri="{FF2B5EF4-FFF2-40B4-BE49-F238E27FC236}">
              <a16:creationId xmlns:a16="http://schemas.microsoft.com/office/drawing/2014/main" id="{00000000-0008-0000-0300-0000B7010000}"/>
            </a:ext>
          </a:extLst>
        </xdr:cNvPr>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macro="" textlink="">
      <xdr:nvSpPr>
        <xdr:cNvPr id="440" name="テキスト ボックス 439">
          <a:extLst>
            <a:ext uri="{FF2B5EF4-FFF2-40B4-BE49-F238E27FC236}">
              <a16:creationId xmlns:a16="http://schemas.microsoft.com/office/drawing/2014/main" id="{00000000-0008-0000-0300-0000B8010000}"/>
            </a:ext>
          </a:extLst>
        </xdr:cNvPr>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33564</xdr:rowOff>
    </xdr:from>
    <xdr:to>
      <xdr:col>64</xdr:col>
      <xdr:colOff>152400</xdr:colOff>
      <xdr:row>13</xdr:row>
      <xdr:rowOff>135164</xdr:rowOff>
    </xdr:to>
    <xdr:sp macro="" textlink="">
      <xdr:nvSpPr>
        <xdr:cNvPr id="441" name="フローチャート: 判断 440">
          <a:extLst>
            <a:ext uri="{FF2B5EF4-FFF2-40B4-BE49-F238E27FC236}">
              <a16:creationId xmlns:a16="http://schemas.microsoft.com/office/drawing/2014/main" id="{00000000-0008-0000-0300-0000B9010000}"/>
            </a:ext>
          </a:extLst>
        </xdr:cNvPr>
        <xdr:cNvSpPr/>
      </xdr:nvSpPr>
      <xdr:spPr>
        <a:xfrm>
          <a:off x="13462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11</xdr:row>
      <xdr:rowOff>145341</xdr:rowOff>
    </xdr:from>
    <xdr:ext cx="762000" cy="259045"/>
    <xdr:sp macro="" textlink="">
      <xdr:nvSpPr>
        <xdr:cNvPr id="442" name="テキスト ボックス 441">
          <a:extLst>
            <a:ext uri="{FF2B5EF4-FFF2-40B4-BE49-F238E27FC236}">
              <a16:creationId xmlns:a16="http://schemas.microsoft.com/office/drawing/2014/main" id="{00000000-0008-0000-0300-0000BA010000}"/>
            </a:ext>
          </a:extLst>
        </xdr:cNvPr>
        <xdr:cNvSpPr txBox="1"/>
      </xdr:nvSpPr>
      <xdr:spPr>
        <a:xfrm>
          <a:off x="13131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21832</xdr:rowOff>
    </xdr:from>
    <xdr:to>
      <xdr:col>81</xdr:col>
      <xdr:colOff>95250</xdr:colOff>
      <xdr:row>14</xdr:row>
      <xdr:rowOff>123432</xdr:rowOff>
    </xdr:to>
    <xdr:sp macro="" textlink="">
      <xdr:nvSpPr>
        <xdr:cNvPr id="448" name="楕円 447">
          <a:extLst>
            <a:ext uri="{FF2B5EF4-FFF2-40B4-BE49-F238E27FC236}">
              <a16:creationId xmlns:a16="http://schemas.microsoft.com/office/drawing/2014/main" id="{00000000-0008-0000-0300-0000C0010000}"/>
            </a:ext>
          </a:extLst>
        </xdr:cNvPr>
        <xdr:cNvSpPr/>
      </xdr:nvSpPr>
      <xdr:spPr>
        <a:xfrm>
          <a:off x="16967200" y="2422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13</xdr:row>
      <xdr:rowOff>165359</xdr:rowOff>
    </xdr:from>
    <xdr:ext cx="762000" cy="259045"/>
    <xdr:sp macro="" textlink="">
      <xdr:nvSpPr>
        <xdr:cNvPr id="449" name="将来負担の状況該当値テキスト">
          <a:extLst>
            <a:ext uri="{FF2B5EF4-FFF2-40B4-BE49-F238E27FC236}">
              <a16:creationId xmlns:a16="http://schemas.microsoft.com/office/drawing/2014/main" id="{00000000-0008-0000-0300-0000C1010000}"/>
            </a:ext>
          </a:extLst>
        </xdr:cNvPr>
        <xdr:cNvSpPr txBox="1"/>
      </xdr:nvSpPr>
      <xdr:spPr>
        <a:xfrm>
          <a:off x="17106900" y="2394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13</xdr:row>
      <xdr:rowOff>37012</xdr:rowOff>
    </xdr:from>
    <xdr:to>
      <xdr:col>77</xdr:col>
      <xdr:colOff>95250</xdr:colOff>
      <xdr:row>13</xdr:row>
      <xdr:rowOff>138612</xdr:rowOff>
    </xdr:to>
    <xdr:sp macro="" textlink="">
      <xdr:nvSpPr>
        <xdr:cNvPr id="450" name="楕円 449">
          <a:extLst>
            <a:ext uri="{FF2B5EF4-FFF2-40B4-BE49-F238E27FC236}">
              <a16:creationId xmlns:a16="http://schemas.microsoft.com/office/drawing/2014/main" id="{00000000-0008-0000-0300-0000C2010000}"/>
            </a:ext>
          </a:extLst>
        </xdr:cNvPr>
        <xdr:cNvSpPr/>
      </xdr:nvSpPr>
      <xdr:spPr>
        <a:xfrm>
          <a:off x="16129000" y="2265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123389</xdr:rowOff>
    </xdr:from>
    <xdr:ext cx="7366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5798800" y="23522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和歌山県太地町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3,005
2,992
5.81
3,830,517
3,703,558
122,477
1,437,806
4,357,784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5.1
13.9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前年度から</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4.5</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ポイント上昇し、類似団体を</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8.7</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上回っている。令和元年度の特別職の給与改定、令和２年度の会計年度任用職員制度の導入などにより人件費が増加している。これまで特別職の給料削減及び期末手当廃止、町議会議員期末手当を廃止する等してきたが、支給を再開することで今後更に増加する見込みである。</a:t>
          </a:r>
          <a:endParaRPr kumimoji="1" lang="en-US" altLang="ja-JP" sz="12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a:extLst>
            <a:ext uri="{FF2B5EF4-FFF2-40B4-BE49-F238E27FC236}">
              <a16:creationId xmlns:a16="http://schemas.microsoft.com/office/drawing/2014/main" id="{00000000-0008-0000-0400-00003E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125367</xdr:rowOff>
    </xdr:from>
    <xdr:to>
      <xdr:col>24</xdr:col>
      <xdr:colOff>25400</xdr:colOff>
      <xdr:row>40</xdr:row>
      <xdr:rowOff>130266</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flipV="1">
          <a:off x="4826000" y="5783217"/>
          <a:ext cx="0" cy="12050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102343</xdr:rowOff>
    </xdr:from>
    <xdr:ext cx="762000" cy="259045"/>
    <xdr:sp macro="" textlink="">
      <xdr:nvSpPr>
        <xdr:cNvPr id="64" name="人件費最小値テキスト">
          <a:extLst>
            <a:ext uri="{FF2B5EF4-FFF2-40B4-BE49-F238E27FC236}">
              <a16:creationId xmlns:a16="http://schemas.microsoft.com/office/drawing/2014/main" id="{00000000-0008-0000-0400-000040000000}"/>
            </a:ext>
          </a:extLst>
        </xdr:cNvPr>
        <xdr:cNvSpPr txBox="1"/>
      </xdr:nvSpPr>
      <xdr:spPr>
        <a:xfrm>
          <a:off x="4914900" y="69603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130266</xdr:rowOff>
    </xdr:from>
    <xdr:to>
      <xdr:col>24</xdr:col>
      <xdr:colOff>114300</xdr:colOff>
      <xdr:row>40</xdr:row>
      <xdr:rowOff>130266</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69882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40294</xdr:rowOff>
    </xdr:from>
    <xdr:ext cx="762000" cy="259045"/>
    <xdr:sp macro="" textlink="">
      <xdr:nvSpPr>
        <xdr:cNvPr id="66" name="人件費最大値テキスト">
          <a:extLst>
            <a:ext uri="{FF2B5EF4-FFF2-40B4-BE49-F238E27FC236}">
              <a16:creationId xmlns:a16="http://schemas.microsoft.com/office/drawing/2014/main" id="{00000000-0008-0000-0400-000042000000}"/>
            </a:ext>
          </a:extLst>
        </xdr:cNvPr>
        <xdr:cNvSpPr txBox="1"/>
      </xdr:nvSpPr>
      <xdr:spPr>
        <a:xfrm>
          <a:off x="4914900" y="55266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125367</xdr:rowOff>
    </xdr:from>
    <xdr:to>
      <xdr:col>24</xdr:col>
      <xdr:colOff>114300</xdr:colOff>
      <xdr:row>33</xdr:row>
      <xdr:rowOff>125367</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57832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130266</xdr:rowOff>
    </xdr:from>
    <xdr:to>
      <xdr:col>24</xdr:col>
      <xdr:colOff>25400</xdr:colOff>
      <xdr:row>37</xdr:row>
      <xdr:rowOff>105773</xdr:rowOff>
    </xdr:to>
    <xdr:cxnSp macro="">
      <xdr:nvCxnSpPr>
        <xdr:cNvPr id="68" name="直線コネクタ 67">
          <a:extLst>
            <a:ext uri="{FF2B5EF4-FFF2-40B4-BE49-F238E27FC236}">
              <a16:creationId xmlns:a16="http://schemas.microsoft.com/office/drawing/2014/main" id="{00000000-0008-0000-0400-000044000000}"/>
            </a:ext>
          </a:extLst>
        </xdr:cNvPr>
        <xdr:cNvCxnSpPr/>
      </xdr:nvCxnSpPr>
      <xdr:spPr>
        <a:xfrm>
          <a:off x="3987800" y="6302466"/>
          <a:ext cx="838200" cy="146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130283</xdr:rowOff>
    </xdr:from>
    <xdr:ext cx="762000" cy="259045"/>
    <xdr:sp macro="" textlink="">
      <xdr:nvSpPr>
        <xdr:cNvPr id="69" name="人件費平均値テキスト">
          <a:extLst>
            <a:ext uri="{FF2B5EF4-FFF2-40B4-BE49-F238E27FC236}">
              <a16:creationId xmlns:a16="http://schemas.microsoft.com/office/drawing/2014/main" id="{00000000-0008-0000-0400-000045000000}"/>
            </a:ext>
          </a:extLst>
        </xdr:cNvPr>
        <xdr:cNvSpPr txBox="1"/>
      </xdr:nvSpPr>
      <xdr:spPr>
        <a:xfrm>
          <a:off x="4914900" y="595958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113756</xdr:rowOff>
    </xdr:from>
    <xdr:to>
      <xdr:col>24</xdr:col>
      <xdr:colOff>76200</xdr:colOff>
      <xdr:row>36</xdr:row>
      <xdr:rowOff>43906</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4775200" y="6114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110672</xdr:rowOff>
    </xdr:from>
    <xdr:to>
      <xdr:col>19</xdr:col>
      <xdr:colOff>187325</xdr:colOff>
      <xdr:row>36</xdr:row>
      <xdr:rowOff>130266</xdr:rowOff>
    </xdr:to>
    <xdr:cxnSp macro="">
      <xdr:nvCxnSpPr>
        <xdr:cNvPr id="71" name="直線コネクタ 70">
          <a:extLst>
            <a:ext uri="{FF2B5EF4-FFF2-40B4-BE49-F238E27FC236}">
              <a16:creationId xmlns:a16="http://schemas.microsoft.com/office/drawing/2014/main" id="{00000000-0008-0000-0400-000047000000}"/>
            </a:ext>
          </a:extLst>
        </xdr:cNvPr>
        <xdr:cNvCxnSpPr/>
      </xdr:nvCxnSpPr>
      <xdr:spPr>
        <a:xfrm>
          <a:off x="3098800" y="6282872"/>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61504</xdr:rowOff>
    </xdr:from>
    <xdr:to>
      <xdr:col>20</xdr:col>
      <xdr:colOff>38100</xdr:colOff>
      <xdr:row>35</xdr:row>
      <xdr:rowOff>163104</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3937000" y="6062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1831</xdr:rowOff>
    </xdr:from>
    <xdr:ext cx="736600" cy="259045"/>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3606800" y="58311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68217</xdr:rowOff>
    </xdr:from>
    <xdr:to>
      <xdr:col>15</xdr:col>
      <xdr:colOff>98425</xdr:colOff>
      <xdr:row>36</xdr:row>
      <xdr:rowOff>110672</xdr:rowOff>
    </xdr:to>
    <xdr:cxnSp macro="">
      <xdr:nvCxnSpPr>
        <xdr:cNvPr id="74" name="直線コネクタ 73">
          <a:extLst>
            <a:ext uri="{FF2B5EF4-FFF2-40B4-BE49-F238E27FC236}">
              <a16:creationId xmlns:a16="http://schemas.microsoft.com/office/drawing/2014/main" id="{00000000-0008-0000-0400-00004A000000}"/>
            </a:ext>
          </a:extLst>
        </xdr:cNvPr>
        <xdr:cNvCxnSpPr/>
      </xdr:nvCxnSpPr>
      <xdr:spPr>
        <a:xfrm>
          <a:off x="2209800" y="6240417"/>
          <a:ext cx="889000" cy="42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68036</xdr:rowOff>
    </xdr:from>
    <xdr:to>
      <xdr:col>15</xdr:col>
      <xdr:colOff>149225</xdr:colOff>
      <xdr:row>35</xdr:row>
      <xdr:rowOff>169636</xdr:rowOff>
    </xdr:to>
    <xdr:sp macro="" textlink="">
      <xdr:nvSpPr>
        <xdr:cNvPr id="75" name="フローチャート: 判断 74">
          <a:extLst>
            <a:ext uri="{FF2B5EF4-FFF2-40B4-BE49-F238E27FC236}">
              <a16:creationId xmlns:a16="http://schemas.microsoft.com/office/drawing/2014/main" id="{00000000-0008-0000-0400-00004B000000}"/>
            </a:ext>
          </a:extLst>
        </xdr:cNvPr>
        <xdr:cNvSpPr/>
      </xdr:nvSpPr>
      <xdr:spPr>
        <a:xfrm>
          <a:off x="3048000" y="6068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8363</xdr:rowOff>
    </xdr:from>
    <xdr:ext cx="762000" cy="259045"/>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2717800" y="5837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68217</xdr:rowOff>
    </xdr:from>
    <xdr:to>
      <xdr:col>11</xdr:col>
      <xdr:colOff>9525</xdr:colOff>
      <xdr:row>36</xdr:row>
      <xdr:rowOff>120469</xdr:rowOff>
    </xdr:to>
    <xdr:cxnSp macro="">
      <xdr:nvCxnSpPr>
        <xdr:cNvPr id="77" name="直線コネクタ 76">
          <a:extLst>
            <a:ext uri="{FF2B5EF4-FFF2-40B4-BE49-F238E27FC236}">
              <a16:creationId xmlns:a16="http://schemas.microsoft.com/office/drawing/2014/main" id="{00000000-0008-0000-0400-00004D000000}"/>
            </a:ext>
          </a:extLst>
        </xdr:cNvPr>
        <xdr:cNvCxnSpPr/>
      </xdr:nvCxnSpPr>
      <xdr:spPr>
        <a:xfrm flipV="1">
          <a:off x="1320800" y="6240417"/>
          <a:ext cx="889000" cy="52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35</xdr:row>
      <xdr:rowOff>64770</xdr:rowOff>
    </xdr:from>
    <xdr:to>
      <xdr:col>11</xdr:col>
      <xdr:colOff>60325</xdr:colOff>
      <xdr:row>35</xdr:row>
      <xdr:rowOff>166370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2159000" y="6065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5097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1828800" y="5834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54973</xdr:rowOff>
    </xdr:from>
    <xdr:to>
      <xdr:col>6</xdr:col>
      <xdr:colOff>171450</xdr:colOff>
      <xdr:row>35</xdr:row>
      <xdr:rowOff>156573</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1270000" y="6055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166750</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939800" y="58246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54973</xdr:rowOff>
    </xdr:from>
    <xdr:to>
      <xdr:col>24</xdr:col>
      <xdr:colOff>76200</xdr:colOff>
      <xdr:row>37</xdr:row>
      <xdr:rowOff>156573</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4775200" y="6398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27050</xdr:rowOff>
    </xdr:from>
    <xdr:ext cx="762000" cy="259045"/>
    <xdr:sp macro="" textlink="">
      <xdr:nvSpPr>
        <xdr:cNvPr id="88" name="人件費該当値テキスト">
          <a:extLst>
            <a:ext uri="{FF2B5EF4-FFF2-40B4-BE49-F238E27FC236}">
              <a16:creationId xmlns:a16="http://schemas.microsoft.com/office/drawing/2014/main" id="{00000000-0008-0000-0400-000058000000}"/>
            </a:ext>
          </a:extLst>
        </xdr:cNvPr>
        <xdr:cNvSpPr txBox="1"/>
      </xdr:nvSpPr>
      <xdr:spPr>
        <a:xfrm>
          <a:off x="4914900" y="63707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79466</xdr:rowOff>
    </xdr:from>
    <xdr:to>
      <xdr:col>20</xdr:col>
      <xdr:colOff>38100</xdr:colOff>
      <xdr:row>37</xdr:row>
      <xdr:rowOff>9616</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937000" y="6251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165843</xdr:rowOff>
    </xdr:from>
    <xdr:ext cx="7366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3606800" y="63380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59872</xdr:rowOff>
    </xdr:from>
    <xdr:to>
      <xdr:col>15</xdr:col>
      <xdr:colOff>149225</xdr:colOff>
      <xdr:row>36</xdr:row>
      <xdr:rowOff>161472</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048000" y="6232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146249</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2717800" y="6318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17417</xdr:rowOff>
    </xdr:from>
    <xdr:to>
      <xdr:col>11</xdr:col>
      <xdr:colOff>60325</xdr:colOff>
      <xdr:row>36</xdr:row>
      <xdr:rowOff>119017</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2159000" y="6189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103794</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1828800" y="62759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69669</xdr:rowOff>
    </xdr:from>
    <xdr:to>
      <xdr:col>6</xdr:col>
      <xdr:colOff>171450</xdr:colOff>
      <xdr:row>36</xdr:row>
      <xdr:rowOff>171269</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1270000" y="6241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156046</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939800" y="63282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a:extLst>
            <a:ext uri="{FF2B5EF4-FFF2-40B4-BE49-F238E27FC236}">
              <a16:creationId xmlns:a16="http://schemas.microsoft.com/office/drawing/2014/main" id="{00000000-0008-0000-0400-00006B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主な物件費は、町内じゅんかんバスの運行経費、電算システム、インターネット等運用経費、施設の管理をはじめとする行政運営経費等がある。前年度は消費税の増額や、学校給食の無償化により物件費が増加したが、令和２年度は会計年度任用職員制度を導入したため、賃金だったものが報酬として計上される等して物件費が減少した。類似団体と比べて、従来は人員のうち賃金支弁者の割合が大きかったが、これが解消され平均との差が小さくなっている。物件費については、日々の行政運営を行うなかで経常費用の点検を行い、歳出削減に努める。</a:t>
          </a:r>
        </a:p>
        <a:p>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20" name="物件費グラフ枠">
          <a:extLst>
            <a:ext uri="{FF2B5EF4-FFF2-40B4-BE49-F238E27FC236}">
              <a16:creationId xmlns:a16="http://schemas.microsoft.com/office/drawing/2014/main" id="{00000000-0008-0000-0400-000078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115570</xdr:rowOff>
    </xdr:from>
    <xdr:to>
      <xdr:col>82</xdr:col>
      <xdr:colOff>107950</xdr:colOff>
      <xdr:row>21</xdr:row>
      <xdr:rowOff>115570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flipV="1">
          <a:off x="16510000" y="234442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87647</xdr:rowOff>
    </xdr:from>
    <xdr:ext cx="762000" cy="259045"/>
    <xdr:sp macro="" textlink="">
      <xdr:nvSpPr>
        <xdr:cNvPr id="122" name="物件費最小値テキスト">
          <a:extLst>
            <a:ext uri="{FF2B5EF4-FFF2-40B4-BE49-F238E27FC236}">
              <a16:creationId xmlns:a16="http://schemas.microsoft.com/office/drawing/2014/main" id="{00000000-0008-0000-0400-00007A000000}"/>
            </a:ext>
          </a:extLst>
        </xdr:cNvPr>
        <xdr:cNvSpPr txBox="1"/>
      </xdr:nvSpPr>
      <xdr:spPr>
        <a:xfrm>
          <a:off x="16598900" y="3688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115570</xdr:rowOff>
    </xdr:from>
    <xdr:to>
      <xdr:col>82</xdr:col>
      <xdr:colOff>196850</xdr:colOff>
      <xdr:row>21</xdr:row>
      <xdr:rowOff>115570</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6421100" y="3716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30497</xdr:rowOff>
    </xdr:from>
    <xdr:ext cx="762000" cy="259045"/>
    <xdr:sp macro="" textlink="">
      <xdr:nvSpPr>
        <xdr:cNvPr id="124" name="物件費最大値テキスト">
          <a:extLst>
            <a:ext uri="{FF2B5EF4-FFF2-40B4-BE49-F238E27FC236}">
              <a16:creationId xmlns:a16="http://schemas.microsoft.com/office/drawing/2014/main" id="{00000000-0008-0000-0400-00007C000000}"/>
            </a:ext>
          </a:extLst>
        </xdr:cNvPr>
        <xdr:cNvSpPr txBox="1"/>
      </xdr:nvSpPr>
      <xdr:spPr>
        <a:xfrm>
          <a:off x="16598900" y="2087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115570</xdr:rowOff>
    </xdr:from>
    <xdr:to>
      <xdr:col>82</xdr:col>
      <xdr:colOff>196850</xdr:colOff>
      <xdr:row>13</xdr:row>
      <xdr:rowOff>115570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6421100" y="2344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30988</xdr:rowOff>
    </xdr:from>
    <xdr:to>
      <xdr:col>82</xdr:col>
      <xdr:colOff>107950</xdr:colOff>
      <xdr:row>19</xdr:row>
      <xdr:rowOff>88138</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flipV="1">
          <a:off x="15671800" y="3117088"/>
          <a:ext cx="8382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147591</xdr:rowOff>
    </xdr:from>
    <xdr:ext cx="762000" cy="259045"/>
    <xdr:sp macro="" textlink="">
      <xdr:nvSpPr>
        <xdr:cNvPr id="127" name="物件費平均値テキスト">
          <a:extLst>
            <a:ext uri="{FF2B5EF4-FFF2-40B4-BE49-F238E27FC236}">
              <a16:creationId xmlns:a16="http://schemas.microsoft.com/office/drawing/2014/main" id="{00000000-0008-0000-0400-00007F000000}"/>
            </a:ext>
          </a:extLst>
        </xdr:cNvPr>
        <xdr:cNvSpPr txBox="1"/>
      </xdr:nvSpPr>
      <xdr:spPr>
        <a:xfrm>
          <a:off x="16598900" y="27193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131064</xdr:rowOff>
    </xdr:from>
    <xdr:to>
      <xdr:col>82</xdr:col>
      <xdr:colOff>158750</xdr:colOff>
      <xdr:row>17</xdr:row>
      <xdr:rowOff>61214</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6459200" y="2874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18</xdr:row>
      <xdr:rowOff>168148</xdr:rowOff>
    </xdr:from>
    <xdr:to>
      <xdr:col>78</xdr:col>
      <xdr:colOff>69850</xdr:colOff>
      <xdr:row>19</xdr:row>
      <xdr:rowOff>88138</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4782800" y="3254248"/>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32766</xdr:rowOff>
    </xdr:from>
    <xdr:to>
      <xdr:col>78</xdr:col>
      <xdr:colOff>120650</xdr:colOff>
      <xdr:row>17</xdr:row>
      <xdr:rowOff>134366</xdr:rowOff>
    </xdr:to>
    <xdr:sp macro="" textlink="">
      <xdr:nvSpPr>
        <xdr:cNvPr id="130" name="フローチャート: 判断 129">
          <a:extLst>
            <a:ext uri="{FF2B5EF4-FFF2-40B4-BE49-F238E27FC236}">
              <a16:creationId xmlns:a16="http://schemas.microsoft.com/office/drawing/2014/main" id="{00000000-0008-0000-0400-000082000000}"/>
            </a:ext>
          </a:extLst>
        </xdr:cNvPr>
        <xdr:cNvSpPr/>
      </xdr:nvSpPr>
      <xdr:spPr>
        <a:xfrm>
          <a:off x="15621000" y="2947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144543</xdr:rowOff>
    </xdr:from>
    <xdr:ext cx="736600" cy="259045"/>
    <xdr:sp macro="" textlink="">
      <xdr:nvSpPr>
        <xdr:cNvPr id="131" name="テキスト ボックス 130">
          <a:extLst>
            <a:ext uri="{FF2B5EF4-FFF2-40B4-BE49-F238E27FC236}">
              <a16:creationId xmlns:a16="http://schemas.microsoft.com/office/drawing/2014/main" id="{00000000-0008-0000-0400-000083000000}"/>
            </a:ext>
          </a:extLst>
        </xdr:cNvPr>
        <xdr:cNvSpPr txBox="1"/>
      </xdr:nvSpPr>
      <xdr:spPr>
        <a:xfrm>
          <a:off x="15290800" y="27162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108712</xdr:rowOff>
    </xdr:from>
    <xdr:to>
      <xdr:col>73</xdr:col>
      <xdr:colOff>180975</xdr:colOff>
      <xdr:row>18</xdr:row>
      <xdr:rowOff>168148</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3893800" y="3194812"/>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37338</xdr:rowOff>
    </xdr:from>
    <xdr:to>
      <xdr:col>74</xdr:col>
      <xdr:colOff>31750</xdr:colOff>
      <xdr:row>17</xdr:row>
      <xdr:rowOff>138938</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4732000" y="2951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149115</xdr:rowOff>
    </xdr:from>
    <xdr:ext cx="7620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4401800" y="27208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108712</xdr:rowOff>
    </xdr:from>
    <xdr:to>
      <xdr:col>69</xdr:col>
      <xdr:colOff>92075</xdr:colOff>
      <xdr:row>18</xdr:row>
      <xdr:rowOff>136144</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flipV="1">
          <a:off x="13004800" y="3194812"/>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23622</xdr:rowOff>
    </xdr:from>
    <xdr:to>
      <xdr:col>69</xdr:col>
      <xdr:colOff>142875</xdr:colOff>
      <xdr:row>17</xdr:row>
      <xdr:rowOff>125222</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3843000" y="293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135399</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3512800" y="2707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14478</xdr:rowOff>
    </xdr:from>
    <xdr:to>
      <xdr:col>65</xdr:col>
      <xdr:colOff>53975</xdr:colOff>
      <xdr:row>17</xdr:row>
      <xdr:rowOff>116078</xdr:rowOff>
    </xdr:to>
    <xdr:sp macro="" textlink="">
      <xdr:nvSpPr>
        <xdr:cNvPr id="138" name="フローチャート: 判断 137">
          <a:extLst>
            <a:ext uri="{FF2B5EF4-FFF2-40B4-BE49-F238E27FC236}">
              <a16:creationId xmlns:a16="http://schemas.microsoft.com/office/drawing/2014/main" id="{00000000-0008-0000-0400-00008A000000}"/>
            </a:ext>
          </a:extLst>
        </xdr:cNvPr>
        <xdr:cNvSpPr/>
      </xdr:nvSpPr>
      <xdr:spPr>
        <a:xfrm>
          <a:off x="12954000" y="2929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126255</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2623800" y="2698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151638</xdr:rowOff>
    </xdr:from>
    <xdr:to>
      <xdr:col>82</xdr:col>
      <xdr:colOff>158750</xdr:colOff>
      <xdr:row>18</xdr:row>
      <xdr:rowOff>81788</xdr:rowOff>
    </xdr:to>
    <xdr:sp macro="" textlink="">
      <xdr:nvSpPr>
        <xdr:cNvPr id="145" name="楕円 144">
          <a:extLst>
            <a:ext uri="{FF2B5EF4-FFF2-40B4-BE49-F238E27FC236}">
              <a16:creationId xmlns:a16="http://schemas.microsoft.com/office/drawing/2014/main" id="{00000000-0008-0000-0400-000091000000}"/>
            </a:ext>
          </a:extLst>
        </xdr:cNvPr>
        <xdr:cNvSpPr/>
      </xdr:nvSpPr>
      <xdr:spPr>
        <a:xfrm>
          <a:off x="16459200" y="3066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123715</xdr:rowOff>
    </xdr:from>
    <xdr:ext cx="762000" cy="259045"/>
    <xdr:sp macro="" textlink="">
      <xdr:nvSpPr>
        <xdr:cNvPr id="146" name="物件費該当値テキスト">
          <a:extLst>
            <a:ext uri="{FF2B5EF4-FFF2-40B4-BE49-F238E27FC236}">
              <a16:creationId xmlns:a16="http://schemas.microsoft.com/office/drawing/2014/main" id="{00000000-0008-0000-0400-000092000000}"/>
            </a:ext>
          </a:extLst>
        </xdr:cNvPr>
        <xdr:cNvSpPr txBox="1"/>
      </xdr:nvSpPr>
      <xdr:spPr>
        <a:xfrm>
          <a:off x="16598900" y="3038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19</xdr:row>
      <xdr:rowOff>37338</xdr:rowOff>
    </xdr:from>
    <xdr:to>
      <xdr:col>78</xdr:col>
      <xdr:colOff>120650</xdr:colOff>
      <xdr:row>19</xdr:row>
      <xdr:rowOff>138938</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15621000" y="3294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19</xdr:row>
      <xdr:rowOff>123715</xdr:rowOff>
    </xdr:from>
    <xdr:ext cx="7366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5290800" y="33812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18</xdr:row>
      <xdr:rowOff>117348</xdr:rowOff>
    </xdr:from>
    <xdr:to>
      <xdr:col>74</xdr:col>
      <xdr:colOff>31750</xdr:colOff>
      <xdr:row>19</xdr:row>
      <xdr:rowOff>47498</xdr:rowOff>
    </xdr:to>
    <xdr:sp macro="" textlink="">
      <xdr:nvSpPr>
        <xdr:cNvPr id="149" name="楕円 148">
          <a:extLst>
            <a:ext uri="{FF2B5EF4-FFF2-40B4-BE49-F238E27FC236}">
              <a16:creationId xmlns:a16="http://schemas.microsoft.com/office/drawing/2014/main" id="{00000000-0008-0000-0400-000095000000}"/>
            </a:ext>
          </a:extLst>
        </xdr:cNvPr>
        <xdr:cNvSpPr/>
      </xdr:nvSpPr>
      <xdr:spPr>
        <a:xfrm>
          <a:off x="14732000" y="3203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19</xdr:row>
      <xdr:rowOff>32275</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4401800" y="32898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18</xdr:row>
      <xdr:rowOff>57912</xdr:rowOff>
    </xdr:from>
    <xdr:to>
      <xdr:col>69</xdr:col>
      <xdr:colOff>142875</xdr:colOff>
      <xdr:row>18</xdr:row>
      <xdr:rowOff>159512</xdr:rowOff>
    </xdr:to>
    <xdr:sp macro="" textlink="">
      <xdr:nvSpPr>
        <xdr:cNvPr id="151" name="楕円 150">
          <a:extLst>
            <a:ext uri="{FF2B5EF4-FFF2-40B4-BE49-F238E27FC236}">
              <a16:creationId xmlns:a16="http://schemas.microsoft.com/office/drawing/2014/main" id="{00000000-0008-0000-0400-000097000000}"/>
            </a:ext>
          </a:extLst>
        </xdr:cNvPr>
        <xdr:cNvSpPr/>
      </xdr:nvSpPr>
      <xdr:spPr>
        <a:xfrm>
          <a:off x="13843000" y="3144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144289</xdr:rowOff>
    </xdr:from>
    <xdr:ext cx="762000" cy="259045"/>
    <xdr:sp macro="" textlink="">
      <xdr:nvSpPr>
        <xdr:cNvPr id="152" name="テキスト ボックス 151">
          <a:extLst>
            <a:ext uri="{FF2B5EF4-FFF2-40B4-BE49-F238E27FC236}">
              <a16:creationId xmlns:a16="http://schemas.microsoft.com/office/drawing/2014/main" id="{00000000-0008-0000-0400-000098000000}"/>
            </a:ext>
          </a:extLst>
        </xdr:cNvPr>
        <xdr:cNvSpPr txBox="1"/>
      </xdr:nvSpPr>
      <xdr:spPr>
        <a:xfrm>
          <a:off x="13512800" y="32303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18</xdr:row>
      <xdr:rowOff>85344</xdr:rowOff>
    </xdr:from>
    <xdr:to>
      <xdr:col>65</xdr:col>
      <xdr:colOff>53975</xdr:colOff>
      <xdr:row>19</xdr:row>
      <xdr:rowOff>15494</xdr:rowOff>
    </xdr:to>
    <xdr:sp macro="" textlink="">
      <xdr:nvSpPr>
        <xdr:cNvPr id="153" name="楕円 152">
          <a:extLst>
            <a:ext uri="{FF2B5EF4-FFF2-40B4-BE49-F238E27FC236}">
              <a16:creationId xmlns:a16="http://schemas.microsoft.com/office/drawing/2014/main" id="{00000000-0008-0000-0400-000099000000}"/>
            </a:ext>
          </a:extLst>
        </xdr:cNvPr>
        <xdr:cNvSpPr/>
      </xdr:nvSpPr>
      <xdr:spPr>
        <a:xfrm>
          <a:off x="12954000" y="3171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19</xdr:row>
      <xdr:rowOff>271</xdr:rowOff>
    </xdr:from>
    <xdr:ext cx="762000" cy="259045"/>
    <xdr:sp macro="" textlink="">
      <xdr:nvSpPr>
        <xdr:cNvPr id="154" name="テキスト ボックス 153">
          <a:extLst>
            <a:ext uri="{FF2B5EF4-FFF2-40B4-BE49-F238E27FC236}">
              <a16:creationId xmlns:a16="http://schemas.microsoft.com/office/drawing/2014/main" id="{00000000-0008-0000-0400-00009A000000}"/>
            </a:ext>
          </a:extLst>
        </xdr:cNvPr>
        <xdr:cNvSpPr txBox="1"/>
      </xdr:nvSpPr>
      <xdr:spPr>
        <a:xfrm>
          <a:off x="12623800" y="32578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各年度ごとに多少の増減があるがほぼ一定の値である。類似団体と比較すると</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0.8</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ポイント上回っている。令和２年度も引き続き就学児医療費助成事業等を町単独で実施する等しながら、前年度より障害福祉サービス等の利用も増加したが、一方で児童手当、老人福祉施設入所措置費が減少している。扶助費を占める事業の構成は、障害福祉サービス費等、児童手当及び老人福祉施設入所措置費が主なものである。令和２年度は減少したが、高齢者人口の増加等により今後は上昇傾向が続く見込みである。</a:t>
          </a:r>
        </a:p>
        <a:p>
          <a:endParaRPr kumimoji="1" lang="ja-JP" altLang="en-US" sz="12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7" name="直線コネクタ 166">
          <a:extLst>
            <a:ext uri="{FF2B5EF4-FFF2-40B4-BE49-F238E27FC236}">
              <a16:creationId xmlns:a16="http://schemas.microsoft.com/office/drawing/2014/main" id="{00000000-0008-0000-0400-0000A7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9" name="直線コネクタ 168">
          <a:extLst>
            <a:ext uri="{FF2B5EF4-FFF2-40B4-BE49-F238E27FC236}">
              <a16:creationId xmlns:a16="http://schemas.microsoft.com/office/drawing/2014/main" id="{00000000-0008-0000-0400-0000A9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1" name="直線コネクタ 170">
          <a:extLst>
            <a:ext uri="{FF2B5EF4-FFF2-40B4-BE49-F238E27FC236}">
              <a16:creationId xmlns:a16="http://schemas.microsoft.com/office/drawing/2014/main" id="{00000000-0008-0000-0400-0000AB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3" name="直線コネクタ 172">
          <a:extLst>
            <a:ext uri="{FF2B5EF4-FFF2-40B4-BE49-F238E27FC236}">
              <a16:creationId xmlns:a16="http://schemas.microsoft.com/office/drawing/2014/main" id="{00000000-0008-0000-0400-0000AD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6" name="テキスト ボックス 175">
          <a:extLst>
            <a:ext uri="{FF2B5EF4-FFF2-40B4-BE49-F238E27FC236}">
              <a16:creationId xmlns:a16="http://schemas.microsoft.com/office/drawing/2014/main" id="{00000000-0008-0000-0400-0000B0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8" name="テキスト ボックス 177">
          <a:extLst>
            <a:ext uri="{FF2B5EF4-FFF2-40B4-BE49-F238E27FC236}">
              <a16:creationId xmlns:a16="http://schemas.microsoft.com/office/drawing/2014/main" id="{00000000-0008-0000-0400-0000B2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a:extLst>
            <a:ext uri="{FF2B5EF4-FFF2-40B4-BE49-F238E27FC236}">
              <a16:creationId xmlns:a16="http://schemas.microsoft.com/office/drawing/2014/main" id="{00000000-0008-0000-0400-0000B4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31750</xdr:rowOff>
    </xdr:from>
    <xdr:to>
      <xdr:col>24</xdr:col>
      <xdr:colOff>25400</xdr:colOff>
      <xdr:row>61</xdr:row>
      <xdr:rowOff>69850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flipV="1">
          <a:off x="4826000" y="911860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41927</xdr:rowOff>
    </xdr:from>
    <xdr:ext cx="762000" cy="259045"/>
    <xdr:sp macro="" textlink="">
      <xdr:nvSpPr>
        <xdr:cNvPr id="182" name="扶助費最小値テキスト">
          <a:extLst>
            <a:ext uri="{FF2B5EF4-FFF2-40B4-BE49-F238E27FC236}">
              <a16:creationId xmlns:a16="http://schemas.microsoft.com/office/drawing/2014/main" id="{00000000-0008-0000-0400-0000B6000000}"/>
            </a:ext>
          </a:extLst>
        </xdr:cNvPr>
        <xdr:cNvSpPr txBox="1"/>
      </xdr:nvSpPr>
      <xdr:spPr>
        <a:xfrm>
          <a:off x="4914900" y="1050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69850</xdr:rowOff>
    </xdr:from>
    <xdr:to>
      <xdr:col>24</xdr:col>
      <xdr:colOff>114300</xdr:colOff>
      <xdr:row>61</xdr:row>
      <xdr:rowOff>69850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10528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118127</xdr:rowOff>
    </xdr:from>
    <xdr:ext cx="762000" cy="259045"/>
    <xdr:sp macro="" textlink="">
      <xdr:nvSpPr>
        <xdr:cNvPr id="184" name="扶助費最大値テキスト">
          <a:extLst>
            <a:ext uri="{FF2B5EF4-FFF2-40B4-BE49-F238E27FC236}">
              <a16:creationId xmlns:a16="http://schemas.microsoft.com/office/drawing/2014/main" id="{00000000-0008-0000-0400-0000B8000000}"/>
            </a:ext>
          </a:extLst>
        </xdr:cNvPr>
        <xdr:cNvSpPr txBox="1"/>
      </xdr:nvSpPr>
      <xdr:spPr>
        <a:xfrm>
          <a:off x="4914900" y="886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31750</xdr:rowOff>
    </xdr:from>
    <xdr:to>
      <xdr:col>24</xdr:col>
      <xdr:colOff>114300</xdr:colOff>
      <xdr:row>53</xdr:row>
      <xdr:rowOff>31750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911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31750</xdr:rowOff>
    </xdr:from>
    <xdr:to>
      <xdr:col>24</xdr:col>
      <xdr:colOff>25400</xdr:colOff>
      <xdr:row>57</xdr:row>
      <xdr:rowOff>107950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flipV="1">
          <a:off x="3987800" y="980440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16527</xdr:rowOff>
    </xdr:from>
    <xdr:ext cx="762000" cy="259045"/>
    <xdr:sp macro="" textlink="">
      <xdr:nvSpPr>
        <xdr:cNvPr id="187" name="扶助費平均値テキスト">
          <a:extLst>
            <a:ext uri="{FF2B5EF4-FFF2-40B4-BE49-F238E27FC236}">
              <a16:creationId xmlns:a16="http://schemas.microsoft.com/office/drawing/2014/main" id="{00000000-0008-0000-0400-0000BB000000}"/>
            </a:ext>
          </a:extLst>
        </xdr:cNvPr>
        <xdr:cNvSpPr txBox="1"/>
      </xdr:nvSpPr>
      <xdr:spPr>
        <a:xfrm>
          <a:off x="4914900" y="944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0</xdr:rowOff>
    </xdr:from>
    <xdr:to>
      <xdr:col>24</xdr:col>
      <xdr:colOff>76200</xdr:colOff>
      <xdr:row>56</xdr:row>
      <xdr:rowOff>101600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47752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107950</xdr:rowOff>
    </xdr:from>
    <xdr:to>
      <xdr:col>19</xdr:col>
      <xdr:colOff>187325</xdr:colOff>
      <xdr:row>57</xdr:row>
      <xdr:rowOff>127000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flipV="1">
          <a:off x="3098800" y="98806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0</xdr:rowOff>
    </xdr:from>
    <xdr:to>
      <xdr:col>20</xdr:col>
      <xdr:colOff>38100</xdr:colOff>
      <xdr:row>56</xdr:row>
      <xdr:rowOff>101600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3937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111777</xdr:rowOff>
    </xdr:from>
    <xdr:ext cx="7366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3606800" y="9370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127000</xdr:rowOff>
    </xdr:from>
    <xdr:to>
      <xdr:col>15</xdr:col>
      <xdr:colOff>98425</xdr:colOff>
      <xdr:row>57</xdr:row>
      <xdr:rowOff>127000</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2209800" y="98996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19050</xdr:rowOff>
    </xdr:from>
    <xdr:to>
      <xdr:col>15</xdr:col>
      <xdr:colOff>149225</xdr:colOff>
      <xdr:row>56</xdr:row>
      <xdr:rowOff>120650</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3048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130827</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2717800" y="9389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127000</xdr:rowOff>
    </xdr:from>
    <xdr:to>
      <xdr:col>11</xdr:col>
      <xdr:colOff>9525</xdr:colOff>
      <xdr:row>58</xdr:row>
      <xdr:rowOff>12700</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flipV="1">
          <a:off x="1320800" y="989965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0</xdr:rowOff>
    </xdr:from>
    <xdr:to>
      <xdr:col>11</xdr:col>
      <xdr:colOff>60325</xdr:colOff>
      <xdr:row>56</xdr:row>
      <xdr:rowOff>101600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2159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111777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828800" y="937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152400</xdr:rowOff>
    </xdr:from>
    <xdr:to>
      <xdr:col>6</xdr:col>
      <xdr:colOff>171450</xdr:colOff>
      <xdr:row>56</xdr:row>
      <xdr:rowOff>82550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1270000" y="9582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92727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939800" y="9351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152400</xdr:rowOff>
    </xdr:from>
    <xdr:to>
      <xdr:col>24</xdr:col>
      <xdr:colOff>76200</xdr:colOff>
      <xdr:row>57</xdr:row>
      <xdr:rowOff>82550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4775200" y="975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124477</xdr:rowOff>
    </xdr:from>
    <xdr:ext cx="762000" cy="259045"/>
    <xdr:sp macro="" textlink="">
      <xdr:nvSpPr>
        <xdr:cNvPr id="206" name="扶助費該当値テキスト">
          <a:extLst>
            <a:ext uri="{FF2B5EF4-FFF2-40B4-BE49-F238E27FC236}">
              <a16:creationId xmlns:a16="http://schemas.microsoft.com/office/drawing/2014/main" id="{00000000-0008-0000-0400-0000CE000000}"/>
            </a:ext>
          </a:extLst>
        </xdr:cNvPr>
        <xdr:cNvSpPr txBox="1"/>
      </xdr:nvSpPr>
      <xdr:spPr>
        <a:xfrm>
          <a:off x="4914900" y="972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57150</xdr:rowOff>
    </xdr:from>
    <xdr:to>
      <xdr:col>20</xdr:col>
      <xdr:colOff>38100</xdr:colOff>
      <xdr:row>57</xdr:row>
      <xdr:rowOff>158750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937000" y="982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143527</xdr:rowOff>
    </xdr:from>
    <xdr:ext cx="7366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606800" y="9916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57</xdr:row>
      <xdr:rowOff>76200</xdr:rowOff>
    </xdr:from>
    <xdr:to>
      <xdr:col>15</xdr:col>
      <xdr:colOff>149225</xdr:colOff>
      <xdr:row>58</xdr:row>
      <xdr:rowOff>6350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048000" y="9848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162577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717800" y="993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76200</xdr:rowOff>
    </xdr:from>
    <xdr:to>
      <xdr:col>11</xdr:col>
      <xdr:colOff>60325</xdr:colOff>
      <xdr:row>58</xdr:row>
      <xdr:rowOff>6350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2159000" y="9848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162577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828800" y="993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133350</xdr:rowOff>
    </xdr:from>
    <xdr:to>
      <xdr:col>6</xdr:col>
      <xdr:colOff>171450</xdr:colOff>
      <xdr:row>58</xdr:row>
      <xdr:rowOff>63500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1270000" y="990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48277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9398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平成</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29</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年度の繰出金は、介護保険、後期高齢者医療保険で増加したが、一方で下水道事業、くじらの博物館への繰出金が減少し差引きで比率は一時的に減少した。令和２年度は、後期高齢者医療保険事業、介護保険事業への繰出金が増加しているが、一方で塵芥処理施設の修理費等が減少し、比率が改善された。今後は、下水道事業の経費節減を進めるとともに料金の見直し等を検討し、特別会計への繰出の抑制に努めていく。また、塵芥処理施設の運営コストを下げるよう、ごみの処理方法を変更する。</a:t>
          </a:r>
        </a:p>
        <a:p>
          <a:endParaRPr kumimoji="1" lang="ja-JP" altLang="en-US" sz="12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40" name="その他グラフ枠">
          <a:extLst>
            <a:ext uri="{FF2B5EF4-FFF2-40B4-BE49-F238E27FC236}">
              <a16:creationId xmlns:a16="http://schemas.microsoft.com/office/drawing/2014/main" id="{00000000-0008-0000-0400-0000F0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1270</xdr:rowOff>
    </xdr:from>
    <xdr:to>
      <xdr:col>82</xdr:col>
      <xdr:colOff>107950</xdr:colOff>
      <xdr:row>61</xdr:row>
      <xdr:rowOff>85090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flipV="1">
          <a:off x="16510000" y="9088120"/>
          <a:ext cx="0" cy="1455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57167</xdr:rowOff>
    </xdr:from>
    <xdr:ext cx="762000" cy="259045"/>
    <xdr:sp macro="" textlink="">
      <xdr:nvSpPr>
        <xdr:cNvPr id="242" name="その他最小値テキスト">
          <a:extLst>
            <a:ext uri="{FF2B5EF4-FFF2-40B4-BE49-F238E27FC236}">
              <a16:creationId xmlns:a16="http://schemas.microsoft.com/office/drawing/2014/main" id="{00000000-0008-0000-0400-0000F2000000}"/>
            </a:ext>
          </a:extLst>
        </xdr:cNvPr>
        <xdr:cNvSpPr txBox="1"/>
      </xdr:nvSpPr>
      <xdr:spPr>
        <a:xfrm>
          <a:off x="16598900" y="10515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85090</xdr:rowOff>
    </xdr:from>
    <xdr:to>
      <xdr:col>82</xdr:col>
      <xdr:colOff>196850</xdr:colOff>
      <xdr:row>61</xdr:row>
      <xdr:rowOff>85090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6421100" y="10543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87647</xdr:rowOff>
    </xdr:from>
    <xdr:ext cx="762000" cy="259045"/>
    <xdr:sp macro="" textlink="">
      <xdr:nvSpPr>
        <xdr:cNvPr id="244" name="その他最大値テキスト">
          <a:extLst>
            <a:ext uri="{FF2B5EF4-FFF2-40B4-BE49-F238E27FC236}">
              <a16:creationId xmlns:a16="http://schemas.microsoft.com/office/drawing/2014/main" id="{00000000-0008-0000-0400-0000F4000000}"/>
            </a:ext>
          </a:extLst>
        </xdr:cNvPr>
        <xdr:cNvSpPr txBox="1"/>
      </xdr:nvSpPr>
      <xdr:spPr>
        <a:xfrm>
          <a:off x="16598900" y="8831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1270</xdr:rowOff>
    </xdr:from>
    <xdr:to>
      <xdr:col>82</xdr:col>
      <xdr:colOff>196850</xdr:colOff>
      <xdr:row>53</xdr:row>
      <xdr:rowOff>1270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6421100" y="9088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88900</xdr:rowOff>
    </xdr:from>
    <xdr:to>
      <xdr:col>82</xdr:col>
      <xdr:colOff>107950</xdr:colOff>
      <xdr:row>59</xdr:row>
      <xdr:rowOff>1270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5671800" y="10033000"/>
          <a:ext cx="8382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43197</xdr:rowOff>
    </xdr:from>
    <xdr:ext cx="762000" cy="259045"/>
    <xdr:sp macro="" textlink="">
      <xdr:nvSpPr>
        <xdr:cNvPr id="247" name="その他平均値テキスト">
          <a:extLst>
            <a:ext uri="{FF2B5EF4-FFF2-40B4-BE49-F238E27FC236}">
              <a16:creationId xmlns:a16="http://schemas.microsoft.com/office/drawing/2014/main" id="{00000000-0008-0000-0400-0000F7000000}"/>
            </a:ext>
          </a:extLst>
        </xdr:cNvPr>
        <xdr:cNvSpPr txBox="1"/>
      </xdr:nvSpPr>
      <xdr:spPr>
        <a:xfrm>
          <a:off x="16598900" y="96443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26670</xdr:rowOff>
    </xdr:from>
    <xdr:to>
      <xdr:col>82</xdr:col>
      <xdr:colOff>158750</xdr:colOff>
      <xdr:row>57</xdr:row>
      <xdr:rowOff>128270</xdr:rowOff>
    </xdr:to>
    <xdr:sp macro="" textlink="">
      <xdr:nvSpPr>
        <xdr:cNvPr id="248" name="フローチャート: 判断 247">
          <a:extLst>
            <a:ext uri="{FF2B5EF4-FFF2-40B4-BE49-F238E27FC236}">
              <a16:creationId xmlns:a16="http://schemas.microsoft.com/office/drawing/2014/main" id="{00000000-0008-0000-0400-0000F8000000}"/>
            </a:ext>
          </a:extLst>
        </xdr:cNvPr>
        <xdr:cNvSpPr/>
      </xdr:nvSpPr>
      <xdr:spPr>
        <a:xfrm>
          <a:off x="16459200" y="9799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1270</xdr:rowOff>
    </xdr:from>
    <xdr:to>
      <xdr:col>78</xdr:col>
      <xdr:colOff>69850</xdr:colOff>
      <xdr:row>59</xdr:row>
      <xdr:rowOff>16510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flipV="1">
          <a:off x="14782800" y="1011682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34290</xdr:rowOff>
    </xdr:from>
    <xdr:to>
      <xdr:col>78</xdr:col>
      <xdr:colOff>120650</xdr:colOff>
      <xdr:row>57</xdr:row>
      <xdr:rowOff>135890</xdr:rowOff>
    </xdr:to>
    <xdr:sp macro="" textlink="">
      <xdr:nvSpPr>
        <xdr:cNvPr id="250" name="フローチャート: 判断 249">
          <a:extLst>
            <a:ext uri="{FF2B5EF4-FFF2-40B4-BE49-F238E27FC236}">
              <a16:creationId xmlns:a16="http://schemas.microsoft.com/office/drawing/2014/main" id="{00000000-0008-0000-0400-0000FA000000}"/>
            </a:ext>
          </a:extLst>
        </xdr:cNvPr>
        <xdr:cNvSpPr/>
      </xdr:nvSpPr>
      <xdr:spPr>
        <a:xfrm>
          <a:off x="15621000" y="9806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146067</xdr:rowOff>
    </xdr:from>
    <xdr:ext cx="736600" cy="259045"/>
    <xdr:sp macro="" textlink="">
      <xdr:nvSpPr>
        <xdr:cNvPr id="251" name="テキスト ボックス 250">
          <a:extLst>
            <a:ext uri="{FF2B5EF4-FFF2-40B4-BE49-F238E27FC236}">
              <a16:creationId xmlns:a16="http://schemas.microsoft.com/office/drawing/2014/main" id="{00000000-0008-0000-0400-0000FB000000}"/>
            </a:ext>
          </a:extLst>
        </xdr:cNvPr>
        <xdr:cNvSpPr txBox="1"/>
      </xdr:nvSpPr>
      <xdr:spPr>
        <a:xfrm>
          <a:off x="15290800" y="95758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88900</xdr:rowOff>
    </xdr:from>
    <xdr:to>
      <xdr:col>73</xdr:col>
      <xdr:colOff>180975</xdr:colOff>
      <xdr:row>59</xdr:row>
      <xdr:rowOff>16510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3893800" y="10033000"/>
          <a:ext cx="8890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87630</xdr:rowOff>
    </xdr:from>
    <xdr:to>
      <xdr:col>74</xdr:col>
      <xdr:colOff>31750</xdr:colOff>
      <xdr:row>58</xdr:row>
      <xdr:rowOff>17780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4732000" y="9860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27957</xdr:rowOff>
    </xdr:from>
    <xdr:ext cx="7620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4401800" y="9629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88900</xdr:rowOff>
    </xdr:from>
    <xdr:to>
      <xdr:col>69</xdr:col>
      <xdr:colOff>92075</xdr:colOff>
      <xdr:row>59</xdr:row>
      <xdr:rowOff>16510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flipV="1">
          <a:off x="13004800" y="10033000"/>
          <a:ext cx="8890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95250</xdr:rowOff>
    </xdr:from>
    <xdr:to>
      <xdr:col>69</xdr:col>
      <xdr:colOff>142875</xdr:colOff>
      <xdr:row>58</xdr:row>
      <xdr:rowOff>25400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3843000" y="9867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35577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3512800" y="963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80010</xdr:rowOff>
    </xdr:from>
    <xdr:to>
      <xdr:col>65</xdr:col>
      <xdr:colOff>53975</xdr:colOff>
      <xdr:row>58</xdr:row>
      <xdr:rowOff>10160</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2954000" y="9852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20337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2623800" y="9621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38100</xdr:rowOff>
    </xdr:from>
    <xdr:to>
      <xdr:col>82</xdr:col>
      <xdr:colOff>158750</xdr:colOff>
      <xdr:row>58</xdr:row>
      <xdr:rowOff>139700</xdr:rowOff>
    </xdr:to>
    <xdr:sp macro="" textlink="">
      <xdr:nvSpPr>
        <xdr:cNvPr id="265" name="楕円 264">
          <a:extLst>
            <a:ext uri="{FF2B5EF4-FFF2-40B4-BE49-F238E27FC236}">
              <a16:creationId xmlns:a16="http://schemas.microsoft.com/office/drawing/2014/main" id="{00000000-0008-0000-0400-000009010000}"/>
            </a:ext>
          </a:extLst>
        </xdr:cNvPr>
        <xdr:cNvSpPr/>
      </xdr:nvSpPr>
      <xdr:spPr>
        <a:xfrm>
          <a:off x="16459200" y="998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10177</xdr:rowOff>
    </xdr:from>
    <xdr:ext cx="762000" cy="259045"/>
    <xdr:sp macro="" textlink="">
      <xdr:nvSpPr>
        <xdr:cNvPr id="266" name="その他該当値テキスト">
          <a:extLst>
            <a:ext uri="{FF2B5EF4-FFF2-40B4-BE49-F238E27FC236}">
              <a16:creationId xmlns:a16="http://schemas.microsoft.com/office/drawing/2014/main" id="{00000000-0008-0000-0400-00000A010000}"/>
            </a:ext>
          </a:extLst>
        </xdr:cNvPr>
        <xdr:cNvSpPr txBox="1"/>
      </xdr:nvSpPr>
      <xdr:spPr>
        <a:xfrm>
          <a:off x="16598900" y="995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121920</xdr:rowOff>
    </xdr:from>
    <xdr:to>
      <xdr:col>78</xdr:col>
      <xdr:colOff>120650</xdr:colOff>
      <xdr:row>59</xdr:row>
      <xdr:rowOff>52070</xdr:rowOff>
    </xdr:to>
    <xdr:sp macro="" textlink="">
      <xdr:nvSpPr>
        <xdr:cNvPr id="267" name="楕円 266">
          <a:extLst>
            <a:ext uri="{FF2B5EF4-FFF2-40B4-BE49-F238E27FC236}">
              <a16:creationId xmlns:a16="http://schemas.microsoft.com/office/drawing/2014/main" id="{00000000-0008-0000-0400-00000B010000}"/>
            </a:ext>
          </a:extLst>
        </xdr:cNvPr>
        <xdr:cNvSpPr/>
      </xdr:nvSpPr>
      <xdr:spPr>
        <a:xfrm>
          <a:off x="15621000" y="1006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36847</xdr:rowOff>
    </xdr:from>
    <xdr:ext cx="7366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290800" y="10152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137160</xdr:rowOff>
    </xdr:from>
    <xdr:to>
      <xdr:col>74</xdr:col>
      <xdr:colOff>31750</xdr:colOff>
      <xdr:row>59</xdr:row>
      <xdr:rowOff>67310</xdr:rowOff>
    </xdr:to>
    <xdr:sp macro="" textlink="">
      <xdr:nvSpPr>
        <xdr:cNvPr id="269" name="楕円 268">
          <a:extLst>
            <a:ext uri="{FF2B5EF4-FFF2-40B4-BE49-F238E27FC236}">
              <a16:creationId xmlns:a16="http://schemas.microsoft.com/office/drawing/2014/main" id="{00000000-0008-0000-0400-00000D010000}"/>
            </a:ext>
          </a:extLst>
        </xdr:cNvPr>
        <xdr:cNvSpPr/>
      </xdr:nvSpPr>
      <xdr:spPr>
        <a:xfrm>
          <a:off x="14732000" y="1008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52087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4401800" y="1016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38100</xdr:rowOff>
    </xdr:from>
    <xdr:to>
      <xdr:col>69</xdr:col>
      <xdr:colOff>142875</xdr:colOff>
      <xdr:row>58</xdr:row>
      <xdr:rowOff>139700</xdr:rowOff>
    </xdr:to>
    <xdr:sp macro="" textlink="">
      <xdr:nvSpPr>
        <xdr:cNvPr id="271" name="楕円 270">
          <a:extLst>
            <a:ext uri="{FF2B5EF4-FFF2-40B4-BE49-F238E27FC236}">
              <a16:creationId xmlns:a16="http://schemas.microsoft.com/office/drawing/2014/main" id="{00000000-0008-0000-0400-00000F010000}"/>
            </a:ext>
          </a:extLst>
        </xdr:cNvPr>
        <xdr:cNvSpPr/>
      </xdr:nvSpPr>
      <xdr:spPr>
        <a:xfrm>
          <a:off x="13843000" y="998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124477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3512800" y="1006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137160</xdr:rowOff>
    </xdr:from>
    <xdr:to>
      <xdr:col>65</xdr:col>
      <xdr:colOff>53975</xdr:colOff>
      <xdr:row>59</xdr:row>
      <xdr:rowOff>67310</xdr:rowOff>
    </xdr:to>
    <xdr:sp macro="" textlink="">
      <xdr:nvSpPr>
        <xdr:cNvPr id="273" name="楕円 272">
          <a:extLst>
            <a:ext uri="{FF2B5EF4-FFF2-40B4-BE49-F238E27FC236}">
              <a16:creationId xmlns:a16="http://schemas.microsoft.com/office/drawing/2014/main" id="{00000000-0008-0000-0400-000011010000}"/>
            </a:ext>
          </a:extLst>
        </xdr:cNvPr>
        <xdr:cNvSpPr/>
      </xdr:nvSpPr>
      <xdr:spPr>
        <a:xfrm>
          <a:off x="12954000" y="1008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52087</xdr:rowOff>
    </xdr:from>
    <xdr:ext cx="762000" cy="259045"/>
    <xdr:sp macro="" textlink="">
      <xdr:nvSpPr>
        <xdr:cNvPr id="274" name="テキスト ボックス 273">
          <a:extLst>
            <a:ext uri="{FF2B5EF4-FFF2-40B4-BE49-F238E27FC236}">
              <a16:creationId xmlns:a16="http://schemas.microsoft.com/office/drawing/2014/main" id="{00000000-0008-0000-0400-000012010000}"/>
            </a:ext>
          </a:extLst>
        </xdr:cNvPr>
        <xdr:cNvSpPr txBox="1"/>
      </xdr:nvSpPr>
      <xdr:spPr>
        <a:xfrm>
          <a:off x="12623800" y="1016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近年は若干の上昇傾向にあったが令和２年度は減少した。類似団体を</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6.5</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下回る。主な補助費等は、社会福祉協議会への助成金、清掃費における一部事務組合の負担金等である。前年度は、学校給食を無償化したため、これまであった給食費補助金が無くなるなど減少し、令和２年度は保育の措置費用、し尿処理に係る負担金等が減少している。今後も各種団体への補助金等を毎年見直すなど適正化する。</a:t>
          </a:r>
        </a:p>
        <a:p>
          <a:endParaRPr kumimoji="1" lang="ja-JP" altLang="en-US" sz="12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7" name="直線コネクタ 286">
          <a:extLst>
            <a:ext uri="{FF2B5EF4-FFF2-40B4-BE49-F238E27FC236}">
              <a16:creationId xmlns:a16="http://schemas.microsoft.com/office/drawing/2014/main" id="{00000000-0008-0000-0400-00001F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6" name="テキスト ボックス 295">
          <a:extLst>
            <a:ext uri="{FF2B5EF4-FFF2-40B4-BE49-F238E27FC236}">
              <a16:creationId xmlns:a16="http://schemas.microsoft.com/office/drawing/2014/main" id="{00000000-0008-0000-0400-000028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8" name="補助費等グラフ枠">
          <a:extLst>
            <a:ext uri="{FF2B5EF4-FFF2-40B4-BE49-F238E27FC236}">
              <a16:creationId xmlns:a16="http://schemas.microsoft.com/office/drawing/2014/main" id="{00000000-0008-0000-0400-00002A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74422</xdr:rowOff>
    </xdr:from>
    <xdr:to>
      <xdr:col>82</xdr:col>
      <xdr:colOff>107950</xdr:colOff>
      <xdr:row>41</xdr:row>
      <xdr:rowOff>28702</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flipV="1">
          <a:off x="16510000" y="5732272"/>
          <a:ext cx="0" cy="1325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779</xdr:rowOff>
    </xdr:from>
    <xdr:ext cx="762000" cy="259045"/>
    <xdr:sp macro="" textlink="">
      <xdr:nvSpPr>
        <xdr:cNvPr id="300" name="補助費等最小値テキスト">
          <a:extLst>
            <a:ext uri="{FF2B5EF4-FFF2-40B4-BE49-F238E27FC236}">
              <a16:creationId xmlns:a16="http://schemas.microsoft.com/office/drawing/2014/main" id="{00000000-0008-0000-0400-00002C010000}"/>
            </a:ext>
          </a:extLst>
        </xdr:cNvPr>
        <xdr:cNvSpPr txBox="1"/>
      </xdr:nvSpPr>
      <xdr:spPr>
        <a:xfrm>
          <a:off x="16598900" y="7030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28702</xdr:rowOff>
    </xdr:from>
    <xdr:to>
      <xdr:col>82</xdr:col>
      <xdr:colOff>196850</xdr:colOff>
      <xdr:row>41</xdr:row>
      <xdr:rowOff>28702</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6421100" y="7058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160799</xdr:rowOff>
    </xdr:from>
    <xdr:ext cx="762000" cy="259045"/>
    <xdr:sp macro="" textlink="">
      <xdr:nvSpPr>
        <xdr:cNvPr id="302" name="補助費等最大値テキスト">
          <a:extLst>
            <a:ext uri="{FF2B5EF4-FFF2-40B4-BE49-F238E27FC236}">
              <a16:creationId xmlns:a16="http://schemas.microsoft.com/office/drawing/2014/main" id="{00000000-0008-0000-0400-00002E010000}"/>
            </a:ext>
          </a:extLst>
        </xdr:cNvPr>
        <xdr:cNvSpPr txBox="1"/>
      </xdr:nvSpPr>
      <xdr:spPr>
        <a:xfrm>
          <a:off x="16598900" y="5475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74422</xdr:rowOff>
    </xdr:from>
    <xdr:to>
      <xdr:col>82</xdr:col>
      <xdr:colOff>196850</xdr:colOff>
      <xdr:row>33</xdr:row>
      <xdr:rowOff>74422</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a:off x="16421100" y="5732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163576</xdr:rowOff>
    </xdr:from>
    <xdr:to>
      <xdr:col>82</xdr:col>
      <xdr:colOff>107950</xdr:colOff>
      <xdr:row>35</xdr:row>
      <xdr:rowOff>37846</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flipV="1">
          <a:off x="15671800" y="5992876"/>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39133</xdr:rowOff>
    </xdr:from>
    <xdr:ext cx="762000" cy="259045"/>
    <xdr:sp macro="" textlink="">
      <xdr:nvSpPr>
        <xdr:cNvPr id="305" name="補助費等平均値テキスト">
          <a:extLst>
            <a:ext uri="{FF2B5EF4-FFF2-40B4-BE49-F238E27FC236}">
              <a16:creationId xmlns:a16="http://schemas.microsoft.com/office/drawing/2014/main" id="{00000000-0008-0000-0400-000031010000}"/>
            </a:ext>
          </a:extLst>
        </xdr:cNvPr>
        <xdr:cNvSpPr txBox="1"/>
      </xdr:nvSpPr>
      <xdr:spPr>
        <a:xfrm>
          <a:off x="16598900" y="62113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67056</xdr:rowOff>
    </xdr:from>
    <xdr:to>
      <xdr:col>82</xdr:col>
      <xdr:colOff>158750</xdr:colOff>
      <xdr:row>36</xdr:row>
      <xdr:rowOff>168656</xdr:rowOff>
    </xdr:to>
    <xdr:sp macro="" textlink="">
      <xdr:nvSpPr>
        <xdr:cNvPr id="306" name="フローチャート: 判断 305">
          <a:extLst>
            <a:ext uri="{FF2B5EF4-FFF2-40B4-BE49-F238E27FC236}">
              <a16:creationId xmlns:a16="http://schemas.microsoft.com/office/drawing/2014/main" id="{00000000-0008-0000-0400-000032010000}"/>
            </a:ext>
          </a:extLst>
        </xdr:cNvPr>
        <xdr:cNvSpPr/>
      </xdr:nvSpPr>
      <xdr:spPr>
        <a:xfrm>
          <a:off x="164592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37846</xdr:rowOff>
    </xdr:from>
    <xdr:to>
      <xdr:col>78</xdr:col>
      <xdr:colOff>69850</xdr:colOff>
      <xdr:row>35</xdr:row>
      <xdr:rowOff>69850</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flipV="1">
          <a:off x="14782800" y="6038596"/>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85344</xdr:rowOff>
    </xdr:from>
    <xdr:to>
      <xdr:col>78</xdr:col>
      <xdr:colOff>120650</xdr:colOff>
      <xdr:row>37</xdr:row>
      <xdr:rowOff>15494</xdr:rowOff>
    </xdr:to>
    <xdr:sp macro="" textlink="">
      <xdr:nvSpPr>
        <xdr:cNvPr id="308" name="フローチャート: 判断 307">
          <a:extLst>
            <a:ext uri="{FF2B5EF4-FFF2-40B4-BE49-F238E27FC236}">
              <a16:creationId xmlns:a16="http://schemas.microsoft.com/office/drawing/2014/main" id="{00000000-0008-0000-0400-000034010000}"/>
            </a:ext>
          </a:extLst>
        </xdr:cNvPr>
        <xdr:cNvSpPr/>
      </xdr:nvSpPr>
      <xdr:spPr>
        <a:xfrm>
          <a:off x="15621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271</xdr:rowOff>
    </xdr:from>
    <xdr:ext cx="7366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5290800" y="63439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69850</xdr:rowOff>
    </xdr:from>
    <xdr:to>
      <xdr:col>73</xdr:col>
      <xdr:colOff>180975</xdr:colOff>
      <xdr:row>35</xdr:row>
      <xdr:rowOff>69850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3893800" y="6070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117348</xdr:rowOff>
    </xdr:from>
    <xdr:to>
      <xdr:col>74</xdr:col>
      <xdr:colOff>31750</xdr:colOff>
      <xdr:row>37</xdr:row>
      <xdr:rowOff>47498</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4732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32275</xdr:rowOff>
    </xdr:from>
    <xdr:ext cx="7620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4401800" y="6375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69850</xdr:rowOff>
    </xdr:from>
    <xdr:to>
      <xdr:col>69</xdr:col>
      <xdr:colOff>92075</xdr:colOff>
      <xdr:row>35</xdr:row>
      <xdr:rowOff>83566</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flipV="1">
          <a:off x="13004800" y="6070600"/>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117348</xdr:rowOff>
    </xdr:from>
    <xdr:to>
      <xdr:col>69</xdr:col>
      <xdr:colOff>142875</xdr:colOff>
      <xdr:row>37</xdr:row>
      <xdr:rowOff>47498</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3843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32275</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3512800" y="6375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80772</xdr:rowOff>
    </xdr:from>
    <xdr:to>
      <xdr:col>65</xdr:col>
      <xdr:colOff>53975</xdr:colOff>
      <xdr:row>37</xdr:row>
      <xdr:rowOff>10922</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29540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167149</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2623800" y="6339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112776</xdr:rowOff>
    </xdr:from>
    <xdr:to>
      <xdr:col>82</xdr:col>
      <xdr:colOff>158750</xdr:colOff>
      <xdr:row>35</xdr:row>
      <xdr:rowOff>42926</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6459200" y="5942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33</xdr:row>
      <xdr:rowOff>129303</xdr:rowOff>
    </xdr:from>
    <xdr:ext cx="762000" cy="259045"/>
    <xdr:sp macro="" textlink="">
      <xdr:nvSpPr>
        <xdr:cNvPr id="324" name="補助費等該当値テキスト">
          <a:extLst>
            <a:ext uri="{FF2B5EF4-FFF2-40B4-BE49-F238E27FC236}">
              <a16:creationId xmlns:a16="http://schemas.microsoft.com/office/drawing/2014/main" id="{00000000-0008-0000-0400-000044010000}"/>
            </a:ext>
          </a:extLst>
        </xdr:cNvPr>
        <xdr:cNvSpPr txBox="1"/>
      </xdr:nvSpPr>
      <xdr:spPr>
        <a:xfrm>
          <a:off x="16598900" y="57871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158496</xdr:rowOff>
    </xdr:from>
    <xdr:to>
      <xdr:col>78</xdr:col>
      <xdr:colOff>120650</xdr:colOff>
      <xdr:row>35</xdr:row>
      <xdr:rowOff>88646</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5621000" y="5987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98823</xdr:rowOff>
    </xdr:from>
    <xdr:ext cx="7366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290800" y="57566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19050</xdr:rowOff>
    </xdr:from>
    <xdr:to>
      <xdr:col>74</xdr:col>
      <xdr:colOff>31750</xdr:colOff>
      <xdr:row>35</xdr:row>
      <xdr:rowOff>120650</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4732000" y="601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130827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4401800" y="578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19050</xdr:rowOff>
    </xdr:from>
    <xdr:to>
      <xdr:col>69</xdr:col>
      <xdr:colOff>142875</xdr:colOff>
      <xdr:row>35</xdr:row>
      <xdr:rowOff>120650</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3843000" y="601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130827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3512800" y="578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32766</xdr:rowOff>
    </xdr:from>
    <xdr:to>
      <xdr:col>65</xdr:col>
      <xdr:colOff>53975</xdr:colOff>
      <xdr:row>35</xdr:row>
      <xdr:rowOff>134366</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2954000" y="6033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144543</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2623800" y="5802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3" name="テキスト ボックス 342">
          <a:extLst>
            <a:ext uri="{FF2B5EF4-FFF2-40B4-BE49-F238E27FC236}">
              <a16:creationId xmlns:a16="http://schemas.microsoft.com/office/drawing/2014/main" id="{00000000-0008-0000-0400-000057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上昇が続いており、類似団体との差がなくなった。過疎債を財源とするまちづくり事業を継続しながら、緊急防災・減災事業債を活用した各防災対策事業を実施してきたことが要因である。前年度との比較では、近年の金利低下により利子分が</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1,353</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千円減額するが、各種大型事業に係る元金償還の開始により元金償還が</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19,201</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千円増額（前年度は</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17,317</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千円の増額）している。年度間で事業実施時期の調整を行う等して、借入れの集中により財政を窮迫することのないよう、慎重な財政運営を行っていく。</a:t>
          </a:r>
        </a:p>
        <a:p>
          <a:endParaRPr kumimoji="1" lang="ja-JP" altLang="en-US" sz="12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8" name="公債費グラフ枠">
          <a:extLst>
            <a:ext uri="{FF2B5EF4-FFF2-40B4-BE49-F238E27FC236}">
              <a16:creationId xmlns:a16="http://schemas.microsoft.com/office/drawing/2014/main" id="{00000000-0008-0000-0400-000066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168910</xdr:rowOff>
    </xdr:from>
    <xdr:to>
      <xdr:col>24</xdr:col>
      <xdr:colOff>25400</xdr:colOff>
      <xdr:row>81</xdr:row>
      <xdr:rowOff>142239</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flipV="1">
          <a:off x="4826000" y="12513310"/>
          <a:ext cx="0" cy="15163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114316</xdr:rowOff>
    </xdr:from>
    <xdr:ext cx="762000" cy="259045"/>
    <xdr:sp macro="" textlink="">
      <xdr:nvSpPr>
        <xdr:cNvPr id="360" name="公債費最小値テキスト">
          <a:extLst>
            <a:ext uri="{FF2B5EF4-FFF2-40B4-BE49-F238E27FC236}">
              <a16:creationId xmlns:a16="http://schemas.microsoft.com/office/drawing/2014/main" id="{00000000-0008-0000-0400-000068010000}"/>
            </a:ext>
          </a:extLst>
        </xdr:cNvPr>
        <xdr:cNvSpPr txBox="1"/>
      </xdr:nvSpPr>
      <xdr:spPr>
        <a:xfrm>
          <a:off x="4914900" y="14001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142239</xdr:rowOff>
    </xdr:from>
    <xdr:to>
      <xdr:col>24</xdr:col>
      <xdr:colOff>114300</xdr:colOff>
      <xdr:row>81</xdr:row>
      <xdr:rowOff>142239</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4737100" y="140296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83837</xdr:rowOff>
    </xdr:from>
    <xdr:ext cx="762000" cy="259045"/>
    <xdr:sp macro="" textlink="">
      <xdr:nvSpPr>
        <xdr:cNvPr id="362" name="公債費最大値テキスト">
          <a:extLst>
            <a:ext uri="{FF2B5EF4-FFF2-40B4-BE49-F238E27FC236}">
              <a16:creationId xmlns:a16="http://schemas.microsoft.com/office/drawing/2014/main" id="{00000000-0008-0000-0400-00006A010000}"/>
            </a:ext>
          </a:extLst>
        </xdr:cNvPr>
        <xdr:cNvSpPr txBox="1"/>
      </xdr:nvSpPr>
      <xdr:spPr>
        <a:xfrm>
          <a:off x="4914900" y="12256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168910</xdr:rowOff>
    </xdr:from>
    <xdr:to>
      <xdr:col>24</xdr:col>
      <xdr:colOff>114300</xdr:colOff>
      <xdr:row>72</xdr:row>
      <xdr:rowOff>168910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4737100" y="125133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20320</xdr:rowOff>
    </xdr:from>
    <xdr:to>
      <xdr:col>24</xdr:col>
      <xdr:colOff>25400</xdr:colOff>
      <xdr:row>77</xdr:row>
      <xdr:rowOff>24130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flipV="1">
          <a:off x="3987800" y="1322197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157497</xdr:rowOff>
    </xdr:from>
    <xdr:ext cx="762000" cy="259045"/>
    <xdr:sp macro="" textlink="">
      <xdr:nvSpPr>
        <xdr:cNvPr id="365" name="公債費平均値テキスト">
          <a:extLst>
            <a:ext uri="{FF2B5EF4-FFF2-40B4-BE49-F238E27FC236}">
              <a16:creationId xmlns:a16="http://schemas.microsoft.com/office/drawing/2014/main" id="{00000000-0008-0000-0400-00006D010000}"/>
            </a:ext>
          </a:extLst>
        </xdr:cNvPr>
        <xdr:cNvSpPr txBox="1"/>
      </xdr:nvSpPr>
      <xdr:spPr>
        <a:xfrm>
          <a:off x="4914900" y="130162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140970</xdr:rowOff>
    </xdr:from>
    <xdr:to>
      <xdr:col>24</xdr:col>
      <xdr:colOff>76200</xdr:colOff>
      <xdr:row>77</xdr:row>
      <xdr:rowOff>71120</xdr:rowOff>
    </xdr:to>
    <xdr:sp macro="" textlink="">
      <xdr:nvSpPr>
        <xdr:cNvPr id="366" name="フローチャート: 判断 365">
          <a:extLst>
            <a:ext uri="{FF2B5EF4-FFF2-40B4-BE49-F238E27FC236}">
              <a16:creationId xmlns:a16="http://schemas.microsoft.com/office/drawing/2014/main" id="{00000000-0008-0000-0400-00006E010000}"/>
            </a:ext>
          </a:extLst>
        </xdr:cNvPr>
        <xdr:cNvSpPr/>
      </xdr:nvSpPr>
      <xdr:spPr>
        <a:xfrm>
          <a:off x="47752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153670</xdr:rowOff>
    </xdr:from>
    <xdr:to>
      <xdr:col>19</xdr:col>
      <xdr:colOff>187325</xdr:colOff>
      <xdr:row>77</xdr:row>
      <xdr:rowOff>24130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3098800" y="1318387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11430</xdr:rowOff>
    </xdr:from>
    <xdr:to>
      <xdr:col>20</xdr:col>
      <xdr:colOff>38100</xdr:colOff>
      <xdr:row>77</xdr:row>
      <xdr:rowOff>113030</xdr:rowOff>
    </xdr:to>
    <xdr:sp macro="" textlink="">
      <xdr:nvSpPr>
        <xdr:cNvPr id="368" name="フローチャート: 判断 367">
          <a:extLst>
            <a:ext uri="{FF2B5EF4-FFF2-40B4-BE49-F238E27FC236}">
              <a16:creationId xmlns:a16="http://schemas.microsoft.com/office/drawing/2014/main" id="{00000000-0008-0000-0400-000070010000}"/>
            </a:ext>
          </a:extLst>
        </xdr:cNvPr>
        <xdr:cNvSpPr/>
      </xdr:nvSpPr>
      <xdr:spPr>
        <a:xfrm>
          <a:off x="3937000" y="13213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97807</xdr:rowOff>
    </xdr:from>
    <xdr:ext cx="736600" cy="259045"/>
    <xdr:sp macro="" textlink="">
      <xdr:nvSpPr>
        <xdr:cNvPr id="369" name="テキスト ボックス 368">
          <a:extLst>
            <a:ext uri="{FF2B5EF4-FFF2-40B4-BE49-F238E27FC236}">
              <a16:creationId xmlns:a16="http://schemas.microsoft.com/office/drawing/2014/main" id="{00000000-0008-0000-0400-000071010000}"/>
            </a:ext>
          </a:extLst>
        </xdr:cNvPr>
        <xdr:cNvSpPr txBox="1"/>
      </xdr:nvSpPr>
      <xdr:spPr>
        <a:xfrm>
          <a:off x="3606800" y="13299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73661</xdr:rowOff>
    </xdr:from>
    <xdr:to>
      <xdr:col>15</xdr:col>
      <xdr:colOff>98425</xdr:colOff>
      <xdr:row>76</xdr:row>
      <xdr:rowOff>153670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2209800" y="13103861"/>
          <a:ext cx="889000" cy="80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167639</xdr:rowOff>
    </xdr:from>
    <xdr:to>
      <xdr:col>15</xdr:col>
      <xdr:colOff>149225</xdr:colOff>
      <xdr:row>77</xdr:row>
      <xdr:rowOff>97789</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048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82566</xdr:rowOff>
    </xdr:from>
    <xdr:ext cx="7620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2717800" y="13284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142240</xdr:rowOff>
    </xdr:from>
    <xdr:to>
      <xdr:col>11</xdr:col>
      <xdr:colOff>9525</xdr:colOff>
      <xdr:row>76</xdr:row>
      <xdr:rowOff>73661</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1320800" y="13000990"/>
          <a:ext cx="889000" cy="102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0</xdr:rowOff>
    </xdr:from>
    <xdr:to>
      <xdr:col>11</xdr:col>
      <xdr:colOff>60325</xdr:colOff>
      <xdr:row>77</xdr:row>
      <xdr:rowOff>101600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2159000" y="13201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86377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1828800" y="13288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125730</xdr:rowOff>
    </xdr:from>
    <xdr:to>
      <xdr:col>6</xdr:col>
      <xdr:colOff>171450</xdr:colOff>
      <xdr:row>77</xdr:row>
      <xdr:rowOff>55880</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1270000" y="13155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40657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939800" y="13242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140970</xdr:rowOff>
    </xdr:from>
    <xdr:to>
      <xdr:col>24</xdr:col>
      <xdr:colOff>76200</xdr:colOff>
      <xdr:row>77</xdr:row>
      <xdr:rowOff>71120</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4775200" y="13171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113047</xdr:rowOff>
    </xdr:from>
    <xdr:ext cx="762000" cy="259045"/>
    <xdr:sp macro="" textlink="">
      <xdr:nvSpPr>
        <xdr:cNvPr id="384" name="公債費該当値テキスト">
          <a:extLst>
            <a:ext uri="{FF2B5EF4-FFF2-40B4-BE49-F238E27FC236}">
              <a16:creationId xmlns:a16="http://schemas.microsoft.com/office/drawing/2014/main" id="{00000000-0008-0000-0400-000080010000}"/>
            </a:ext>
          </a:extLst>
        </xdr:cNvPr>
        <xdr:cNvSpPr txBox="1"/>
      </xdr:nvSpPr>
      <xdr:spPr>
        <a:xfrm>
          <a:off x="4914900" y="13143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144780</xdr:rowOff>
    </xdr:from>
    <xdr:to>
      <xdr:col>20</xdr:col>
      <xdr:colOff>38100</xdr:colOff>
      <xdr:row>77</xdr:row>
      <xdr:rowOff>74930</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3937000" y="1317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85107</xdr:rowOff>
    </xdr:from>
    <xdr:ext cx="7366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3606800" y="12943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102870</xdr:rowOff>
    </xdr:from>
    <xdr:to>
      <xdr:col>15</xdr:col>
      <xdr:colOff>149225</xdr:colOff>
      <xdr:row>77</xdr:row>
      <xdr:rowOff>33020</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3048000" y="13133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43197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717800" y="12901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22861</xdr:rowOff>
    </xdr:from>
    <xdr:to>
      <xdr:col>11</xdr:col>
      <xdr:colOff>60325</xdr:colOff>
      <xdr:row>76</xdr:row>
      <xdr:rowOff>124461</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2159000" y="13053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134637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828800" y="1282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91440</xdr:rowOff>
    </xdr:from>
    <xdr:to>
      <xdr:col>6</xdr:col>
      <xdr:colOff>171450</xdr:colOff>
      <xdr:row>76</xdr:row>
      <xdr:rowOff>21589</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1270000" y="1295019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31767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939800" y="12719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3" name="テキスト ボックス 402">
          <a:extLst>
            <a:ext uri="{FF2B5EF4-FFF2-40B4-BE49-F238E27FC236}">
              <a16:creationId xmlns:a16="http://schemas.microsoft.com/office/drawing/2014/main" id="{00000000-0008-0000-0400-000093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令和２年度は前年度より</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3.0</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ポイント減少したが、類似団体平均よりは</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9.6</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ポイント高い。</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26</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年度までは類似団体と同じように推移していたが、</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27</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年度以降はその差が大きくなりはじめた。前年度では、物件費及び人件費の増額その要因となっている。令和２年度では類似団体内の順位は、人件費は</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67</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団体中</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55</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位、物件費は</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53</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位と低い。今後も各費目において数値変動に注意し、その要因を分析するとともに、数値抑制に向けた取り組みを進めていく。</a:t>
          </a:r>
        </a:p>
        <a:p>
          <a:endParaRPr kumimoji="1" lang="ja-JP" altLang="en-US" sz="12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7" name="公債費以外グラフ枠">
          <a:extLst>
            <a:ext uri="{FF2B5EF4-FFF2-40B4-BE49-F238E27FC236}">
              <a16:creationId xmlns:a16="http://schemas.microsoft.com/office/drawing/2014/main" id="{00000000-0008-0000-0400-0000A1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53848</xdr:rowOff>
    </xdr:from>
    <xdr:to>
      <xdr:col>82</xdr:col>
      <xdr:colOff>107950</xdr:colOff>
      <xdr:row>80</xdr:row>
      <xdr:rowOff>44704</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flipV="1">
          <a:off x="16510000" y="12569698"/>
          <a:ext cx="0" cy="11910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16781</xdr:rowOff>
    </xdr:from>
    <xdr:ext cx="762000" cy="259045"/>
    <xdr:sp macro="" textlink="">
      <xdr:nvSpPr>
        <xdr:cNvPr id="419" name="公債費以外最小値テキスト">
          <a:extLst>
            <a:ext uri="{FF2B5EF4-FFF2-40B4-BE49-F238E27FC236}">
              <a16:creationId xmlns:a16="http://schemas.microsoft.com/office/drawing/2014/main" id="{00000000-0008-0000-0400-0000A3010000}"/>
            </a:ext>
          </a:extLst>
        </xdr:cNvPr>
        <xdr:cNvSpPr txBox="1"/>
      </xdr:nvSpPr>
      <xdr:spPr>
        <a:xfrm>
          <a:off x="16598900" y="13732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44704</xdr:rowOff>
    </xdr:from>
    <xdr:to>
      <xdr:col>82</xdr:col>
      <xdr:colOff>196850</xdr:colOff>
      <xdr:row>80</xdr:row>
      <xdr:rowOff>44704</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6421100" y="137607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140225</xdr:rowOff>
    </xdr:from>
    <xdr:ext cx="762000" cy="259045"/>
    <xdr:sp macro="" textlink="">
      <xdr:nvSpPr>
        <xdr:cNvPr id="421" name="公債費以外最大値テキスト">
          <a:extLst>
            <a:ext uri="{FF2B5EF4-FFF2-40B4-BE49-F238E27FC236}">
              <a16:creationId xmlns:a16="http://schemas.microsoft.com/office/drawing/2014/main" id="{00000000-0008-0000-0400-0000A5010000}"/>
            </a:ext>
          </a:extLst>
        </xdr:cNvPr>
        <xdr:cNvSpPr txBox="1"/>
      </xdr:nvSpPr>
      <xdr:spPr>
        <a:xfrm>
          <a:off x="16598900" y="123131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53848</xdr:rowOff>
    </xdr:from>
    <xdr:to>
      <xdr:col>82</xdr:col>
      <xdr:colOff>196850</xdr:colOff>
      <xdr:row>73</xdr:row>
      <xdr:rowOff>53848</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6421100" y="125696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37846</xdr:rowOff>
    </xdr:from>
    <xdr:to>
      <xdr:col>82</xdr:col>
      <xdr:colOff>107950</xdr:colOff>
      <xdr:row>78</xdr:row>
      <xdr:rowOff>106426</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flipV="1">
          <a:off x="15671800" y="13410946"/>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127016</xdr:rowOff>
    </xdr:from>
    <xdr:ext cx="762000" cy="259045"/>
    <xdr:sp macro="" textlink="">
      <xdr:nvSpPr>
        <xdr:cNvPr id="424" name="公債費以外平均値テキスト">
          <a:extLst>
            <a:ext uri="{FF2B5EF4-FFF2-40B4-BE49-F238E27FC236}">
              <a16:creationId xmlns:a16="http://schemas.microsoft.com/office/drawing/2014/main" id="{00000000-0008-0000-0400-0000A8010000}"/>
            </a:ext>
          </a:extLst>
        </xdr:cNvPr>
        <xdr:cNvSpPr txBox="1"/>
      </xdr:nvSpPr>
      <xdr:spPr>
        <a:xfrm>
          <a:off x="16598900" y="129857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110489</xdr:rowOff>
    </xdr:from>
    <xdr:to>
      <xdr:col>82</xdr:col>
      <xdr:colOff>158750</xdr:colOff>
      <xdr:row>77</xdr:row>
      <xdr:rowOff>40639</xdr:rowOff>
    </xdr:to>
    <xdr:sp macro="" textlink="">
      <xdr:nvSpPr>
        <xdr:cNvPr id="425" name="フローチャート: 判断 424">
          <a:extLst>
            <a:ext uri="{FF2B5EF4-FFF2-40B4-BE49-F238E27FC236}">
              <a16:creationId xmlns:a16="http://schemas.microsoft.com/office/drawing/2014/main" id="{00000000-0008-0000-0400-0000A9010000}"/>
            </a:ext>
          </a:extLst>
        </xdr:cNvPr>
        <xdr:cNvSpPr/>
      </xdr:nvSpPr>
      <xdr:spPr>
        <a:xfrm>
          <a:off x="16459200" y="13140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69850</xdr:rowOff>
    </xdr:from>
    <xdr:to>
      <xdr:col>78</xdr:col>
      <xdr:colOff>69850</xdr:colOff>
      <xdr:row>78</xdr:row>
      <xdr:rowOff>106426</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4782800" y="13442950"/>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121920</xdr:rowOff>
    </xdr:from>
    <xdr:to>
      <xdr:col>78</xdr:col>
      <xdr:colOff>120650</xdr:colOff>
      <xdr:row>77</xdr:row>
      <xdr:rowOff>52070</xdr:rowOff>
    </xdr:to>
    <xdr:sp macro="" textlink="">
      <xdr:nvSpPr>
        <xdr:cNvPr id="427" name="フローチャート: 判断 426">
          <a:extLst>
            <a:ext uri="{FF2B5EF4-FFF2-40B4-BE49-F238E27FC236}">
              <a16:creationId xmlns:a16="http://schemas.microsoft.com/office/drawing/2014/main" id="{00000000-0008-0000-0400-0000AB010000}"/>
            </a:ext>
          </a:extLst>
        </xdr:cNvPr>
        <xdr:cNvSpPr/>
      </xdr:nvSpPr>
      <xdr:spPr>
        <a:xfrm>
          <a:off x="15621000" y="1315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62247</xdr:rowOff>
    </xdr:from>
    <xdr:ext cx="7366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5290800" y="12920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152146</xdr:rowOff>
    </xdr:from>
    <xdr:to>
      <xdr:col>73</xdr:col>
      <xdr:colOff>180975</xdr:colOff>
      <xdr:row>78</xdr:row>
      <xdr:rowOff>69850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3893800" y="13353796"/>
          <a:ext cx="889000" cy="89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163068</xdr:rowOff>
    </xdr:from>
    <xdr:to>
      <xdr:col>74</xdr:col>
      <xdr:colOff>31750</xdr:colOff>
      <xdr:row>77</xdr:row>
      <xdr:rowOff>93218</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4732000" y="13193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103395</xdr:rowOff>
    </xdr:from>
    <xdr:ext cx="7620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4401800" y="12962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152146</xdr:rowOff>
    </xdr:from>
    <xdr:to>
      <xdr:col>69</xdr:col>
      <xdr:colOff>92075</xdr:colOff>
      <xdr:row>78</xdr:row>
      <xdr:rowOff>74422</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flipV="1">
          <a:off x="13004800" y="13353796"/>
          <a:ext cx="889000" cy="93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153924</xdr:rowOff>
    </xdr:from>
    <xdr:to>
      <xdr:col>69</xdr:col>
      <xdr:colOff>142875</xdr:colOff>
      <xdr:row>77</xdr:row>
      <xdr:rowOff>84074</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3843000" y="13184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94251</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3512800" y="12953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117348</xdr:rowOff>
    </xdr:from>
    <xdr:to>
      <xdr:col>65</xdr:col>
      <xdr:colOff>53975</xdr:colOff>
      <xdr:row>77</xdr:row>
      <xdr:rowOff>47498</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2954000" y="13147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57675</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2623800" y="12916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158496</xdr:rowOff>
    </xdr:from>
    <xdr:to>
      <xdr:col>82</xdr:col>
      <xdr:colOff>158750</xdr:colOff>
      <xdr:row>78</xdr:row>
      <xdr:rowOff>88646</xdr:rowOff>
    </xdr:to>
    <xdr:sp macro="" textlink="">
      <xdr:nvSpPr>
        <xdr:cNvPr id="442" name="楕円 441">
          <a:extLst>
            <a:ext uri="{FF2B5EF4-FFF2-40B4-BE49-F238E27FC236}">
              <a16:creationId xmlns:a16="http://schemas.microsoft.com/office/drawing/2014/main" id="{00000000-0008-0000-0400-0000BA010000}"/>
            </a:ext>
          </a:extLst>
        </xdr:cNvPr>
        <xdr:cNvSpPr/>
      </xdr:nvSpPr>
      <xdr:spPr>
        <a:xfrm>
          <a:off x="16459200" y="13360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130573</xdr:rowOff>
    </xdr:from>
    <xdr:ext cx="762000" cy="259045"/>
    <xdr:sp macro="" textlink="">
      <xdr:nvSpPr>
        <xdr:cNvPr id="443" name="公債費以外該当値テキスト">
          <a:extLst>
            <a:ext uri="{FF2B5EF4-FFF2-40B4-BE49-F238E27FC236}">
              <a16:creationId xmlns:a16="http://schemas.microsoft.com/office/drawing/2014/main" id="{00000000-0008-0000-0400-0000BB010000}"/>
            </a:ext>
          </a:extLst>
        </xdr:cNvPr>
        <xdr:cNvSpPr txBox="1"/>
      </xdr:nvSpPr>
      <xdr:spPr>
        <a:xfrm>
          <a:off x="16598900" y="133322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55626</xdr:rowOff>
    </xdr:from>
    <xdr:to>
      <xdr:col>78</xdr:col>
      <xdr:colOff>120650</xdr:colOff>
      <xdr:row>78</xdr:row>
      <xdr:rowOff>157226</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5621000" y="13428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142003</xdr:rowOff>
    </xdr:from>
    <xdr:ext cx="7366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5290800" y="135151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19050</xdr:rowOff>
    </xdr:from>
    <xdr:to>
      <xdr:col>74</xdr:col>
      <xdr:colOff>31750</xdr:colOff>
      <xdr:row>78</xdr:row>
      <xdr:rowOff>120650</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4732000" y="13392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105427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401800" y="13478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101346</xdr:rowOff>
    </xdr:from>
    <xdr:to>
      <xdr:col>69</xdr:col>
      <xdr:colOff>142875</xdr:colOff>
      <xdr:row>78</xdr:row>
      <xdr:rowOff>31496</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3843000" y="13302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16273</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3512800" y="13389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23622</xdr:rowOff>
    </xdr:from>
    <xdr:to>
      <xdr:col>65</xdr:col>
      <xdr:colOff>53975</xdr:colOff>
      <xdr:row>78</xdr:row>
      <xdr:rowOff>125222</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2954000" y="13396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109999</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2623800" y="134830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和歌山県太地町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133803</xdr:rowOff>
    </xdr:from>
    <xdr:to>
      <xdr:col>33</xdr:col>
      <xdr:colOff>114300</xdr:colOff>
      <xdr:row>20</xdr:row>
      <xdr:rowOff>133803</xdr:rowOff>
    </xdr:to>
    <xdr:cxnSp macro="">
      <xdr:nvCxnSpPr>
        <xdr:cNvPr id="31" name="直線コネクタ 30">
          <a:extLst>
            <a:ext uri="{FF2B5EF4-FFF2-40B4-BE49-F238E27FC236}">
              <a16:creationId xmlns:a16="http://schemas.microsoft.com/office/drawing/2014/main" id="{00000000-0008-0000-0500-00001F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3" name="直線コネクタ 32">
          <a:extLst>
            <a:ext uri="{FF2B5EF4-FFF2-40B4-BE49-F238E27FC236}">
              <a16:creationId xmlns:a16="http://schemas.microsoft.com/office/drawing/2014/main" id="{00000000-0008-0000-0500-000021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5" name="直線コネクタ 34">
          <a:extLst>
            <a:ext uri="{FF2B5EF4-FFF2-40B4-BE49-F238E27FC236}">
              <a16:creationId xmlns:a16="http://schemas.microsoft.com/office/drawing/2014/main" id="{00000000-0008-0000-0500-000023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6" name="テキスト ボックス 35">
          <a:extLst>
            <a:ext uri="{FF2B5EF4-FFF2-40B4-BE49-F238E27FC236}">
              <a16:creationId xmlns:a16="http://schemas.microsoft.com/office/drawing/2014/main" id="{00000000-0008-0000-0500-000024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7" name="直線コネクタ 36">
          <a:extLst>
            <a:ext uri="{FF2B5EF4-FFF2-40B4-BE49-F238E27FC236}">
              <a16:creationId xmlns:a16="http://schemas.microsoft.com/office/drawing/2014/main" id="{00000000-0008-0000-0500-000025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8" name="テキスト ボックス 37">
          <a:extLst>
            <a:ext uri="{FF2B5EF4-FFF2-40B4-BE49-F238E27FC236}">
              <a16:creationId xmlns:a16="http://schemas.microsoft.com/office/drawing/2014/main" id="{00000000-0008-0000-0500-000026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39" name="直線コネクタ 38">
          <a:extLst>
            <a:ext uri="{FF2B5EF4-FFF2-40B4-BE49-F238E27FC236}">
              <a16:creationId xmlns:a16="http://schemas.microsoft.com/office/drawing/2014/main" id="{00000000-0008-0000-0500-000027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0" name="テキスト ボックス 39">
          <a:extLst>
            <a:ext uri="{FF2B5EF4-FFF2-40B4-BE49-F238E27FC236}">
              <a16:creationId xmlns:a16="http://schemas.microsoft.com/office/drawing/2014/main" id="{00000000-0008-0000-0500-000028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1" name="直線コネクタ 40">
          <a:extLst>
            <a:ext uri="{FF2B5EF4-FFF2-40B4-BE49-F238E27FC236}">
              <a16:creationId xmlns:a16="http://schemas.microsoft.com/office/drawing/2014/main" id="{00000000-0008-0000-0500-000029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2" name="テキスト ボックス 41">
          <a:extLst>
            <a:ext uri="{FF2B5EF4-FFF2-40B4-BE49-F238E27FC236}">
              <a16:creationId xmlns:a16="http://schemas.microsoft.com/office/drawing/2014/main" id="{00000000-0008-0000-0500-00002A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4" name="テキスト ボックス 43">
          <a:extLst>
            <a:ext uri="{FF2B5EF4-FFF2-40B4-BE49-F238E27FC236}">
              <a16:creationId xmlns:a16="http://schemas.microsoft.com/office/drawing/2014/main" id="{00000000-0008-0000-0500-00002C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5" name="人口1人当たり決算額の推移グラフ枠130">
          <a:extLst>
            <a:ext uri="{FF2B5EF4-FFF2-40B4-BE49-F238E27FC236}">
              <a16:creationId xmlns:a16="http://schemas.microsoft.com/office/drawing/2014/main" id="{00000000-0008-0000-0500-00002D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2612</xdr:rowOff>
    </xdr:from>
    <xdr:to>
      <xdr:col>29</xdr:col>
      <xdr:colOff>127000</xdr:colOff>
      <xdr:row>19</xdr:row>
      <xdr:rowOff>127331</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flipV="1">
          <a:off x="5651500" y="1936187"/>
          <a:ext cx="0" cy="149631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99408</xdr:rowOff>
    </xdr:from>
    <xdr:ext cx="762000" cy="259045"/>
    <xdr:sp macro="" textlink="">
      <xdr:nvSpPr>
        <xdr:cNvPr id="47" name="人口1人当たり決算額の推移最小値テキスト130">
          <a:extLst>
            <a:ext uri="{FF2B5EF4-FFF2-40B4-BE49-F238E27FC236}">
              <a16:creationId xmlns:a16="http://schemas.microsoft.com/office/drawing/2014/main" id="{00000000-0008-0000-0500-00002F000000}"/>
            </a:ext>
          </a:extLst>
        </xdr:cNvPr>
        <xdr:cNvSpPr txBox="1"/>
      </xdr:nvSpPr>
      <xdr:spPr>
        <a:xfrm>
          <a:off x="5740400" y="34045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108,964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127331</xdr:rowOff>
    </xdr:from>
    <xdr:to>
      <xdr:col>30</xdr:col>
      <xdr:colOff>25400</xdr:colOff>
      <xdr:row>19</xdr:row>
      <xdr:rowOff>127331</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a:off x="5562600" y="343250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88989</xdr:rowOff>
    </xdr:from>
    <xdr:ext cx="762000" cy="259045"/>
    <xdr:sp macro="" textlink="">
      <xdr:nvSpPr>
        <xdr:cNvPr id="49" name="人口1人当たり決算額の推移最大値テキスト130">
          <a:extLst>
            <a:ext uri="{FF2B5EF4-FFF2-40B4-BE49-F238E27FC236}">
              <a16:creationId xmlns:a16="http://schemas.microsoft.com/office/drawing/2014/main" id="{00000000-0008-0000-0500-000031000000}"/>
            </a:ext>
          </a:extLst>
        </xdr:cNvPr>
        <xdr:cNvSpPr txBox="1"/>
      </xdr:nvSpPr>
      <xdr:spPr>
        <a:xfrm>
          <a:off x="5740400" y="1679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1,025,345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2612</xdr:rowOff>
    </xdr:from>
    <xdr:to>
      <xdr:col>30</xdr:col>
      <xdr:colOff>25400</xdr:colOff>
      <xdr:row>11</xdr:row>
      <xdr:rowOff>2612</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a:off x="5562600" y="193618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19</xdr:row>
      <xdr:rowOff>4552</xdr:rowOff>
    </xdr:from>
    <xdr:to>
      <xdr:col>29</xdr:col>
      <xdr:colOff>127000</xdr:colOff>
      <xdr:row>19</xdr:row>
      <xdr:rowOff>17663</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flipV="1">
          <a:off x="5003800" y="3309727"/>
          <a:ext cx="647700" cy="1311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12538</xdr:rowOff>
    </xdr:from>
    <xdr:ext cx="762000" cy="259045"/>
    <xdr:sp macro="" textlink="">
      <xdr:nvSpPr>
        <xdr:cNvPr id="52" name="人口1人当たり決算額の推移平均値テキスト130">
          <a:extLst>
            <a:ext uri="{FF2B5EF4-FFF2-40B4-BE49-F238E27FC236}">
              <a16:creationId xmlns:a16="http://schemas.microsoft.com/office/drawing/2014/main" id="{00000000-0008-0000-0500-000034000000}"/>
            </a:ext>
          </a:extLst>
        </xdr:cNvPr>
        <xdr:cNvSpPr txBox="1"/>
      </xdr:nvSpPr>
      <xdr:spPr>
        <a:xfrm>
          <a:off x="5740400" y="29748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263,276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167461</xdr:rowOff>
    </xdr:from>
    <xdr:to>
      <xdr:col>29</xdr:col>
      <xdr:colOff>177800</xdr:colOff>
      <xdr:row>18</xdr:row>
      <xdr:rowOff>97611</xdr:rowOff>
    </xdr:to>
    <xdr:sp macro="" textlink="">
      <xdr:nvSpPr>
        <xdr:cNvPr id="53" name="フローチャート: 判断 52">
          <a:extLst>
            <a:ext uri="{FF2B5EF4-FFF2-40B4-BE49-F238E27FC236}">
              <a16:creationId xmlns:a16="http://schemas.microsoft.com/office/drawing/2014/main" id="{00000000-0008-0000-0500-000035000000}"/>
            </a:ext>
          </a:extLst>
        </xdr:cNvPr>
        <xdr:cNvSpPr/>
      </xdr:nvSpPr>
      <xdr:spPr bwMode="auto">
        <a:xfrm>
          <a:off x="5600700" y="31297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17663</xdr:rowOff>
    </xdr:from>
    <xdr:to>
      <xdr:col>26</xdr:col>
      <xdr:colOff>50800</xdr:colOff>
      <xdr:row>19</xdr:row>
      <xdr:rowOff>28399</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flipV="1">
          <a:off x="4305300" y="3322838"/>
          <a:ext cx="698500" cy="1073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154531</xdr:rowOff>
    </xdr:from>
    <xdr:to>
      <xdr:col>26</xdr:col>
      <xdr:colOff>101600</xdr:colOff>
      <xdr:row>18</xdr:row>
      <xdr:rowOff>84681</xdr:rowOff>
    </xdr:to>
    <xdr:sp macro="" textlink="">
      <xdr:nvSpPr>
        <xdr:cNvPr id="55" name="フローチャート: 判断 54">
          <a:extLst>
            <a:ext uri="{FF2B5EF4-FFF2-40B4-BE49-F238E27FC236}">
              <a16:creationId xmlns:a16="http://schemas.microsoft.com/office/drawing/2014/main" id="{00000000-0008-0000-0500-000037000000}"/>
            </a:ext>
          </a:extLst>
        </xdr:cNvPr>
        <xdr:cNvSpPr/>
      </xdr:nvSpPr>
      <xdr:spPr bwMode="auto">
        <a:xfrm>
          <a:off x="4953000" y="31168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94858</xdr:rowOff>
    </xdr:from>
    <xdr:ext cx="736600" cy="259045"/>
    <xdr:sp macro="" textlink="">
      <xdr:nvSpPr>
        <xdr:cNvPr id="56" name="テキスト ボックス 55">
          <a:extLst>
            <a:ext uri="{FF2B5EF4-FFF2-40B4-BE49-F238E27FC236}">
              <a16:creationId xmlns:a16="http://schemas.microsoft.com/office/drawing/2014/main" id="{00000000-0008-0000-0500-000038000000}"/>
            </a:ext>
          </a:extLst>
        </xdr:cNvPr>
        <xdr:cNvSpPr txBox="1"/>
      </xdr:nvSpPr>
      <xdr:spPr>
        <a:xfrm>
          <a:off x="4622800" y="28856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28399</xdr:rowOff>
    </xdr:from>
    <xdr:to>
      <xdr:col>22</xdr:col>
      <xdr:colOff>114300</xdr:colOff>
      <xdr:row>19</xdr:row>
      <xdr:rowOff>46171</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flipV="1">
          <a:off x="3606800" y="3333574"/>
          <a:ext cx="698500" cy="1777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160884</xdr:rowOff>
    </xdr:from>
    <xdr:to>
      <xdr:col>22</xdr:col>
      <xdr:colOff>165100</xdr:colOff>
      <xdr:row>18</xdr:row>
      <xdr:rowOff>91034</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4254500" y="31231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101211</xdr:rowOff>
    </xdr:from>
    <xdr:ext cx="7620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3924300" y="28920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46171</xdr:rowOff>
    </xdr:from>
    <xdr:to>
      <xdr:col>18</xdr:col>
      <xdr:colOff>177800</xdr:colOff>
      <xdr:row>19</xdr:row>
      <xdr:rowOff>58562</xdr:rowOff>
    </xdr:to>
    <xdr:cxnSp macro="">
      <xdr:nvCxnSpPr>
        <xdr:cNvPr id="60" name="直線コネクタ 59">
          <a:extLst>
            <a:ext uri="{FF2B5EF4-FFF2-40B4-BE49-F238E27FC236}">
              <a16:creationId xmlns:a16="http://schemas.microsoft.com/office/drawing/2014/main" id="{00000000-0008-0000-0500-00003C000000}"/>
            </a:ext>
          </a:extLst>
        </xdr:cNvPr>
        <xdr:cNvCxnSpPr/>
      </xdr:nvCxnSpPr>
      <xdr:spPr bwMode="auto">
        <a:xfrm flipV="1">
          <a:off x="2908300" y="3351346"/>
          <a:ext cx="698500" cy="123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159284</xdr:rowOff>
    </xdr:from>
    <xdr:to>
      <xdr:col>19</xdr:col>
      <xdr:colOff>38100</xdr:colOff>
      <xdr:row>18</xdr:row>
      <xdr:rowOff>89434</xdr:rowOff>
    </xdr:to>
    <xdr:sp macro="" textlink="">
      <xdr:nvSpPr>
        <xdr:cNvPr id="61" name="フローチャート: 判断 60">
          <a:extLst>
            <a:ext uri="{FF2B5EF4-FFF2-40B4-BE49-F238E27FC236}">
              <a16:creationId xmlns:a16="http://schemas.microsoft.com/office/drawing/2014/main" id="{00000000-0008-0000-0500-00003D000000}"/>
            </a:ext>
          </a:extLst>
        </xdr:cNvPr>
        <xdr:cNvSpPr/>
      </xdr:nvSpPr>
      <xdr:spPr bwMode="auto">
        <a:xfrm>
          <a:off x="3556000" y="31215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99611</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3225800" y="28904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268,284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167324</xdr:rowOff>
    </xdr:from>
    <xdr:to>
      <xdr:col>15</xdr:col>
      <xdr:colOff>101600</xdr:colOff>
      <xdr:row>18</xdr:row>
      <xdr:rowOff>97474</xdr:rowOff>
    </xdr:to>
    <xdr:sp macro="" textlink="">
      <xdr:nvSpPr>
        <xdr:cNvPr id="63" name="フローチャート: 判断 62">
          <a:extLst>
            <a:ext uri="{FF2B5EF4-FFF2-40B4-BE49-F238E27FC236}">
              <a16:creationId xmlns:a16="http://schemas.microsoft.com/office/drawing/2014/main" id="{00000000-0008-0000-0500-00003F000000}"/>
            </a:ext>
          </a:extLst>
        </xdr:cNvPr>
        <xdr:cNvSpPr/>
      </xdr:nvSpPr>
      <xdr:spPr bwMode="auto">
        <a:xfrm>
          <a:off x="2857500" y="31295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107651</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2527300" y="28984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125202</xdr:rowOff>
    </xdr:from>
    <xdr:to>
      <xdr:col>29</xdr:col>
      <xdr:colOff>177800</xdr:colOff>
      <xdr:row>19</xdr:row>
      <xdr:rowOff>55352</xdr:rowOff>
    </xdr:to>
    <xdr:sp macro="" textlink="">
      <xdr:nvSpPr>
        <xdr:cNvPr id="70" name="楕円 69">
          <a:extLst>
            <a:ext uri="{FF2B5EF4-FFF2-40B4-BE49-F238E27FC236}">
              <a16:creationId xmlns:a16="http://schemas.microsoft.com/office/drawing/2014/main" id="{00000000-0008-0000-0500-000046000000}"/>
            </a:ext>
          </a:extLst>
        </xdr:cNvPr>
        <xdr:cNvSpPr/>
      </xdr:nvSpPr>
      <xdr:spPr bwMode="auto">
        <a:xfrm>
          <a:off x="5600700" y="325892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33778</xdr:rowOff>
    </xdr:from>
    <xdr:ext cx="762000" cy="259045"/>
    <xdr:sp macro="" textlink="">
      <xdr:nvSpPr>
        <xdr:cNvPr id="71" name="人口1人当たり決算額の推移該当値テキスト130">
          <a:extLst>
            <a:ext uri="{FF2B5EF4-FFF2-40B4-BE49-F238E27FC236}">
              <a16:creationId xmlns:a16="http://schemas.microsoft.com/office/drawing/2014/main" id="{00000000-0008-0000-0500-000047000000}"/>
            </a:ext>
          </a:extLst>
        </xdr:cNvPr>
        <xdr:cNvSpPr txBox="1"/>
      </xdr:nvSpPr>
      <xdr:spPr>
        <a:xfrm>
          <a:off x="5740400" y="31675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184,157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138313</xdr:rowOff>
    </xdr:from>
    <xdr:to>
      <xdr:col>26</xdr:col>
      <xdr:colOff>101600</xdr:colOff>
      <xdr:row>19</xdr:row>
      <xdr:rowOff>68463</xdr:rowOff>
    </xdr:to>
    <xdr:sp macro="" textlink="">
      <xdr:nvSpPr>
        <xdr:cNvPr id="72" name="楕円 71">
          <a:extLst>
            <a:ext uri="{FF2B5EF4-FFF2-40B4-BE49-F238E27FC236}">
              <a16:creationId xmlns:a16="http://schemas.microsoft.com/office/drawing/2014/main" id="{00000000-0008-0000-0500-000048000000}"/>
            </a:ext>
          </a:extLst>
        </xdr:cNvPr>
        <xdr:cNvSpPr/>
      </xdr:nvSpPr>
      <xdr:spPr bwMode="auto">
        <a:xfrm>
          <a:off x="4953000" y="32720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53240</xdr:rowOff>
    </xdr:from>
    <xdr:ext cx="736600" cy="259045"/>
    <xdr:sp macro="" textlink="">
      <xdr:nvSpPr>
        <xdr:cNvPr id="73" name="テキスト ボックス 72">
          <a:extLst>
            <a:ext uri="{FF2B5EF4-FFF2-40B4-BE49-F238E27FC236}">
              <a16:creationId xmlns:a16="http://schemas.microsoft.com/office/drawing/2014/main" id="{00000000-0008-0000-0500-000049000000}"/>
            </a:ext>
          </a:extLst>
        </xdr:cNvPr>
        <xdr:cNvSpPr txBox="1"/>
      </xdr:nvSpPr>
      <xdr:spPr>
        <a:xfrm>
          <a:off x="4622800" y="33584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149049</xdr:rowOff>
    </xdr:from>
    <xdr:to>
      <xdr:col>22</xdr:col>
      <xdr:colOff>165100</xdr:colOff>
      <xdr:row>19</xdr:row>
      <xdr:rowOff>79199</xdr:rowOff>
    </xdr:to>
    <xdr:sp macro="" textlink="">
      <xdr:nvSpPr>
        <xdr:cNvPr id="74" name="楕円 73">
          <a:extLst>
            <a:ext uri="{FF2B5EF4-FFF2-40B4-BE49-F238E27FC236}">
              <a16:creationId xmlns:a16="http://schemas.microsoft.com/office/drawing/2014/main" id="{00000000-0008-0000-0500-00004A000000}"/>
            </a:ext>
          </a:extLst>
        </xdr:cNvPr>
        <xdr:cNvSpPr/>
      </xdr:nvSpPr>
      <xdr:spPr bwMode="auto">
        <a:xfrm>
          <a:off x="4254500" y="32827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63976</xdr:rowOff>
    </xdr:from>
    <xdr:ext cx="762000" cy="259045"/>
    <xdr:sp macro="" textlink="">
      <xdr:nvSpPr>
        <xdr:cNvPr id="75" name="テキスト ボックス 74">
          <a:extLst>
            <a:ext uri="{FF2B5EF4-FFF2-40B4-BE49-F238E27FC236}">
              <a16:creationId xmlns:a16="http://schemas.microsoft.com/office/drawing/2014/main" id="{00000000-0008-0000-0500-00004B000000}"/>
            </a:ext>
          </a:extLst>
        </xdr:cNvPr>
        <xdr:cNvSpPr txBox="1"/>
      </xdr:nvSpPr>
      <xdr:spPr>
        <a:xfrm>
          <a:off x="3924300" y="33691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166821</xdr:rowOff>
    </xdr:from>
    <xdr:to>
      <xdr:col>19</xdr:col>
      <xdr:colOff>38100</xdr:colOff>
      <xdr:row>19</xdr:row>
      <xdr:rowOff>96971</xdr:rowOff>
    </xdr:to>
    <xdr:sp macro="" textlink="">
      <xdr:nvSpPr>
        <xdr:cNvPr id="76" name="楕円 75">
          <a:extLst>
            <a:ext uri="{FF2B5EF4-FFF2-40B4-BE49-F238E27FC236}">
              <a16:creationId xmlns:a16="http://schemas.microsoft.com/office/drawing/2014/main" id="{00000000-0008-0000-0500-00004C000000}"/>
            </a:ext>
          </a:extLst>
        </xdr:cNvPr>
        <xdr:cNvSpPr/>
      </xdr:nvSpPr>
      <xdr:spPr bwMode="auto">
        <a:xfrm>
          <a:off x="3556000" y="33005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81748</xdr:rowOff>
    </xdr:from>
    <xdr:ext cx="762000" cy="259045"/>
    <xdr:sp macro="" textlink="">
      <xdr:nvSpPr>
        <xdr:cNvPr id="77" name="テキスト ボックス 76">
          <a:extLst>
            <a:ext uri="{FF2B5EF4-FFF2-40B4-BE49-F238E27FC236}">
              <a16:creationId xmlns:a16="http://schemas.microsoft.com/office/drawing/2014/main" id="{00000000-0008-0000-0500-00004D000000}"/>
            </a:ext>
          </a:extLst>
        </xdr:cNvPr>
        <xdr:cNvSpPr txBox="1"/>
      </xdr:nvSpPr>
      <xdr:spPr>
        <a:xfrm>
          <a:off x="3225800" y="3386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7762</xdr:rowOff>
    </xdr:from>
    <xdr:to>
      <xdr:col>15</xdr:col>
      <xdr:colOff>101600</xdr:colOff>
      <xdr:row>19</xdr:row>
      <xdr:rowOff>109362</xdr:rowOff>
    </xdr:to>
    <xdr:sp macro="" textlink="">
      <xdr:nvSpPr>
        <xdr:cNvPr id="78" name="楕円 77">
          <a:extLst>
            <a:ext uri="{FF2B5EF4-FFF2-40B4-BE49-F238E27FC236}">
              <a16:creationId xmlns:a16="http://schemas.microsoft.com/office/drawing/2014/main" id="{00000000-0008-0000-0500-00004E000000}"/>
            </a:ext>
          </a:extLst>
        </xdr:cNvPr>
        <xdr:cNvSpPr/>
      </xdr:nvSpPr>
      <xdr:spPr bwMode="auto">
        <a:xfrm>
          <a:off x="2857500" y="331293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94139</xdr:rowOff>
    </xdr:from>
    <xdr:ext cx="762000" cy="259045"/>
    <xdr:sp macro="" textlink="">
      <xdr:nvSpPr>
        <xdr:cNvPr id="79" name="テキスト ボックス 78">
          <a:extLst>
            <a:ext uri="{FF2B5EF4-FFF2-40B4-BE49-F238E27FC236}">
              <a16:creationId xmlns:a16="http://schemas.microsoft.com/office/drawing/2014/main" id="{00000000-0008-0000-0500-00004F000000}"/>
            </a:ext>
          </a:extLst>
        </xdr:cNvPr>
        <xdr:cNvSpPr txBox="1"/>
      </xdr:nvSpPr>
      <xdr:spPr>
        <a:xfrm>
          <a:off x="2527300" y="33993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1" name="角丸四角形 80">
          <a:extLst>
            <a:ext uri="{FF2B5EF4-FFF2-40B4-BE49-F238E27FC236}">
              <a16:creationId xmlns:a16="http://schemas.microsoft.com/office/drawing/2014/main" id="{00000000-0008-0000-0500-000051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0" name="楕円 89">
          <a:extLst>
            <a:ext uri="{FF2B5EF4-FFF2-40B4-BE49-F238E27FC236}">
              <a16:creationId xmlns:a16="http://schemas.microsoft.com/office/drawing/2014/main" id="{00000000-0008-0000-0500-00005A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1" name="フローチャート: 判断 90">
          <a:extLst>
            <a:ext uri="{FF2B5EF4-FFF2-40B4-BE49-F238E27FC236}">
              <a16:creationId xmlns:a16="http://schemas.microsoft.com/office/drawing/2014/main" id="{00000000-0008-0000-0500-00005B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2" name="正方形/長方形 91">
          <a:extLst>
            <a:ext uri="{FF2B5EF4-FFF2-40B4-BE49-F238E27FC236}">
              <a16:creationId xmlns:a16="http://schemas.microsoft.com/office/drawing/2014/main" id="{00000000-0008-0000-0500-00005C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3" name="テキスト ボックス 92">
          <a:extLst>
            <a:ext uri="{FF2B5EF4-FFF2-40B4-BE49-F238E27FC236}">
              <a16:creationId xmlns:a16="http://schemas.microsoft.com/office/drawing/2014/main" id="{00000000-0008-0000-0500-00005D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241300</xdr:rowOff>
    </xdr:from>
    <xdr:to>
      <xdr:col>33</xdr:col>
      <xdr:colOff>114300</xdr:colOff>
      <xdr:row>37</xdr:row>
      <xdr:rowOff>241300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36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99077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22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298450</xdr:rowOff>
    </xdr:from>
    <xdr:to>
      <xdr:col>33</xdr:col>
      <xdr:colOff>114300</xdr:colOff>
      <xdr:row>33</xdr:row>
      <xdr:rowOff>298450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22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156227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08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a:extLst>
            <a:ext uri="{FF2B5EF4-FFF2-40B4-BE49-F238E27FC236}">
              <a16:creationId xmlns:a16="http://schemas.microsoft.com/office/drawing/2014/main" id="{00000000-0008-0000-0500-000067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258302</xdr:rowOff>
    </xdr:from>
    <xdr:to>
      <xdr:col>29</xdr:col>
      <xdr:colOff>127000</xdr:colOff>
      <xdr:row>37</xdr:row>
      <xdr:rowOff>329174</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flipV="1">
          <a:off x="5651500" y="6182852"/>
          <a:ext cx="0" cy="127102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301251</xdr:rowOff>
    </xdr:from>
    <xdr:ext cx="762000" cy="259045"/>
    <xdr:sp macro="" textlink="">
      <xdr:nvSpPr>
        <xdr:cNvPr id="105" name="人口1人当たり決算額の推移最小値テキスト445">
          <a:extLst>
            <a:ext uri="{FF2B5EF4-FFF2-40B4-BE49-F238E27FC236}">
              <a16:creationId xmlns:a16="http://schemas.microsoft.com/office/drawing/2014/main" id="{00000000-0008-0000-0500-000069000000}"/>
            </a:ext>
          </a:extLst>
        </xdr:cNvPr>
        <xdr:cNvSpPr txBox="1"/>
      </xdr:nvSpPr>
      <xdr:spPr>
        <a:xfrm>
          <a:off x="5740400" y="74259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329174</xdr:rowOff>
    </xdr:from>
    <xdr:to>
      <xdr:col>30</xdr:col>
      <xdr:colOff>25400</xdr:colOff>
      <xdr:row>37</xdr:row>
      <xdr:rowOff>329174</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5562600" y="745387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1779</xdr:rowOff>
    </xdr:from>
    <xdr:ext cx="762000" cy="259045"/>
    <xdr:sp macro="" textlink="">
      <xdr:nvSpPr>
        <xdr:cNvPr id="107" name="人口1人当たり決算額の推移最大値テキスト445">
          <a:extLst>
            <a:ext uri="{FF2B5EF4-FFF2-40B4-BE49-F238E27FC236}">
              <a16:creationId xmlns:a16="http://schemas.microsoft.com/office/drawing/2014/main" id="{00000000-0008-0000-0500-00006B000000}"/>
            </a:ext>
          </a:extLst>
        </xdr:cNvPr>
        <xdr:cNvSpPr txBox="1"/>
      </xdr:nvSpPr>
      <xdr:spPr>
        <a:xfrm>
          <a:off x="5740400" y="5926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207,025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258302</xdr:rowOff>
    </xdr:from>
    <xdr:to>
      <xdr:col>30</xdr:col>
      <xdr:colOff>25400</xdr:colOff>
      <xdr:row>33</xdr:row>
      <xdr:rowOff>258302</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618285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114639</xdr:rowOff>
    </xdr:from>
    <xdr:to>
      <xdr:col>29</xdr:col>
      <xdr:colOff>127000</xdr:colOff>
      <xdr:row>37</xdr:row>
      <xdr:rowOff>131697</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003800" y="7239339"/>
          <a:ext cx="647700" cy="1705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272235</xdr:rowOff>
    </xdr:from>
    <xdr:ext cx="762000" cy="259045"/>
    <xdr:sp macro="" textlink="">
      <xdr:nvSpPr>
        <xdr:cNvPr id="110" name="人口1人当たり決算額の推移平均値テキスト445">
          <a:extLst>
            <a:ext uri="{FF2B5EF4-FFF2-40B4-BE49-F238E27FC236}">
              <a16:creationId xmlns:a16="http://schemas.microsoft.com/office/drawing/2014/main" id="{00000000-0008-0000-0500-00006E000000}"/>
            </a:ext>
          </a:extLst>
        </xdr:cNvPr>
        <xdr:cNvSpPr txBox="1"/>
      </xdr:nvSpPr>
      <xdr:spPr>
        <a:xfrm>
          <a:off x="5740400" y="68825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84258</xdr:rowOff>
    </xdr:from>
    <xdr:to>
      <xdr:col>29</xdr:col>
      <xdr:colOff>177800</xdr:colOff>
      <xdr:row>37</xdr:row>
      <xdr:rowOff>14408</xdr:rowOff>
    </xdr:to>
    <xdr:sp macro="" textlink="">
      <xdr:nvSpPr>
        <xdr:cNvPr id="111" name="フローチャート: 判断 110">
          <a:extLst>
            <a:ext uri="{FF2B5EF4-FFF2-40B4-BE49-F238E27FC236}">
              <a16:creationId xmlns:a16="http://schemas.microsoft.com/office/drawing/2014/main" id="{00000000-0008-0000-0500-00006F000000}"/>
            </a:ext>
          </a:extLst>
        </xdr:cNvPr>
        <xdr:cNvSpPr/>
      </xdr:nvSpPr>
      <xdr:spPr bwMode="auto">
        <a:xfrm>
          <a:off x="5600700" y="70375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131697</xdr:rowOff>
    </xdr:from>
    <xdr:to>
      <xdr:col>26</xdr:col>
      <xdr:colOff>50800</xdr:colOff>
      <xdr:row>37</xdr:row>
      <xdr:rowOff>136630</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4305300" y="7256397"/>
          <a:ext cx="698500" cy="493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97609</xdr:rowOff>
    </xdr:from>
    <xdr:to>
      <xdr:col>26</xdr:col>
      <xdr:colOff>101600</xdr:colOff>
      <xdr:row>37</xdr:row>
      <xdr:rowOff>27759</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4953000" y="70508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209386</xdr:rowOff>
    </xdr:from>
    <xdr:ext cx="736600" cy="259045"/>
    <xdr:sp macro="" textlink="">
      <xdr:nvSpPr>
        <xdr:cNvPr id="114" name="テキスト ボックス 113">
          <a:extLst>
            <a:ext uri="{FF2B5EF4-FFF2-40B4-BE49-F238E27FC236}">
              <a16:creationId xmlns:a16="http://schemas.microsoft.com/office/drawing/2014/main" id="{00000000-0008-0000-0500-000072000000}"/>
            </a:ext>
          </a:extLst>
        </xdr:cNvPr>
        <xdr:cNvSpPr txBox="1"/>
      </xdr:nvSpPr>
      <xdr:spPr>
        <a:xfrm>
          <a:off x="4622800" y="68197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136630</xdr:rowOff>
    </xdr:from>
    <xdr:to>
      <xdr:col>22</xdr:col>
      <xdr:colOff>114300</xdr:colOff>
      <xdr:row>37</xdr:row>
      <xdr:rowOff>151174</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3606800" y="7261330"/>
          <a:ext cx="698500" cy="1454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102312</xdr:rowOff>
    </xdr:from>
    <xdr:to>
      <xdr:col>22</xdr:col>
      <xdr:colOff>165100</xdr:colOff>
      <xdr:row>37</xdr:row>
      <xdr:rowOff>32462</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254500" y="70555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214089</xdr:rowOff>
    </xdr:from>
    <xdr:ext cx="7620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3924300" y="68244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151174</xdr:rowOff>
    </xdr:from>
    <xdr:to>
      <xdr:col>18</xdr:col>
      <xdr:colOff>177800</xdr:colOff>
      <xdr:row>37</xdr:row>
      <xdr:rowOff>173463</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flipV="1">
          <a:off x="2908300" y="7275874"/>
          <a:ext cx="698500" cy="2228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99460</xdr:rowOff>
    </xdr:from>
    <xdr:to>
      <xdr:col>19</xdr:col>
      <xdr:colOff>38100</xdr:colOff>
      <xdr:row>37</xdr:row>
      <xdr:rowOff>29610</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3556000" y="70527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211237</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225800" y="6821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122548</xdr:rowOff>
    </xdr:from>
    <xdr:to>
      <xdr:col>15</xdr:col>
      <xdr:colOff>101600</xdr:colOff>
      <xdr:row>37</xdr:row>
      <xdr:rowOff>52698</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2857500" y="70757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234325</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2527300" y="68446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63839</xdr:rowOff>
    </xdr:from>
    <xdr:to>
      <xdr:col>29</xdr:col>
      <xdr:colOff>177800</xdr:colOff>
      <xdr:row>37</xdr:row>
      <xdr:rowOff>165439</xdr:rowOff>
    </xdr:to>
    <xdr:sp macro="" textlink="">
      <xdr:nvSpPr>
        <xdr:cNvPr id="128" name="楕円 127">
          <a:extLst>
            <a:ext uri="{FF2B5EF4-FFF2-40B4-BE49-F238E27FC236}">
              <a16:creationId xmlns:a16="http://schemas.microsoft.com/office/drawing/2014/main" id="{00000000-0008-0000-0500-000080000000}"/>
            </a:ext>
          </a:extLst>
        </xdr:cNvPr>
        <xdr:cNvSpPr/>
      </xdr:nvSpPr>
      <xdr:spPr bwMode="auto">
        <a:xfrm>
          <a:off x="5600700" y="718853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35916</xdr:rowOff>
    </xdr:from>
    <xdr:ext cx="762000" cy="259045"/>
    <xdr:sp macro="" textlink="">
      <xdr:nvSpPr>
        <xdr:cNvPr id="129" name="人口1人当たり決算額の推移該当値テキスト445">
          <a:extLst>
            <a:ext uri="{FF2B5EF4-FFF2-40B4-BE49-F238E27FC236}">
              <a16:creationId xmlns:a16="http://schemas.microsoft.com/office/drawing/2014/main" id="{00000000-0008-0000-0500-000081000000}"/>
            </a:ext>
          </a:extLst>
        </xdr:cNvPr>
        <xdr:cNvSpPr txBox="1"/>
      </xdr:nvSpPr>
      <xdr:spPr>
        <a:xfrm>
          <a:off x="5740400" y="7160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80897</xdr:rowOff>
    </xdr:from>
    <xdr:to>
      <xdr:col>26</xdr:col>
      <xdr:colOff>101600</xdr:colOff>
      <xdr:row>37</xdr:row>
      <xdr:rowOff>182497</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4953000" y="720559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167274</xdr:rowOff>
    </xdr:from>
    <xdr:ext cx="7366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622800" y="72919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85830</xdr:rowOff>
    </xdr:from>
    <xdr:to>
      <xdr:col>22</xdr:col>
      <xdr:colOff>165100</xdr:colOff>
      <xdr:row>37</xdr:row>
      <xdr:rowOff>187430</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254500" y="72105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172207</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924300" y="7296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100374</xdr:rowOff>
    </xdr:from>
    <xdr:to>
      <xdr:col>19</xdr:col>
      <xdr:colOff>38100</xdr:colOff>
      <xdr:row>37</xdr:row>
      <xdr:rowOff>201974</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3556000" y="72250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186751</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225800" y="7311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122663</xdr:rowOff>
    </xdr:from>
    <xdr:to>
      <xdr:col>15</xdr:col>
      <xdr:colOff>101600</xdr:colOff>
      <xdr:row>37</xdr:row>
      <xdr:rowOff>224263</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2857500" y="724736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209040</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2527300" y="7333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和歌山県太地町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3,005
2,992
5.81
3,830,517
3,703,558
122,477
1,437,806
4,357,784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5.1
13.9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139700</xdr:rowOff>
    </xdr:from>
    <xdr:to>
      <xdr:col>28</xdr:col>
      <xdr:colOff>114300</xdr:colOff>
      <xdr:row>39</xdr:row>
      <xdr:rowOff>139700</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168927</xdr:rowOff>
    </xdr:from>
    <xdr:ext cx="248786"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214" y="6684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25400</xdr:rowOff>
    </xdr:from>
    <xdr:to>
      <xdr:col>28</xdr:col>
      <xdr:colOff>114300</xdr:colOff>
      <xdr:row>38</xdr:row>
      <xdr:rowOff>25400</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37</xdr:row>
      <xdr:rowOff>54627</xdr:rowOff>
    </xdr:from>
    <xdr:ext cx="595419"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581" y="6398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82550</xdr:rowOff>
    </xdr:from>
    <xdr:to>
      <xdr:col>28</xdr:col>
      <xdr:colOff>114300</xdr:colOff>
      <xdr:row>36</xdr:row>
      <xdr:rowOff>82550</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35</xdr:row>
      <xdr:rowOff>111777</xdr:rowOff>
    </xdr:from>
    <xdr:ext cx="595419"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581" y="6112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25400</xdr:rowOff>
    </xdr:from>
    <xdr:to>
      <xdr:col>28</xdr:col>
      <xdr:colOff>114300</xdr:colOff>
      <xdr:row>33</xdr:row>
      <xdr:rowOff>25400</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32</xdr:row>
      <xdr:rowOff>54627</xdr:rowOff>
    </xdr:from>
    <xdr:ext cx="595419" cy="259045"/>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166581" y="5541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82550</xdr:rowOff>
    </xdr:from>
    <xdr:to>
      <xdr:col>28</xdr:col>
      <xdr:colOff>114300</xdr:colOff>
      <xdr:row>31</xdr:row>
      <xdr:rowOff>82550</xdr:rowOff>
    </xdr:to>
    <xdr:cxnSp macro="">
      <xdr:nvCxnSpPr>
        <xdr:cNvPr id="52" name="直線コネクタ 51">
          <a:extLst>
            <a:ext uri="{FF2B5EF4-FFF2-40B4-BE49-F238E27FC236}">
              <a16:creationId xmlns:a16="http://schemas.microsoft.com/office/drawing/2014/main" id="{00000000-0008-0000-0600-000034000000}"/>
            </a:ext>
          </a:extLst>
        </xdr:cNvPr>
        <xdr:cNvCxnSpPr/>
      </xdr:nvCxnSpPr>
      <xdr:spPr>
        <a:xfrm>
          <a:off x="762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30</xdr:row>
      <xdr:rowOff>111777</xdr:rowOff>
    </xdr:from>
    <xdr:ext cx="685572" cy="259045"/>
    <xdr:sp macro="" textlink="">
      <xdr:nvSpPr>
        <xdr:cNvPr id="53" name="テキスト ボックス 52">
          <a:extLst>
            <a:ext uri="{FF2B5EF4-FFF2-40B4-BE49-F238E27FC236}">
              <a16:creationId xmlns:a16="http://schemas.microsoft.com/office/drawing/2014/main" id="{00000000-0008-0000-0600-000035000000}"/>
            </a:ext>
          </a:extLst>
        </xdr:cNvPr>
        <xdr:cNvSpPr txBox="1"/>
      </xdr:nvSpPr>
      <xdr:spPr>
        <a:xfrm>
          <a:off x="76428" y="5255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29</xdr:row>
      <xdr:rowOff>139700</xdr:rowOff>
    </xdr:from>
    <xdr:to>
      <xdr:col>28</xdr:col>
      <xdr:colOff>114300</xdr:colOff>
      <xdr:row>29</xdr:row>
      <xdr:rowOff>139700</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a:off x="762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28</xdr:row>
      <xdr:rowOff>168927</xdr:rowOff>
    </xdr:from>
    <xdr:ext cx="685572" cy="259045"/>
    <xdr:sp macro="" textlink="">
      <xdr:nvSpPr>
        <xdr:cNvPr id="55" name="テキスト ボックス 54">
          <a:extLst>
            <a:ext uri="{FF2B5EF4-FFF2-40B4-BE49-F238E27FC236}">
              <a16:creationId xmlns:a16="http://schemas.microsoft.com/office/drawing/2014/main" id="{00000000-0008-0000-0600-000037000000}"/>
            </a:ext>
          </a:extLst>
        </xdr:cNvPr>
        <xdr:cNvSpPr txBox="1"/>
      </xdr:nvSpPr>
      <xdr:spPr>
        <a:xfrm>
          <a:off x="76428" y="496952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7" name="テキスト ボックス 56">
          <a:extLst>
            <a:ext uri="{FF2B5EF4-FFF2-40B4-BE49-F238E27FC236}">
              <a16:creationId xmlns:a16="http://schemas.microsoft.com/office/drawing/2014/main" id="{00000000-0008-0000-0600-000039000000}"/>
            </a:ext>
          </a:extLst>
        </xdr:cNvPr>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8" name="人件費グラフ枠">
          <a:extLst>
            <a:ext uri="{FF2B5EF4-FFF2-40B4-BE49-F238E27FC236}">
              <a16:creationId xmlns:a16="http://schemas.microsoft.com/office/drawing/2014/main" id="{00000000-0008-0000-0600-00003A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142385</xdr:rowOff>
    </xdr:from>
    <xdr:to>
      <xdr:col>24</xdr:col>
      <xdr:colOff>62865</xdr:colOff>
      <xdr:row>39</xdr:row>
      <xdr:rowOff>1068</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flipV="1">
          <a:off x="4633595" y="5285885"/>
          <a:ext cx="1270" cy="14017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4895</xdr:rowOff>
    </xdr:from>
    <xdr:ext cx="534377" cy="259045"/>
    <xdr:sp macro="" textlink="">
      <xdr:nvSpPr>
        <xdr:cNvPr id="60" name="人件費最小値テキスト">
          <a:extLst>
            <a:ext uri="{FF2B5EF4-FFF2-40B4-BE49-F238E27FC236}">
              <a16:creationId xmlns:a16="http://schemas.microsoft.com/office/drawing/2014/main" id="{00000000-0008-0000-0600-00003C000000}"/>
            </a:ext>
          </a:extLst>
        </xdr:cNvPr>
        <xdr:cNvSpPr txBox="1"/>
      </xdr:nvSpPr>
      <xdr:spPr>
        <a:xfrm>
          <a:off x="4686300" y="6691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1068</xdr:rowOff>
    </xdr:from>
    <xdr:to>
      <xdr:col>24</xdr:col>
      <xdr:colOff>152400</xdr:colOff>
      <xdr:row>39</xdr:row>
      <xdr:rowOff>1068</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4546600" y="66876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89062</xdr:rowOff>
    </xdr:from>
    <xdr:ext cx="690189" cy="259045"/>
    <xdr:sp macro="" textlink="">
      <xdr:nvSpPr>
        <xdr:cNvPr id="62" name="人件費最大値テキスト">
          <a:extLst>
            <a:ext uri="{FF2B5EF4-FFF2-40B4-BE49-F238E27FC236}">
              <a16:creationId xmlns:a16="http://schemas.microsoft.com/office/drawing/2014/main" id="{00000000-0008-0000-0600-00003E000000}"/>
            </a:ext>
          </a:extLst>
        </xdr:cNvPr>
        <xdr:cNvSpPr txBox="1"/>
      </xdr:nvSpPr>
      <xdr:spPr>
        <a:xfrm>
          <a:off x="4686300" y="506111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1,078,121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142385</xdr:rowOff>
    </xdr:from>
    <xdr:to>
      <xdr:col>24</xdr:col>
      <xdr:colOff>152400</xdr:colOff>
      <xdr:row>30</xdr:row>
      <xdr:rowOff>142385</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a:off x="4546600" y="5285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38020</xdr:rowOff>
    </xdr:from>
    <xdr:to>
      <xdr:col>24</xdr:col>
      <xdr:colOff>63500</xdr:colOff>
      <xdr:row>38</xdr:row>
      <xdr:rowOff>95927</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3797300" y="6553120"/>
          <a:ext cx="838200" cy="57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111798</xdr:rowOff>
    </xdr:from>
    <xdr:ext cx="599010" cy="259045"/>
    <xdr:sp macro="" textlink="">
      <xdr:nvSpPr>
        <xdr:cNvPr id="65" name="人件費平均値テキスト">
          <a:extLst>
            <a:ext uri="{FF2B5EF4-FFF2-40B4-BE49-F238E27FC236}">
              <a16:creationId xmlns:a16="http://schemas.microsoft.com/office/drawing/2014/main" id="{00000000-0008-0000-0600-000041000000}"/>
            </a:ext>
          </a:extLst>
        </xdr:cNvPr>
        <xdr:cNvSpPr txBox="1"/>
      </xdr:nvSpPr>
      <xdr:spPr>
        <a:xfrm>
          <a:off x="4686300" y="628399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239,985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88921</xdr:rowOff>
    </xdr:from>
    <xdr:to>
      <xdr:col>24</xdr:col>
      <xdr:colOff>114300</xdr:colOff>
      <xdr:row>38</xdr:row>
      <xdr:rowOff>19072</xdr:rowOff>
    </xdr:to>
    <xdr:sp macro=""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4584700" y="643257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95927</xdr:rowOff>
    </xdr:from>
    <xdr:to>
      <xdr:col>19</xdr:col>
      <xdr:colOff>177800</xdr:colOff>
      <xdr:row>38</xdr:row>
      <xdr:rowOff>105227</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908300" y="6611027"/>
          <a:ext cx="889000" cy="9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120068</xdr:rowOff>
    </xdr:from>
    <xdr:to>
      <xdr:col>20</xdr:col>
      <xdr:colOff>38100</xdr:colOff>
      <xdr:row>38</xdr:row>
      <xdr:rowOff>50219</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3746500" y="646371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36</xdr:row>
      <xdr:rowOff>66745</xdr:rowOff>
    </xdr:from>
    <xdr:ext cx="599010"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3497795" y="62389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105227</xdr:rowOff>
    </xdr:from>
    <xdr:to>
      <xdr:col>15</xdr:col>
      <xdr:colOff>50800</xdr:colOff>
      <xdr:row>38</xdr:row>
      <xdr:rowOff>113307</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2019300" y="6620327"/>
          <a:ext cx="889000" cy="8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126656</xdr:rowOff>
    </xdr:from>
    <xdr:to>
      <xdr:col>15</xdr:col>
      <xdr:colOff>101600</xdr:colOff>
      <xdr:row>38</xdr:row>
      <xdr:rowOff>56806</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2857500" y="6470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36</xdr:row>
      <xdr:rowOff>73333</xdr:rowOff>
    </xdr:from>
    <xdr:ext cx="599010"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2608795" y="62455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113307</xdr:rowOff>
    </xdr:from>
    <xdr:to>
      <xdr:col>10</xdr:col>
      <xdr:colOff>114300</xdr:colOff>
      <xdr:row>38</xdr:row>
      <xdr:rowOff>125388</xdr:rowOff>
    </xdr:to>
    <xdr:cxnSp macro="">
      <xdr:nvCxnSpPr>
        <xdr:cNvPr id="73" name="直線コネクタ 72">
          <a:extLst>
            <a:ext uri="{FF2B5EF4-FFF2-40B4-BE49-F238E27FC236}">
              <a16:creationId xmlns:a16="http://schemas.microsoft.com/office/drawing/2014/main" id="{00000000-0008-0000-0600-000049000000}"/>
            </a:ext>
          </a:extLst>
        </xdr:cNvPr>
        <xdr:cNvCxnSpPr/>
      </xdr:nvCxnSpPr>
      <xdr:spPr>
        <a:xfrm flipV="1">
          <a:off x="1130300" y="6628407"/>
          <a:ext cx="889000" cy="12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121900</xdr:rowOff>
    </xdr:from>
    <xdr:to>
      <xdr:col>10</xdr:col>
      <xdr:colOff>165100</xdr:colOff>
      <xdr:row>38</xdr:row>
      <xdr:rowOff>52050</xdr:rowOff>
    </xdr:to>
    <xdr:sp macro="" textlink="">
      <xdr:nvSpPr>
        <xdr:cNvPr id="74" name="フローチャート: 判断 73">
          <a:extLst>
            <a:ext uri="{FF2B5EF4-FFF2-40B4-BE49-F238E27FC236}">
              <a16:creationId xmlns:a16="http://schemas.microsoft.com/office/drawing/2014/main" id="{00000000-0008-0000-0600-00004A000000}"/>
            </a:ext>
          </a:extLst>
        </xdr:cNvPr>
        <xdr:cNvSpPr/>
      </xdr:nvSpPr>
      <xdr:spPr>
        <a:xfrm>
          <a:off x="1968500" y="646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36</xdr:row>
      <xdr:rowOff>68577</xdr:rowOff>
    </xdr:from>
    <xdr:ext cx="59901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1719795" y="62407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124864</xdr:rowOff>
    </xdr:from>
    <xdr:to>
      <xdr:col>6</xdr:col>
      <xdr:colOff>38100</xdr:colOff>
      <xdr:row>38</xdr:row>
      <xdr:rowOff>55014</xdr:rowOff>
    </xdr:to>
    <xdr:sp macro="" textlink="">
      <xdr:nvSpPr>
        <xdr:cNvPr id="76" name="フローチャート: 判断 75">
          <a:extLst>
            <a:ext uri="{FF2B5EF4-FFF2-40B4-BE49-F238E27FC236}">
              <a16:creationId xmlns:a16="http://schemas.microsoft.com/office/drawing/2014/main" id="{00000000-0008-0000-0600-00004C000000}"/>
            </a:ext>
          </a:extLst>
        </xdr:cNvPr>
        <xdr:cNvSpPr/>
      </xdr:nvSpPr>
      <xdr:spPr>
        <a:xfrm>
          <a:off x="1079500" y="6468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36</xdr:row>
      <xdr:rowOff>71541</xdr:rowOff>
    </xdr:from>
    <xdr:ext cx="59901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830795" y="62437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2" name="テキスト ボックス 81">
          <a:extLst>
            <a:ext uri="{FF2B5EF4-FFF2-40B4-BE49-F238E27FC236}">
              <a16:creationId xmlns:a16="http://schemas.microsoft.com/office/drawing/2014/main" id="{00000000-0008-0000-0600-000052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158670</xdr:rowOff>
    </xdr:from>
    <xdr:to>
      <xdr:col>24</xdr:col>
      <xdr:colOff>114300</xdr:colOff>
      <xdr:row>38</xdr:row>
      <xdr:rowOff>88820</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4584700" y="6502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137097</xdr:rowOff>
    </xdr:from>
    <xdr:ext cx="599010" cy="259045"/>
    <xdr:sp macro="" textlink="">
      <xdr:nvSpPr>
        <xdr:cNvPr id="84" name="人件費該当値テキスト">
          <a:extLst>
            <a:ext uri="{FF2B5EF4-FFF2-40B4-BE49-F238E27FC236}">
              <a16:creationId xmlns:a16="http://schemas.microsoft.com/office/drawing/2014/main" id="{00000000-0008-0000-0600-000054000000}"/>
            </a:ext>
          </a:extLst>
        </xdr:cNvPr>
        <xdr:cNvSpPr txBox="1"/>
      </xdr:nvSpPr>
      <xdr:spPr>
        <a:xfrm>
          <a:off x="4686300" y="64807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191,167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45127</xdr:rowOff>
    </xdr:from>
    <xdr:to>
      <xdr:col>20</xdr:col>
      <xdr:colOff>38100</xdr:colOff>
      <xdr:row>38</xdr:row>
      <xdr:rowOff>146727</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3746500" y="6560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38</xdr:row>
      <xdr:rowOff>137854</xdr:rowOff>
    </xdr:from>
    <xdr:ext cx="599010"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3497795" y="66529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54427</xdr:rowOff>
    </xdr:from>
    <xdr:to>
      <xdr:col>15</xdr:col>
      <xdr:colOff>101600</xdr:colOff>
      <xdr:row>38</xdr:row>
      <xdr:rowOff>156027</xdr:rowOff>
    </xdr:to>
    <xdr:sp macro="" textlink="">
      <xdr:nvSpPr>
        <xdr:cNvPr id="87" name="楕円 86">
          <a:extLst>
            <a:ext uri="{FF2B5EF4-FFF2-40B4-BE49-F238E27FC236}">
              <a16:creationId xmlns:a16="http://schemas.microsoft.com/office/drawing/2014/main" id="{00000000-0008-0000-0600-000057000000}"/>
            </a:ext>
          </a:extLst>
        </xdr:cNvPr>
        <xdr:cNvSpPr/>
      </xdr:nvSpPr>
      <xdr:spPr>
        <a:xfrm>
          <a:off x="2857500" y="6569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38</xdr:row>
      <xdr:rowOff>147154</xdr:rowOff>
    </xdr:from>
    <xdr:ext cx="599010" cy="259045"/>
    <xdr:sp macro="" textlink="">
      <xdr:nvSpPr>
        <xdr:cNvPr id="88" name="テキスト ボックス 87">
          <a:extLst>
            <a:ext uri="{FF2B5EF4-FFF2-40B4-BE49-F238E27FC236}">
              <a16:creationId xmlns:a16="http://schemas.microsoft.com/office/drawing/2014/main" id="{00000000-0008-0000-0600-000058000000}"/>
            </a:ext>
          </a:extLst>
        </xdr:cNvPr>
        <xdr:cNvSpPr txBox="1"/>
      </xdr:nvSpPr>
      <xdr:spPr>
        <a:xfrm>
          <a:off x="2608795" y="66622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38</xdr:row>
      <xdr:rowOff>62507</xdr:rowOff>
    </xdr:from>
    <xdr:to>
      <xdr:col>10</xdr:col>
      <xdr:colOff>165100</xdr:colOff>
      <xdr:row>38</xdr:row>
      <xdr:rowOff>164107</xdr:rowOff>
    </xdr:to>
    <xdr:sp macro="" textlink="">
      <xdr:nvSpPr>
        <xdr:cNvPr id="89" name="楕円 88">
          <a:extLst>
            <a:ext uri="{FF2B5EF4-FFF2-40B4-BE49-F238E27FC236}">
              <a16:creationId xmlns:a16="http://schemas.microsoft.com/office/drawing/2014/main" id="{00000000-0008-0000-0600-000059000000}"/>
            </a:ext>
          </a:extLst>
        </xdr:cNvPr>
        <xdr:cNvSpPr/>
      </xdr:nvSpPr>
      <xdr:spPr>
        <a:xfrm>
          <a:off x="1968500" y="6577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38</xdr:row>
      <xdr:rowOff>155234</xdr:rowOff>
    </xdr:from>
    <xdr:ext cx="599010" cy="259045"/>
    <xdr:sp macro="" textlink="">
      <xdr:nvSpPr>
        <xdr:cNvPr id="90" name="テキスト ボックス 89">
          <a:extLst>
            <a:ext uri="{FF2B5EF4-FFF2-40B4-BE49-F238E27FC236}">
              <a16:creationId xmlns:a16="http://schemas.microsoft.com/office/drawing/2014/main" id="{00000000-0008-0000-0600-00005A000000}"/>
            </a:ext>
          </a:extLst>
        </xdr:cNvPr>
        <xdr:cNvSpPr txBox="1"/>
      </xdr:nvSpPr>
      <xdr:spPr>
        <a:xfrm>
          <a:off x="1719795" y="66703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74588</xdr:rowOff>
    </xdr:from>
    <xdr:to>
      <xdr:col>6</xdr:col>
      <xdr:colOff>38100</xdr:colOff>
      <xdr:row>39</xdr:row>
      <xdr:rowOff>4738</xdr:rowOff>
    </xdr:to>
    <xdr:sp macro="" textlink="">
      <xdr:nvSpPr>
        <xdr:cNvPr id="91" name="楕円 90">
          <a:extLst>
            <a:ext uri="{FF2B5EF4-FFF2-40B4-BE49-F238E27FC236}">
              <a16:creationId xmlns:a16="http://schemas.microsoft.com/office/drawing/2014/main" id="{00000000-0008-0000-0600-00005B000000}"/>
            </a:ext>
          </a:extLst>
        </xdr:cNvPr>
        <xdr:cNvSpPr/>
      </xdr:nvSpPr>
      <xdr:spPr>
        <a:xfrm>
          <a:off x="1079500" y="6589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38</xdr:row>
      <xdr:rowOff>167315</xdr:rowOff>
    </xdr:from>
    <xdr:ext cx="599010" cy="259045"/>
    <xdr:sp macro="" textlink="">
      <xdr:nvSpPr>
        <xdr:cNvPr id="92" name="テキスト ボックス 91">
          <a:extLst>
            <a:ext uri="{FF2B5EF4-FFF2-40B4-BE49-F238E27FC236}">
              <a16:creationId xmlns:a16="http://schemas.microsoft.com/office/drawing/2014/main" id="{00000000-0008-0000-0600-00005C000000}"/>
            </a:ext>
          </a:extLst>
        </xdr:cNvPr>
        <xdr:cNvSpPr txBox="1"/>
      </xdr:nvSpPr>
      <xdr:spPr>
        <a:xfrm>
          <a:off x="830795" y="66824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100" name="正方形/長方形 99">
          <a:extLst>
            <a:ext uri="{FF2B5EF4-FFF2-40B4-BE49-F238E27FC236}">
              <a16:creationId xmlns:a16="http://schemas.microsoft.com/office/drawing/2014/main" id="{00000000-0008-0000-0600-000064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1" name="テキスト ボックス 100">
          <a:extLst>
            <a:ext uri="{FF2B5EF4-FFF2-40B4-BE49-F238E27FC236}">
              <a16:creationId xmlns:a16="http://schemas.microsoft.com/office/drawing/2014/main" id="{00000000-0008-0000-0600-000065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21970</xdr:rowOff>
    </xdr:from>
    <xdr:ext cx="685572"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76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6" name="テキスト ボックス 115">
          <a:extLst>
            <a:ext uri="{FF2B5EF4-FFF2-40B4-BE49-F238E27FC236}">
              <a16:creationId xmlns:a16="http://schemas.microsoft.com/office/drawing/2014/main" id="{00000000-0008-0000-0600-000074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7" name="物件費グラフ枠">
          <a:extLst>
            <a:ext uri="{FF2B5EF4-FFF2-40B4-BE49-F238E27FC236}">
              <a16:creationId xmlns:a16="http://schemas.microsoft.com/office/drawing/2014/main" id="{00000000-0008-0000-0600-000075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49</xdr:row>
      <xdr:rowOff>84279</xdr:rowOff>
    </xdr:from>
    <xdr:to>
      <xdr:col>24</xdr:col>
      <xdr:colOff>62865</xdr:colOff>
      <xdr:row>58</xdr:row>
      <xdr:rowOff>147893</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4633595" y="8485329"/>
          <a:ext cx="1270" cy="16066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151720</xdr:rowOff>
    </xdr:from>
    <xdr:ext cx="599010" cy="259045"/>
    <xdr:sp macro="" textlink="">
      <xdr:nvSpPr>
        <xdr:cNvPr id="119" name="物件費最小値テキスト">
          <a:extLst>
            <a:ext uri="{FF2B5EF4-FFF2-40B4-BE49-F238E27FC236}">
              <a16:creationId xmlns:a16="http://schemas.microsoft.com/office/drawing/2014/main" id="{00000000-0008-0000-0600-000077000000}"/>
            </a:ext>
          </a:extLst>
        </xdr:cNvPr>
        <xdr:cNvSpPr txBox="1"/>
      </xdr:nvSpPr>
      <xdr:spPr>
        <a:xfrm>
          <a:off x="4686300" y="100958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112,474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147893</xdr:rowOff>
    </xdr:from>
    <xdr:to>
      <xdr:col>24</xdr:col>
      <xdr:colOff>152400</xdr:colOff>
      <xdr:row>58</xdr:row>
      <xdr:rowOff>147893</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100919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30956</xdr:rowOff>
    </xdr:from>
    <xdr:ext cx="690189" cy="259045"/>
    <xdr:sp macro="" textlink="">
      <xdr:nvSpPr>
        <xdr:cNvPr id="121" name="物件費最大値テキスト">
          <a:extLst>
            <a:ext uri="{FF2B5EF4-FFF2-40B4-BE49-F238E27FC236}">
              <a16:creationId xmlns:a16="http://schemas.microsoft.com/office/drawing/2014/main" id="{00000000-0008-0000-0600-000079000000}"/>
            </a:ext>
          </a:extLst>
        </xdr:cNvPr>
        <xdr:cNvSpPr txBox="1"/>
      </xdr:nvSpPr>
      <xdr:spPr>
        <a:xfrm>
          <a:off x="4686300" y="826055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1,588,412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49</xdr:row>
      <xdr:rowOff>84279</xdr:rowOff>
    </xdr:from>
    <xdr:to>
      <xdr:col>24</xdr:col>
      <xdr:colOff>152400</xdr:colOff>
      <xdr:row>49</xdr:row>
      <xdr:rowOff>84279</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4546600" y="84853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75660</xdr:rowOff>
    </xdr:from>
    <xdr:to>
      <xdr:col>24</xdr:col>
      <xdr:colOff>63500</xdr:colOff>
      <xdr:row>58</xdr:row>
      <xdr:rowOff>91178</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a:off x="3797300" y="10019760"/>
          <a:ext cx="838200" cy="15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125347</xdr:rowOff>
    </xdr:from>
    <xdr:ext cx="599010" cy="259045"/>
    <xdr:sp macro="" textlink="">
      <xdr:nvSpPr>
        <xdr:cNvPr id="124" name="物件費平均値テキスト">
          <a:extLst>
            <a:ext uri="{FF2B5EF4-FFF2-40B4-BE49-F238E27FC236}">
              <a16:creationId xmlns:a16="http://schemas.microsoft.com/office/drawing/2014/main" id="{00000000-0008-0000-0600-00007C000000}"/>
            </a:ext>
          </a:extLst>
        </xdr:cNvPr>
        <xdr:cNvSpPr txBox="1"/>
      </xdr:nvSpPr>
      <xdr:spPr>
        <a:xfrm>
          <a:off x="4686300" y="972654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265,034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102470</xdr:rowOff>
    </xdr:from>
    <xdr:to>
      <xdr:col>24</xdr:col>
      <xdr:colOff>114300</xdr:colOff>
      <xdr:row>58</xdr:row>
      <xdr:rowOff>32620</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4584700" y="9875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75660</xdr:rowOff>
    </xdr:from>
    <xdr:to>
      <xdr:col>19</xdr:col>
      <xdr:colOff>177800</xdr:colOff>
      <xdr:row>58</xdr:row>
      <xdr:rowOff>95645</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flipV="1">
          <a:off x="2908300" y="10019760"/>
          <a:ext cx="889000" cy="19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92070</xdr:rowOff>
    </xdr:from>
    <xdr:to>
      <xdr:col>20</xdr:col>
      <xdr:colOff>38100</xdr:colOff>
      <xdr:row>58</xdr:row>
      <xdr:rowOff>22220</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3746500" y="9864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38747</xdr:rowOff>
    </xdr:from>
    <xdr:ext cx="599010"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3497795" y="96399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92616</xdr:rowOff>
    </xdr:from>
    <xdr:to>
      <xdr:col>15</xdr:col>
      <xdr:colOff>50800</xdr:colOff>
      <xdr:row>58</xdr:row>
      <xdr:rowOff>95645</xdr:rowOff>
    </xdr:to>
    <xdr:cxnSp macro="">
      <xdr:nvCxnSpPr>
        <xdr:cNvPr id="129" name="直線コネクタ 128">
          <a:extLst>
            <a:ext uri="{FF2B5EF4-FFF2-40B4-BE49-F238E27FC236}">
              <a16:creationId xmlns:a16="http://schemas.microsoft.com/office/drawing/2014/main" id="{00000000-0008-0000-0600-000081000000}"/>
            </a:ext>
          </a:extLst>
        </xdr:cNvPr>
        <xdr:cNvCxnSpPr/>
      </xdr:nvCxnSpPr>
      <xdr:spPr>
        <a:xfrm>
          <a:off x="2019300" y="10036716"/>
          <a:ext cx="889000" cy="3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90532</xdr:rowOff>
    </xdr:from>
    <xdr:to>
      <xdr:col>15</xdr:col>
      <xdr:colOff>101600</xdr:colOff>
      <xdr:row>58</xdr:row>
      <xdr:rowOff>20682</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2857500" y="9863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37209</xdr:rowOff>
    </xdr:from>
    <xdr:ext cx="59901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2608795" y="96384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88585</xdr:rowOff>
    </xdr:from>
    <xdr:to>
      <xdr:col>10</xdr:col>
      <xdr:colOff>114300</xdr:colOff>
      <xdr:row>58</xdr:row>
      <xdr:rowOff>92616</xdr:rowOff>
    </xdr:to>
    <xdr:cxnSp macro="">
      <xdr:nvCxnSpPr>
        <xdr:cNvPr id="132" name="直線コネクタ 131">
          <a:extLst>
            <a:ext uri="{FF2B5EF4-FFF2-40B4-BE49-F238E27FC236}">
              <a16:creationId xmlns:a16="http://schemas.microsoft.com/office/drawing/2014/main" id="{00000000-0008-0000-0600-000084000000}"/>
            </a:ext>
          </a:extLst>
        </xdr:cNvPr>
        <xdr:cNvCxnSpPr/>
      </xdr:nvCxnSpPr>
      <xdr:spPr>
        <a:xfrm>
          <a:off x="1130300" y="10032685"/>
          <a:ext cx="889000" cy="4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86760</xdr:rowOff>
    </xdr:from>
    <xdr:to>
      <xdr:col>10</xdr:col>
      <xdr:colOff>165100</xdr:colOff>
      <xdr:row>58</xdr:row>
      <xdr:rowOff>16910</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968500" y="9859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33437</xdr:rowOff>
    </xdr:from>
    <xdr:ext cx="59901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1719795" y="96346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93965</xdr:rowOff>
    </xdr:from>
    <xdr:to>
      <xdr:col>6</xdr:col>
      <xdr:colOff>38100</xdr:colOff>
      <xdr:row>58</xdr:row>
      <xdr:rowOff>24115</xdr:rowOff>
    </xdr:to>
    <xdr:sp macro="" textlink="">
      <xdr:nvSpPr>
        <xdr:cNvPr id="135" name="フローチャート: 判断 134">
          <a:extLst>
            <a:ext uri="{FF2B5EF4-FFF2-40B4-BE49-F238E27FC236}">
              <a16:creationId xmlns:a16="http://schemas.microsoft.com/office/drawing/2014/main" id="{00000000-0008-0000-0600-000087000000}"/>
            </a:ext>
          </a:extLst>
        </xdr:cNvPr>
        <xdr:cNvSpPr/>
      </xdr:nvSpPr>
      <xdr:spPr>
        <a:xfrm>
          <a:off x="1079500" y="9866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40642</xdr:rowOff>
    </xdr:from>
    <xdr:ext cx="59901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830795" y="9641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40378</xdr:rowOff>
    </xdr:from>
    <xdr:to>
      <xdr:col>24</xdr:col>
      <xdr:colOff>114300</xdr:colOff>
      <xdr:row>58</xdr:row>
      <xdr:rowOff>141978</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4584700" y="9984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126755</xdr:rowOff>
    </xdr:from>
    <xdr:ext cx="599010" cy="259045"/>
    <xdr:sp macro="" textlink="">
      <xdr:nvSpPr>
        <xdr:cNvPr id="143" name="物件費該当値テキスト">
          <a:extLst>
            <a:ext uri="{FF2B5EF4-FFF2-40B4-BE49-F238E27FC236}">
              <a16:creationId xmlns:a16="http://schemas.microsoft.com/office/drawing/2014/main" id="{00000000-0008-0000-0600-00008F000000}"/>
            </a:ext>
          </a:extLst>
        </xdr:cNvPr>
        <xdr:cNvSpPr txBox="1"/>
      </xdr:nvSpPr>
      <xdr:spPr>
        <a:xfrm>
          <a:off x="4686300" y="98994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24860</xdr:rowOff>
    </xdr:from>
    <xdr:to>
      <xdr:col>20</xdr:col>
      <xdr:colOff>38100</xdr:colOff>
      <xdr:row>58</xdr:row>
      <xdr:rowOff>126460</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3746500" y="9968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117587</xdr:rowOff>
    </xdr:from>
    <xdr:ext cx="599010"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3497795" y="100616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44845</xdr:rowOff>
    </xdr:from>
    <xdr:to>
      <xdr:col>15</xdr:col>
      <xdr:colOff>101600</xdr:colOff>
      <xdr:row>58</xdr:row>
      <xdr:rowOff>146445</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2857500" y="9988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137572</xdr:rowOff>
    </xdr:from>
    <xdr:ext cx="599010"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2608795" y="100816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41816</xdr:rowOff>
    </xdr:from>
    <xdr:to>
      <xdr:col>10</xdr:col>
      <xdr:colOff>165100</xdr:colOff>
      <xdr:row>58</xdr:row>
      <xdr:rowOff>143416</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968500" y="9985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134543</xdr:rowOff>
    </xdr:from>
    <xdr:ext cx="599010"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1719795" y="100786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37785</xdr:rowOff>
    </xdr:from>
    <xdr:to>
      <xdr:col>6</xdr:col>
      <xdr:colOff>38100</xdr:colOff>
      <xdr:row>58</xdr:row>
      <xdr:rowOff>139385</xdr:rowOff>
    </xdr:to>
    <xdr:sp macro="" textlink="">
      <xdr:nvSpPr>
        <xdr:cNvPr id="150" name="楕円 149">
          <a:extLst>
            <a:ext uri="{FF2B5EF4-FFF2-40B4-BE49-F238E27FC236}">
              <a16:creationId xmlns:a16="http://schemas.microsoft.com/office/drawing/2014/main" id="{00000000-0008-0000-0600-000096000000}"/>
            </a:ext>
          </a:extLst>
        </xdr:cNvPr>
        <xdr:cNvSpPr/>
      </xdr:nvSpPr>
      <xdr:spPr>
        <a:xfrm>
          <a:off x="1079500" y="9981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130512</xdr:rowOff>
    </xdr:from>
    <xdr:ext cx="599010" cy="259045"/>
    <xdr:sp macro="" textlink="">
      <xdr:nvSpPr>
        <xdr:cNvPr id="151" name="テキスト ボックス 150">
          <a:extLst>
            <a:ext uri="{FF2B5EF4-FFF2-40B4-BE49-F238E27FC236}">
              <a16:creationId xmlns:a16="http://schemas.microsoft.com/office/drawing/2014/main" id="{00000000-0008-0000-0600-000097000000}"/>
            </a:ext>
          </a:extLst>
        </xdr:cNvPr>
        <xdr:cNvSpPr txBox="1"/>
      </xdr:nvSpPr>
      <xdr:spPr>
        <a:xfrm>
          <a:off x="830795" y="100746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8" name="正方形/長方形 157">
          <a:extLst>
            <a:ext uri="{FF2B5EF4-FFF2-40B4-BE49-F238E27FC236}">
              <a16:creationId xmlns:a16="http://schemas.microsoft.com/office/drawing/2014/main" id="{00000000-0008-0000-0600-00009E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9" name="正方形/長方形 158">
          <a:extLst>
            <a:ext uri="{FF2B5EF4-FFF2-40B4-BE49-F238E27FC236}">
              <a16:creationId xmlns:a16="http://schemas.microsoft.com/office/drawing/2014/main" id="{00000000-0008-0000-0600-00009F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3" name="テキスト ボックス 172">
          <a:extLst>
            <a:ext uri="{FF2B5EF4-FFF2-40B4-BE49-F238E27FC236}">
              <a16:creationId xmlns:a16="http://schemas.microsoft.com/office/drawing/2014/main" id="{00000000-0008-0000-0600-0000AD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維持補修費グラフ枠">
          <a:extLst>
            <a:ext uri="{FF2B5EF4-FFF2-40B4-BE49-F238E27FC236}">
              <a16:creationId xmlns:a16="http://schemas.microsoft.com/office/drawing/2014/main" id="{00000000-0008-0000-0600-0000AE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50386</xdr:rowOff>
    </xdr:from>
    <xdr:to>
      <xdr:col>24</xdr:col>
      <xdr:colOff>62865</xdr:colOff>
      <xdr:row>79</xdr:row>
      <xdr:rowOff>43676</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4633595" y="12051886"/>
          <a:ext cx="1270" cy="1536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47503</xdr:rowOff>
    </xdr:from>
    <xdr:ext cx="378565" cy="259045"/>
    <xdr:sp macro="" textlink="">
      <xdr:nvSpPr>
        <xdr:cNvPr id="176" name="維持補修費最小値テキスト">
          <a:extLst>
            <a:ext uri="{FF2B5EF4-FFF2-40B4-BE49-F238E27FC236}">
              <a16:creationId xmlns:a16="http://schemas.microsoft.com/office/drawing/2014/main" id="{00000000-0008-0000-0600-0000B0000000}"/>
            </a:ext>
          </a:extLst>
        </xdr:cNvPr>
        <xdr:cNvSpPr txBox="1"/>
      </xdr:nvSpPr>
      <xdr:spPr>
        <a:xfrm>
          <a:off x="4686300" y="135920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43676</xdr:rowOff>
    </xdr:from>
    <xdr:to>
      <xdr:col>24</xdr:col>
      <xdr:colOff>152400</xdr:colOff>
      <xdr:row>79</xdr:row>
      <xdr:rowOff>43676</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35882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168513</xdr:rowOff>
    </xdr:from>
    <xdr:ext cx="599010" cy="259045"/>
    <xdr:sp macro="" textlink="">
      <xdr:nvSpPr>
        <xdr:cNvPr id="178" name="維持補修費最大値テキスト">
          <a:extLst>
            <a:ext uri="{FF2B5EF4-FFF2-40B4-BE49-F238E27FC236}">
              <a16:creationId xmlns:a16="http://schemas.microsoft.com/office/drawing/2014/main" id="{00000000-0008-0000-0600-0000B2000000}"/>
            </a:ext>
          </a:extLst>
        </xdr:cNvPr>
        <xdr:cNvSpPr txBox="1"/>
      </xdr:nvSpPr>
      <xdr:spPr>
        <a:xfrm>
          <a:off x="4686300" y="118271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403,442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50386</xdr:rowOff>
    </xdr:from>
    <xdr:to>
      <xdr:col>24</xdr:col>
      <xdr:colOff>152400</xdr:colOff>
      <xdr:row>70</xdr:row>
      <xdr:rowOff>50386</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4546600" y="12051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170390</xdr:rowOff>
    </xdr:from>
    <xdr:to>
      <xdr:col>24</xdr:col>
      <xdr:colOff>63500</xdr:colOff>
      <xdr:row>79</xdr:row>
      <xdr:rowOff>8023</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a:off x="3797300" y="13543490"/>
          <a:ext cx="838200" cy="9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100610</xdr:rowOff>
    </xdr:from>
    <xdr:ext cx="534377" cy="259045"/>
    <xdr:sp macro="" textlink="">
      <xdr:nvSpPr>
        <xdr:cNvPr id="181" name="維持補修費平均値テキスト">
          <a:extLst>
            <a:ext uri="{FF2B5EF4-FFF2-40B4-BE49-F238E27FC236}">
              <a16:creationId xmlns:a16="http://schemas.microsoft.com/office/drawing/2014/main" id="{00000000-0008-0000-0600-0000B5000000}"/>
            </a:ext>
          </a:extLst>
        </xdr:cNvPr>
        <xdr:cNvSpPr txBox="1"/>
      </xdr:nvSpPr>
      <xdr:spPr>
        <a:xfrm>
          <a:off x="4686300" y="133022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77733</xdr:rowOff>
    </xdr:from>
    <xdr:to>
      <xdr:col>24</xdr:col>
      <xdr:colOff>114300</xdr:colOff>
      <xdr:row>79</xdr:row>
      <xdr:rowOff>7883</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4584700" y="13450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138657</xdr:rowOff>
    </xdr:from>
    <xdr:to>
      <xdr:col>19</xdr:col>
      <xdr:colOff>177800</xdr:colOff>
      <xdr:row>78</xdr:row>
      <xdr:rowOff>170390</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a:off x="2908300" y="13511757"/>
          <a:ext cx="889000" cy="31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86655</xdr:rowOff>
    </xdr:from>
    <xdr:to>
      <xdr:col>20</xdr:col>
      <xdr:colOff>38100</xdr:colOff>
      <xdr:row>79</xdr:row>
      <xdr:rowOff>16805</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3746500" y="13459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77</xdr:row>
      <xdr:rowOff>33332</xdr:rowOff>
    </xdr:from>
    <xdr:ext cx="534377"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3530111" y="13234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138657</xdr:rowOff>
    </xdr:from>
    <xdr:to>
      <xdr:col>15</xdr:col>
      <xdr:colOff>50800</xdr:colOff>
      <xdr:row>79</xdr:row>
      <xdr:rowOff>1843</xdr:rowOff>
    </xdr:to>
    <xdr:cxnSp macro="">
      <xdr:nvCxnSpPr>
        <xdr:cNvPr id="186" name="直線コネクタ 185">
          <a:extLst>
            <a:ext uri="{FF2B5EF4-FFF2-40B4-BE49-F238E27FC236}">
              <a16:creationId xmlns:a16="http://schemas.microsoft.com/office/drawing/2014/main" id="{00000000-0008-0000-0600-0000BA000000}"/>
            </a:ext>
          </a:extLst>
        </xdr:cNvPr>
        <xdr:cNvCxnSpPr/>
      </xdr:nvCxnSpPr>
      <xdr:spPr>
        <a:xfrm flipV="1">
          <a:off x="2019300" y="13511757"/>
          <a:ext cx="889000" cy="34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72989</xdr:rowOff>
    </xdr:from>
    <xdr:to>
      <xdr:col>15</xdr:col>
      <xdr:colOff>101600</xdr:colOff>
      <xdr:row>79</xdr:row>
      <xdr:rowOff>3139</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2857500" y="13446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77</xdr:row>
      <xdr:rowOff>19666</xdr:rowOff>
    </xdr:from>
    <xdr:ext cx="534377"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641111" y="13221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79</xdr:row>
      <xdr:rowOff>1588</xdr:rowOff>
    </xdr:from>
    <xdr:to>
      <xdr:col>10</xdr:col>
      <xdr:colOff>114300</xdr:colOff>
      <xdr:row>79</xdr:row>
      <xdr:rowOff>1843</xdr:rowOff>
    </xdr:to>
    <xdr:cxnSp macro="">
      <xdr:nvCxnSpPr>
        <xdr:cNvPr id="189" name="直線コネクタ 188">
          <a:extLst>
            <a:ext uri="{FF2B5EF4-FFF2-40B4-BE49-F238E27FC236}">
              <a16:creationId xmlns:a16="http://schemas.microsoft.com/office/drawing/2014/main" id="{00000000-0008-0000-0600-0000BD000000}"/>
            </a:ext>
          </a:extLst>
        </xdr:cNvPr>
        <xdr:cNvCxnSpPr/>
      </xdr:nvCxnSpPr>
      <xdr:spPr>
        <a:xfrm>
          <a:off x="1130300" y="13546138"/>
          <a:ext cx="889000" cy="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76144</xdr:rowOff>
    </xdr:from>
    <xdr:to>
      <xdr:col>10</xdr:col>
      <xdr:colOff>165100</xdr:colOff>
      <xdr:row>79</xdr:row>
      <xdr:rowOff>6294</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968500" y="13449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77</xdr:row>
      <xdr:rowOff>22821</xdr:rowOff>
    </xdr:from>
    <xdr:ext cx="534377"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1752111" y="13224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80530</xdr:rowOff>
    </xdr:from>
    <xdr:to>
      <xdr:col>6</xdr:col>
      <xdr:colOff>38100</xdr:colOff>
      <xdr:row>79</xdr:row>
      <xdr:rowOff>10680</xdr:rowOff>
    </xdr:to>
    <xdr:sp macro="" textlink="">
      <xdr:nvSpPr>
        <xdr:cNvPr id="192" name="フローチャート: 判断 191">
          <a:extLst>
            <a:ext uri="{FF2B5EF4-FFF2-40B4-BE49-F238E27FC236}">
              <a16:creationId xmlns:a16="http://schemas.microsoft.com/office/drawing/2014/main" id="{00000000-0008-0000-0600-0000C0000000}"/>
            </a:ext>
          </a:extLst>
        </xdr:cNvPr>
        <xdr:cNvSpPr/>
      </xdr:nvSpPr>
      <xdr:spPr>
        <a:xfrm>
          <a:off x="1079500" y="13453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77</xdr:row>
      <xdr:rowOff>27207</xdr:rowOff>
    </xdr:from>
    <xdr:ext cx="534377"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863111" y="13228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128673</xdr:rowOff>
    </xdr:from>
    <xdr:to>
      <xdr:col>24</xdr:col>
      <xdr:colOff>114300</xdr:colOff>
      <xdr:row>79</xdr:row>
      <xdr:rowOff>58823</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4584700" y="13501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56160</xdr:rowOff>
    </xdr:from>
    <xdr:ext cx="469744" cy="259045"/>
    <xdr:sp macro="" textlink="">
      <xdr:nvSpPr>
        <xdr:cNvPr id="200" name="維持補修費該当値テキスト">
          <a:extLst>
            <a:ext uri="{FF2B5EF4-FFF2-40B4-BE49-F238E27FC236}">
              <a16:creationId xmlns:a16="http://schemas.microsoft.com/office/drawing/2014/main" id="{00000000-0008-0000-0600-0000C8000000}"/>
            </a:ext>
          </a:extLst>
        </xdr:cNvPr>
        <xdr:cNvSpPr txBox="1"/>
      </xdr:nvSpPr>
      <xdr:spPr>
        <a:xfrm>
          <a:off x="4686300" y="134292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119590</xdr:rowOff>
    </xdr:from>
    <xdr:to>
      <xdr:col>20</xdr:col>
      <xdr:colOff>38100</xdr:colOff>
      <xdr:row>79</xdr:row>
      <xdr:rowOff>49740</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3746500" y="13492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79</xdr:row>
      <xdr:rowOff>40867</xdr:rowOff>
    </xdr:from>
    <xdr:ext cx="534377"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3530111" y="13585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87857</xdr:rowOff>
    </xdr:from>
    <xdr:to>
      <xdr:col>15</xdr:col>
      <xdr:colOff>101600</xdr:colOff>
      <xdr:row>79</xdr:row>
      <xdr:rowOff>18007</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2857500" y="13460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79</xdr:row>
      <xdr:rowOff>9134</xdr:rowOff>
    </xdr:from>
    <xdr:ext cx="534377"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2641111" y="13553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122493</xdr:rowOff>
    </xdr:from>
    <xdr:to>
      <xdr:col>10</xdr:col>
      <xdr:colOff>165100</xdr:colOff>
      <xdr:row>79</xdr:row>
      <xdr:rowOff>52643</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968500" y="13495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79</xdr:row>
      <xdr:rowOff>43770</xdr:rowOff>
    </xdr:from>
    <xdr:ext cx="534377"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1752111" y="13588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122238</xdr:rowOff>
    </xdr:from>
    <xdr:to>
      <xdr:col>6</xdr:col>
      <xdr:colOff>38100</xdr:colOff>
      <xdr:row>79</xdr:row>
      <xdr:rowOff>52388</xdr:rowOff>
    </xdr:to>
    <xdr:sp macro="" textlink="">
      <xdr:nvSpPr>
        <xdr:cNvPr id="207" name="楕円 206">
          <a:extLst>
            <a:ext uri="{FF2B5EF4-FFF2-40B4-BE49-F238E27FC236}">
              <a16:creationId xmlns:a16="http://schemas.microsoft.com/office/drawing/2014/main" id="{00000000-0008-0000-0600-0000CF000000}"/>
            </a:ext>
          </a:extLst>
        </xdr:cNvPr>
        <xdr:cNvSpPr/>
      </xdr:nvSpPr>
      <xdr:spPr>
        <a:xfrm>
          <a:off x="1079500" y="13495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79</xdr:row>
      <xdr:rowOff>43515</xdr:rowOff>
    </xdr:from>
    <xdr:ext cx="534377" cy="259045"/>
    <xdr:sp macro="" textlink="">
      <xdr:nvSpPr>
        <xdr:cNvPr id="208" name="テキスト ボックス 207">
          <a:extLst>
            <a:ext uri="{FF2B5EF4-FFF2-40B4-BE49-F238E27FC236}">
              <a16:creationId xmlns:a16="http://schemas.microsoft.com/office/drawing/2014/main" id="{00000000-0008-0000-0600-0000D0000000}"/>
            </a:ext>
          </a:extLst>
        </xdr:cNvPr>
        <xdr:cNvSpPr txBox="1"/>
      </xdr:nvSpPr>
      <xdr:spPr>
        <a:xfrm>
          <a:off x="863111" y="13588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a:extLst>
            <a:ext uri="{FF2B5EF4-FFF2-40B4-BE49-F238E27FC236}">
              <a16:creationId xmlns:a16="http://schemas.microsoft.com/office/drawing/2014/main" id="{00000000-0008-0000-0600-0000D7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103,487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a:extLst>
            <a:ext uri="{FF2B5EF4-FFF2-40B4-BE49-F238E27FC236}">
              <a16:creationId xmlns:a16="http://schemas.microsoft.com/office/drawing/2014/main" id="{00000000-0008-0000-0600-0000D8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8" name="テキスト ボックス 227">
          <a:extLst>
            <a:ext uri="{FF2B5EF4-FFF2-40B4-BE49-F238E27FC236}">
              <a16:creationId xmlns:a16="http://schemas.microsoft.com/office/drawing/2014/main" id="{00000000-0008-0000-0600-0000E4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30" name="テキスト ボックス 229">
          <a:extLst>
            <a:ext uri="{FF2B5EF4-FFF2-40B4-BE49-F238E27FC236}">
              <a16:creationId xmlns:a16="http://schemas.microsoft.com/office/drawing/2014/main" id="{00000000-0008-0000-0600-0000E6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2" name="テキスト ボックス 231">
          <a:extLst>
            <a:ext uri="{FF2B5EF4-FFF2-40B4-BE49-F238E27FC236}">
              <a16:creationId xmlns:a16="http://schemas.microsoft.com/office/drawing/2014/main" id="{00000000-0008-0000-0600-0000E8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3" name="扶助費グラフ枠">
          <a:extLst>
            <a:ext uri="{FF2B5EF4-FFF2-40B4-BE49-F238E27FC236}">
              <a16:creationId xmlns:a16="http://schemas.microsoft.com/office/drawing/2014/main" id="{00000000-0008-0000-0600-0000E9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150847</xdr:rowOff>
    </xdr:from>
    <xdr:to>
      <xdr:col>24</xdr:col>
      <xdr:colOff>62865</xdr:colOff>
      <xdr:row>98</xdr:row>
      <xdr:rowOff>129609</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4633595" y="15409897"/>
          <a:ext cx="1270" cy="15218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133436</xdr:rowOff>
    </xdr:from>
    <xdr:ext cx="534377" cy="259045"/>
    <xdr:sp macro="" textlink="">
      <xdr:nvSpPr>
        <xdr:cNvPr id="235" name="扶助費最小値テキスト">
          <a:extLst>
            <a:ext uri="{FF2B5EF4-FFF2-40B4-BE49-F238E27FC236}">
              <a16:creationId xmlns:a16="http://schemas.microsoft.com/office/drawing/2014/main" id="{00000000-0008-0000-0600-0000EB000000}"/>
            </a:ext>
          </a:extLst>
        </xdr:cNvPr>
        <xdr:cNvSpPr txBox="1"/>
      </xdr:nvSpPr>
      <xdr:spPr>
        <a:xfrm>
          <a:off x="4686300" y="16935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129609</xdr:rowOff>
    </xdr:from>
    <xdr:to>
      <xdr:col>24</xdr:col>
      <xdr:colOff>152400</xdr:colOff>
      <xdr:row>98</xdr:row>
      <xdr:rowOff>129609</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a:off x="4546600" y="169317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97524</xdr:rowOff>
    </xdr:from>
    <xdr:ext cx="599010" cy="259045"/>
    <xdr:sp macro="" textlink="">
      <xdr:nvSpPr>
        <xdr:cNvPr id="237" name="扶助費最大値テキスト">
          <a:extLst>
            <a:ext uri="{FF2B5EF4-FFF2-40B4-BE49-F238E27FC236}">
              <a16:creationId xmlns:a16="http://schemas.microsoft.com/office/drawing/2014/main" id="{00000000-0008-0000-0600-0000ED000000}"/>
            </a:ext>
          </a:extLst>
        </xdr:cNvPr>
        <xdr:cNvSpPr txBox="1"/>
      </xdr:nvSpPr>
      <xdr:spPr>
        <a:xfrm>
          <a:off x="4686300" y="151851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152,726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150847</xdr:rowOff>
    </xdr:from>
    <xdr:to>
      <xdr:col>24</xdr:col>
      <xdr:colOff>152400</xdr:colOff>
      <xdr:row>89</xdr:row>
      <xdr:rowOff>150847</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a:off x="4546600" y="154098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163333</xdr:rowOff>
    </xdr:from>
    <xdr:to>
      <xdr:col>24</xdr:col>
      <xdr:colOff>63500</xdr:colOff>
      <xdr:row>95</xdr:row>
      <xdr:rowOff>167894</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a:off x="3797300" y="16451083"/>
          <a:ext cx="838200" cy="45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99716</xdr:rowOff>
    </xdr:from>
    <xdr:ext cx="534377" cy="259045"/>
    <xdr:sp macro="" textlink="">
      <xdr:nvSpPr>
        <xdr:cNvPr id="240" name="扶助費平均値テキスト">
          <a:extLst>
            <a:ext uri="{FF2B5EF4-FFF2-40B4-BE49-F238E27FC236}">
              <a16:creationId xmlns:a16="http://schemas.microsoft.com/office/drawing/2014/main" id="{00000000-0008-0000-0600-0000F0000000}"/>
            </a:ext>
          </a:extLst>
        </xdr:cNvPr>
        <xdr:cNvSpPr txBox="1"/>
      </xdr:nvSpPr>
      <xdr:spPr>
        <a:xfrm>
          <a:off x="4686300" y="160445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76839</xdr:rowOff>
    </xdr:from>
    <xdr:to>
      <xdr:col>24</xdr:col>
      <xdr:colOff>114300</xdr:colOff>
      <xdr:row>95</xdr:row>
      <xdr:rowOff>6989</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4584700" y="16193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140463</xdr:rowOff>
    </xdr:from>
    <xdr:to>
      <xdr:col>19</xdr:col>
      <xdr:colOff>177800</xdr:colOff>
      <xdr:row>95</xdr:row>
      <xdr:rowOff>163333</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a:off x="2908300" y="16428213"/>
          <a:ext cx="889000" cy="22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119521</xdr:rowOff>
    </xdr:from>
    <xdr:to>
      <xdr:col>20</xdr:col>
      <xdr:colOff>38100</xdr:colOff>
      <xdr:row>95</xdr:row>
      <xdr:rowOff>49671</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3746500" y="16235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66198</xdr:rowOff>
    </xdr:from>
    <xdr:ext cx="534377"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3530111" y="16011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140463</xdr:rowOff>
    </xdr:from>
    <xdr:to>
      <xdr:col>15</xdr:col>
      <xdr:colOff>50800</xdr:colOff>
      <xdr:row>95</xdr:row>
      <xdr:rowOff>168656</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flipV="1">
          <a:off x="2019300" y="16428213"/>
          <a:ext cx="889000" cy="28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137004</xdr:rowOff>
    </xdr:from>
    <xdr:to>
      <xdr:col>15</xdr:col>
      <xdr:colOff>101600</xdr:colOff>
      <xdr:row>95</xdr:row>
      <xdr:rowOff>67154</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2857500" y="16253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83681</xdr:rowOff>
    </xdr:from>
    <xdr:ext cx="534377"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2641111" y="16028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117918</xdr:rowOff>
    </xdr:from>
    <xdr:to>
      <xdr:col>10</xdr:col>
      <xdr:colOff>114300</xdr:colOff>
      <xdr:row>95</xdr:row>
      <xdr:rowOff>168656</xdr:rowOff>
    </xdr:to>
    <xdr:cxnSp macro="">
      <xdr:nvCxnSpPr>
        <xdr:cNvPr id="248" name="直線コネクタ 247">
          <a:extLst>
            <a:ext uri="{FF2B5EF4-FFF2-40B4-BE49-F238E27FC236}">
              <a16:creationId xmlns:a16="http://schemas.microsoft.com/office/drawing/2014/main" id="{00000000-0008-0000-0600-0000F8000000}"/>
            </a:ext>
          </a:extLst>
        </xdr:cNvPr>
        <xdr:cNvCxnSpPr/>
      </xdr:nvCxnSpPr>
      <xdr:spPr>
        <a:xfrm>
          <a:off x="1130300" y="16405668"/>
          <a:ext cx="889000" cy="50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148510</xdr:rowOff>
    </xdr:from>
    <xdr:to>
      <xdr:col>10</xdr:col>
      <xdr:colOff>165100</xdr:colOff>
      <xdr:row>95</xdr:row>
      <xdr:rowOff>78660</xdr:rowOff>
    </xdr:to>
    <xdr:sp macro="" textlink="">
      <xdr:nvSpPr>
        <xdr:cNvPr id="249" name="フローチャート: 判断 248">
          <a:extLst>
            <a:ext uri="{FF2B5EF4-FFF2-40B4-BE49-F238E27FC236}">
              <a16:creationId xmlns:a16="http://schemas.microsoft.com/office/drawing/2014/main" id="{00000000-0008-0000-0600-0000F9000000}"/>
            </a:ext>
          </a:extLst>
        </xdr:cNvPr>
        <xdr:cNvSpPr/>
      </xdr:nvSpPr>
      <xdr:spPr>
        <a:xfrm>
          <a:off x="1968500" y="16264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95187</xdr:rowOff>
    </xdr:from>
    <xdr:ext cx="534377"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752111" y="16040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135491</xdr:rowOff>
    </xdr:from>
    <xdr:to>
      <xdr:col>6</xdr:col>
      <xdr:colOff>38100</xdr:colOff>
      <xdr:row>95</xdr:row>
      <xdr:rowOff>65641</xdr:rowOff>
    </xdr:to>
    <xdr:sp macro="" textlink="">
      <xdr:nvSpPr>
        <xdr:cNvPr id="251" name="フローチャート: 判断 250">
          <a:extLst>
            <a:ext uri="{FF2B5EF4-FFF2-40B4-BE49-F238E27FC236}">
              <a16:creationId xmlns:a16="http://schemas.microsoft.com/office/drawing/2014/main" id="{00000000-0008-0000-0600-0000FB000000}"/>
            </a:ext>
          </a:extLst>
        </xdr:cNvPr>
        <xdr:cNvSpPr/>
      </xdr:nvSpPr>
      <xdr:spPr>
        <a:xfrm>
          <a:off x="1079500" y="16251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93</xdr:row>
      <xdr:rowOff>82168</xdr:rowOff>
    </xdr:from>
    <xdr:ext cx="534377"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863111" y="16027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117094</xdr:rowOff>
    </xdr:from>
    <xdr:to>
      <xdr:col>24</xdr:col>
      <xdr:colOff>114300</xdr:colOff>
      <xdr:row>96</xdr:row>
      <xdr:rowOff>47244</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4584700" y="16404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95521</xdr:rowOff>
    </xdr:from>
    <xdr:ext cx="534377" cy="259045"/>
    <xdr:sp macro="" textlink="">
      <xdr:nvSpPr>
        <xdr:cNvPr id="259" name="扶助費該当値テキスト">
          <a:extLst>
            <a:ext uri="{FF2B5EF4-FFF2-40B4-BE49-F238E27FC236}">
              <a16:creationId xmlns:a16="http://schemas.microsoft.com/office/drawing/2014/main" id="{00000000-0008-0000-0600-000003010000}"/>
            </a:ext>
          </a:extLst>
        </xdr:cNvPr>
        <xdr:cNvSpPr txBox="1"/>
      </xdr:nvSpPr>
      <xdr:spPr>
        <a:xfrm>
          <a:off x="4686300" y="16383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112533</xdr:rowOff>
    </xdr:from>
    <xdr:to>
      <xdr:col>20</xdr:col>
      <xdr:colOff>38100</xdr:colOff>
      <xdr:row>96</xdr:row>
      <xdr:rowOff>42683</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3746500" y="16400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33810</xdr:rowOff>
    </xdr:from>
    <xdr:ext cx="534377"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3530111" y="16493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89663</xdr:rowOff>
    </xdr:from>
    <xdr:to>
      <xdr:col>15</xdr:col>
      <xdr:colOff>101600</xdr:colOff>
      <xdr:row>96</xdr:row>
      <xdr:rowOff>19813</xdr:rowOff>
    </xdr:to>
    <xdr:sp macro="" textlink="">
      <xdr:nvSpPr>
        <xdr:cNvPr id="262" name="楕円 261">
          <a:extLst>
            <a:ext uri="{FF2B5EF4-FFF2-40B4-BE49-F238E27FC236}">
              <a16:creationId xmlns:a16="http://schemas.microsoft.com/office/drawing/2014/main" id="{00000000-0008-0000-0600-000006010000}"/>
            </a:ext>
          </a:extLst>
        </xdr:cNvPr>
        <xdr:cNvSpPr/>
      </xdr:nvSpPr>
      <xdr:spPr>
        <a:xfrm>
          <a:off x="2857500" y="16377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10940</xdr:rowOff>
    </xdr:from>
    <xdr:ext cx="534377" cy="259045"/>
    <xdr:sp macro="" textlink="">
      <xdr:nvSpPr>
        <xdr:cNvPr id="263" name="テキスト ボックス 262">
          <a:extLst>
            <a:ext uri="{FF2B5EF4-FFF2-40B4-BE49-F238E27FC236}">
              <a16:creationId xmlns:a16="http://schemas.microsoft.com/office/drawing/2014/main" id="{00000000-0008-0000-0600-000007010000}"/>
            </a:ext>
          </a:extLst>
        </xdr:cNvPr>
        <xdr:cNvSpPr txBox="1"/>
      </xdr:nvSpPr>
      <xdr:spPr>
        <a:xfrm>
          <a:off x="2641111" y="16470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117856</xdr:rowOff>
    </xdr:from>
    <xdr:to>
      <xdr:col>10</xdr:col>
      <xdr:colOff>165100</xdr:colOff>
      <xdr:row>96</xdr:row>
      <xdr:rowOff>48006</xdr:rowOff>
    </xdr:to>
    <xdr:sp macro="" textlink="">
      <xdr:nvSpPr>
        <xdr:cNvPr id="264" name="楕円 263">
          <a:extLst>
            <a:ext uri="{FF2B5EF4-FFF2-40B4-BE49-F238E27FC236}">
              <a16:creationId xmlns:a16="http://schemas.microsoft.com/office/drawing/2014/main" id="{00000000-0008-0000-0600-000008010000}"/>
            </a:ext>
          </a:extLst>
        </xdr:cNvPr>
        <xdr:cNvSpPr/>
      </xdr:nvSpPr>
      <xdr:spPr>
        <a:xfrm>
          <a:off x="1968500" y="16405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39133</xdr:rowOff>
    </xdr:from>
    <xdr:ext cx="534377" cy="259045"/>
    <xdr:sp macro="" textlink="">
      <xdr:nvSpPr>
        <xdr:cNvPr id="265" name="テキスト ボックス 264">
          <a:extLst>
            <a:ext uri="{FF2B5EF4-FFF2-40B4-BE49-F238E27FC236}">
              <a16:creationId xmlns:a16="http://schemas.microsoft.com/office/drawing/2014/main" id="{00000000-0008-0000-0600-000009010000}"/>
            </a:ext>
          </a:extLst>
        </xdr:cNvPr>
        <xdr:cNvSpPr txBox="1"/>
      </xdr:nvSpPr>
      <xdr:spPr>
        <a:xfrm>
          <a:off x="1752111" y="16498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67118</xdr:rowOff>
    </xdr:from>
    <xdr:to>
      <xdr:col>6</xdr:col>
      <xdr:colOff>38100</xdr:colOff>
      <xdr:row>95</xdr:row>
      <xdr:rowOff>168718</xdr:rowOff>
    </xdr:to>
    <xdr:sp macro="" textlink="">
      <xdr:nvSpPr>
        <xdr:cNvPr id="266" name="楕円 265">
          <a:extLst>
            <a:ext uri="{FF2B5EF4-FFF2-40B4-BE49-F238E27FC236}">
              <a16:creationId xmlns:a16="http://schemas.microsoft.com/office/drawing/2014/main" id="{00000000-0008-0000-0600-00000A010000}"/>
            </a:ext>
          </a:extLst>
        </xdr:cNvPr>
        <xdr:cNvSpPr/>
      </xdr:nvSpPr>
      <xdr:spPr>
        <a:xfrm>
          <a:off x="1079500" y="16354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159845</xdr:rowOff>
    </xdr:from>
    <xdr:ext cx="534377" cy="259045"/>
    <xdr:sp macro="" textlink="">
      <xdr:nvSpPr>
        <xdr:cNvPr id="267" name="テキスト ボックス 266">
          <a:extLst>
            <a:ext uri="{FF2B5EF4-FFF2-40B4-BE49-F238E27FC236}">
              <a16:creationId xmlns:a16="http://schemas.microsoft.com/office/drawing/2014/main" id="{00000000-0008-0000-0600-00000B010000}"/>
            </a:ext>
          </a:extLst>
        </xdr:cNvPr>
        <xdr:cNvSpPr txBox="1"/>
      </xdr:nvSpPr>
      <xdr:spPr>
        <a:xfrm>
          <a:off x="863111" y="16447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165,676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5" name="正方形/長方形 274">
          <a:extLst>
            <a:ext uri="{FF2B5EF4-FFF2-40B4-BE49-F238E27FC236}">
              <a16:creationId xmlns:a16="http://schemas.microsoft.com/office/drawing/2014/main" id="{00000000-0008-0000-0600-000013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89" name="テキスト ボックス 288">
          <a:extLst>
            <a:ext uri="{FF2B5EF4-FFF2-40B4-BE49-F238E27FC236}">
              <a16:creationId xmlns:a16="http://schemas.microsoft.com/office/drawing/2014/main" id="{00000000-0008-0000-0600-000021010000}"/>
            </a:ext>
          </a:extLst>
        </xdr:cNvPr>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補助費等グラフ枠">
          <a:extLst>
            <a:ext uri="{FF2B5EF4-FFF2-40B4-BE49-F238E27FC236}">
              <a16:creationId xmlns:a16="http://schemas.microsoft.com/office/drawing/2014/main" id="{00000000-0008-0000-0600-000022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74524</xdr:rowOff>
    </xdr:from>
    <xdr:to>
      <xdr:col>54</xdr:col>
      <xdr:colOff>189865</xdr:colOff>
      <xdr:row>37</xdr:row>
      <xdr:rowOff>88684</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10475595" y="5218024"/>
          <a:ext cx="1270" cy="12143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92511</xdr:rowOff>
    </xdr:from>
    <xdr:ext cx="599010" cy="259045"/>
    <xdr:sp macro="" textlink="">
      <xdr:nvSpPr>
        <xdr:cNvPr id="292" name="補助費等最小値テキスト">
          <a:extLst>
            <a:ext uri="{FF2B5EF4-FFF2-40B4-BE49-F238E27FC236}">
              <a16:creationId xmlns:a16="http://schemas.microsoft.com/office/drawing/2014/main" id="{00000000-0008-0000-0600-000024010000}"/>
            </a:ext>
          </a:extLst>
        </xdr:cNvPr>
        <xdr:cNvSpPr txBox="1"/>
      </xdr:nvSpPr>
      <xdr:spPr>
        <a:xfrm>
          <a:off x="10528300" y="64361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156,780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88684</xdr:rowOff>
    </xdr:from>
    <xdr:to>
      <xdr:col>55</xdr:col>
      <xdr:colOff>88900</xdr:colOff>
      <xdr:row>37</xdr:row>
      <xdr:rowOff>88684</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10388600" y="64323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21201</xdr:rowOff>
    </xdr:from>
    <xdr:ext cx="599010" cy="259045"/>
    <xdr:sp macro="" textlink="">
      <xdr:nvSpPr>
        <xdr:cNvPr id="294" name="補助費等最大値テキスト">
          <a:extLst>
            <a:ext uri="{FF2B5EF4-FFF2-40B4-BE49-F238E27FC236}">
              <a16:creationId xmlns:a16="http://schemas.microsoft.com/office/drawing/2014/main" id="{00000000-0008-0000-0600-000026010000}"/>
            </a:ext>
          </a:extLst>
        </xdr:cNvPr>
        <xdr:cNvSpPr txBox="1"/>
      </xdr:nvSpPr>
      <xdr:spPr>
        <a:xfrm>
          <a:off x="10528300" y="49932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794,213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74524</xdr:rowOff>
    </xdr:from>
    <xdr:to>
      <xdr:col>55</xdr:col>
      <xdr:colOff>88900</xdr:colOff>
      <xdr:row>30</xdr:row>
      <xdr:rowOff>74524</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10388600" y="5218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88684</xdr:rowOff>
    </xdr:from>
    <xdr:to>
      <xdr:col>55</xdr:col>
      <xdr:colOff>0</xdr:colOff>
      <xdr:row>38</xdr:row>
      <xdr:rowOff>123399</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9639300" y="6432334"/>
          <a:ext cx="838200" cy="206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80377</xdr:rowOff>
    </xdr:from>
    <xdr:ext cx="599010" cy="259045"/>
    <xdr:sp macro="" textlink="">
      <xdr:nvSpPr>
        <xdr:cNvPr id="297" name="補助費等平均値テキスト">
          <a:extLst>
            <a:ext uri="{FF2B5EF4-FFF2-40B4-BE49-F238E27FC236}">
              <a16:creationId xmlns:a16="http://schemas.microsoft.com/office/drawing/2014/main" id="{00000000-0008-0000-0600-000029010000}"/>
            </a:ext>
          </a:extLst>
        </xdr:cNvPr>
        <xdr:cNvSpPr txBox="1"/>
      </xdr:nvSpPr>
      <xdr:spPr>
        <a:xfrm>
          <a:off x="10528300" y="590967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326,483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57500</xdr:rowOff>
    </xdr:from>
    <xdr:to>
      <xdr:col>55</xdr:col>
      <xdr:colOff>50800</xdr:colOff>
      <xdr:row>35</xdr:row>
      <xdr:rowOff>159100</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10426700" y="6058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123399</xdr:rowOff>
    </xdr:from>
    <xdr:to>
      <xdr:col>50</xdr:col>
      <xdr:colOff>114300</xdr:colOff>
      <xdr:row>38</xdr:row>
      <xdr:rowOff>140302</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flipV="1">
          <a:off x="8750300" y="6638499"/>
          <a:ext cx="889000" cy="16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140773</xdr:rowOff>
    </xdr:from>
    <xdr:to>
      <xdr:col>50</xdr:col>
      <xdr:colOff>165100</xdr:colOff>
      <xdr:row>37</xdr:row>
      <xdr:rowOff>70923</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9588500" y="6312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87450</xdr:rowOff>
    </xdr:from>
    <xdr:ext cx="59901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9339795" y="60882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136711</xdr:rowOff>
    </xdr:from>
    <xdr:to>
      <xdr:col>45</xdr:col>
      <xdr:colOff>177800</xdr:colOff>
      <xdr:row>38</xdr:row>
      <xdr:rowOff>140302</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a:off x="7861300" y="6651811"/>
          <a:ext cx="889000" cy="3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136531</xdr:rowOff>
    </xdr:from>
    <xdr:to>
      <xdr:col>46</xdr:col>
      <xdr:colOff>38100</xdr:colOff>
      <xdr:row>37</xdr:row>
      <xdr:rowOff>66681</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8699500" y="6308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83208</xdr:rowOff>
    </xdr:from>
    <xdr:ext cx="59901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8450795" y="60839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134545</xdr:rowOff>
    </xdr:from>
    <xdr:to>
      <xdr:col>41</xdr:col>
      <xdr:colOff>50800</xdr:colOff>
      <xdr:row>38</xdr:row>
      <xdr:rowOff>136711</xdr:rowOff>
    </xdr:to>
    <xdr:cxnSp macro="">
      <xdr:nvCxnSpPr>
        <xdr:cNvPr id="305" name="直線コネクタ 304">
          <a:extLst>
            <a:ext uri="{FF2B5EF4-FFF2-40B4-BE49-F238E27FC236}">
              <a16:creationId xmlns:a16="http://schemas.microsoft.com/office/drawing/2014/main" id="{00000000-0008-0000-0600-000031010000}"/>
            </a:ext>
          </a:extLst>
        </xdr:cNvPr>
        <xdr:cNvCxnSpPr/>
      </xdr:nvCxnSpPr>
      <xdr:spPr>
        <a:xfrm>
          <a:off x="6972300" y="6649645"/>
          <a:ext cx="889000" cy="2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163841</xdr:rowOff>
    </xdr:from>
    <xdr:to>
      <xdr:col>41</xdr:col>
      <xdr:colOff>101600</xdr:colOff>
      <xdr:row>37</xdr:row>
      <xdr:rowOff>93991</xdr:rowOff>
    </xdr:to>
    <xdr:sp macro="" textlink="">
      <xdr:nvSpPr>
        <xdr:cNvPr id="306" name="フローチャート: 判断 305">
          <a:extLst>
            <a:ext uri="{FF2B5EF4-FFF2-40B4-BE49-F238E27FC236}">
              <a16:creationId xmlns:a16="http://schemas.microsoft.com/office/drawing/2014/main" id="{00000000-0008-0000-0600-000032010000}"/>
            </a:ext>
          </a:extLst>
        </xdr:cNvPr>
        <xdr:cNvSpPr/>
      </xdr:nvSpPr>
      <xdr:spPr>
        <a:xfrm>
          <a:off x="7810500" y="6336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110518</xdr:rowOff>
    </xdr:from>
    <xdr:ext cx="59901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561795" y="61112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167344</xdr:rowOff>
    </xdr:from>
    <xdr:to>
      <xdr:col>36</xdr:col>
      <xdr:colOff>165100</xdr:colOff>
      <xdr:row>37</xdr:row>
      <xdr:rowOff>97494</xdr:rowOff>
    </xdr:to>
    <xdr:sp macro="" textlink="">
      <xdr:nvSpPr>
        <xdr:cNvPr id="308" name="フローチャート: 判断 307">
          <a:extLst>
            <a:ext uri="{FF2B5EF4-FFF2-40B4-BE49-F238E27FC236}">
              <a16:creationId xmlns:a16="http://schemas.microsoft.com/office/drawing/2014/main" id="{00000000-0008-0000-0600-000034010000}"/>
            </a:ext>
          </a:extLst>
        </xdr:cNvPr>
        <xdr:cNvSpPr/>
      </xdr:nvSpPr>
      <xdr:spPr>
        <a:xfrm>
          <a:off x="6921500" y="6339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114021</xdr:rowOff>
    </xdr:from>
    <xdr:ext cx="59901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672795" y="61147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37884</xdr:rowOff>
    </xdr:from>
    <xdr:to>
      <xdr:col>55</xdr:col>
      <xdr:colOff>50800</xdr:colOff>
      <xdr:row>37</xdr:row>
      <xdr:rowOff>139484</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10426700" y="6381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124261</xdr:rowOff>
    </xdr:from>
    <xdr:ext cx="599010" cy="259045"/>
    <xdr:sp macro="" textlink="">
      <xdr:nvSpPr>
        <xdr:cNvPr id="316" name="補助費等該当値テキスト">
          <a:extLst>
            <a:ext uri="{FF2B5EF4-FFF2-40B4-BE49-F238E27FC236}">
              <a16:creationId xmlns:a16="http://schemas.microsoft.com/office/drawing/2014/main" id="{00000000-0008-0000-0600-00003C010000}"/>
            </a:ext>
          </a:extLst>
        </xdr:cNvPr>
        <xdr:cNvSpPr txBox="1"/>
      </xdr:nvSpPr>
      <xdr:spPr>
        <a:xfrm>
          <a:off x="10528300" y="62964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156,780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72599</xdr:rowOff>
    </xdr:from>
    <xdr:to>
      <xdr:col>50</xdr:col>
      <xdr:colOff>165100</xdr:colOff>
      <xdr:row>39</xdr:row>
      <xdr:rowOff>2749</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9588500" y="6587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165326</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9372111" y="6680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89502</xdr:rowOff>
    </xdr:from>
    <xdr:to>
      <xdr:col>46</xdr:col>
      <xdr:colOff>38100</xdr:colOff>
      <xdr:row>39</xdr:row>
      <xdr:rowOff>19652</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8699500" y="6604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39</xdr:row>
      <xdr:rowOff>10779</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8483111" y="6697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85911</xdr:rowOff>
    </xdr:from>
    <xdr:to>
      <xdr:col>41</xdr:col>
      <xdr:colOff>101600</xdr:colOff>
      <xdr:row>39</xdr:row>
      <xdr:rowOff>16061</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7810500" y="6601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39</xdr:row>
      <xdr:rowOff>7188</xdr:rowOff>
    </xdr:from>
    <xdr:ext cx="534377"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7594111" y="66937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83745</xdr:rowOff>
    </xdr:from>
    <xdr:to>
      <xdr:col>36</xdr:col>
      <xdr:colOff>165100</xdr:colOff>
      <xdr:row>39</xdr:row>
      <xdr:rowOff>13895</xdr:rowOff>
    </xdr:to>
    <xdr:sp macro="" textlink="">
      <xdr:nvSpPr>
        <xdr:cNvPr id="323" name="楕円 322">
          <a:extLst>
            <a:ext uri="{FF2B5EF4-FFF2-40B4-BE49-F238E27FC236}">
              <a16:creationId xmlns:a16="http://schemas.microsoft.com/office/drawing/2014/main" id="{00000000-0008-0000-0600-000043010000}"/>
            </a:ext>
          </a:extLst>
        </xdr:cNvPr>
        <xdr:cNvSpPr/>
      </xdr:nvSpPr>
      <xdr:spPr>
        <a:xfrm>
          <a:off x="6921500" y="6598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39</xdr:row>
      <xdr:rowOff>5022</xdr:rowOff>
    </xdr:from>
    <xdr:ext cx="534377" cy="259045"/>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6705111" y="6691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77,334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53</xdr:row>
      <xdr:rowOff>168927</xdr:rowOff>
    </xdr:from>
    <xdr:ext cx="685572"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5918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50</xdr:row>
      <xdr:rowOff>111777</xdr:rowOff>
    </xdr:from>
    <xdr:ext cx="685572"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5918428" y="8684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普通建設事業費グラフ枠">
          <a:extLst>
            <a:ext uri="{FF2B5EF4-FFF2-40B4-BE49-F238E27FC236}">
              <a16:creationId xmlns:a16="http://schemas.microsoft.com/office/drawing/2014/main" id="{00000000-0008-0000-0600-000057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12474</xdr:rowOff>
    </xdr:from>
    <xdr:to>
      <xdr:col>54</xdr:col>
      <xdr:colOff>189865</xdr:colOff>
      <xdr:row>58</xdr:row>
      <xdr:rowOff>6732</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flipV="1">
          <a:off x="10475595" y="8756424"/>
          <a:ext cx="1270" cy="11944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10559</xdr:rowOff>
    </xdr:from>
    <xdr:ext cx="534377" cy="259045"/>
    <xdr:sp macro="" textlink="">
      <xdr:nvSpPr>
        <xdr:cNvPr id="345" name="普通建設事業費最小値テキスト">
          <a:extLst>
            <a:ext uri="{FF2B5EF4-FFF2-40B4-BE49-F238E27FC236}">
              <a16:creationId xmlns:a16="http://schemas.microsoft.com/office/drawing/2014/main" id="{00000000-0008-0000-0600-000059010000}"/>
            </a:ext>
          </a:extLst>
        </xdr:cNvPr>
        <xdr:cNvSpPr txBox="1"/>
      </xdr:nvSpPr>
      <xdr:spPr>
        <a:xfrm>
          <a:off x="10528300" y="9954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6732</xdr:rowOff>
    </xdr:from>
    <xdr:to>
      <xdr:col>55</xdr:col>
      <xdr:colOff>88900</xdr:colOff>
      <xdr:row>58</xdr:row>
      <xdr:rowOff>6732</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9950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130601</xdr:rowOff>
    </xdr:from>
    <xdr:ext cx="690189" cy="259045"/>
    <xdr:sp macro="" textlink="">
      <xdr:nvSpPr>
        <xdr:cNvPr id="347" name="普通建設事業費最大値テキスト">
          <a:extLst>
            <a:ext uri="{FF2B5EF4-FFF2-40B4-BE49-F238E27FC236}">
              <a16:creationId xmlns:a16="http://schemas.microsoft.com/office/drawing/2014/main" id="{00000000-0008-0000-0600-00005B010000}"/>
            </a:ext>
          </a:extLst>
        </xdr:cNvPr>
        <xdr:cNvSpPr txBox="1"/>
      </xdr:nvSpPr>
      <xdr:spPr>
        <a:xfrm>
          <a:off x="10528300" y="853165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2,122,617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12474</xdr:rowOff>
    </xdr:from>
    <xdr:to>
      <xdr:col>55</xdr:col>
      <xdr:colOff>88900</xdr:colOff>
      <xdr:row>51</xdr:row>
      <xdr:rowOff>12474</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10388600" y="87564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20218</xdr:rowOff>
    </xdr:from>
    <xdr:to>
      <xdr:col>55</xdr:col>
      <xdr:colOff>0</xdr:colOff>
      <xdr:row>57</xdr:row>
      <xdr:rowOff>45809</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9639300" y="9792868"/>
          <a:ext cx="838200" cy="25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150439</xdr:rowOff>
    </xdr:from>
    <xdr:ext cx="599010" cy="259045"/>
    <xdr:sp macro="" textlink="">
      <xdr:nvSpPr>
        <xdr:cNvPr id="350" name="普通建設事業費平均値テキスト">
          <a:extLst>
            <a:ext uri="{FF2B5EF4-FFF2-40B4-BE49-F238E27FC236}">
              <a16:creationId xmlns:a16="http://schemas.microsoft.com/office/drawing/2014/main" id="{00000000-0008-0000-0600-00005E010000}"/>
            </a:ext>
          </a:extLst>
        </xdr:cNvPr>
        <xdr:cNvSpPr txBox="1"/>
      </xdr:nvSpPr>
      <xdr:spPr>
        <a:xfrm>
          <a:off x="10528300" y="958018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127562</xdr:rowOff>
    </xdr:from>
    <xdr:to>
      <xdr:col>55</xdr:col>
      <xdr:colOff>50800</xdr:colOff>
      <xdr:row>57</xdr:row>
      <xdr:rowOff>57712</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10426700" y="9728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45809</xdr:rowOff>
    </xdr:from>
    <xdr:to>
      <xdr:col>50</xdr:col>
      <xdr:colOff>114300</xdr:colOff>
      <xdr:row>57</xdr:row>
      <xdr:rowOff>121783</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8750300" y="9818459"/>
          <a:ext cx="889000" cy="75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136371</xdr:rowOff>
    </xdr:from>
    <xdr:to>
      <xdr:col>50</xdr:col>
      <xdr:colOff>165100</xdr:colOff>
      <xdr:row>57</xdr:row>
      <xdr:rowOff>66521</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9588500" y="9737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55</xdr:row>
      <xdr:rowOff>83048</xdr:rowOff>
    </xdr:from>
    <xdr:ext cx="599010"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9339795" y="95127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23343</xdr:rowOff>
    </xdr:from>
    <xdr:to>
      <xdr:col>45</xdr:col>
      <xdr:colOff>177800</xdr:colOff>
      <xdr:row>57</xdr:row>
      <xdr:rowOff>121783</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a:off x="7861300" y="9795993"/>
          <a:ext cx="889000" cy="98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151915</xdr:rowOff>
    </xdr:from>
    <xdr:to>
      <xdr:col>46</xdr:col>
      <xdr:colOff>38100</xdr:colOff>
      <xdr:row>57</xdr:row>
      <xdr:rowOff>82065</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8699500" y="9753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55</xdr:row>
      <xdr:rowOff>98592</xdr:rowOff>
    </xdr:from>
    <xdr:ext cx="599010"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8450795" y="95283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23343</xdr:rowOff>
    </xdr:from>
    <xdr:to>
      <xdr:col>41</xdr:col>
      <xdr:colOff>50800</xdr:colOff>
      <xdr:row>57</xdr:row>
      <xdr:rowOff>136120</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flipV="1">
          <a:off x="6972300" y="9795993"/>
          <a:ext cx="889000" cy="112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136152</xdr:rowOff>
    </xdr:from>
    <xdr:to>
      <xdr:col>41</xdr:col>
      <xdr:colOff>101600</xdr:colOff>
      <xdr:row>57</xdr:row>
      <xdr:rowOff>66302</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7810500" y="9737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55</xdr:row>
      <xdr:rowOff>82829</xdr:rowOff>
    </xdr:from>
    <xdr:ext cx="59901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7561795" y="95125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140164</xdr:rowOff>
    </xdr:from>
    <xdr:to>
      <xdr:col>36</xdr:col>
      <xdr:colOff>165100</xdr:colOff>
      <xdr:row>57</xdr:row>
      <xdr:rowOff>70314</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6921500" y="9741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55</xdr:row>
      <xdr:rowOff>86841</xdr:rowOff>
    </xdr:from>
    <xdr:ext cx="59901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6672795" y="95165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310,300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140868</xdr:rowOff>
    </xdr:from>
    <xdr:to>
      <xdr:col>55</xdr:col>
      <xdr:colOff>50800</xdr:colOff>
      <xdr:row>57</xdr:row>
      <xdr:rowOff>71018</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10426700" y="9742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119295</xdr:rowOff>
    </xdr:from>
    <xdr:ext cx="599010" cy="259045"/>
    <xdr:sp macro="" textlink="">
      <xdr:nvSpPr>
        <xdr:cNvPr id="369" name="普通建設事業費該当値テキスト">
          <a:extLst>
            <a:ext uri="{FF2B5EF4-FFF2-40B4-BE49-F238E27FC236}">
              <a16:creationId xmlns:a16="http://schemas.microsoft.com/office/drawing/2014/main" id="{00000000-0008-0000-0600-000071010000}"/>
            </a:ext>
          </a:extLst>
        </xdr:cNvPr>
        <xdr:cNvSpPr txBox="1"/>
      </xdr:nvSpPr>
      <xdr:spPr>
        <a:xfrm>
          <a:off x="10528300" y="97204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309,067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166459</xdr:rowOff>
    </xdr:from>
    <xdr:to>
      <xdr:col>50</xdr:col>
      <xdr:colOff>165100</xdr:colOff>
      <xdr:row>57</xdr:row>
      <xdr:rowOff>96609</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9588500" y="9767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57</xdr:row>
      <xdr:rowOff>87736</xdr:rowOff>
    </xdr:from>
    <xdr:ext cx="59901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9339795" y="98603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70983</xdr:rowOff>
    </xdr:from>
    <xdr:to>
      <xdr:col>46</xdr:col>
      <xdr:colOff>38100</xdr:colOff>
      <xdr:row>58</xdr:row>
      <xdr:rowOff>1133</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8699500" y="9843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57</xdr:row>
      <xdr:rowOff>163710</xdr:rowOff>
    </xdr:from>
    <xdr:ext cx="59901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8450795" y="99363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143993</xdr:rowOff>
    </xdr:from>
    <xdr:to>
      <xdr:col>41</xdr:col>
      <xdr:colOff>101600</xdr:colOff>
      <xdr:row>57</xdr:row>
      <xdr:rowOff>74143</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7810500" y="9745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57</xdr:row>
      <xdr:rowOff>65270</xdr:rowOff>
    </xdr:from>
    <xdr:ext cx="599010"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7561795" y="98379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85320</xdr:rowOff>
    </xdr:from>
    <xdr:to>
      <xdr:col>36</xdr:col>
      <xdr:colOff>165100</xdr:colOff>
      <xdr:row>58</xdr:row>
      <xdr:rowOff>15470</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6921500" y="9857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6597</xdr:rowOff>
    </xdr:from>
    <xdr:ext cx="599010"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6672795" y="99506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73</xdr:row>
      <xdr:rowOff>168927</xdr:rowOff>
    </xdr:from>
    <xdr:ext cx="685572"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5918428" y="1268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71</xdr:row>
      <xdr:rowOff>130827</xdr:rowOff>
    </xdr:from>
    <xdr:ext cx="685572"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5918428" y="1230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92727</xdr:rowOff>
    </xdr:from>
    <xdr:ext cx="685572"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普通建設事業費 （ うち新規整備　）グラフ枠">
          <a:extLst>
            <a:ext uri="{FF2B5EF4-FFF2-40B4-BE49-F238E27FC236}">
              <a16:creationId xmlns:a16="http://schemas.microsoft.com/office/drawing/2014/main" id="{00000000-0008-0000-0600-000090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25601</xdr:rowOff>
    </xdr:from>
    <xdr:to>
      <xdr:col>54</xdr:col>
      <xdr:colOff>189865</xdr:colOff>
      <xdr:row>79</xdr:row>
      <xdr:rowOff>44450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flipV="1">
          <a:off x="10475595" y="12198551"/>
          <a:ext cx="1270" cy="13904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2" name="普通建設事業費 （ うち新規整備　）最小値テキスト">
          <a:extLst>
            <a:ext uri="{FF2B5EF4-FFF2-40B4-BE49-F238E27FC236}">
              <a16:creationId xmlns:a16="http://schemas.microsoft.com/office/drawing/2014/main" id="{00000000-0008-0000-0600-000092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143728</xdr:rowOff>
    </xdr:from>
    <xdr:ext cx="690189" cy="259045"/>
    <xdr:sp macro="" textlink="">
      <xdr:nvSpPr>
        <xdr:cNvPr id="404" name="普通建設事業費 （ うち新規整備　）最大値テキスト">
          <a:extLst>
            <a:ext uri="{FF2B5EF4-FFF2-40B4-BE49-F238E27FC236}">
              <a16:creationId xmlns:a16="http://schemas.microsoft.com/office/drawing/2014/main" id="{00000000-0008-0000-0600-000094010000}"/>
            </a:ext>
          </a:extLst>
        </xdr:cNvPr>
        <xdr:cNvSpPr txBox="1"/>
      </xdr:nvSpPr>
      <xdr:spPr>
        <a:xfrm>
          <a:off x="10528300" y="1197377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1,824,737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25601</xdr:rowOff>
    </xdr:from>
    <xdr:to>
      <xdr:col>55</xdr:col>
      <xdr:colOff>88900</xdr:colOff>
      <xdr:row>71</xdr:row>
      <xdr:rowOff>25601</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10388600" y="121985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80603</xdr:rowOff>
    </xdr:from>
    <xdr:to>
      <xdr:col>55</xdr:col>
      <xdr:colOff>0</xdr:colOff>
      <xdr:row>78</xdr:row>
      <xdr:rowOff>87623</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flipV="1">
          <a:off x="9639300" y="13453703"/>
          <a:ext cx="838200" cy="7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54399</xdr:rowOff>
    </xdr:from>
    <xdr:ext cx="599010" cy="259045"/>
    <xdr:sp macro="" textlink="">
      <xdr:nvSpPr>
        <xdr:cNvPr id="407" name="普通建設事業費 （ うち新規整備　）平均値テキスト">
          <a:extLst>
            <a:ext uri="{FF2B5EF4-FFF2-40B4-BE49-F238E27FC236}">
              <a16:creationId xmlns:a16="http://schemas.microsoft.com/office/drawing/2014/main" id="{00000000-0008-0000-0600-000097010000}"/>
            </a:ext>
          </a:extLst>
        </xdr:cNvPr>
        <xdr:cNvSpPr txBox="1"/>
      </xdr:nvSpPr>
      <xdr:spPr>
        <a:xfrm>
          <a:off x="10528300" y="1342749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116,965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75972</xdr:rowOff>
    </xdr:from>
    <xdr:to>
      <xdr:col>55</xdr:col>
      <xdr:colOff>50800</xdr:colOff>
      <xdr:row>79</xdr:row>
      <xdr:rowOff>6122</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10426700" y="13449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87623</xdr:rowOff>
    </xdr:from>
    <xdr:to>
      <xdr:col>50</xdr:col>
      <xdr:colOff>114300</xdr:colOff>
      <xdr:row>79</xdr:row>
      <xdr:rowOff>29818</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8750300" y="13460723"/>
          <a:ext cx="889000" cy="1136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71865</xdr:rowOff>
    </xdr:from>
    <xdr:to>
      <xdr:col>50</xdr:col>
      <xdr:colOff>165100</xdr:colOff>
      <xdr:row>79</xdr:row>
      <xdr:rowOff>2015</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9588500" y="13444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78</xdr:row>
      <xdr:rowOff>164592</xdr:rowOff>
    </xdr:from>
    <xdr:ext cx="599010"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9339795" y="135376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39185</xdr:rowOff>
    </xdr:from>
    <xdr:to>
      <xdr:col>45</xdr:col>
      <xdr:colOff>177800</xdr:colOff>
      <xdr:row>79</xdr:row>
      <xdr:rowOff>29818</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a:off x="7861300" y="13412285"/>
          <a:ext cx="889000" cy="162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79093</xdr:rowOff>
    </xdr:from>
    <xdr:to>
      <xdr:col>46</xdr:col>
      <xdr:colOff>38100</xdr:colOff>
      <xdr:row>79</xdr:row>
      <xdr:rowOff>9243</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8699500" y="13452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77</xdr:row>
      <xdr:rowOff>25770</xdr:rowOff>
    </xdr:from>
    <xdr:ext cx="599010"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8450795" y="132274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39185</xdr:rowOff>
    </xdr:from>
    <xdr:to>
      <xdr:col>41</xdr:col>
      <xdr:colOff>50800</xdr:colOff>
      <xdr:row>79</xdr:row>
      <xdr:rowOff>2662</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flipV="1">
          <a:off x="6972300" y="13412285"/>
          <a:ext cx="889000" cy="134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71256</xdr:rowOff>
    </xdr:from>
    <xdr:to>
      <xdr:col>41</xdr:col>
      <xdr:colOff>101600</xdr:colOff>
      <xdr:row>79</xdr:row>
      <xdr:rowOff>1406</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7810500" y="13444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78</xdr:row>
      <xdr:rowOff>163983</xdr:rowOff>
    </xdr:from>
    <xdr:ext cx="59901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7561795" y="135370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73884</xdr:rowOff>
    </xdr:from>
    <xdr:to>
      <xdr:col>36</xdr:col>
      <xdr:colOff>165100</xdr:colOff>
      <xdr:row>79</xdr:row>
      <xdr:rowOff>4034</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6921500" y="13446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77</xdr:row>
      <xdr:rowOff>20561</xdr:rowOff>
    </xdr:from>
    <xdr:ext cx="59901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6672795" y="132222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29803</xdr:rowOff>
    </xdr:from>
    <xdr:to>
      <xdr:col>55</xdr:col>
      <xdr:colOff>50800</xdr:colOff>
      <xdr:row>78</xdr:row>
      <xdr:rowOff>131403</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10426700" y="13402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52680</xdr:rowOff>
    </xdr:from>
    <xdr:ext cx="599010" cy="259045"/>
    <xdr:sp macro="" textlink="">
      <xdr:nvSpPr>
        <xdr:cNvPr id="426" name="普通建設事業費 （ うち新規整備　）該当値テキスト">
          <a:extLst>
            <a:ext uri="{FF2B5EF4-FFF2-40B4-BE49-F238E27FC236}">
              <a16:creationId xmlns:a16="http://schemas.microsoft.com/office/drawing/2014/main" id="{00000000-0008-0000-0600-0000AA010000}"/>
            </a:ext>
          </a:extLst>
        </xdr:cNvPr>
        <xdr:cNvSpPr txBox="1"/>
      </xdr:nvSpPr>
      <xdr:spPr>
        <a:xfrm>
          <a:off x="10528300" y="132543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177,555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36823</xdr:rowOff>
    </xdr:from>
    <xdr:to>
      <xdr:col>50</xdr:col>
      <xdr:colOff>165100</xdr:colOff>
      <xdr:row>78</xdr:row>
      <xdr:rowOff>138423</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9588500" y="13409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76</xdr:row>
      <xdr:rowOff>154950</xdr:rowOff>
    </xdr:from>
    <xdr:ext cx="59901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9339795" y="131851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150468</xdr:rowOff>
    </xdr:from>
    <xdr:to>
      <xdr:col>46</xdr:col>
      <xdr:colOff>38100</xdr:colOff>
      <xdr:row>79</xdr:row>
      <xdr:rowOff>80618</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8699500" y="13523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71745</xdr:rowOff>
    </xdr:from>
    <xdr:ext cx="534377"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8483111" y="13616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159835</xdr:rowOff>
    </xdr:from>
    <xdr:to>
      <xdr:col>41</xdr:col>
      <xdr:colOff>101600</xdr:colOff>
      <xdr:row>78</xdr:row>
      <xdr:rowOff>89985</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7810500" y="13361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76</xdr:row>
      <xdr:rowOff>106512</xdr:rowOff>
    </xdr:from>
    <xdr:ext cx="599010"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7561795" y="131367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123312</xdr:rowOff>
    </xdr:from>
    <xdr:to>
      <xdr:col>36</xdr:col>
      <xdr:colOff>165100</xdr:colOff>
      <xdr:row>79</xdr:row>
      <xdr:rowOff>53462</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6921500" y="13496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44589</xdr:rowOff>
    </xdr:from>
    <xdr:ext cx="534377"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6705111" y="13589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普通建設事業費 （ うち更新整備　）グラフ枠">
          <a:extLst>
            <a:ext uri="{FF2B5EF4-FFF2-40B4-BE49-F238E27FC236}">
              <a16:creationId xmlns:a16="http://schemas.microsoft.com/office/drawing/2014/main" id="{00000000-0008-0000-0600-0000C7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30042</xdr:rowOff>
    </xdr:from>
    <xdr:to>
      <xdr:col>54</xdr:col>
      <xdr:colOff>189865</xdr:colOff>
      <xdr:row>98</xdr:row>
      <xdr:rowOff>134714</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flipV="1">
          <a:off x="10475595" y="15460542"/>
          <a:ext cx="1270" cy="14762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138541</xdr:rowOff>
    </xdr:from>
    <xdr:ext cx="469744" cy="259045"/>
    <xdr:sp macro="" textlink="">
      <xdr:nvSpPr>
        <xdr:cNvPr id="457" name="普通建設事業費 （ うち更新整備　）最小値テキスト">
          <a:extLst>
            <a:ext uri="{FF2B5EF4-FFF2-40B4-BE49-F238E27FC236}">
              <a16:creationId xmlns:a16="http://schemas.microsoft.com/office/drawing/2014/main" id="{00000000-0008-0000-0600-0000C9010000}"/>
            </a:ext>
          </a:extLst>
        </xdr:cNvPr>
        <xdr:cNvSpPr txBox="1"/>
      </xdr:nvSpPr>
      <xdr:spPr>
        <a:xfrm>
          <a:off x="10528300" y="16940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134714</xdr:rowOff>
    </xdr:from>
    <xdr:to>
      <xdr:col>55</xdr:col>
      <xdr:colOff>88900</xdr:colOff>
      <xdr:row>98</xdr:row>
      <xdr:rowOff>134714</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6936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148169</xdr:rowOff>
    </xdr:from>
    <xdr:ext cx="690189" cy="259045"/>
    <xdr:sp macro="" textlink="">
      <xdr:nvSpPr>
        <xdr:cNvPr id="459" name="普通建設事業費 （ うち更新整備　）最大値テキスト">
          <a:extLst>
            <a:ext uri="{FF2B5EF4-FFF2-40B4-BE49-F238E27FC236}">
              <a16:creationId xmlns:a16="http://schemas.microsoft.com/office/drawing/2014/main" id="{00000000-0008-0000-0600-0000CB010000}"/>
            </a:ext>
          </a:extLst>
        </xdr:cNvPr>
        <xdr:cNvSpPr txBox="1"/>
      </xdr:nvSpPr>
      <xdr:spPr>
        <a:xfrm>
          <a:off x="10528300" y="1523576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1,619,924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30042</xdr:rowOff>
    </xdr:from>
    <xdr:to>
      <xdr:col>55</xdr:col>
      <xdr:colOff>88900</xdr:colOff>
      <xdr:row>90</xdr:row>
      <xdr:rowOff>30042</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10388600" y="154605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86720</xdr:rowOff>
    </xdr:from>
    <xdr:to>
      <xdr:col>55</xdr:col>
      <xdr:colOff>0</xdr:colOff>
      <xdr:row>98</xdr:row>
      <xdr:rowOff>103570</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9639300" y="16888820"/>
          <a:ext cx="838200" cy="16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105903</xdr:rowOff>
    </xdr:from>
    <xdr:ext cx="599010" cy="259045"/>
    <xdr:sp macro="" textlink="">
      <xdr:nvSpPr>
        <xdr:cNvPr id="462" name="普通建設事業費 （ うち更新整備　）平均値テキスト">
          <a:extLst>
            <a:ext uri="{FF2B5EF4-FFF2-40B4-BE49-F238E27FC236}">
              <a16:creationId xmlns:a16="http://schemas.microsoft.com/office/drawing/2014/main" id="{00000000-0008-0000-0600-0000CE010000}"/>
            </a:ext>
          </a:extLst>
        </xdr:cNvPr>
        <xdr:cNvSpPr txBox="1"/>
      </xdr:nvSpPr>
      <xdr:spPr>
        <a:xfrm>
          <a:off x="10528300" y="1656510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193,924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83026</xdr:rowOff>
    </xdr:from>
    <xdr:to>
      <xdr:col>55</xdr:col>
      <xdr:colOff>50800</xdr:colOff>
      <xdr:row>98</xdr:row>
      <xdr:rowOff>13176</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10426700" y="16713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54812</xdr:rowOff>
    </xdr:from>
    <xdr:to>
      <xdr:col>50</xdr:col>
      <xdr:colOff>114300</xdr:colOff>
      <xdr:row>98</xdr:row>
      <xdr:rowOff>86720</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8750300" y="16856912"/>
          <a:ext cx="889000" cy="31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104825</xdr:rowOff>
    </xdr:from>
    <xdr:to>
      <xdr:col>50</xdr:col>
      <xdr:colOff>165100</xdr:colOff>
      <xdr:row>98</xdr:row>
      <xdr:rowOff>34975</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9588500" y="16735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51502</xdr:rowOff>
    </xdr:from>
    <xdr:ext cx="599010"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9339795" y="165107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54812</xdr:rowOff>
    </xdr:from>
    <xdr:to>
      <xdr:col>45</xdr:col>
      <xdr:colOff>177800</xdr:colOff>
      <xdr:row>98</xdr:row>
      <xdr:rowOff>121645</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flipV="1">
          <a:off x="7861300" y="16856912"/>
          <a:ext cx="889000" cy="66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119765</xdr:rowOff>
    </xdr:from>
    <xdr:to>
      <xdr:col>46</xdr:col>
      <xdr:colOff>38100</xdr:colOff>
      <xdr:row>98</xdr:row>
      <xdr:rowOff>49915</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8699500" y="16750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66442</xdr:rowOff>
    </xdr:from>
    <xdr:ext cx="599010"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8450795" y="165256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117387</xdr:rowOff>
    </xdr:from>
    <xdr:to>
      <xdr:col>41</xdr:col>
      <xdr:colOff>50800</xdr:colOff>
      <xdr:row>98</xdr:row>
      <xdr:rowOff>121645</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a:off x="6972300" y="16919487"/>
          <a:ext cx="889000" cy="4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107708</xdr:rowOff>
    </xdr:from>
    <xdr:to>
      <xdr:col>41</xdr:col>
      <xdr:colOff>101600</xdr:colOff>
      <xdr:row>98</xdr:row>
      <xdr:rowOff>37858</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7810500" y="16738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54385</xdr:rowOff>
    </xdr:from>
    <xdr:ext cx="59901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7561795" y="165135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115999</xdr:rowOff>
    </xdr:from>
    <xdr:to>
      <xdr:col>36</xdr:col>
      <xdr:colOff>165100</xdr:colOff>
      <xdr:row>98</xdr:row>
      <xdr:rowOff>46149</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6921500" y="16746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62676</xdr:rowOff>
    </xdr:from>
    <xdr:ext cx="59901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6672795" y="165218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52770</xdr:rowOff>
    </xdr:from>
    <xdr:to>
      <xdr:col>55</xdr:col>
      <xdr:colOff>50800</xdr:colOff>
      <xdr:row>98</xdr:row>
      <xdr:rowOff>154370</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10426700" y="16854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139147</xdr:rowOff>
    </xdr:from>
    <xdr:ext cx="534377" cy="259045"/>
    <xdr:sp macro="" textlink="">
      <xdr:nvSpPr>
        <xdr:cNvPr id="481" name="普通建設事業費 （ うち更新整備　）該当値テキスト">
          <a:extLst>
            <a:ext uri="{FF2B5EF4-FFF2-40B4-BE49-F238E27FC236}">
              <a16:creationId xmlns:a16="http://schemas.microsoft.com/office/drawing/2014/main" id="{00000000-0008-0000-0600-0000E1010000}"/>
            </a:ext>
          </a:extLst>
        </xdr:cNvPr>
        <xdr:cNvSpPr txBox="1"/>
      </xdr:nvSpPr>
      <xdr:spPr>
        <a:xfrm>
          <a:off x="10528300" y="16769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35920</xdr:rowOff>
    </xdr:from>
    <xdr:to>
      <xdr:col>50</xdr:col>
      <xdr:colOff>165100</xdr:colOff>
      <xdr:row>98</xdr:row>
      <xdr:rowOff>137520</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9588500" y="16838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128647</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9372111" y="16930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4012</xdr:rowOff>
    </xdr:from>
    <xdr:to>
      <xdr:col>46</xdr:col>
      <xdr:colOff>38100</xdr:colOff>
      <xdr:row>98</xdr:row>
      <xdr:rowOff>105612</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8699500" y="16806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96739</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8483111" y="16898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70845</xdr:rowOff>
    </xdr:from>
    <xdr:to>
      <xdr:col>41</xdr:col>
      <xdr:colOff>101600</xdr:colOff>
      <xdr:row>99</xdr:row>
      <xdr:rowOff>995</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7810500" y="16872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163572</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7594111" y="16965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66587</xdr:rowOff>
    </xdr:from>
    <xdr:to>
      <xdr:col>36</xdr:col>
      <xdr:colOff>165100</xdr:colOff>
      <xdr:row>98</xdr:row>
      <xdr:rowOff>168187</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6921500" y="16868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159314</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6705111" y="16961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144434</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34</xdr:row>
      <xdr:rowOff>160763</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5641</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4" name="災害復旧事業費グラフ枠">
          <a:extLst>
            <a:ext uri="{FF2B5EF4-FFF2-40B4-BE49-F238E27FC236}">
              <a16:creationId xmlns:a16="http://schemas.microsoft.com/office/drawing/2014/main" id="{00000000-0008-0000-0600-000002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24290</xdr:rowOff>
    </xdr:from>
    <xdr:to>
      <xdr:col>85</xdr:col>
      <xdr:colOff>126364</xdr:colOff>
      <xdr:row>39</xdr:row>
      <xdr:rowOff>98878</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flipV="1">
          <a:off x="16317595" y="5167790"/>
          <a:ext cx="1269" cy="16176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6" name="災害復旧事業費最小値テキスト">
          <a:extLst>
            <a:ext uri="{FF2B5EF4-FFF2-40B4-BE49-F238E27FC236}">
              <a16:creationId xmlns:a16="http://schemas.microsoft.com/office/drawing/2014/main" id="{00000000-0008-0000-0600-000004020000}"/>
            </a:ext>
          </a:extLst>
        </xdr:cNvPr>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142417</xdr:rowOff>
    </xdr:from>
    <xdr:ext cx="599010" cy="259045"/>
    <xdr:sp macro="" textlink="">
      <xdr:nvSpPr>
        <xdr:cNvPr id="518" name="災害復旧事業費最大値テキスト">
          <a:extLst>
            <a:ext uri="{FF2B5EF4-FFF2-40B4-BE49-F238E27FC236}">
              <a16:creationId xmlns:a16="http://schemas.microsoft.com/office/drawing/2014/main" id="{00000000-0008-0000-0600-000006020000}"/>
            </a:ext>
          </a:extLst>
        </xdr:cNvPr>
        <xdr:cNvSpPr txBox="1"/>
      </xdr:nvSpPr>
      <xdr:spPr>
        <a:xfrm>
          <a:off x="16370300" y="49430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495,340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24290</xdr:rowOff>
    </xdr:from>
    <xdr:to>
      <xdr:col>86</xdr:col>
      <xdr:colOff>25400</xdr:colOff>
      <xdr:row>30</xdr:row>
      <xdr:rowOff>24290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6230600" y="5167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158000</xdr:rowOff>
    </xdr:from>
    <xdr:ext cx="534377" cy="259045"/>
    <xdr:sp macro="" textlink="">
      <xdr:nvSpPr>
        <xdr:cNvPr id="521" name="災害復旧事業費平均値テキスト">
          <a:extLst>
            <a:ext uri="{FF2B5EF4-FFF2-40B4-BE49-F238E27FC236}">
              <a16:creationId xmlns:a16="http://schemas.microsoft.com/office/drawing/2014/main" id="{00000000-0008-0000-0600-000009020000}"/>
            </a:ext>
          </a:extLst>
        </xdr:cNvPr>
        <xdr:cNvSpPr txBox="1"/>
      </xdr:nvSpPr>
      <xdr:spPr>
        <a:xfrm>
          <a:off x="16370300" y="65016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135123</xdr:rowOff>
    </xdr:from>
    <xdr:to>
      <xdr:col>85</xdr:col>
      <xdr:colOff>177800</xdr:colOff>
      <xdr:row>39</xdr:row>
      <xdr:rowOff>65273</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6268700" y="6650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85365</xdr:rowOff>
    </xdr:from>
    <xdr:to>
      <xdr:col>81</xdr:col>
      <xdr:colOff>50800</xdr:colOff>
      <xdr:row>39</xdr:row>
      <xdr:rowOff>98878</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4592300" y="6771915"/>
          <a:ext cx="889000" cy="13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161568</xdr:rowOff>
    </xdr:from>
    <xdr:to>
      <xdr:col>81</xdr:col>
      <xdr:colOff>101600</xdr:colOff>
      <xdr:row>39</xdr:row>
      <xdr:rowOff>91718</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5430500" y="6676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108246</xdr:rowOff>
    </xdr:from>
    <xdr:ext cx="534377"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5214111" y="6451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85365</xdr:rowOff>
    </xdr:from>
    <xdr:to>
      <xdr:col>76</xdr:col>
      <xdr:colOff>114300</xdr:colOff>
      <xdr:row>39</xdr:row>
      <xdr:rowOff>98878</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flipV="1">
          <a:off x="13703300" y="6771915"/>
          <a:ext cx="889000" cy="13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166128</xdr:rowOff>
    </xdr:from>
    <xdr:to>
      <xdr:col>76</xdr:col>
      <xdr:colOff>165100</xdr:colOff>
      <xdr:row>39</xdr:row>
      <xdr:rowOff>96278</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4541500" y="6681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112804</xdr:rowOff>
    </xdr:from>
    <xdr:ext cx="534377"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4325111" y="6456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98878</xdr:rowOff>
    </xdr:from>
    <xdr:to>
      <xdr:col>71</xdr:col>
      <xdr:colOff>177800</xdr:colOff>
      <xdr:row>39</xdr:row>
      <xdr:rowOff>98878</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a:off x="1281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169612</xdr:rowOff>
    </xdr:from>
    <xdr:to>
      <xdr:col>72</xdr:col>
      <xdr:colOff>38100</xdr:colOff>
      <xdr:row>39</xdr:row>
      <xdr:rowOff>99762</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3652500" y="6684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116289</xdr:rowOff>
    </xdr:from>
    <xdr:ext cx="534377"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3436111" y="6459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12440</xdr:rowOff>
    </xdr:from>
    <xdr:to>
      <xdr:col>67</xdr:col>
      <xdr:colOff>101600</xdr:colOff>
      <xdr:row>39</xdr:row>
      <xdr:rowOff>114040</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2763500" y="6698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130567</xdr:rowOff>
    </xdr:from>
    <xdr:ext cx="534377"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2547111" y="6474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134455</xdr:rowOff>
    </xdr:from>
    <xdr:ext cx="249299" cy="259045"/>
    <xdr:sp macro="" textlink="">
      <xdr:nvSpPr>
        <xdr:cNvPr id="540" name="災害復旧事業費該当値テキスト">
          <a:extLst>
            <a:ext uri="{FF2B5EF4-FFF2-40B4-BE49-F238E27FC236}">
              <a16:creationId xmlns:a16="http://schemas.microsoft.com/office/drawing/2014/main" id="{00000000-0008-0000-0600-00001C020000}"/>
            </a:ext>
          </a:extLst>
        </xdr:cNvPr>
        <xdr:cNvSpPr txBox="1"/>
      </xdr:nvSpPr>
      <xdr:spPr>
        <a:xfrm>
          <a:off x="16370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34565</xdr:rowOff>
    </xdr:from>
    <xdr:to>
      <xdr:col>76</xdr:col>
      <xdr:colOff>165100</xdr:colOff>
      <xdr:row>39</xdr:row>
      <xdr:rowOff>136165</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4541500" y="6721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127292</xdr:rowOff>
    </xdr:from>
    <xdr:ext cx="469744"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4357428" y="6813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7" name="テキスト ボックス 556">
          <a:extLst>
            <a:ext uri="{FF2B5EF4-FFF2-40B4-BE49-F238E27FC236}">
              <a16:creationId xmlns:a16="http://schemas.microsoft.com/office/drawing/2014/main" id="{00000000-0008-0000-0600-00002D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2" name="テキスト ボックス 561">
          <a:extLst>
            <a:ext uri="{FF2B5EF4-FFF2-40B4-BE49-F238E27FC236}">
              <a16:creationId xmlns:a16="http://schemas.microsoft.com/office/drawing/2014/main" id="{00000000-0008-0000-0600-000032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3" name="失業対策事業費グラフ枠">
          <a:extLst>
            <a:ext uri="{FF2B5EF4-FFF2-40B4-BE49-F238E27FC236}">
              <a16:creationId xmlns:a16="http://schemas.microsoft.com/office/drawing/2014/main" id="{00000000-0008-0000-0600-000033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5" name="失業対策事業費最小値テキスト">
          <a:extLst>
            <a:ext uri="{FF2B5EF4-FFF2-40B4-BE49-F238E27FC236}">
              <a16:creationId xmlns:a16="http://schemas.microsoft.com/office/drawing/2014/main" id="{00000000-0008-0000-0600-000035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7" name="失業対策事業費最大値テキスト">
          <a:extLst>
            <a:ext uri="{FF2B5EF4-FFF2-40B4-BE49-F238E27FC236}">
              <a16:creationId xmlns:a16="http://schemas.microsoft.com/office/drawing/2014/main" id="{00000000-0008-0000-0600-000037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0" name="失業対策事業費平均値テキスト">
          <a:extLst>
            <a:ext uri="{FF2B5EF4-FFF2-40B4-BE49-F238E27FC236}">
              <a16:creationId xmlns:a16="http://schemas.microsoft.com/office/drawing/2014/main" id="{00000000-0008-0000-0600-00003A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9" name="失業対策事業費該当値テキスト">
          <a:extLst>
            <a:ext uri="{FF2B5EF4-FFF2-40B4-BE49-F238E27FC236}">
              <a16:creationId xmlns:a16="http://schemas.microsoft.com/office/drawing/2014/main" id="{00000000-0008-0000-0600-00004D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0" name="公債費グラフ枠">
          <a:extLst>
            <a:ext uri="{FF2B5EF4-FFF2-40B4-BE49-F238E27FC236}">
              <a16:creationId xmlns:a16="http://schemas.microsoft.com/office/drawing/2014/main" id="{00000000-0008-0000-0600-00006C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101353</xdr:rowOff>
    </xdr:from>
    <xdr:to>
      <xdr:col>85</xdr:col>
      <xdr:colOff>126364</xdr:colOff>
      <xdr:row>79</xdr:row>
      <xdr:rowOff>21177</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flipV="1">
          <a:off x="16317595" y="12102853"/>
          <a:ext cx="1269" cy="14628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25004</xdr:rowOff>
    </xdr:from>
    <xdr:ext cx="534377" cy="259045"/>
    <xdr:sp macro="" textlink="">
      <xdr:nvSpPr>
        <xdr:cNvPr id="622" name="公債費最小値テキスト">
          <a:extLst>
            <a:ext uri="{FF2B5EF4-FFF2-40B4-BE49-F238E27FC236}">
              <a16:creationId xmlns:a16="http://schemas.microsoft.com/office/drawing/2014/main" id="{00000000-0008-0000-0600-00006E020000}"/>
            </a:ext>
          </a:extLst>
        </xdr:cNvPr>
        <xdr:cNvSpPr txBox="1"/>
      </xdr:nvSpPr>
      <xdr:spPr>
        <a:xfrm>
          <a:off x="16370300" y="13569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21177</xdr:rowOff>
    </xdr:from>
    <xdr:to>
      <xdr:col>86</xdr:col>
      <xdr:colOff>25400</xdr:colOff>
      <xdr:row>79</xdr:row>
      <xdr:rowOff>21177</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6230600" y="135657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48030</xdr:rowOff>
    </xdr:from>
    <xdr:ext cx="599010" cy="259045"/>
    <xdr:sp macro="" textlink="">
      <xdr:nvSpPr>
        <xdr:cNvPr id="624" name="公債費最大値テキスト">
          <a:extLst>
            <a:ext uri="{FF2B5EF4-FFF2-40B4-BE49-F238E27FC236}">
              <a16:creationId xmlns:a16="http://schemas.microsoft.com/office/drawing/2014/main" id="{00000000-0008-0000-0600-000070020000}"/>
            </a:ext>
          </a:extLst>
        </xdr:cNvPr>
        <xdr:cNvSpPr txBox="1"/>
      </xdr:nvSpPr>
      <xdr:spPr>
        <a:xfrm>
          <a:off x="16370300" y="118780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780,130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101353</xdr:rowOff>
    </xdr:from>
    <xdr:to>
      <xdr:col>86</xdr:col>
      <xdr:colOff>25400</xdr:colOff>
      <xdr:row>70</xdr:row>
      <xdr:rowOff>101353</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6230600" y="121028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41726</xdr:rowOff>
    </xdr:from>
    <xdr:to>
      <xdr:col>85</xdr:col>
      <xdr:colOff>127000</xdr:colOff>
      <xdr:row>78</xdr:row>
      <xdr:rowOff>56355</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flipV="1">
          <a:off x="15481300" y="13414826"/>
          <a:ext cx="838200" cy="14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69023</xdr:rowOff>
    </xdr:from>
    <xdr:ext cx="599010" cy="259045"/>
    <xdr:sp macro="" textlink="">
      <xdr:nvSpPr>
        <xdr:cNvPr id="627" name="公債費平均値テキスト">
          <a:extLst>
            <a:ext uri="{FF2B5EF4-FFF2-40B4-BE49-F238E27FC236}">
              <a16:creationId xmlns:a16="http://schemas.microsoft.com/office/drawing/2014/main" id="{00000000-0008-0000-0600-000073020000}"/>
            </a:ext>
          </a:extLst>
        </xdr:cNvPr>
        <xdr:cNvSpPr txBox="1"/>
      </xdr:nvSpPr>
      <xdr:spPr>
        <a:xfrm>
          <a:off x="16370300" y="1309922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46146</xdr:rowOff>
    </xdr:from>
    <xdr:to>
      <xdr:col>85</xdr:col>
      <xdr:colOff>177800</xdr:colOff>
      <xdr:row>77</xdr:row>
      <xdr:rowOff>147746</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6268700" y="13247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56355</xdr:rowOff>
    </xdr:from>
    <xdr:to>
      <xdr:col>81</xdr:col>
      <xdr:colOff>50800</xdr:colOff>
      <xdr:row>78</xdr:row>
      <xdr:rowOff>68955</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4592300" y="13429455"/>
          <a:ext cx="889000" cy="12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20817</xdr:rowOff>
    </xdr:from>
    <xdr:to>
      <xdr:col>81</xdr:col>
      <xdr:colOff>101600</xdr:colOff>
      <xdr:row>77</xdr:row>
      <xdr:rowOff>122417</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5430500" y="13222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75</xdr:row>
      <xdr:rowOff>138944</xdr:rowOff>
    </xdr:from>
    <xdr:ext cx="599010"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5181795" y="12997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68955</xdr:rowOff>
    </xdr:from>
    <xdr:to>
      <xdr:col>76</xdr:col>
      <xdr:colOff>114300</xdr:colOff>
      <xdr:row>78</xdr:row>
      <xdr:rowOff>85271</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flipV="1">
          <a:off x="13703300" y="13442055"/>
          <a:ext cx="889000" cy="16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42956</xdr:rowOff>
    </xdr:from>
    <xdr:to>
      <xdr:col>76</xdr:col>
      <xdr:colOff>165100</xdr:colOff>
      <xdr:row>77</xdr:row>
      <xdr:rowOff>144556</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4541500" y="13244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75</xdr:row>
      <xdr:rowOff>161083</xdr:rowOff>
    </xdr:from>
    <xdr:ext cx="59901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4292795" y="130198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85271</xdr:rowOff>
    </xdr:from>
    <xdr:to>
      <xdr:col>71</xdr:col>
      <xdr:colOff>177800</xdr:colOff>
      <xdr:row>78</xdr:row>
      <xdr:rowOff>118704</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flipV="1">
          <a:off x="12814300" y="13458371"/>
          <a:ext cx="889000" cy="33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32449</xdr:rowOff>
    </xdr:from>
    <xdr:to>
      <xdr:col>72</xdr:col>
      <xdr:colOff>38100</xdr:colOff>
      <xdr:row>77</xdr:row>
      <xdr:rowOff>134049</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3652500" y="13234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75</xdr:row>
      <xdr:rowOff>150576</xdr:rowOff>
    </xdr:from>
    <xdr:ext cx="59901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3403795" y="130093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46951</xdr:rowOff>
    </xdr:from>
    <xdr:to>
      <xdr:col>67</xdr:col>
      <xdr:colOff>101600</xdr:colOff>
      <xdr:row>77</xdr:row>
      <xdr:rowOff>148551</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2763500" y="13248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75</xdr:row>
      <xdr:rowOff>165078</xdr:rowOff>
    </xdr:from>
    <xdr:ext cx="59901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2514795" y="130238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162376</xdr:rowOff>
    </xdr:from>
    <xdr:to>
      <xdr:col>85</xdr:col>
      <xdr:colOff>177800</xdr:colOff>
      <xdr:row>78</xdr:row>
      <xdr:rowOff>92526</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6268700" y="13364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140803</xdr:rowOff>
    </xdr:from>
    <xdr:ext cx="534377" cy="259045"/>
    <xdr:sp macro="" textlink="">
      <xdr:nvSpPr>
        <xdr:cNvPr id="646" name="公債費該当値テキスト">
          <a:extLst>
            <a:ext uri="{FF2B5EF4-FFF2-40B4-BE49-F238E27FC236}">
              <a16:creationId xmlns:a16="http://schemas.microsoft.com/office/drawing/2014/main" id="{00000000-0008-0000-0600-000086020000}"/>
            </a:ext>
          </a:extLst>
        </xdr:cNvPr>
        <xdr:cNvSpPr txBox="1"/>
      </xdr:nvSpPr>
      <xdr:spPr>
        <a:xfrm>
          <a:off x="16370300" y="13342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5555</xdr:rowOff>
    </xdr:from>
    <xdr:to>
      <xdr:col>81</xdr:col>
      <xdr:colOff>101600</xdr:colOff>
      <xdr:row>78</xdr:row>
      <xdr:rowOff>107155</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5430500" y="13378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98282</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5214111" y="13471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18155</xdr:rowOff>
    </xdr:from>
    <xdr:to>
      <xdr:col>76</xdr:col>
      <xdr:colOff>165100</xdr:colOff>
      <xdr:row>78</xdr:row>
      <xdr:rowOff>119755</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4541500" y="13391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110882</xdr:rowOff>
    </xdr:from>
    <xdr:ext cx="534377"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4325111" y="13483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34471</xdr:rowOff>
    </xdr:from>
    <xdr:to>
      <xdr:col>72</xdr:col>
      <xdr:colOff>38100</xdr:colOff>
      <xdr:row>78</xdr:row>
      <xdr:rowOff>136071</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3652500" y="13407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127198</xdr:rowOff>
    </xdr:from>
    <xdr:ext cx="534377"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3436111" y="13500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67904</xdr:rowOff>
    </xdr:from>
    <xdr:to>
      <xdr:col>67</xdr:col>
      <xdr:colOff>101600</xdr:colOff>
      <xdr:row>78</xdr:row>
      <xdr:rowOff>169504</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2763500" y="13441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160631</xdr:rowOff>
    </xdr:from>
    <xdr:ext cx="534377"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2547111" y="13533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93</xdr:row>
      <xdr:rowOff>168927</xdr:rowOff>
    </xdr:from>
    <xdr:ext cx="685572"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760428" y="1611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91</xdr:row>
      <xdr:rowOff>130827</xdr:rowOff>
    </xdr:from>
    <xdr:ext cx="685572"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760428" y="1573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92727</xdr:rowOff>
    </xdr:from>
    <xdr:ext cx="685572"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760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7" name="積立金グラフ枠">
          <a:extLst>
            <a:ext uri="{FF2B5EF4-FFF2-40B4-BE49-F238E27FC236}">
              <a16:creationId xmlns:a16="http://schemas.microsoft.com/office/drawing/2014/main" id="{00000000-0008-0000-0600-0000A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27271</xdr:rowOff>
    </xdr:from>
    <xdr:to>
      <xdr:col>85</xdr:col>
      <xdr:colOff>126364</xdr:colOff>
      <xdr:row>99</xdr:row>
      <xdr:rowOff>43652</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flipV="1">
          <a:off x="16317595" y="15629221"/>
          <a:ext cx="1269" cy="13879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47479</xdr:rowOff>
    </xdr:from>
    <xdr:ext cx="469744" cy="259045"/>
    <xdr:sp macro="" textlink="">
      <xdr:nvSpPr>
        <xdr:cNvPr id="679" name="積立金最小値テキスト">
          <a:extLst>
            <a:ext uri="{FF2B5EF4-FFF2-40B4-BE49-F238E27FC236}">
              <a16:creationId xmlns:a16="http://schemas.microsoft.com/office/drawing/2014/main" id="{00000000-0008-0000-0600-0000A7020000}"/>
            </a:ext>
          </a:extLst>
        </xdr:cNvPr>
        <xdr:cNvSpPr txBox="1"/>
      </xdr:nvSpPr>
      <xdr:spPr>
        <a:xfrm>
          <a:off x="16370300" y="170210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43652</xdr:rowOff>
    </xdr:from>
    <xdr:to>
      <xdr:col>86</xdr:col>
      <xdr:colOff>25400</xdr:colOff>
      <xdr:row>99</xdr:row>
      <xdr:rowOff>43652</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6230600" y="170172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145398</xdr:rowOff>
    </xdr:from>
    <xdr:ext cx="690189" cy="259045"/>
    <xdr:sp macro="" textlink="">
      <xdr:nvSpPr>
        <xdr:cNvPr id="681" name="積立金最大値テキスト">
          <a:extLst>
            <a:ext uri="{FF2B5EF4-FFF2-40B4-BE49-F238E27FC236}">
              <a16:creationId xmlns:a16="http://schemas.microsoft.com/office/drawing/2014/main" id="{00000000-0008-0000-0600-0000A9020000}"/>
            </a:ext>
          </a:extLst>
        </xdr:cNvPr>
        <xdr:cNvSpPr txBox="1"/>
      </xdr:nvSpPr>
      <xdr:spPr>
        <a:xfrm>
          <a:off x="16370300" y="1540444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1,822,545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27271</xdr:rowOff>
    </xdr:from>
    <xdr:to>
      <xdr:col>86</xdr:col>
      <xdr:colOff>25400</xdr:colOff>
      <xdr:row>91</xdr:row>
      <xdr:rowOff>27271</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6230600" y="156292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124611</xdr:rowOff>
    </xdr:from>
    <xdr:to>
      <xdr:col>85</xdr:col>
      <xdr:colOff>127000</xdr:colOff>
      <xdr:row>98</xdr:row>
      <xdr:rowOff>152524</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flipV="1">
          <a:off x="15481300" y="16926711"/>
          <a:ext cx="838200" cy="27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85893</xdr:rowOff>
    </xdr:from>
    <xdr:ext cx="534377" cy="259045"/>
    <xdr:sp macro="" textlink="">
      <xdr:nvSpPr>
        <xdr:cNvPr id="684" name="積立金平均値テキスト">
          <a:extLst>
            <a:ext uri="{FF2B5EF4-FFF2-40B4-BE49-F238E27FC236}">
              <a16:creationId xmlns:a16="http://schemas.microsoft.com/office/drawing/2014/main" id="{00000000-0008-0000-0600-0000AC020000}"/>
            </a:ext>
          </a:extLst>
        </xdr:cNvPr>
        <xdr:cNvSpPr txBox="1"/>
      </xdr:nvSpPr>
      <xdr:spPr>
        <a:xfrm>
          <a:off x="16370300" y="168879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107466</xdr:rowOff>
    </xdr:from>
    <xdr:to>
      <xdr:col>85</xdr:col>
      <xdr:colOff>177800</xdr:colOff>
      <xdr:row>99</xdr:row>
      <xdr:rowOff>37616</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6268700" y="16909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146448</xdr:rowOff>
    </xdr:from>
    <xdr:to>
      <xdr:col>81</xdr:col>
      <xdr:colOff>50800</xdr:colOff>
      <xdr:row>98</xdr:row>
      <xdr:rowOff>152524</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4592300" y="16948548"/>
          <a:ext cx="889000" cy="6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99589</xdr:rowOff>
    </xdr:from>
    <xdr:to>
      <xdr:col>81</xdr:col>
      <xdr:colOff>101600</xdr:colOff>
      <xdr:row>99</xdr:row>
      <xdr:rowOff>29739</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5430500" y="16901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46266</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5214111" y="16676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146448</xdr:rowOff>
    </xdr:from>
    <xdr:to>
      <xdr:col>76</xdr:col>
      <xdr:colOff>114300</xdr:colOff>
      <xdr:row>98</xdr:row>
      <xdr:rowOff>146712</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flipV="1">
          <a:off x="13703300" y="16948548"/>
          <a:ext cx="889000" cy="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100044</xdr:rowOff>
    </xdr:from>
    <xdr:to>
      <xdr:col>76</xdr:col>
      <xdr:colOff>165100</xdr:colOff>
      <xdr:row>99</xdr:row>
      <xdr:rowOff>30194</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4541500" y="16902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21321</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4325111" y="16994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146712</xdr:rowOff>
    </xdr:from>
    <xdr:to>
      <xdr:col>71</xdr:col>
      <xdr:colOff>177800</xdr:colOff>
      <xdr:row>98</xdr:row>
      <xdr:rowOff>155235</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flipV="1">
          <a:off x="12814300" y="16948812"/>
          <a:ext cx="889000" cy="8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110576</xdr:rowOff>
    </xdr:from>
    <xdr:to>
      <xdr:col>72</xdr:col>
      <xdr:colOff>38100</xdr:colOff>
      <xdr:row>99</xdr:row>
      <xdr:rowOff>40726</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3652500" y="16912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31853</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3436111" y="17005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98020</xdr:rowOff>
    </xdr:from>
    <xdr:to>
      <xdr:col>67</xdr:col>
      <xdr:colOff>101600</xdr:colOff>
      <xdr:row>99</xdr:row>
      <xdr:rowOff>28170</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2763500" y="16900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44697</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2547111" y="16675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73811</xdr:rowOff>
    </xdr:from>
    <xdr:to>
      <xdr:col>85</xdr:col>
      <xdr:colOff>177800</xdr:colOff>
      <xdr:row>99</xdr:row>
      <xdr:rowOff>3961</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6268700" y="16875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33188</xdr:rowOff>
    </xdr:from>
    <xdr:ext cx="599010" cy="259045"/>
    <xdr:sp macro="" textlink="">
      <xdr:nvSpPr>
        <xdr:cNvPr id="703" name="積立金該当値テキスト">
          <a:extLst>
            <a:ext uri="{FF2B5EF4-FFF2-40B4-BE49-F238E27FC236}">
              <a16:creationId xmlns:a16="http://schemas.microsoft.com/office/drawing/2014/main" id="{00000000-0008-0000-0600-0000BF020000}"/>
            </a:ext>
          </a:extLst>
        </xdr:cNvPr>
        <xdr:cNvSpPr txBox="1"/>
      </xdr:nvSpPr>
      <xdr:spPr>
        <a:xfrm>
          <a:off x="16370300" y="166638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101724</xdr:rowOff>
    </xdr:from>
    <xdr:to>
      <xdr:col>81</xdr:col>
      <xdr:colOff>101600</xdr:colOff>
      <xdr:row>99</xdr:row>
      <xdr:rowOff>31874</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5430500" y="16903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23001</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5214111" y="16996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95648</xdr:rowOff>
    </xdr:from>
    <xdr:to>
      <xdr:col>76</xdr:col>
      <xdr:colOff>165100</xdr:colOff>
      <xdr:row>99</xdr:row>
      <xdr:rowOff>25798</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4541500" y="16897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42325</xdr:rowOff>
    </xdr:from>
    <xdr:ext cx="534377"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4325111" y="16672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95912</xdr:rowOff>
    </xdr:from>
    <xdr:to>
      <xdr:col>72</xdr:col>
      <xdr:colOff>38100</xdr:colOff>
      <xdr:row>99</xdr:row>
      <xdr:rowOff>26062</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3652500" y="16898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42589</xdr:rowOff>
    </xdr:from>
    <xdr:ext cx="534377"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3436111" y="16673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104435</xdr:rowOff>
    </xdr:from>
    <xdr:to>
      <xdr:col>67</xdr:col>
      <xdr:colOff>101600</xdr:colOff>
      <xdr:row>99</xdr:row>
      <xdr:rowOff>34585</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2763500" y="16906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25712</xdr:rowOff>
    </xdr:from>
    <xdr:ext cx="534377"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2547111" y="16999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2" name="投資及び出資金グラフ枠">
          <a:extLst>
            <a:ext uri="{FF2B5EF4-FFF2-40B4-BE49-F238E27FC236}">
              <a16:creationId xmlns:a16="http://schemas.microsoft.com/office/drawing/2014/main" id="{00000000-0008-0000-0600-0000D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8987</xdr:rowOff>
    </xdr:from>
    <xdr:to>
      <xdr:col>116</xdr:col>
      <xdr:colOff>62864</xdr:colOff>
      <xdr:row>38</xdr:row>
      <xdr:rowOff>139700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flipV="1">
          <a:off x="22159595" y="5495387"/>
          <a:ext cx="1269" cy="11594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4" name="投資及び出資金最小値テキスト">
          <a:extLst>
            <a:ext uri="{FF2B5EF4-FFF2-40B4-BE49-F238E27FC236}">
              <a16:creationId xmlns:a16="http://schemas.microsoft.com/office/drawing/2014/main" id="{00000000-0008-0000-0600-0000DE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127114</xdr:rowOff>
    </xdr:from>
    <xdr:ext cx="534377" cy="259045"/>
    <xdr:sp macro="" textlink="">
      <xdr:nvSpPr>
        <xdr:cNvPr id="736" name="投資及び出資金最大値テキスト">
          <a:extLst>
            <a:ext uri="{FF2B5EF4-FFF2-40B4-BE49-F238E27FC236}">
              <a16:creationId xmlns:a16="http://schemas.microsoft.com/office/drawing/2014/main" id="{00000000-0008-0000-0600-0000E0020000}"/>
            </a:ext>
          </a:extLst>
        </xdr:cNvPr>
        <xdr:cNvSpPr txBox="1"/>
      </xdr:nvSpPr>
      <xdr:spPr>
        <a:xfrm>
          <a:off x="22212300" y="5270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8987</xdr:rowOff>
    </xdr:from>
    <xdr:to>
      <xdr:col>116</xdr:col>
      <xdr:colOff>152400</xdr:colOff>
      <xdr:row>32</xdr:row>
      <xdr:rowOff>8987</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22072600" y="54953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30</xdr:row>
      <xdr:rowOff>20096</xdr:rowOff>
    </xdr:from>
    <xdr:to>
      <xdr:col>116</xdr:col>
      <xdr:colOff>63500</xdr:colOff>
      <xdr:row>32</xdr:row>
      <xdr:rowOff>8987</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21323300" y="5163596"/>
          <a:ext cx="838200" cy="331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159042</xdr:rowOff>
    </xdr:from>
    <xdr:ext cx="469744" cy="259045"/>
    <xdr:sp macro="" textlink="">
      <xdr:nvSpPr>
        <xdr:cNvPr id="739" name="投資及び出資金平均値テキスト">
          <a:extLst>
            <a:ext uri="{FF2B5EF4-FFF2-40B4-BE49-F238E27FC236}">
              <a16:creationId xmlns:a16="http://schemas.microsoft.com/office/drawing/2014/main" id="{00000000-0008-0000-0600-0000E3020000}"/>
            </a:ext>
          </a:extLst>
        </xdr:cNvPr>
        <xdr:cNvSpPr txBox="1"/>
      </xdr:nvSpPr>
      <xdr:spPr>
        <a:xfrm>
          <a:off x="22212300" y="65026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9165</xdr:rowOff>
    </xdr:from>
    <xdr:to>
      <xdr:col>116</xdr:col>
      <xdr:colOff>114300</xdr:colOff>
      <xdr:row>38</xdr:row>
      <xdr:rowOff>110765</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22110700" y="6524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30</xdr:row>
      <xdr:rowOff>20096</xdr:rowOff>
    </xdr:from>
    <xdr:to>
      <xdr:col>111</xdr:col>
      <xdr:colOff>177800</xdr:colOff>
      <xdr:row>38</xdr:row>
      <xdr:rowOff>139700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flipV="1">
          <a:off x="20434300" y="5163596"/>
          <a:ext cx="889000" cy="1491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3541</xdr:rowOff>
    </xdr:from>
    <xdr:to>
      <xdr:col>112</xdr:col>
      <xdr:colOff>38100</xdr:colOff>
      <xdr:row>38</xdr:row>
      <xdr:rowOff>105141</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21272500" y="6518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96268</xdr:rowOff>
    </xdr:from>
    <xdr:ext cx="469744"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1088428" y="66113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155194</xdr:rowOff>
    </xdr:from>
    <xdr:to>
      <xdr:col>107</xdr:col>
      <xdr:colOff>101600</xdr:colOff>
      <xdr:row>38</xdr:row>
      <xdr:rowOff>85344</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20383500" y="6498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101871</xdr:rowOff>
    </xdr:from>
    <xdr:ext cx="469744"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0199428" y="62740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59456</xdr:rowOff>
    </xdr:from>
    <xdr:to>
      <xdr:col>102</xdr:col>
      <xdr:colOff>165100</xdr:colOff>
      <xdr:row>38</xdr:row>
      <xdr:rowOff>161056</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19494500" y="6574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6133</xdr:rowOff>
    </xdr:from>
    <xdr:ext cx="378565"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9356017" y="63497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36825</xdr:rowOff>
    </xdr:from>
    <xdr:to>
      <xdr:col>98</xdr:col>
      <xdr:colOff>38100</xdr:colOff>
      <xdr:row>38</xdr:row>
      <xdr:rowOff>138425</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18605500" y="6551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154952</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8421428" y="6327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31</xdr:row>
      <xdr:rowOff>129637</xdr:rowOff>
    </xdr:from>
    <xdr:to>
      <xdr:col>116</xdr:col>
      <xdr:colOff>114300</xdr:colOff>
      <xdr:row>32</xdr:row>
      <xdr:rowOff>59787</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22110700" y="5444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31</xdr:row>
      <xdr:rowOff>82664</xdr:rowOff>
    </xdr:from>
    <xdr:ext cx="534377" cy="259045"/>
    <xdr:sp macro="" textlink="">
      <xdr:nvSpPr>
        <xdr:cNvPr id="758" name="投資及び出資金該当値テキスト">
          <a:extLst>
            <a:ext uri="{FF2B5EF4-FFF2-40B4-BE49-F238E27FC236}">
              <a16:creationId xmlns:a16="http://schemas.microsoft.com/office/drawing/2014/main" id="{00000000-0008-0000-0600-0000F6020000}"/>
            </a:ext>
          </a:extLst>
        </xdr:cNvPr>
        <xdr:cNvSpPr txBox="1"/>
      </xdr:nvSpPr>
      <xdr:spPr>
        <a:xfrm>
          <a:off x="22212300" y="5397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29</xdr:row>
      <xdr:rowOff>140746</xdr:rowOff>
    </xdr:from>
    <xdr:to>
      <xdr:col>112</xdr:col>
      <xdr:colOff>38100</xdr:colOff>
      <xdr:row>30</xdr:row>
      <xdr:rowOff>70896</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21272500" y="5112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28</xdr:row>
      <xdr:rowOff>87423</xdr:rowOff>
    </xdr:from>
    <xdr:ext cx="534377"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1056111" y="4888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92727</xdr:rowOff>
    </xdr:from>
    <xdr:ext cx="59541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692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貸付金グラフ枠">
          <a:extLst>
            <a:ext uri="{FF2B5EF4-FFF2-40B4-BE49-F238E27FC236}">
              <a16:creationId xmlns:a16="http://schemas.microsoft.com/office/drawing/2014/main" id="{00000000-0008-0000-06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49</xdr:row>
      <xdr:rowOff>143180</xdr:rowOff>
    </xdr:from>
    <xdr:to>
      <xdr:col>116</xdr:col>
      <xdr:colOff>62864</xdr:colOff>
      <xdr:row>59</xdr:row>
      <xdr:rowOff>44450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flipV="1">
          <a:off x="22159595" y="8544230"/>
          <a:ext cx="1269" cy="16157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1" name="貸付金最小値テキスト">
          <a:extLst>
            <a:ext uri="{FF2B5EF4-FFF2-40B4-BE49-F238E27FC236}">
              <a16:creationId xmlns:a16="http://schemas.microsoft.com/office/drawing/2014/main" id="{00000000-0008-0000-0600-000017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89857</xdr:rowOff>
    </xdr:from>
    <xdr:ext cx="599010" cy="259045"/>
    <xdr:sp macro="" textlink="">
      <xdr:nvSpPr>
        <xdr:cNvPr id="793" name="貸付金最大値テキスト">
          <a:extLst>
            <a:ext uri="{FF2B5EF4-FFF2-40B4-BE49-F238E27FC236}">
              <a16:creationId xmlns:a16="http://schemas.microsoft.com/office/drawing/2014/main" id="{00000000-0008-0000-0600-000019030000}"/>
            </a:ext>
          </a:extLst>
        </xdr:cNvPr>
        <xdr:cNvSpPr txBox="1"/>
      </xdr:nvSpPr>
      <xdr:spPr>
        <a:xfrm>
          <a:off x="22212300" y="83194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127,226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49</xdr:row>
      <xdr:rowOff>143180</xdr:rowOff>
    </xdr:from>
    <xdr:to>
      <xdr:col>116</xdr:col>
      <xdr:colOff>152400</xdr:colOff>
      <xdr:row>49</xdr:row>
      <xdr:rowOff>143180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2072600" y="8544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103877</xdr:rowOff>
    </xdr:from>
    <xdr:ext cx="469744" cy="259045"/>
    <xdr:sp macro="" textlink="">
      <xdr:nvSpPr>
        <xdr:cNvPr id="796" name="貸付金平均値テキスト">
          <a:extLst>
            <a:ext uri="{FF2B5EF4-FFF2-40B4-BE49-F238E27FC236}">
              <a16:creationId xmlns:a16="http://schemas.microsoft.com/office/drawing/2014/main" id="{00000000-0008-0000-0600-00001C030000}"/>
            </a:ext>
          </a:extLst>
        </xdr:cNvPr>
        <xdr:cNvSpPr txBox="1"/>
      </xdr:nvSpPr>
      <xdr:spPr>
        <a:xfrm>
          <a:off x="22212300" y="98765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81000</xdr:rowOff>
    </xdr:from>
    <xdr:to>
      <xdr:col>116</xdr:col>
      <xdr:colOff>114300</xdr:colOff>
      <xdr:row>59</xdr:row>
      <xdr:rowOff>11150</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22110700" y="1002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91999</xdr:rowOff>
    </xdr:from>
    <xdr:to>
      <xdr:col>112</xdr:col>
      <xdr:colOff>38100</xdr:colOff>
      <xdr:row>59</xdr:row>
      <xdr:rowOff>22149</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21272500" y="10036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38676</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1088428" y="98113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117475</xdr:rowOff>
    </xdr:from>
    <xdr:to>
      <xdr:col>107</xdr:col>
      <xdr:colOff>101600</xdr:colOff>
      <xdr:row>59</xdr:row>
      <xdr:rowOff>47625</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20383500" y="10061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64152</xdr:rowOff>
    </xdr:from>
    <xdr:ext cx="469744"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0199428" y="98368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122339</xdr:rowOff>
    </xdr:from>
    <xdr:to>
      <xdr:col>102</xdr:col>
      <xdr:colOff>165100</xdr:colOff>
      <xdr:row>59</xdr:row>
      <xdr:rowOff>52489</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19494500" y="10066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69016</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9310428" y="9841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11176</xdr:rowOff>
    </xdr:from>
    <xdr:to>
      <xdr:col>98</xdr:col>
      <xdr:colOff>38100</xdr:colOff>
      <xdr:row>58</xdr:row>
      <xdr:rowOff>112776</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18605500" y="9955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56</xdr:row>
      <xdr:rowOff>129303</xdr:rowOff>
    </xdr:from>
    <xdr:ext cx="534377"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8389111" y="9730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80027</xdr:rowOff>
    </xdr:from>
    <xdr:ext cx="249299" cy="259045"/>
    <xdr:sp macro="" textlink="">
      <xdr:nvSpPr>
        <xdr:cNvPr id="815" name="貸付金該当値テキスト">
          <a:extLst>
            <a:ext uri="{FF2B5EF4-FFF2-40B4-BE49-F238E27FC236}">
              <a16:creationId xmlns:a16="http://schemas.microsoft.com/office/drawing/2014/main" id="{00000000-0008-0000-0600-00002F030000}"/>
            </a:ext>
          </a:extLst>
        </xdr:cNvPr>
        <xdr:cNvSpPr txBox="1"/>
      </xdr:nvSpPr>
      <xdr:spPr>
        <a:xfrm>
          <a:off x="22212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98879</xdr:rowOff>
    </xdr:from>
    <xdr:to>
      <xdr:col>120</xdr:col>
      <xdr:colOff>114300</xdr:colOff>
      <xdr:row>79</xdr:row>
      <xdr:rowOff>98879</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128106</xdr:rowOff>
    </xdr:from>
    <xdr:ext cx="248786"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8039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76</xdr:row>
      <xdr:rowOff>144434</xdr:rowOff>
    </xdr:from>
    <xdr:ext cx="59541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692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74</xdr:row>
      <xdr:rowOff>160762</xdr:rowOff>
    </xdr:from>
    <xdr:ext cx="59541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692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5642</xdr:rowOff>
    </xdr:from>
    <xdr:ext cx="59541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692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8" name="繰出金グラフ枠">
          <a:extLst>
            <a:ext uri="{FF2B5EF4-FFF2-40B4-BE49-F238E27FC236}">
              <a16:creationId xmlns:a16="http://schemas.microsoft.com/office/drawing/2014/main" id="{00000000-0008-0000-0600-000050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60177</xdr:rowOff>
    </xdr:from>
    <xdr:to>
      <xdr:col>116</xdr:col>
      <xdr:colOff>62864</xdr:colOff>
      <xdr:row>78</xdr:row>
      <xdr:rowOff>149961</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flipV="1">
          <a:off x="22159595" y="12233127"/>
          <a:ext cx="1269" cy="1289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153788</xdr:rowOff>
    </xdr:from>
    <xdr:ext cx="534377" cy="259045"/>
    <xdr:sp macro="" textlink="">
      <xdr:nvSpPr>
        <xdr:cNvPr id="850" name="繰出金最小値テキスト">
          <a:extLst>
            <a:ext uri="{FF2B5EF4-FFF2-40B4-BE49-F238E27FC236}">
              <a16:creationId xmlns:a16="http://schemas.microsoft.com/office/drawing/2014/main" id="{00000000-0008-0000-0600-000052030000}"/>
            </a:ext>
          </a:extLst>
        </xdr:cNvPr>
        <xdr:cNvSpPr txBox="1"/>
      </xdr:nvSpPr>
      <xdr:spPr>
        <a:xfrm>
          <a:off x="22212300" y="13526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149961</xdr:rowOff>
    </xdr:from>
    <xdr:to>
      <xdr:col>116</xdr:col>
      <xdr:colOff>152400</xdr:colOff>
      <xdr:row>78</xdr:row>
      <xdr:rowOff>149961</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22072600" y="13523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6854</xdr:rowOff>
    </xdr:from>
    <xdr:ext cx="599010" cy="259045"/>
    <xdr:sp macro="" textlink="">
      <xdr:nvSpPr>
        <xdr:cNvPr id="852" name="繰出金最大値テキスト">
          <a:extLst>
            <a:ext uri="{FF2B5EF4-FFF2-40B4-BE49-F238E27FC236}">
              <a16:creationId xmlns:a16="http://schemas.microsoft.com/office/drawing/2014/main" id="{00000000-0008-0000-0600-000054030000}"/>
            </a:ext>
          </a:extLst>
        </xdr:cNvPr>
        <xdr:cNvSpPr txBox="1"/>
      </xdr:nvSpPr>
      <xdr:spPr>
        <a:xfrm>
          <a:off x="22212300" y="120083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431,851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60177</xdr:rowOff>
    </xdr:from>
    <xdr:to>
      <xdr:col>116</xdr:col>
      <xdr:colOff>152400</xdr:colOff>
      <xdr:row>71</xdr:row>
      <xdr:rowOff>60177</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22072600" y="122331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88860</xdr:rowOff>
    </xdr:from>
    <xdr:to>
      <xdr:col>116</xdr:col>
      <xdr:colOff>63500</xdr:colOff>
      <xdr:row>78</xdr:row>
      <xdr:rowOff>33401</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21323300" y="13290510"/>
          <a:ext cx="838200" cy="115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9309</xdr:rowOff>
    </xdr:from>
    <xdr:ext cx="599010" cy="259045"/>
    <xdr:sp macro="" textlink="">
      <xdr:nvSpPr>
        <xdr:cNvPr id="855" name="繰出金平均値テキスト">
          <a:extLst>
            <a:ext uri="{FF2B5EF4-FFF2-40B4-BE49-F238E27FC236}">
              <a16:creationId xmlns:a16="http://schemas.microsoft.com/office/drawing/2014/main" id="{00000000-0008-0000-0600-000057030000}"/>
            </a:ext>
          </a:extLst>
        </xdr:cNvPr>
        <xdr:cNvSpPr txBox="1"/>
      </xdr:nvSpPr>
      <xdr:spPr>
        <a:xfrm>
          <a:off x="22212300" y="1303950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157882</xdr:rowOff>
    </xdr:from>
    <xdr:to>
      <xdr:col>116</xdr:col>
      <xdr:colOff>114300</xdr:colOff>
      <xdr:row>77</xdr:row>
      <xdr:rowOff>88032</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22110700" y="1318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78</xdr:row>
      <xdr:rowOff>33401</xdr:rowOff>
    </xdr:from>
    <xdr:to>
      <xdr:col>111</xdr:col>
      <xdr:colOff>177800</xdr:colOff>
      <xdr:row>78</xdr:row>
      <xdr:rowOff>48090</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20434300" y="13406501"/>
          <a:ext cx="889000" cy="14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159913</xdr:rowOff>
    </xdr:from>
    <xdr:to>
      <xdr:col>112</xdr:col>
      <xdr:colOff>38100</xdr:colOff>
      <xdr:row>77</xdr:row>
      <xdr:rowOff>90063</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21272500" y="13190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75</xdr:row>
      <xdr:rowOff>106590</xdr:rowOff>
    </xdr:from>
    <xdr:ext cx="59901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1023795" y="129653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78</xdr:row>
      <xdr:rowOff>23408</xdr:rowOff>
    </xdr:from>
    <xdr:to>
      <xdr:col>107</xdr:col>
      <xdr:colOff>50800</xdr:colOff>
      <xdr:row>78</xdr:row>
      <xdr:rowOff>48090</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a:off x="19545300" y="13396508"/>
          <a:ext cx="889000" cy="24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145557</xdr:rowOff>
    </xdr:from>
    <xdr:to>
      <xdr:col>107</xdr:col>
      <xdr:colOff>101600</xdr:colOff>
      <xdr:row>77</xdr:row>
      <xdr:rowOff>75707</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0383500" y="1317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75</xdr:row>
      <xdr:rowOff>92234</xdr:rowOff>
    </xdr:from>
    <xdr:ext cx="59901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0134795" y="129509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78</xdr:row>
      <xdr:rowOff>14793</xdr:rowOff>
    </xdr:from>
    <xdr:to>
      <xdr:col>102</xdr:col>
      <xdr:colOff>114300</xdr:colOff>
      <xdr:row>78</xdr:row>
      <xdr:rowOff>23408</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a:off x="18656300" y="13387893"/>
          <a:ext cx="889000" cy="86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77</xdr:row>
      <xdr:rowOff>2054</xdr:rowOff>
    </xdr:from>
    <xdr:to>
      <xdr:col>102</xdr:col>
      <xdr:colOff>165100</xdr:colOff>
      <xdr:row>77</xdr:row>
      <xdr:rowOff>103654</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19494500" y="13203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75</xdr:row>
      <xdr:rowOff>120181</xdr:rowOff>
    </xdr:from>
    <xdr:ext cx="59901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9245795" y="129789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168760</xdr:rowOff>
    </xdr:from>
    <xdr:to>
      <xdr:col>98</xdr:col>
      <xdr:colOff>38100</xdr:colOff>
      <xdr:row>77</xdr:row>
      <xdr:rowOff>98910</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18605500" y="13198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75</xdr:row>
      <xdr:rowOff>115437</xdr:rowOff>
    </xdr:from>
    <xdr:ext cx="59901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8356795" y="129741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38060</xdr:rowOff>
    </xdr:from>
    <xdr:to>
      <xdr:col>116</xdr:col>
      <xdr:colOff>114300</xdr:colOff>
      <xdr:row>77</xdr:row>
      <xdr:rowOff>139660</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22110700" y="13239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16487</xdr:rowOff>
    </xdr:from>
    <xdr:ext cx="599010" cy="259045"/>
    <xdr:sp macro="" textlink="">
      <xdr:nvSpPr>
        <xdr:cNvPr id="874" name="繰出金該当値テキスト">
          <a:extLst>
            <a:ext uri="{FF2B5EF4-FFF2-40B4-BE49-F238E27FC236}">
              <a16:creationId xmlns:a16="http://schemas.microsoft.com/office/drawing/2014/main" id="{00000000-0008-0000-0600-00006A030000}"/>
            </a:ext>
          </a:extLst>
        </xdr:cNvPr>
        <xdr:cNvSpPr txBox="1"/>
      </xdr:nvSpPr>
      <xdr:spPr>
        <a:xfrm>
          <a:off x="22212300" y="132181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154051</xdr:rowOff>
    </xdr:from>
    <xdr:to>
      <xdr:col>112</xdr:col>
      <xdr:colOff>38100</xdr:colOff>
      <xdr:row>78</xdr:row>
      <xdr:rowOff>84201</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21272500" y="13355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78</xdr:row>
      <xdr:rowOff>75328</xdr:rowOff>
    </xdr:from>
    <xdr:ext cx="534377"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1056111" y="13448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168740</xdr:rowOff>
    </xdr:from>
    <xdr:to>
      <xdr:col>107</xdr:col>
      <xdr:colOff>101600</xdr:colOff>
      <xdr:row>78</xdr:row>
      <xdr:rowOff>98890</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20383500" y="13370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78</xdr:row>
      <xdr:rowOff>90017</xdr:rowOff>
    </xdr:from>
    <xdr:ext cx="534377"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20167111" y="13463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144058</xdr:rowOff>
    </xdr:from>
    <xdr:to>
      <xdr:col>102</xdr:col>
      <xdr:colOff>165100</xdr:colOff>
      <xdr:row>78</xdr:row>
      <xdr:rowOff>74208</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19494500" y="13345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78</xdr:row>
      <xdr:rowOff>65335</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9278111" y="13438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135443</xdr:rowOff>
    </xdr:from>
    <xdr:to>
      <xdr:col>98</xdr:col>
      <xdr:colOff>38100</xdr:colOff>
      <xdr:row>78</xdr:row>
      <xdr:rowOff>65593</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18605500" y="13337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78</xdr:row>
      <xdr:rowOff>56720</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8389111" y="13429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1" name="テキスト ボックス 890">
          <a:extLst>
            <a:ext uri="{FF2B5EF4-FFF2-40B4-BE49-F238E27FC236}">
              <a16:creationId xmlns:a16="http://schemas.microsoft.com/office/drawing/2014/main" id="{00000000-0008-0000-0600-00007B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7" name="前年度繰上充用金グラフ枠">
          <a:extLst>
            <a:ext uri="{FF2B5EF4-FFF2-40B4-BE49-F238E27FC236}">
              <a16:creationId xmlns:a16="http://schemas.microsoft.com/office/drawing/2014/main" id="{00000000-0008-0000-0600-000081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9" name="前年度繰上充用金最小値テキスト">
          <a:extLst>
            <a:ext uri="{FF2B5EF4-FFF2-40B4-BE49-F238E27FC236}">
              <a16:creationId xmlns:a16="http://schemas.microsoft.com/office/drawing/2014/main" id="{00000000-0008-0000-0600-000083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1" name="前年度繰上充用金最大値テキスト">
          <a:extLst>
            <a:ext uri="{FF2B5EF4-FFF2-40B4-BE49-F238E27FC236}">
              <a16:creationId xmlns:a16="http://schemas.microsoft.com/office/drawing/2014/main" id="{00000000-0008-0000-0600-000085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4" name="前年度繰上充用金平均値テキスト">
          <a:extLst>
            <a:ext uri="{FF2B5EF4-FFF2-40B4-BE49-F238E27FC236}">
              <a16:creationId xmlns:a16="http://schemas.microsoft.com/office/drawing/2014/main" id="{00000000-0008-0000-0600-000088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3" name="前年度繰上充用金該当値テキスト">
          <a:extLst>
            <a:ext uri="{FF2B5EF4-FFF2-40B4-BE49-F238E27FC236}">
              <a16:creationId xmlns:a16="http://schemas.microsoft.com/office/drawing/2014/main" id="{00000000-0008-0000-0600-00009B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2" name="正方形/長方形 931">
          <a:extLst>
            <a:ext uri="{FF2B5EF4-FFF2-40B4-BE49-F238E27FC236}">
              <a16:creationId xmlns:a16="http://schemas.microsoft.com/office/drawing/2014/main" id="{00000000-0008-0000-0600-0000A4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3" name="正方形/長方形 932">
          <a:extLst>
            <a:ext uri="{FF2B5EF4-FFF2-40B4-BE49-F238E27FC236}">
              <a16:creationId xmlns:a16="http://schemas.microsoft.com/office/drawing/2014/main" id="{00000000-0008-0000-0600-0000A5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歳出合計は令和元年度</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3,015,180</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千円に対して令和２年度は</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3,703,558</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千円となり</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688,378</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千円増額した。義務的経費については、児童手当、老人福祉施設入所措置費等が減少したため扶助費は減額したが、一方で会計年度任用職員制度の導入により人件費が増額した。公債費は年々増加が続いており、大型のまちづくり事業の財源とした地方債の元金償還により令和２年度は償還額が</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19,201</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千円増額した（元金分、前年度は</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17,317</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千円の増額）。投資的経費について、近年の主な事業を挙げると、補助事業では</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28</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年度に着手した道の駅整備事業の大部分が翌年度へ繰越しとなり</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29</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年度に</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200,992</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千円を計上した。</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30</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年度には森浦湾整備事業を実施し大部分を令和元年度に繰越している。単独事業については、</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29</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年度にこども園建設事業（</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545,691</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千円）を実施し、</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30</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年度には宿泊施設（梛）を地域福祉センターに改修する事業（</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214,338</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千円（一部繰越））を実施した。令和元年度には防災行政無線デジタル化整備事業を行った。その他の経費で主なものは施設修繕費である。令和</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30</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年度は塵芥処理施設の修繕費が多かったことと、台風等による修繕が重なったため、令和元年度には相対的に維持修繕費が減少し、令和２年度には塵芥処理施設の修理費は更に減少した。物件費は、令和元年度中の消費税の増額、並びに学校給食の無償化等の影響で増額していたが、令和２年度には会計年度任用職員制度の導入により賃金が減少し、更に新型コロナウィルス感染症の流行の影響で旅費が大きく減少したこと等が重なり減少した。補助費等は、臨時的なものが増加しており、令和２年度には特別定額給付金等が計上されている。繰出金は国保事業に対して減少したが、後期高齢者医療保険事業、介護保険事業会計に対しては増加した。特に介護保険事業に対する繰出額が増加しているため、介護保険料の見直しが必要であると思われる。下水道事業会計では、人員配置や泥処理設備を導入により処理費用を抑制している。令和２年度は前年度と比べて投資的経費（水道事業の建設改良のための資金を含む）の増加が顕著で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和歌山県太地町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3,005
2,992
5.81
3,830,517
3,703,558
122,477
1,437,806
4,357,784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5.1
13.9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98878</xdr:rowOff>
    </xdr:from>
    <xdr:to>
      <xdr:col>28</xdr:col>
      <xdr:colOff>114300</xdr:colOff>
      <xdr:row>39</xdr:row>
      <xdr:rowOff>98878</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128105</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5" name="テキスト ボックス 54">
          <a:extLst>
            <a:ext uri="{FF2B5EF4-FFF2-40B4-BE49-F238E27FC236}">
              <a16:creationId xmlns:a16="http://schemas.microsoft.com/office/drawing/2014/main" id="{00000000-0008-0000-0700-000037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6" name="議会費グラフ枠">
          <a:extLst>
            <a:ext uri="{FF2B5EF4-FFF2-40B4-BE49-F238E27FC236}">
              <a16:creationId xmlns:a16="http://schemas.microsoft.com/office/drawing/2014/main" id="{00000000-0008-0000-0700-000038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98683</xdr:rowOff>
    </xdr:from>
    <xdr:to>
      <xdr:col>24</xdr:col>
      <xdr:colOff>62865</xdr:colOff>
      <xdr:row>38</xdr:row>
      <xdr:rowOff>108463</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flipV="1">
          <a:off x="4633595" y="5070733"/>
          <a:ext cx="1270" cy="15528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112290</xdr:rowOff>
    </xdr:from>
    <xdr:ext cx="469744" cy="259045"/>
    <xdr:sp macro="" textlink="">
      <xdr:nvSpPr>
        <xdr:cNvPr id="58" name="議会費最小値テキスト">
          <a:extLst>
            <a:ext uri="{FF2B5EF4-FFF2-40B4-BE49-F238E27FC236}">
              <a16:creationId xmlns:a16="http://schemas.microsoft.com/office/drawing/2014/main" id="{00000000-0008-0000-0700-00003A000000}"/>
            </a:ext>
          </a:extLst>
        </xdr:cNvPr>
        <xdr:cNvSpPr txBox="1"/>
      </xdr:nvSpPr>
      <xdr:spPr>
        <a:xfrm>
          <a:off x="4686300" y="6627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108463</xdr:rowOff>
    </xdr:from>
    <xdr:to>
      <xdr:col>24</xdr:col>
      <xdr:colOff>152400</xdr:colOff>
      <xdr:row>38</xdr:row>
      <xdr:rowOff>108463</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66235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45360</xdr:rowOff>
    </xdr:from>
    <xdr:ext cx="599010" cy="259045"/>
    <xdr:sp macro="" textlink="">
      <xdr:nvSpPr>
        <xdr:cNvPr id="60" name="議会費最大値テキスト">
          <a:extLst>
            <a:ext uri="{FF2B5EF4-FFF2-40B4-BE49-F238E27FC236}">
              <a16:creationId xmlns:a16="http://schemas.microsoft.com/office/drawing/2014/main" id="{00000000-0008-0000-0700-00003C000000}"/>
            </a:ext>
          </a:extLst>
        </xdr:cNvPr>
        <xdr:cNvSpPr txBox="1"/>
      </xdr:nvSpPr>
      <xdr:spPr>
        <a:xfrm>
          <a:off x="4686300" y="48459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105,012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29</xdr:row>
      <xdr:rowOff>98683</xdr:rowOff>
    </xdr:from>
    <xdr:to>
      <xdr:col>24</xdr:col>
      <xdr:colOff>152400</xdr:colOff>
      <xdr:row>29</xdr:row>
      <xdr:rowOff>98683</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4546600" y="5070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133169</xdr:rowOff>
    </xdr:from>
    <xdr:to>
      <xdr:col>24</xdr:col>
      <xdr:colOff>63500</xdr:colOff>
      <xdr:row>37</xdr:row>
      <xdr:rowOff>143227</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3797300" y="6476819"/>
          <a:ext cx="838200" cy="10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99922</xdr:rowOff>
    </xdr:from>
    <xdr:ext cx="534377" cy="259045"/>
    <xdr:sp macro="" textlink="">
      <xdr:nvSpPr>
        <xdr:cNvPr id="63" name="議会費平均値テキスト">
          <a:extLst>
            <a:ext uri="{FF2B5EF4-FFF2-40B4-BE49-F238E27FC236}">
              <a16:creationId xmlns:a16="http://schemas.microsoft.com/office/drawing/2014/main" id="{00000000-0008-0000-0700-00003F000000}"/>
            </a:ext>
          </a:extLst>
        </xdr:cNvPr>
        <xdr:cNvSpPr txBox="1"/>
      </xdr:nvSpPr>
      <xdr:spPr>
        <a:xfrm>
          <a:off x="4686300" y="62721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77045</xdr:rowOff>
    </xdr:from>
    <xdr:to>
      <xdr:col>24</xdr:col>
      <xdr:colOff>114300</xdr:colOff>
      <xdr:row>38</xdr:row>
      <xdr:rowOff>7195</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4584700" y="6420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127943</xdr:rowOff>
    </xdr:from>
    <xdr:to>
      <xdr:col>19</xdr:col>
      <xdr:colOff>177800</xdr:colOff>
      <xdr:row>37</xdr:row>
      <xdr:rowOff>133169</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2908300" y="6471593"/>
          <a:ext cx="889000" cy="5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64293</xdr:rowOff>
    </xdr:from>
    <xdr:to>
      <xdr:col>20</xdr:col>
      <xdr:colOff>38100</xdr:colOff>
      <xdr:row>37</xdr:row>
      <xdr:rowOff>165893</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3746500" y="6407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10970</xdr:rowOff>
    </xdr:from>
    <xdr:ext cx="534377"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3530111" y="6183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127943</xdr:rowOff>
    </xdr:from>
    <xdr:to>
      <xdr:col>15</xdr:col>
      <xdr:colOff>50800</xdr:colOff>
      <xdr:row>37</xdr:row>
      <xdr:rowOff>144403</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flipV="1">
          <a:off x="2019300" y="6471593"/>
          <a:ext cx="889000" cy="16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70367</xdr:rowOff>
    </xdr:from>
    <xdr:to>
      <xdr:col>15</xdr:col>
      <xdr:colOff>101600</xdr:colOff>
      <xdr:row>38</xdr:row>
      <xdr:rowOff>517</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2857500" y="6414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17044</xdr:rowOff>
    </xdr:from>
    <xdr:ext cx="534377"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2641111" y="6189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144403</xdr:rowOff>
    </xdr:from>
    <xdr:to>
      <xdr:col>10</xdr:col>
      <xdr:colOff>114300</xdr:colOff>
      <xdr:row>37</xdr:row>
      <xdr:rowOff>155424</xdr:rowOff>
    </xdr:to>
    <xdr:cxnSp macro="">
      <xdr:nvCxnSpPr>
        <xdr:cNvPr id="71" name="直線コネクタ 70">
          <a:extLst>
            <a:ext uri="{FF2B5EF4-FFF2-40B4-BE49-F238E27FC236}">
              <a16:creationId xmlns:a16="http://schemas.microsoft.com/office/drawing/2014/main" id="{00000000-0008-0000-0700-000047000000}"/>
            </a:ext>
          </a:extLst>
        </xdr:cNvPr>
        <xdr:cNvCxnSpPr/>
      </xdr:nvCxnSpPr>
      <xdr:spPr>
        <a:xfrm flipV="1">
          <a:off x="1130300" y="6488053"/>
          <a:ext cx="889000" cy="11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60472</xdr:rowOff>
    </xdr:from>
    <xdr:to>
      <xdr:col>10</xdr:col>
      <xdr:colOff>165100</xdr:colOff>
      <xdr:row>37</xdr:row>
      <xdr:rowOff>162072</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968500" y="6404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7149</xdr:rowOff>
    </xdr:from>
    <xdr:ext cx="534377"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1752111" y="6179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55737</xdr:rowOff>
    </xdr:from>
    <xdr:to>
      <xdr:col>6</xdr:col>
      <xdr:colOff>38100</xdr:colOff>
      <xdr:row>37</xdr:row>
      <xdr:rowOff>157337</xdr:rowOff>
    </xdr:to>
    <xdr:sp macro="" textlink="">
      <xdr:nvSpPr>
        <xdr:cNvPr id="74" name="フローチャート: 判断 73">
          <a:extLst>
            <a:ext uri="{FF2B5EF4-FFF2-40B4-BE49-F238E27FC236}">
              <a16:creationId xmlns:a16="http://schemas.microsoft.com/office/drawing/2014/main" id="{00000000-0008-0000-0700-00004A000000}"/>
            </a:ext>
          </a:extLst>
        </xdr:cNvPr>
        <xdr:cNvSpPr/>
      </xdr:nvSpPr>
      <xdr:spPr>
        <a:xfrm>
          <a:off x="1079500" y="6399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2414</xdr:rowOff>
    </xdr:from>
    <xdr:ext cx="534377"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863111" y="6174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92427</xdr:rowOff>
    </xdr:from>
    <xdr:to>
      <xdr:col>24</xdr:col>
      <xdr:colOff>114300</xdr:colOff>
      <xdr:row>38</xdr:row>
      <xdr:rowOff>22577</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4584700" y="6436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70854</xdr:rowOff>
    </xdr:from>
    <xdr:ext cx="534377" cy="259045"/>
    <xdr:sp macro="" textlink="">
      <xdr:nvSpPr>
        <xdr:cNvPr id="82" name="議会費該当値テキスト">
          <a:extLst>
            <a:ext uri="{FF2B5EF4-FFF2-40B4-BE49-F238E27FC236}">
              <a16:creationId xmlns:a16="http://schemas.microsoft.com/office/drawing/2014/main" id="{00000000-0008-0000-0700-000052000000}"/>
            </a:ext>
          </a:extLst>
        </xdr:cNvPr>
        <xdr:cNvSpPr txBox="1"/>
      </xdr:nvSpPr>
      <xdr:spPr>
        <a:xfrm>
          <a:off x="4686300" y="6414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82369</xdr:rowOff>
    </xdr:from>
    <xdr:to>
      <xdr:col>20</xdr:col>
      <xdr:colOff>38100</xdr:colOff>
      <xdr:row>38</xdr:row>
      <xdr:rowOff>12519</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3746500" y="6426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3646</xdr:rowOff>
    </xdr:from>
    <xdr:ext cx="534377"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3530111" y="6518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77143</xdr:rowOff>
    </xdr:from>
    <xdr:to>
      <xdr:col>15</xdr:col>
      <xdr:colOff>101600</xdr:colOff>
      <xdr:row>38</xdr:row>
      <xdr:rowOff>7293</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2857500" y="6420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169870</xdr:rowOff>
    </xdr:from>
    <xdr:ext cx="534377"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2641111" y="6513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93603</xdr:rowOff>
    </xdr:from>
    <xdr:to>
      <xdr:col>10</xdr:col>
      <xdr:colOff>165100</xdr:colOff>
      <xdr:row>38</xdr:row>
      <xdr:rowOff>23753</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968500" y="6437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14880</xdr:rowOff>
    </xdr:from>
    <xdr:ext cx="534377"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1752111" y="6529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104624</xdr:rowOff>
    </xdr:from>
    <xdr:to>
      <xdr:col>6</xdr:col>
      <xdr:colOff>38100</xdr:colOff>
      <xdr:row>38</xdr:row>
      <xdr:rowOff>34775</xdr:rowOff>
    </xdr:to>
    <xdr:sp macro="" textlink="">
      <xdr:nvSpPr>
        <xdr:cNvPr id="89" name="楕円 88">
          <a:extLst>
            <a:ext uri="{FF2B5EF4-FFF2-40B4-BE49-F238E27FC236}">
              <a16:creationId xmlns:a16="http://schemas.microsoft.com/office/drawing/2014/main" id="{00000000-0008-0000-0700-000059000000}"/>
            </a:ext>
          </a:extLst>
        </xdr:cNvPr>
        <xdr:cNvSpPr/>
      </xdr:nvSpPr>
      <xdr:spPr>
        <a:xfrm>
          <a:off x="1079500" y="644827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25902</xdr:rowOff>
    </xdr:from>
    <xdr:ext cx="534377" cy="259045"/>
    <xdr:sp macro="" textlink="">
      <xdr:nvSpPr>
        <xdr:cNvPr id="90" name="テキスト ボックス 89">
          <a:extLst>
            <a:ext uri="{FF2B5EF4-FFF2-40B4-BE49-F238E27FC236}">
              <a16:creationId xmlns:a16="http://schemas.microsoft.com/office/drawing/2014/main" id="{00000000-0008-0000-0700-00005A000000}"/>
            </a:ext>
          </a:extLst>
        </xdr:cNvPr>
        <xdr:cNvSpPr txBox="1"/>
      </xdr:nvSpPr>
      <xdr:spPr>
        <a:xfrm>
          <a:off x="863111" y="6541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8" name="正方形/長方形 97">
          <a:extLst>
            <a:ext uri="{FF2B5EF4-FFF2-40B4-BE49-F238E27FC236}">
              <a16:creationId xmlns:a16="http://schemas.microsoft.com/office/drawing/2014/main" id="{00000000-0008-0000-0700-000062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56</xdr:row>
      <xdr:rowOff>35577</xdr:rowOff>
    </xdr:from>
    <xdr:ext cx="685572"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76428" y="9636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168927</xdr:rowOff>
    </xdr:from>
    <xdr:ext cx="685572"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76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130827</xdr:rowOff>
    </xdr:from>
    <xdr:ext cx="685572"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76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a:extLst>
            <a:ext uri="{FF2B5EF4-FFF2-40B4-BE49-F238E27FC236}">
              <a16:creationId xmlns:a16="http://schemas.microsoft.com/office/drawing/2014/main" id="{00000000-0008-0000-07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40346</xdr:rowOff>
    </xdr:from>
    <xdr:to>
      <xdr:col>24</xdr:col>
      <xdr:colOff>62865</xdr:colOff>
      <xdr:row>58</xdr:row>
      <xdr:rowOff>136391</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flipV="1">
          <a:off x="4633595" y="8612846"/>
          <a:ext cx="1270" cy="14676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140218</xdr:rowOff>
    </xdr:from>
    <xdr:ext cx="599010" cy="259045"/>
    <xdr:sp macro="" textlink="">
      <xdr:nvSpPr>
        <xdr:cNvPr id="115" name="総務費最小値テキスト">
          <a:extLst>
            <a:ext uri="{FF2B5EF4-FFF2-40B4-BE49-F238E27FC236}">
              <a16:creationId xmlns:a16="http://schemas.microsoft.com/office/drawing/2014/main" id="{00000000-0008-0000-0700-000073000000}"/>
            </a:ext>
          </a:extLst>
        </xdr:cNvPr>
        <xdr:cNvSpPr txBox="1"/>
      </xdr:nvSpPr>
      <xdr:spPr>
        <a:xfrm>
          <a:off x="4686300" y="100843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208,686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136391</xdr:rowOff>
    </xdr:from>
    <xdr:to>
      <xdr:col>24</xdr:col>
      <xdr:colOff>152400</xdr:colOff>
      <xdr:row>58</xdr:row>
      <xdr:rowOff>136391</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100804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158473</xdr:rowOff>
    </xdr:from>
    <xdr:ext cx="690189" cy="259045"/>
    <xdr:sp macro="" textlink="">
      <xdr:nvSpPr>
        <xdr:cNvPr id="117" name="総務費最大値テキスト">
          <a:extLst>
            <a:ext uri="{FF2B5EF4-FFF2-40B4-BE49-F238E27FC236}">
              <a16:creationId xmlns:a16="http://schemas.microsoft.com/office/drawing/2014/main" id="{00000000-0008-0000-0700-000075000000}"/>
            </a:ext>
          </a:extLst>
        </xdr:cNvPr>
        <xdr:cNvSpPr txBox="1"/>
      </xdr:nvSpPr>
      <xdr:spPr>
        <a:xfrm>
          <a:off x="4686300" y="838807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4,060,770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40346</xdr:rowOff>
    </xdr:from>
    <xdr:to>
      <xdr:col>24</xdr:col>
      <xdr:colOff>152400</xdr:colOff>
      <xdr:row>50</xdr:row>
      <xdr:rowOff>40346</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4546600" y="86128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54139</xdr:rowOff>
    </xdr:from>
    <xdr:to>
      <xdr:col>24</xdr:col>
      <xdr:colOff>63500</xdr:colOff>
      <xdr:row>58</xdr:row>
      <xdr:rowOff>94113</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flipV="1">
          <a:off x="3797300" y="9998239"/>
          <a:ext cx="838200" cy="39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12190</xdr:rowOff>
    </xdr:from>
    <xdr:ext cx="599010" cy="259045"/>
    <xdr:sp macro="" textlink="">
      <xdr:nvSpPr>
        <xdr:cNvPr id="120" name="総務費平均値テキスト">
          <a:extLst>
            <a:ext uri="{FF2B5EF4-FFF2-40B4-BE49-F238E27FC236}">
              <a16:creationId xmlns:a16="http://schemas.microsoft.com/office/drawing/2014/main" id="{00000000-0008-0000-0700-000078000000}"/>
            </a:ext>
          </a:extLst>
        </xdr:cNvPr>
        <xdr:cNvSpPr txBox="1"/>
      </xdr:nvSpPr>
      <xdr:spPr>
        <a:xfrm>
          <a:off x="4686300" y="978484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461,383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160763</xdr:rowOff>
    </xdr:from>
    <xdr:to>
      <xdr:col>24</xdr:col>
      <xdr:colOff>114300</xdr:colOff>
      <xdr:row>58</xdr:row>
      <xdr:rowOff>90913</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4584700" y="9933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94113</xdr:rowOff>
    </xdr:from>
    <xdr:to>
      <xdr:col>19</xdr:col>
      <xdr:colOff>177800</xdr:colOff>
      <xdr:row>58</xdr:row>
      <xdr:rowOff>131838</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flipV="1">
          <a:off x="2908300" y="10038213"/>
          <a:ext cx="889000" cy="37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38850</xdr:rowOff>
    </xdr:from>
    <xdr:to>
      <xdr:col>20</xdr:col>
      <xdr:colOff>38100</xdr:colOff>
      <xdr:row>58</xdr:row>
      <xdr:rowOff>140450</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3746500" y="9982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156977</xdr:rowOff>
    </xdr:from>
    <xdr:ext cx="599010"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3497795" y="97581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97684</xdr:rowOff>
    </xdr:from>
    <xdr:to>
      <xdr:col>15</xdr:col>
      <xdr:colOff>50800</xdr:colOff>
      <xdr:row>58</xdr:row>
      <xdr:rowOff>131838</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a:off x="2019300" y="10041784"/>
          <a:ext cx="889000" cy="34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35769</xdr:rowOff>
    </xdr:from>
    <xdr:to>
      <xdr:col>15</xdr:col>
      <xdr:colOff>101600</xdr:colOff>
      <xdr:row>58</xdr:row>
      <xdr:rowOff>137369</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2857500" y="9979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153896</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2608795" y="97550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339,452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97684</xdr:rowOff>
    </xdr:from>
    <xdr:to>
      <xdr:col>10</xdr:col>
      <xdr:colOff>114300</xdr:colOff>
      <xdr:row>58</xdr:row>
      <xdr:rowOff>120957</xdr:rowOff>
    </xdr:to>
    <xdr:cxnSp macro="">
      <xdr:nvCxnSpPr>
        <xdr:cNvPr id="128" name="直線コネクタ 127">
          <a:extLst>
            <a:ext uri="{FF2B5EF4-FFF2-40B4-BE49-F238E27FC236}">
              <a16:creationId xmlns:a16="http://schemas.microsoft.com/office/drawing/2014/main" id="{00000000-0008-0000-0700-000080000000}"/>
            </a:ext>
          </a:extLst>
        </xdr:cNvPr>
        <xdr:cNvCxnSpPr/>
      </xdr:nvCxnSpPr>
      <xdr:spPr>
        <a:xfrm flipV="1">
          <a:off x="1130300" y="10041784"/>
          <a:ext cx="889000" cy="23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35978</xdr:rowOff>
    </xdr:from>
    <xdr:to>
      <xdr:col>10</xdr:col>
      <xdr:colOff>165100</xdr:colOff>
      <xdr:row>58</xdr:row>
      <xdr:rowOff>137578</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968500" y="9980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154105</xdr:rowOff>
    </xdr:from>
    <xdr:ext cx="59901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1719795" y="97553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28017</xdr:rowOff>
    </xdr:from>
    <xdr:to>
      <xdr:col>6</xdr:col>
      <xdr:colOff>38100</xdr:colOff>
      <xdr:row>58</xdr:row>
      <xdr:rowOff>129617</xdr:rowOff>
    </xdr:to>
    <xdr:sp macro="" textlink="">
      <xdr:nvSpPr>
        <xdr:cNvPr id="131" name="フローチャート: 判断 130">
          <a:extLst>
            <a:ext uri="{FF2B5EF4-FFF2-40B4-BE49-F238E27FC236}">
              <a16:creationId xmlns:a16="http://schemas.microsoft.com/office/drawing/2014/main" id="{00000000-0008-0000-0700-000083000000}"/>
            </a:ext>
          </a:extLst>
        </xdr:cNvPr>
        <xdr:cNvSpPr/>
      </xdr:nvSpPr>
      <xdr:spPr>
        <a:xfrm>
          <a:off x="1079500" y="9972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146144</xdr:rowOff>
    </xdr:from>
    <xdr:ext cx="59901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830795" y="97473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3339</xdr:rowOff>
    </xdr:from>
    <xdr:to>
      <xdr:col>24</xdr:col>
      <xdr:colOff>114300</xdr:colOff>
      <xdr:row>58</xdr:row>
      <xdr:rowOff>104939</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4584700" y="9947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139190</xdr:rowOff>
    </xdr:from>
    <xdr:ext cx="599010" cy="259045"/>
    <xdr:sp macro="" textlink="">
      <xdr:nvSpPr>
        <xdr:cNvPr id="139" name="総務費該当値テキスト">
          <a:extLst>
            <a:ext uri="{FF2B5EF4-FFF2-40B4-BE49-F238E27FC236}">
              <a16:creationId xmlns:a16="http://schemas.microsoft.com/office/drawing/2014/main" id="{00000000-0008-0000-0700-00008B000000}"/>
            </a:ext>
          </a:extLst>
        </xdr:cNvPr>
        <xdr:cNvSpPr txBox="1"/>
      </xdr:nvSpPr>
      <xdr:spPr>
        <a:xfrm>
          <a:off x="4686300" y="99118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424,570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43313</xdr:rowOff>
    </xdr:from>
    <xdr:to>
      <xdr:col>20</xdr:col>
      <xdr:colOff>38100</xdr:colOff>
      <xdr:row>58</xdr:row>
      <xdr:rowOff>144913</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3746500" y="9987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136040</xdr:rowOff>
    </xdr:from>
    <xdr:ext cx="599010"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3497795" y="100801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81038</xdr:rowOff>
    </xdr:from>
    <xdr:to>
      <xdr:col>15</xdr:col>
      <xdr:colOff>101600</xdr:colOff>
      <xdr:row>59</xdr:row>
      <xdr:rowOff>11188</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2857500" y="10025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59</xdr:row>
      <xdr:rowOff>2315</xdr:rowOff>
    </xdr:from>
    <xdr:ext cx="599010"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2608795" y="101178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46884</xdr:rowOff>
    </xdr:from>
    <xdr:to>
      <xdr:col>10</xdr:col>
      <xdr:colOff>165100</xdr:colOff>
      <xdr:row>58</xdr:row>
      <xdr:rowOff>148484</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968500" y="9990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139611</xdr:rowOff>
    </xdr:from>
    <xdr:ext cx="599010"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1719795" y="100837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70157</xdr:rowOff>
    </xdr:from>
    <xdr:to>
      <xdr:col>6</xdr:col>
      <xdr:colOff>38100</xdr:colOff>
      <xdr:row>59</xdr:row>
      <xdr:rowOff>307</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1079500" y="10014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162884</xdr:rowOff>
    </xdr:from>
    <xdr:ext cx="599010"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830795" y="101069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民生費グラフ枠">
          <a:extLst>
            <a:ext uri="{FF2B5EF4-FFF2-40B4-BE49-F238E27FC236}">
              <a16:creationId xmlns:a16="http://schemas.microsoft.com/office/drawing/2014/main" id="{00000000-0008-0000-0700-0000AB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39798</xdr:rowOff>
    </xdr:from>
    <xdr:to>
      <xdr:col>24</xdr:col>
      <xdr:colOff>62865</xdr:colOff>
      <xdr:row>78</xdr:row>
      <xdr:rowOff>57336</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flipV="1">
          <a:off x="4633595" y="12041298"/>
          <a:ext cx="1270" cy="13891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61163</xdr:rowOff>
    </xdr:from>
    <xdr:ext cx="599010" cy="259045"/>
    <xdr:sp macro="" textlink="">
      <xdr:nvSpPr>
        <xdr:cNvPr id="173" name="民生費最小値テキスト">
          <a:extLst>
            <a:ext uri="{FF2B5EF4-FFF2-40B4-BE49-F238E27FC236}">
              <a16:creationId xmlns:a16="http://schemas.microsoft.com/office/drawing/2014/main" id="{00000000-0008-0000-0700-0000AD000000}"/>
            </a:ext>
          </a:extLst>
        </xdr:cNvPr>
        <xdr:cNvSpPr txBox="1"/>
      </xdr:nvSpPr>
      <xdr:spPr>
        <a:xfrm>
          <a:off x="4686300" y="134342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141,618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57336</xdr:rowOff>
    </xdr:from>
    <xdr:to>
      <xdr:col>24</xdr:col>
      <xdr:colOff>152400</xdr:colOff>
      <xdr:row>78</xdr:row>
      <xdr:rowOff>57336</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34304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157925</xdr:rowOff>
    </xdr:from>
    <xdr:ext cx="599010" cy="259045"/>
    <xdr:sp macro="" textlink="">
      <xdr:nvSpPr>
        <xdr:cNvPr id="175" name="民生費最大値テキスト">
          <a:extLst>
            <a:ext uri="{FF2B5EF4-FFF2-40B4-BE49-F238E27FC236}">
              <a16:creationId xmlns:a16="http://schemas.microsoft.com/office/drawing/2014/main" id="{00000000-0008-0000-0700-0000AF000000}"/>
            </a:ext>
          </a:extLst>
        </xdr:cNvPr>
        <xdr:cNvSpPr txBox="1"/>
      </xdr:nvSpPr>
      <xdr:spPr>
        <a:xfrm>
          <a:off x="4686300" y="118165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506,221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39798</xdr:rowOff>
    </xdr:from>
    <xdr:to>
      <xdr:col>24</xdr:col>
      <xdr:colOff>152400</xdr:colOff>
      <xdr:row>70</xdr:row>
      <xdr:rowOff>39798</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4546600" y="120412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32552</xdr:rowOff>
    </xdr:from>
    <xdr:to>
      <xdr:col>24</xdr:col>
      <xdr:colOff>63500</xdr:colOff>
      <xdr:row>76</xdr:row>
      <xdr:rowOff>154301</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3797300" y="13062752"/>
          <a:ext cx="838200" cy="1217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140672</xdr:rowOff>
    </xdr:from>
    <xdr:ext cx="599010" cy="259045"/>
    <xdr:sp macro="" textlink="">
      <xdr:nvSpPr>
        <xdr:cNvPr id="178" name="民生費平均値テキスト">
          <a:extLst>
            <a:ext uri="{FF2B5EF4-FFF2-40B4-BE49-F238E27FC236}">
              <a16:creationId xmlns:a16="http://schemas.microsoft.com/office/drawing/2014/main" id="{00000000-0008-0000-0700-0000B2000000}"/>
            </a:ext>
          </a:extLst>
        </xdr:cNvPr>
        <xdr:cNvSpPr txBox="1"/>
      </xdr:nvSpPr>
      <xdr:spPr>
        <a:xfrm>
          <a:off x="4686300" y="1282797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117795</xdr:rowOff>
    </xdr:from>
    <xdr:to>
      <xdr:col>24</xdr:col>
      <xdr:colOff>114300</xdr:colOff>
      <xdr:row>76</xdr:row>
      <xdr:rowOff>47944</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4584700" y="1297654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135196</xdr:rowOff>
    </xdr:from>
    <xdr:to>
      <xdr:col>19</xdr:col>
      <xdr:colOff>177800</xdr:colOff>
      <xdr:row>76</xdr:row>
      <xdr:rowOff>32552</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a:off x="2908300" y="12993946"/>
          <a:ext cx="889000" cy="68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163965</xdr:rowOff>
    </xdr:from>
    <xdr:to>
      <xdr:col>20</xdr:col>
      <xdr:colOff>38100</xdr:colOff>
      <xdr:row>76</xdr:row>
      <xdr:rowOff>94115</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3746500" y="13022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85242</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3497795" y="131154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235,298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73</xdr:row>
      <xdr:rowOff>104549</xdr:rowOff>
    </xdr:from>
    <xdr:to>
      <xdr:col>15</xdr:col>
      <xdr:colOff>50800</xdr:colOff>
      <xdr:row>75</xdr:row>
      <xdr:rowOff>135196</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a:off x="2019300" y="12620399"/>
          <a:ext cx="889000" cy="373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156508</xdr:rowOff>
    </xdr:from>
    <xdr:to>
      <xdr:col>15</xdr:col>
      <xdr:colOff>101600</xdr:colOff>
      <xdr:row>76</xdr:row>
      <xdr:rowOff>86658</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2857500" y="13015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77785</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2608795" y="131079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73</xdr:row>
      <xdr:rowOff>104549</xdr:rowOff>
    </xdr:from>
    <xdr:to>
      <xdr:col>10</xdr:col>
      <xdr:colOff>114300</xdr:colOff>
      <xdr:row>77</xdr:row>
      <xdr:rowOff>55392</xdr:rowOff>
    </xdr:to>
    <xdr:cxnSp macro="">
      <xdr:nvCxnSpPr>
        <xdr:cNvPr id="186" name="直線コネクタ 185">
          <a:extLst>
            <a:ext uri="{FF2B5EF4-FFF2-40B4-BE49-F238E27FC236}">
              <a16:creationId xmlns:a16="http://schemas.microsoft.com/office/drawing/2014/main" id="{00000000-0008-0000-0700-0000BA000000}"/>
            </a:ext>
          </a:extLst>
        </xdr:cNvPr>
        <xdr:cNvCxnSpPr/>
      </xdr:nvCxnSpPr>
      <xdr:spPr>
        <a:xfrm flipV="1">
          <a:off x="1130300" y="12620399"/>
          <a:ext cx="889000" cy="636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5948</xdr:rowOff>
    </xdr:from>
    <xdr:to>
      <xdr:col>10</xdr:col>
      <xdr:colOff>165100</xdr:colOff>
      <xdr:row>76</xdr:row>
      <xdr:rowOff>107548</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968500" y="13036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98675</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1719795" y="131288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40959</xdr:rowOff>
    </xdr:from>
    <xdr:to>
      <xdr:col>6</xdr:col>
      <xdr:colOff>38100</xdr:colOff>
      <xdr:row>76</xdr:row>
      <xdr:rowOff>142559</xdr:rowOff>
    </xdr:to>
    <xdr:sp macro="" textlink="">
      <xdr:nvSpPr>
        <xdr:cNvPr id="189" name="フローチャート: 判断 188">
          <a:extLst>
            <a:ext uri="{FF2B5EF4-FFF2-40B4-BE49-F238E27FC236}">
              <a16:creationId xmlns:a16="http://schemas.microsoft.com/office/drawing/2014/main" id="{00000000-0008-0000-0700-0000BD000000}"/>
            </a:ext>
          </a:extLst>
        </xdr:cNvPr>
        <xdr:cNvSpPr/>
      </xdr:nvSpPr>
      <xdr:spPr>
        <a:xfrm>
          <a:off x="1079500" y="13071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159086</xdr:rowOff>
    </xdr:from>
    <xdr:ext cx="59901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830795" y="128463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103501</xdr:rowOff>
    </xdr:from>
    <xdr:to>
      <xdr:col>24</xdr:col>
      <xdr:colOff>114300</xdr:colOff>
      <xdr:row>77</xdr:row>
      <xdr:rowOff>33651</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4584700" y="13133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81928</xdr:rowOff>
    </xdr:from>
    <xdr:ext cx="599010" cy="259045"/>
    <xdr:sp macro="" textlink="">
      <xdr:nvSpPr>
        <xdr:cNvPr id="197" name="民生費該当値テキスト">
          <a:extLst>
            <a:ext uri="{FF2B5EF4-FFF2-40B4-BE49-F238E27FC236}">
              <a16:creationId xmlns:a16="http://schemas.microsoft.com/office/drawing/2014/main" id="{00000000-0008-0000-0700-0000C5000000}"/>
            </a:ext>
          </a:extLst>
        </xdr:cNvPr>
        <xdr:cNvSpPr txBox="1"/>
      </xdr:nvSpPr>
      <xdr:spPr>
        <a:xfrm>
          <a:off x="4686300" y="131121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206,168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153202</xdr:rowOff>
    </xdr:from>
    <xdr:to>
      <xdr:col>20</xdr:col>
      <xdr:colOff>38100</xdr:colOff>
      <xdr:row>76</xdr:row>
      <xdr:rowOff>83352</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3746500" y="13011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99879</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3497795" y="127871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84396</xdr:rowOff>
    </xdr:from>
    <xdr:to>
      <xdr:col>15</xdr:col>
      <xdr:colOff>101600</xdr:colOff>
      <xdr:row>76</xdr:row>
      <xdr:rowOff>14546</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2857500" y="12943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31073</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2608795" y="127183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73</xdr:row>
      <xdr:rowOff>53749</xdr:rowOff>
    </xdr:from>
    <xdr:to>
      <xdr:col>10</xdr:col>
      <xdr:colOff>165100</xdr:colOff>
      <xdr:row>73</xdr:row>
      <xdr:rowOff>155349</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968500" y="12569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72</xdr:row>
      <xdr:rowOff>426</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1719795" y="123448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4592</xdr:rowOff>
    </xdr:from>
    <xdr:to>
      <xdr:col>6</xdr:col>
      <xdr:colOff>38100</xdr:colOff>
      <xdr:row>77</xdr:row>
      <xdr:rowOff>106192</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1079500" y="13206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97319</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830795" y="132989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a:extLst>
            <a:ext uri="{FF2B5EF4-FFF2-40B4-BE49-F238E27FC236}">
              <a16:creationId xmlns:a16="http://schemas.microsoft.com/office/drawing/2014/main" id="{00000000-0008-0000-07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134624</xdr:rowOff>
    </xdr:from>
    <xdr:to>
      <xdr:col>24</xdr:col>
      <xdr:colOff>62865</xdr:colOff>
      <xdr:row>98</xdr:row>
      <xdr:rowOff>170259</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4633595" y="15393674"/>
          <a:ext cx="1270" cy="15786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2636</xdr:rowOff>
    </xdr:from>
    <xdr:ext cx="534377" cy="259045"/>
    <xdr:sp macro="" textlink="">
      <xdr:nvSpPr>
        <xdr:cNvPr id="230" name="衛生費最小値テキスト">
          <a:extLst>
            <a:ext uri="{FF2B5EF4-FFF2-40B4-BE49-F238E27FC236}">
              <a16:creationId xmlns:a16="http://schemas.microsoft.com/office/drawing/2014/main" id="{00000000-0008-0000-0700-0000E6000000}"/>
            </a:ext>
          </a:extLst>
        </xdr:cNvPr>
        <xdr:cNvSpPr txBox="1"/>
      </xdr:nvSpPr>
      <xdr:spPr>
        <a:xfrm>
          <a:off x="4686300" y="16976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170259</xdr:rowOff>
    </xdr:from>
    <xdr:to>
      <xdr:col>24</xdr:col>
      <xdr:colOff>152400</xdr:colOff>
      <xdr:row>98</xdr:row>
      <xdr:rowOff>170259</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69723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81301</xdr:rowOff>
    </xdr:from>
    <xdr:ext cx="599010" cy="259045"/>
    <xdr:sp macro="" textlink="">
      <xdr:nvSpPr>
        <xdr:cNvPr id="232" name="衛生費最大値テキスト">
          <a:extLst>
            <a:ext uri="{FF2B5EF4-FFF2-40B4-BE49-F238E27FC236}">
              <a16:creationId xmlns:a16="http://schemas.microsoft.com/office/drawing/2014/main" id="{00000000-0008-0000-0700-0000E8000000}"/>
            </a:ext>
          </a:extLst>
        </xdr:cNvPr>
        <xdr:cNvSpPr txBox="1"/>
      </xdr:nvSpPr>
      <xdr:spPr>
        <a:xfrm>
          <a:off x="4686300" y="151689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852,664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134624</xdr:rowOff>
    </xdr:from>
    <xdr:to>
      <xdr:col>24</xdr:col>
      <xdr:colOff>152400</xdr:colOff>
      <xdr:row>89</xdr:row>
      <xdr:rowOff>134624</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53936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33578</xdr:rowOff>
    </xdr:from>
    <xdr:to>
      <xdr:col>24</xdr:col>
      <xdr:colOff>63500</xdr:colOff>
      <xdr:row>98</xdr:row>
      <xdr:rowOff>36933</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3797300" y="16835678"/>
          <a:ext cx="838200" cy="3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102026</xdr:rowOff>
    </xdr:from>
    <xdr:ext cx="599010" cy="259045"/>
    <xdr:sp macro="" textlink="">
      <xdr:nvSpPr>
        <xdr:cNvPr id="235" name="衛生費平均値テキスト">
          <a:extLst>
            <a:ext uri="{FF2B5EF4-FFF2-40B4-BE49-F238E27FC236}">
              <a16:creationId xmlns:a16="http://schemas.microsoft.com/office/drawing/2014/main" id="{00000000-0008-0000-0700-0000EB000000}"/>
            </a:ext>
          </a:extLst>
        </xdr:cNvPr>
        <xdr:cNvSpPr txBox="1"/>
      </xdr:nvSpPr>
      <xdr:spPr>
        <a:xfrm>
          <a:off x="4686300" y="1656122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79149</xdr:rowOff>
    </xdr:from>
    <xdr:to>
      <xdr:col>24</xdr:col>
      <xdr:colOff>114300</xdr:colOff>
      <xdr:row>98</xdr:row>
      <xdr:rowOff>9299</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4584700" y="16709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33578</xdr:rowOff>
    </xdr:from>
    <xdr:to>
      <xdr:col>19</xdr:col>
      <xdr:colOff>177800</xdr:colOff>
      <xdr:row>98</xdr:row>
      <xdr:rowOff>102888</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908300" y="16835678"/>
          <a:ext cx="889000" cy="69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77510</xdr:rowOff>
    </xdr:from>
    <xdr:to>
      <xdr:col>20</xdr:col>
      <xdr:colOff>38100</xdr:colOff>
      <xdr:row>98</xdr:row>
      <xdr:rowOff>7660</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3746500" y="16708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24187</xdr:rowOff>
    </xdr:from>
    <xdr:ext cx="599010"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3497795" y="164833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102888</xdr:rowOff>
    </xdr:from>
    <xdr:to>
      <xdr:col>15</xdr:col>
      <xdr:colOff>50800</xdr:colOff>
      <xdr:row>98</xdr:row>
      <xdr:rowOff>120349</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2019300" y="16904988"/>
          <a:ext cx="889000" cy="17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52591</xdr:rowOff>
    </xdr:from>
    <xdr:to>
      <xdr:col>15</xdr:col>
      <xdr:colOff>101600</xdr:colOff>
      <xdr:row>97</xdr:row>
      <xdr:rowOff>154191</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2857500" y="16683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170718</xdr:rowOff>
    </xdr:from>
    <xdr:ext cx="599010"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2608795" y="164584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119183</xdr:rowOff>
    </xdr:from>
    <xdr:to>
      <xdr:col>10</xdr:col>
      <xdr:colOff>114300</xdr:colOff>
      <xdr:row>98</xdr:row>
      <xdr:rowOff>120349</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a:off x="1130300" y="16921283"/>
          <a:ext cx="889000" cy="1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43842</xdr:rowOff>
    </xdr:from>
    <xdr:to>
      <xdr:col>10</xdr:col>
      <xdr:colOff>165100</xdr:colOff>
      <xdr:row>97</xdr:row>
      <xdr:rowOff>145442</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968500" y="16674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161969</xdr:rowOff>
    </xdr:from>
    <xdr:ext cx="59901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1719795" y="164497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61785</xdr:rowOff>
    </xdr:from>
    <xdr:to>
      <xdr:col>6</xdr:col>
      <xdr:colOff>38100</xdr:colOff>
      <xdr:row>97</xdr:row>
      <xdr:rowOff>163385</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079500" y="16692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8462</xdr:rowOff>
    </xdr:from>
    <xdr:ext cx="59901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830795" y="164676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157583</xdr:rowOff>
    </xdr:from>
    <xdr:to>
      <xdr:col>24</xdr:col>
      <xdr:colOff>114300</xdr:colOff>
      <xdr:row>98</xdr:row>
      <xdr:rowOff>87733</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4584700" y="16788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136010</xdr:rowOff>
    </xdr:from>
    <xdr:ext cx="534377" cy="259045"/>
    <xdr:sp macro="" textlink="">
      <xdr:nvSpPr>
        <xdr:cNvPr id="254" name="衛生費該当値テキスト">
          <a:extLst>
            <a:ext uri="{FF2B5EF4-FFF2-40B4-BE49-F238E27FC236}">
              <a16:creationId xmlns:a16="http://schemas.microsoft.com/office/drawing/2014/main" id="{00000000-0008-0000-0700-0000FE000000}"/>
            </a:ext>
          </a:extLst>
        </xdr:cNvPr>
        <xdr:cNvSpPr txBox="1"/>
      </xdr:nvSpPr>
      <xdr:spPr>
        <a:xfrm>
          <a:off x="4686300" y="16766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154228</xdr:rowOff>
    </xdr:from>
    <xdr:to>
      <xdr:col>20</xdr:col>
      <xdr:colOff>38100</xdr:colOff>
      <xdr:row>98</xdr:row>
      <xdr:rowOff>84378</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3746500" y="16784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75505</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530111" y="16877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52088</xdr:rowOff>
    </xdr:from>
    <xdr:to>
      <xdr:col>15</xdr:col>
      <xdr:colOff>101600</xdr:colOff>
      <xdr:row>98</xdr:row>
      <xdr:rowOff>153688</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2857500" y="16854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144815</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2641111" y="16946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69549</xdr:rowOff>
    </xdr:from>
    <xdr:to>
      <xdr:col>10</xdr:col>
      <xdr:colOff>165100</xdr:colOff>
      <xdr:row>98</xdr:row>
      <xdr:rowOff>171149</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968500" y="16871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162276</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1752111" y="16964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68383</xdr:rowOff>
    </xdr:from>
    <xdr:to>
      <xdr:col>6</xdr:col>
      <xdr:colOff>38100</xdr:colOff>
      <xdr:row>98</xdr:row>
      <xdr:rowOff>169983</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079500" y="16870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161110</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863111" y="16963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a:extLst>
            <a:ext uri="{FF2B5EF4-FFF2-40B4-BE49-F238E27FC236}">
              <a16:creationId xmlns:a16="http://schemas.microsoft.com/office/drawing/2014/main" id="{00000000-0008-0000-07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44158</xdr:rowOff>
    </xdr:from>
    <xdr:to>
      <xdr:col>54</xdr:col>
      <xdr:colOff>189865</xdr:colOff>
      <xdr:row>39</xdr:row>
      <xdr:rowOff>44450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10475595" y="5359108"/>
          <a:ext cx="1270" cy="13718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58628</xdr:rowOff>
    </xdr:from>
    <xdr:ext cx="249299" cy="259045"/>
    <xdr:sp macro="" textlink="">
      <xdr:nvSpPr>
        <xdr:cNvPr id="287" name="労働費最小値テキスト">
          <a:extLst>
            <a:ext uri="{FF2B5EF4-FFF2-40B4-BE49-F238E27FC236}">
              <a16:creationId xmlns:a16="http://schemas.microsoft.com/office/drawing/2014/main" id="{00000000-0008-0000-0700-00001F010000}"/>
            </a:ext>
          </a:extLst>
        </xdr:cNvPr>
        <xdr:cNvSpPr txBox="1"/>
      </xdr:nvSpPr>
      <xdr:spPr>
        <a:xfrm>
          <a:off x="10528300" y="674517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162285</xdr:rowOff>
    </xdr:from>
    <xdr:ext cx="599010" cy="259045"/>
    <xdr:sp macro="" textlink="">
      <xdr:nvSpPr>
        <xdr:cNvPr id="289" name="労働費最大値テキスト">
          <a:extLst>
            <a:ext uri="{FF2B5EF4-FFF2-40B4-BE49-F238E27FC236}">
              <a16:creationId xmlns:a16="http://schemas.microsoft.com/office/drawing/2014/main" id="{00000000-0008-0000-0700-000021010000}"/>
            </a:ext>
          </a:extLst>
        </xdr:cNvPr>
        <xdr:cNvSpPr txBox="1"/>
      </xdr:nvSpPr>
      <xdr:spPr>
        <a:xfrm>
          <a:off x="10528300" y="51343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108,023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44158</xdr:rowOff>
    </xdr:from>
    <xdr:to>
      <xdr:col>55</xdr:col>
      <xdr:colOff>88900</xdr:colOff>
      <xdr:row>31</xdr:row>
      <xdr:rowOff>44158</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53591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44323</xdr:rowOff>
    </xdr:from>
    <xdr:to>
      <xdr:col>55</xdr:col>
      <xdr:colOff>0</xdr:colOff>
      <xdr:row>39</xdr:row>
      <xdr:rowOff>44323</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9639300" y="673087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147528</xdr:rowOff>
    </xdr:from>
    <xdr:ext cx="469744" cy="259045"/>
    <xdr:sp macro="" textlink="">
      <xdr:nvSpPr>
        <xdr:cNvPr id="292" name="労働費平均値テキスト">
          <a:extLst>
            <a:ext uri="{FF2B5EF4-FFF2-40B4-BE49-F238E27FC236}">
              <a16:creationId xmlns:a16="http://schemas.microsoft.com/office/drawing/2014/main" id="{00000000-0008-0000-0700-000024010000}"/>
            </a:ext>
          </a:extLst>
        </xdr:cNvPr>
        <xdr:cNvSpPr txBox="1"/>
      </xdr:nvSpPr>
      <xdr:spPr>
        <a:xfrm>
          <a:off x="10528300" y="64911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124651</xdr:rowOff>
    </xdr:from>
    <xdr:to>
      <xdr:col>55</xdr:col>
      <xdr:colOff>50800</xdr:colOff>
      <xdr:row>39</xdr:row>
      <xdr:rowOff>54801</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10426700" y="6639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44323</xdr:rowOff>
    </xdr:from>
    <xdr:to>
      <xdr:col>50</xdr:col>
      <xdr:colOff>114300</xdr:colOff>
      <xdr:row>39</xdr:row>
      <xdr:rowOff>44323</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8750300" y="673087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121018</xdr:rowOff>
    </xdr:from>
    <xdr:to>
      <xdr:col>50</xdr:col>
      <xdr:colOff>165100</xdr:colOff>
      <xdr:row>39</xdr:row>
      <xdr:rowOff>51168</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9588500" y="6636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37</xdr:row>
      <xdr:rowOff>67695</xdr:rowOff>
    </xdr:from>
    <xdr:ext cx="469744"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9404428" y="6411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44323</xdr:rowOff>
    </xdr:from>
    <xdr:to>
      <xdr:col>45</xdr:col>
      <xdr:colOff>177800</xdr:colOff>
      <xdr:row>39</xdr:row>
      <xdr:rowOff>44336</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flipV="1">
          <a:off x="7861300" y="6730873"/>
          <a:ext cx="889000" cy="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129934</xdr:rowOff>
    </xdr:from>
    <xdr:to>
      <xdr:col>46</xdr:col>
      <xdr:colOff>38100</xdr:colOff>
      <xdr:row>39</xdr:row>
      <xdr:rowOff>60084</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8699500" y="6645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37</xdr:row>
      <xdr:rowOff>76611</xdr:rowOff>
    </xdr:from>
    <xdr:ext cx="469744"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8515428" y="6420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44336</xdr:rowOff>
    </xdr:from>
    <xdr:to>
      <xdr:col>41</xdr:col>
      <xdr:colOff>50800</xdr:colOff>
      <xdr:row>39</xdr:row>
      <xdr:rowOff>44336</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a:off x="6972300" y="673088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142545</xdr:rowOff>
    </xdr:from>
    <xdr:to>
      <xdr:col>41</xdr:col>
      <xdr:colOff>101600</xdr:colOff>
      <xdr:row>39</xdr:row>
      <xdr:rowOff>72695</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7810500" y="6657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37</xdr:row>
      <xdr:rowOff>89222</xdr:rowOff>
    </xdr:from>
    <xdr:ext cx="469744"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7626428" y="6432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138608</xdr:rowOff>
    </xdr:from>
    <xdr:to>
      <xdr:col>36</xdr:col>
      <xdr:colOff>165100</xdr:colOff>
      <xdr:row>39</xdr:row>
      <xdr:rowOff>68758</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6921500" y="6653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37</xdr:row>
      <xdr:rowOff>85285</xdr:rowOff>
    </xdr:from>
    <xdr:ext cx="469744"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37428" y="6428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164973</xdr:rowOff>
    </xdr:from>
    <xdr:to>
      <xdr:col>55</xdr:col>
      <xdr:colOff>50800</xdr:colOff>
      <xdr:row>39</xdr:row>
      <xdr:rowOff>95123</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10426700" y="6680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103078</xdr:rowOff>
    </xdr:from>
    <xdr:ext cx="313932" cy="259045"/>
    <xdr:sp macro="" textlink="">
      <xdr:nvSpPr>
        <xdr:cNvPr id="311" name="労働費該当値テキスト">
          <a:extLst>
            <a:ext uri="{FF2B5EF4-FFF2-40B4-BE49-F238E27FC236}">
              <a16:creationId xmlns:a16="http://schemas.microsoft.com/office/drawing/2014/main" id="{00000000-0008-0000-0700-000037010000}"/>
            </a:ext>
          </a:extLst>
        </xdr:cNvPr>
        <xdr:cNvSpPr txBox="1"/>
      </xdr:nvSpPr>
      <xdr:spPr>
        <a:xfrm>
          <a:off x="10528300" y="661817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164973</xdr:rowOff>
    </xdr:from>
    <xdr:to>
      <xdr:col>50</xdr:col>
      <xdr:colOff>165100</xdr:colOff>
      <xdr:row>39</xdr:row>
      <xdr:rowOff>95123</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9588500" y="6680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147833</xdr:colOff>
      <xdr:row>39</xdr:row>
      <xdr:rowOff>86250</xdr:rowOff>
    </xdr:from>
    <xdr:ext cx="313932"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9482333" y="677280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164973</xdr:rowOff>
    </xdr:from>
    <xdr:to>
      <xdr:col>46</xdr:col>
      <xdr:colOff>38100</xdr:colOff>
      <xdr:row>39</xdr:row>
      <xdr:rowOff>95123</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8699500" y="6680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20833</xdr:colOff>
      <xdr:row>39</xdr:row>
      <xdr:rowOff>86250</xdr:rowOff>
    </xdr:from>
    <xdr:ext cx="313932"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8593333" y="677280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164986</xdr:rowOff>
    </xdr:from>
    <xdr:to>
      <xdr:col>41</xdr:col>
      <xdr:colOff>101600</xdr:colOff>
      <xdr:row>39</xdr:row>
      <xdr:rowOff>95136</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7810500" y="6680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86263</xdr:rowOff>
    </xdr:from>
    <xdr:ext cx="249299"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7736650" y="677281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164986</xdr:rowOff>
    </xdr:from>
    <xdr:to>
      <xdr:col>36</xdr:col>
      <xdr:colOff>165100</xdr:colOff>
      <xdr:row>39</xdr:row>
      <xdr:rowOff>95136</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6921500" y="6680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86263</xdr:rowOff>
    </xdr:from>
    <xdr:ext cx="249299"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6847650" y="677281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92727</xdr:rowOff>
    </xdr:from>
    <xdr:ext cx="685572"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農林水産業費グラフ枠">
          <a:extLst>
            <a:ext uri="{FF2B5EF4-FFF2-40B4-BE49-F238E27FC236}">
              <a16:creationId xmlns:a16="http://schemas.microsoft.com/office/drawing/2014/main" id="{00000000-0008-0000-07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170959</xdr:rowOff>
    </xdr:from>
    <xdr:to>
      <xdr:col>54</xdr:col>
      <xdr:colOff>189865</xdr:colOff>
      <xdr:row>59</xdr:row>
      <xdr:rowOff>42621</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flipV="1">
          <a:off x="10475595" y="8743459"/>
          <a:ext cx="1270" cy="14147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46448</xdr:rowOff>
    </xdr:from>
    <xdr:ext cx="469744" cy="259045"/>
    <xdr:sp macro="" textlink="">
      <xdr:nvSpPr>
        <xdr:cNvPr id="344" name="農林水産業費最小値テキスト">
          <a:extLst>
            <a:ext uri="{FF2B5EF4-FFF2-40B4-BE49-F238E27FC236}">
              <a16:creationId xmlns:a16="http://schemas.microsoft.com/office/drawing/2014/main" id="{00000000-0008-0000-0700-000058010000}"/>
            </a:ext>
          </a:extLst>
        </xdr:cNvPr>
        <xdr:cNvSpPr txBox="1"/>
      </xdr:nvSpPr>
      <xdr:spPr>
        <a:xfrm>
          <a:off x="10528300" y="10161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42621</xdr:rowOff>
    </xdr:from>
    <xdr:to>
      <xdr:col>55</xdr:col>
      <xdr:colOff>88900</xdr:colOff>
      <xdr:row>59</xdr:row>
      <xdr:rowOff>42621</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101581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117636</xdr:rowOff>
    </xdr:from>
    <xdr:ext cx="690189" cy="259045"/>
    <xdr:sp macro="" textlink="">
      <xdr:nvSpPr>
        <xdr:cNvPr id="346" name="農林水産業費最大値テキスト">
          <a:extLst>
            <a:ext uri="{FF2B5EF4-FFF2-40B4-BE49-F238E27FC236}">
              <a16:creationId xmlns:a16="http://schemas.microsoft.com/office/drawing/2014/main" id="{00000000-0008-0000-0700-00005A010000}"/>
            </a:ext>
          </a:extLst>
        </xdr:cNvPr>
        <xdr:cNvSpPr txBox="1"/>
      </xdr:nvSpPr>
      <xdr:spPr>
        <a:xfrm>
          <a:off x="10528300" y="851868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1,115,387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170959</xdr:rowOff>
    </xdr:from>
    <xdr:to>
      <xdr:col>55</xdr:col>
      <xdr:colOff>88900</xdr:colOff>
      <xdr:row>50</xdr:row>
      <xdr:rowOff>170959</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10388600" y="87434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13092</xdr:rowOff>
    </xdr:from>
    <xdr:to>
      <xdr:col>55</xdr:col>
      <xdr:colOff>0</xdr:colOff>
      <xdr:row>59</xdr:row>
      <xdr:rowOff>1618</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9639300" y="9957192"/>
          <a:ext cx="838200" cy="159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151023</xdr:rowOff>
    </xdr:from>
    <xdr:ext cx="599010" cy="259045"/>
    <xdr:sp macro="" textlink="">
      <xdr:nvSpPr>
        <xdr:cNvPr id="349" name="農林水産業費平均値テキスト">
          <a:extLst>
            <a:ext uri="{FF2B5EF4-FFF2-40B4-BE49-F238E27FC236}">
              <a16:creationId xmlns:a16="http://schemas.microsoft.com/office/drawing/2014/main" id="{00000000-0008-0000-0700-00005D010000}"/>
            </a:ext>
          </a:extLst>
        </xdr:cNvPr>
        <xdr:cNvSpPr txBox="1"/>
      </xdr:nvSpPr>
      <xdr:spPr>
        <a:xfrm>
          <a:off x="10528300" y="992367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1146</xdr:rowOff>
    </xdr:from>
    <xdr:to>
      <xdr:col>55</xdr:col>
      <xdr:colOff>50800</xdr:colOff>
      <xdr:row>58</xdr:row>
      <xdr:rowOff>102746</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10426700" y="9945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1618</xdr:rowOff>
    </xdr:from>
    <xdr:to>
      <xdr:col>50</xdr:col>
      <xdr:colOff>114300</xdr:colOff>
      <xdr:row>59</xdr:row>
      <xdr:rowOff>25297</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8750300" y="10117168"/>
          <a:ext cx="889000" cy="23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18113</xdr:rowOff>
    </xdr:from>
    <xdr:to>
      <xdr:col>50</xdr:col>
      <xdr:colOff>165100</xdr:colOff>
      <xdr:row>58</xdr:row>
      <xdr:rowOff>119713</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9588500" y="9962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136240</xdr:rowOff>
    </xdr:from>
    <xdr:ext cx="599010"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9339795" y="97374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25297</xdr:rowOff>
    </xdr:from>
    <xdr:to>
      <xdr:col>45</xdr:col>
      <xdr:colOff>177800</xdr:colOff>
      <xdr:row>59</xdr:row>
      <xdr:rowOff>29399</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flipV="1">
          <a:off x="7861300" y="10140847"/>
          <a:ext cx="889000" cy="4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25391</xdr:rowOff>
    </xdr:from>
    <xdr:to>
      <xdr:col>46</xdr:col>
      <xdr:colOff>38100</xdr:colOff>
      <xdr:row>58</xdr:row>
      <xdr:rowOff>126991</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8699500" y="9969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143518</xdr:rowOff>
    </xdr:from>
    <xdr:ext cx="599010"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8450795" y="97447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19993</xdr:rowOff>
    </xdr:from>
    <xdr:to>
      <xdr:col>41</xdr:col>
      <xdr:colOff>50800</xdr:colOff>
      <xdr:row>59</xdr:row>
      <xdr:rowOff>29399</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a:off x="6972300" y="10135543"/>
          <a:ext cx="889000" cy="9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26498</xdr:rowOff>
    </xdr:from>
    <xdr:to>
      <xdr:col>41</xdr:col>
      <xdr:colOff>101600</xdr:colOff>
      <xdr:row>58</xdr:row>
      <xdr:rowOff>128098</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7810500" y="9970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144625</xdr:rowOff>
    </xdr:from>
    <xdr:ext cx="59901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7561795" y="97458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44366</xdr:rowOff>
    </xdr:from>
    <xdr:to>
      <xdr:col>36</xdr:col>
      <xdr:colOff>165100</xdr:colOff>
      <xdr:row>58</xdr:row>
      <xdr:rowOff>145966</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6921500" y="9988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162493</xdr:rowOff>
    </xdr:from>
    <xdr:ext cx="534377"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705111" y="9763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133742</xdr:rowOff>
    </xdr:from>
    <xdr:to>
      <xdr:col>55</xdr:col>
      <xdr:colOff>50800</xdr:colOff>
      <xdr:row>58</xdr:row>
      <xdr:rowOff>63892</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10426700" y="9906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156619</xdr:rowOff>
    </xdr:from>
    <xdr:ext cx="599010" cy="259045"/>
    <xdr:sp macro="" textlink="">
      <xdr:nvSpPr>
        <xdr:cNvPr id="368" name="農林水産業費該当値テキスト">
          <a:extLst>
            <a:ext uri="{FF2B5EF4-FFF2-40B4-BE49-F238E27FC236}">
              <a16:creationId xmlns:a16="http://schemas.microsoft.com/office/drawing/2014/main" id="{00000000-0008-0000-0700-000070010000}"/>
            </a:ext>
          </a:extLst>
        </xdr:cNvPr>
        <xdr:cNvSpPr txBox="1"/>
      </xdr:nvSpPr>
      <xdr:spPr>
        <a:xfrm>
          <a:off x="10528300" y="97578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159,691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122268</xdr:rowOff>
    </xdr:from>
    <xdr:to>
      <xdr:col>50</xdr:col>
      <xdr:colOff>165100</xdr:colOff>
      <xdr:row>59</xdr:row>
      <xdr:rowOff>52418</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9588500" y="10066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43545</xdr:rowOff>
    </xdr:from>
    <xdr:ext cx="534377"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9372111" y="10159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145947</xdr:rowOff>
    </xdr:from>
    <xdr:to>
      <xdr:col>46</xdr:col>
      <xdr:colOff>38100</xdr:colOff>
      <xdr:row>59</xdr:row>
      <xdr:rowOff>76097</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8699500" y="10090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67224</xdr:rowOff>
    </xdr:from>
    <xdr:ext cx="534377"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8483111" y="10182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150049</xdr:rowOff>
    </xdr:from>
    <xdr:to>
      <xdr:col>41</xdr:col>
      <xdr:colOff>101600</xdr:colOff>
      <xdr:row>59</xdr:row>
      <xdr:rowOff>80199</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7810500" y="10094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71326</xdr:rowOff>
    </xdr:from>
    <xdr:ext cx="534377"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7594111" y="10186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140643</xdr:rowOff>
    </xdr:from>
    <xdr:to>
      <xdr:col>36</xdr:col>
      <xdr:colOff>165100</xdr:colOff>
      <xdr:row>59</xdr:row>
      <xdr:rowOff>70793</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6921500" y="10084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61920</xdr:rowOff>
    </xdr:from>
    <xdr:ext cx="534377"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6705111" y="10177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92727</xdr:rowOff>
    </xdr:from>
    <xdr:ext cx="685572"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a:extLst>
            <a:ext uri="{FF2B5EF4-FFF2-40B4-BE49-F238E27FC236}">
              <a16:creationId xmlns:a16="http://schemas.microsoft.com/office/drawing/2014/main" id="{00000000-0008-0000-07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42176</xdr:rowOff>
    </xdr:from>
    <xdr:to>
      <xdr:col>54</xdr:col>
      <xdr:colOff>189865</xdr:colOff>
      <xdr:row>79</xdr:row>
      <xdr:rowOff>43035</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flipV="1">
          <a:off x="10475595" y="12215126"/>
          <a:ext cx="1270" cy="13724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46862</xdr:rowOff>
    </xdr:from>
    <xdr:ext cx="469744" cy="259045"/>
    <xdr:sp macro="" textlink="">
      <xdr:nvSpPr>
        <xdr:cNvPr id="401" name="商工費最小値テキスト">
          <a:extLst>
            <a:ext uri="{FF2B5EF4-FFF2-40B4-BE49-F238E27FC236}">
              <a16:creationId xmlns:a16="http://schemas.microsoft.com/office/drawing/2014/main" id="{00000000-0008-0000-0700-000091010000}"/>
            </a:ext>
          </a:extLst>
        </xdr:cNvPr>
        <xdr:cNvSpPr txBox="1"/>
      </xdr:nvSpPr>
      <xdr:spPr>
        <a:xfrm>
          <a:off x="10528300" y="13591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43035</xdr:rowOff>
    </xdr:from>
    <xdr:to>
      <xdr:col>55</xdr:col>
      <xdr:colOff>88900</xdr:colOff>
      <xdr:row>79</xdr:row>
      <xdr:rowOff>43035</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3587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160303</xdr:rowOff>
    </xdr:from>
    <xdr:ext cx="690189" cy="259045"/>
    <xdr:sp macro="" textlink="">
      <xdr:nvSpPr>
        <xdr:cNvPr id="403" name="商工費最大値テキスト">
          <a:extLst>
            <a:ext uri="{FF2B5EF4-FFF2-40B4-BE49-F238E27FC236}">
              <a16:creationId xmlns:a16="http://schemas.microsoft.com/office/drawing/2014/main" id="{00000000-0008-0000-0700-000093010000}"/>
            </a:ext>
          </a:extLst>
        </xdr:cNvPr>
        <xdr:cNvSpPr txBox="1"/>
      </xdr:nvSpPr>
      <xdr:spPr>
        <a:xfrm>
          <a:off x="10528300" y="1199035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1,081,790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42176</xdr:rowOff>
    </xdr:from>
    <xdr:to>
      <xdr:col>55</xdr:col>
      <xdr:colOff>88900</xdr:colOff>
      <xdr:row>71</xdr:row>
      <xdr:rowOff>42176</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22151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168464</xdr:rowOff>
    </xdr:from>
    <xdr:to>
      <xdr:col>55</xdr:col>
      <xdr:colOff>0</xdr:colOff>
      <xdr:row>79</xdr:row>
      <xdr:rowOff>10367</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flipV="1">
          <a:off x="9639300" y="13541564"/>
          <a:ext cx="838200" cy="13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55742</xdr:rowOff>
    </xdr:from>
    <xdr:ext cx="599010" cy="259045"/>
    <xdr:sp macro="" textlink="">
      <xdr:nvSpPr>
        <xdr:cNvPr id="406" name="商工費平均値テキスト">
          <a:extLst>
            <a:ext uri="{FF2B5EF4-FFF2-40B4-BE49-F238E27FC236}">
              <a16:creationId xmlns:a16="http://schemas.microsoft.com/office/drawing/2014/main" id="{00000000-0008-0000-0700-000096010000}"/>
            </a:ext>
          </a:extLst>
        </xdr:cNvPr>
        <xdr:cNvSpPr txBox="1"/>
      </xdr:nvSpPr>
      <xdr:spPr>
        <a:xfrm>
          <a:off x="10528300" y="1325739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32865</xdr:rowOff>
    </xdr:from>
    <xdr:to>
      <xdr:col>55</xdr:col>
      <xdr:colOff>50800</xdr:colOff>
      <xdr:row>78</xdr:row>
      <xdr:rowOff>134465</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10426700" y="13405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5246</xdr:rowOff>
    </xdr:from>
    <xdr:to>
      <xdr:col>50</xdr:col>
      <xdr:colOff>114300</xdr:colOff>
      <xdr:row>79</xdr:row>
      <xdr:rowOff>10367</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8750300" y="13549796"/>
          <a:ext cx="889000" cy="5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62512</xdr:rowOff>
    </xdr:from>
    <xdr:to>
      <xdr:col>50</xdr:col>
      <xdr:colOff>165100</xdr:colOff>
      <xdr:row>78</xdr:row>
      <xdr:rowOff>164112</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9588500" y="13435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9189</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9372111" y="13210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5246</xdr:rowOff>
    </xdr:from>
    <xdr:to>
      <xdr:col>45</xdr:col>
      <xdr:colOff>177800</xdr:colOff>
      <xdr:row>79</xdr:row>
      <xdr:rowOff>12449</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7861300" y="13549796"/>
          <a:ext cx="889000" cy="7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67363</xdr:rowOff>
    </xdr:from>
    <xdr:to>
      <xdr:col>46</xdr:col>
      <xdr:colOff>38100</xdr:colOff>
      <xdr:row>78</xdr:row>
      <xdr:rowOff>168963</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8699500" y="13440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14040</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8483111" y="13215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12449</xdr:rowOff>
    </xdr:from>
    <xdr:to>
      <xdr:col>41</xdr:col>
      <xdr:colOff>50800</xdr:colOff>
      <xdr:row>79</xdr:row>
      <xdr:rowOff>22600</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flipV="1">
          <a:off x="6972300" y="13556999"/>
          <a:ext cx="889000" cy="10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72095</xdr:rowOff>
    </xdr:from>
    <xdr:to>
      <xdr:col>41</xdr:col>
      <xdr:colOff>101600</xdr:colOff>
      <xdr:row>79</xdr:row>
      <xdr:rowOff>2245</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7810500" y="13445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18772</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594111" y="13220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62534</xdr:rowOff>
    </xdr:from>
    <xdr:to>
      <xdr:col>36</xdr:col>
      <xdr:colOff>165100</xdr:colOff>
      <xdr:row>78</xdr:row>
      <xdr:rowOff>164134</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6921500" y="13435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9211</xdr:rowOff>
    </xdr:from>
    <xdr:ext cx="534377"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705111" y="13210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117664</xdr:rowOff>
    </xdr:from>
    <xdr:to>
      <xdr:col>55</xdr:col>
      <xdr:colOff>50800</xdr:colOff>
      <xdr:row>79</xdr:row>
      <xdr:rowOff>47814</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10426700" y="13490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32591</xdr:rowOff>
    </xdr:from>
    <xdr:ext cx="534377" cy="259045"/>
    <xdr:sp macro="" textlink="">
      <xdr:nvSpPr>
        <xdr:cNvPr id="425" name="商工費該当値テキスト">
          <a:extLst>
            <a:ext uri="{FF2B5EF4-FFF2-40B4-BE49-F238E27FC236}">
              <a16:creationId xmlns:a16="http://schemas.microsoft.com/office/drawing/2014/main" id="{00000000-0008-0000-0700-0000A9010000}"/>
            </a:ext>
          </a:extLst>
        </xdr:cNvPr>
        <xdr:cNvSpPr txBox="1"/>
      </xdr:nvSpPr>
      <xdr:spPr>
        <a:xfrm>
          <a:off x="10528300" y="13405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131017</xdr:rowOff>
    </xdr:from>
    <xdr:to>
      <xdr:col>50</xdr:col>
      <xdr:colOff>165100</xdr:colOff>
      <xdr:row>79</xdr:row>
      <xdr:rowOff>61167</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9588500" y="13504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52294</xdr:rowOff>
    </xdr:from>
    <xdr:ext cx="534377"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9372111" y="13596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125896</xdr:rowOff>
    </xdr:from>
    <xdr:to>
      <xdr:col>46</xdr:col>
      <xdr:colOff>38100</xdr:colOff>
      <xdr:row>79</xdr:row>
      <xdr:rowOff>56046</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8699500" y="13498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47173</xdr:rowOff>
    </xdr:from>
    <xdr:ext cx="534377"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8483111" y="13591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133099</xdr:rowOff>
    </xdr:from>
    <xdr:to>
      <xdr:col>41</xdr:col>
      <xdr:colOff>101600</xdr:colOff>
      <xdr:row>79</xdr:row>
      <xdr:rowOff>63249</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7810500" y="13506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54376</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7594111" y="13598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143250</xdr:rowOff>
    </xdr:from>
    <xdr:to>
      <xdr:col>36</xdr:col>
      <xdr:colOff>165100</xdr:colOff>
      <xdr:row>79</xdr:row>
      <xdr:rowOff>73400</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6921500" y="13516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64527</xdr:rowOff>
    </xdr:from>
    <xdr:ext cx="534377"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6705111" y="13609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144434</xdr:rowOff>
    </xdr:from>
    <xdr:ext cx="59541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38298</xdr:rowOff>
    </xdr:from>
    <xdr:ext cx="685572"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5918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7" name="テキスト ボックス 456">
          <a:extLst>
            <a:ext uri="{FF2B5EF4-FFF2-40B4-BE49-F238E27FC236}">
              <a16:creationId xmlns:a16="http://schemas.microsoft.com/office/drawing/2014/main" id="{00000000-0008-0000-0700-0000C9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土木費グラフ枠">
          <a:extLst>
            <a:ext uri="{FF2B5EF4-FFF2-40B4-BE49-F238E27FC236}">
              <a16:creationId xmlns:a16="http://schemas.microsoft.com/office/drawing/2014/main" id="{00000000-0008-0000-0700-0000CA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104527</xdr:rowOff>
    </xdr:from>
    <xdr:to>
      <xdr:col>54</xdr:col>
      <xdr:colOff>189865</xdr:colOff>
      <xdr:row>99</xdr:row>
      <xdr:rowOff>31724</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flipV="1">
          <a:off x="10475595" y="15535027"/>
          <a:ext cx="1270" cy="14702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35551</xdr:rowOff>
    </xdr:from>
    <xdr:ext cx="534377" cy="259045"/>
    <xdr:sp macro="" textlink="">
      <xdr:nvSpPr>
        <xdr:cNvPr id="460" name="土木費最小値テキスト">
          <a:extLst>
            <a:ext uri="{FF2B5EF4-FFF2-40B4-BE49-F238E27FC236}">
              <a16:creationId xmlns:a16="http://schemas.microsoft.com/office/drawing/2014/main" id="{00000000-0008-0000-0700-0000CC010000}"/>
            </a:ext>
          </a:extLst>
        </xdr:cNvPr>
        <xdr:cNvSpPr txBox="1"/>
      </xdr:nvSpPr>
      <xdr:spPr>
        <a:xfrm>
          <a:off x="10528300" y="17009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41,127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31724</xdr:rowOff>
    </xdr:from>
    <xdr:to>
      <xdr:col>55</xdr:col>
      <xdr:colOff>88900</xdr:colOff>
      <xdr:row>99</xdr:row>
      <xdr:rowOff>31724</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10388600" y="170052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51204</xdr:rowOff>
    </xdr:from>
    <xdr:ext cx="599010" cy="259045"/>
    <xdr:sp macro="" textlink="">
      <xdr:nvSpPr>
        <xdr:cNvPr id="462" name="土木費最大値テキスト">
          <a:extLst>
            <a:ext uri="{FF2B5EF4-FFF2-40B4-BE49-F238E27FC236}">
              <a16:creationId xmlns:a16="http://schemas.microsoft.com/office/drawing/2014/main" id="{00000000-0008-0000-0700-0000CE010000}"/>
            </a:ext>
          </a:extLst>
        </xdr:cNvPr>
        <xdr:cNvSpPr txBox="1"/>
      </xdr:nvSpPr>
      <xdr:spPr>
        <a:xfrm>
          <a:off x="10528300" y="153102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941,541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104527</xdr:rowOff>
    </xdr:from>
    <xdr:to>
      <xdr:col>55</xdr:col>
      <xdr:colOff>88900</xdr:colOff>
      <xdr:row>90</xdr:row>
      <xdr:rowOff>104527</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10388600" y="155350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99</xdr:row>
      <xdr:rowOff>18906</xdr:rowOff>
    </xdr:from>
    <xdr:to>
      <xdr:col>55</xdr:col>
      <xdr:colOff>0</xdr:colOff>
      <xdr:row>99</xdr:row>
      <xdr:rowOff>46425</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9639300" y="16992456"/>
          <a:ext cx="838200" cy="27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147914</xdr:rowOff>
    </xdr:from>
    <xdr:ext cx="599010" cy="259045"/>
    <xdr:sp macro="" textlink="">
      <xdr:nvSpPr>
        <xdr:cNvPr id="465" name="土木費平均値テキスト">
          <a:extLst>
            <a:ext uri="{FF2B5EF4-FFF2-40B4-BE49-F238E27FC236}">
              <a16:creationId xmlns:a16="http://schemas.microsoft.com/office/drawing/2014/main" id="{00000000-0008-0000-0700-0000D1010000}"/>
            </a:ext>
          </a:extLst>
        </xdr:cNvPr>
        <xdr:cNvSpPr txBox="1"/>
      </xdr:nvSpPr>
      <xdr:spPr>
        <a:xfrm>
          <a:off x="10528300" y="1660711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162,869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125037</xdr:rowOff>
    </xdr:from>
    <xdr:to>
      <xdr:col>55</xdr:col>
      <xdr:colOff>50800</xdr:colOff>
      <xdr:row>98</xdr:row>
      <xdr:rowOff>55187</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10426700" y="16755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99</xdr:row>
      <xdr:rowOff>25819</xdr:rowOff>
    </xdr:from>
    <xdr:to>
      <xdr:col>50</xdr:col>
      <xdr:colOff>114300</xdr:colOff>
      <xdr:row>99</xdr:row>
      <xdr:rowOff>46425</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a:off x="8750300" y="16999369"/>
          <a:ext cx="889000" cy="20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118374</xdr:rowOff>
    </xdr:from>
    <xdr:to>
      <xdr:col>50</xdr:col>
      <xdr:colOff>165100</xdr:colOff>
      <xdr:row>98</xdr:row>
      <xdr:rowOff>48524</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9588500" y="16749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65051</xdr:rowOff>
    </xdr:from>
    <xdr:ext cx="599010"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9339795" y="165242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99</xdr:row>
      <xdr:rowOff>25819</xdr:rowOff>
    </xdr:from>
    <xdr:to>
      <xdr:col>45</xdr:col>
      <xdr:colOff>177800</xdr:colOff>
      <xdr:row>99</xdr:row>
      <xdr:rowOff>35578</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flipV="1">
          <a:off x="7861300" y="16999369"/>
          <a:ext cx="889000" cy="9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127797</xdr:rowOff>
    </xdr:from>
    <xdr:to>
      <xdr:col>46</xdr:col>
      <xdr:colOff>38100</xdr:colOff>
      <xdr:row>98</xdr:row>
      <xdr:rowOff>57947</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8699500" y="16758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74474</xdr:rowOff>
    </xdr:from>
    <xdr:ext cx="59901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8450795" y="165336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99</xdr:row>
      <xdr:rowOff>7040</xdr:rowOff>
    </xdr:from>
    <xdr:to>
      <xdr:col>41</xdr:col>
      <xdr:colOff>50800</xdr:colOff>
      <xdr:row>99</xdr:row>
      <xdr:rowOff>35578</xdr:rowOff>
    </xdr:to>
    <xdr:cxnSp macro="">
      <xdr:nvCxnSpPr>
        <xdr:cNvPr id="473" name="直線コネクタ 472">
          <a:extLst>
            <a:ext uri="{FF2B5EF4-FFF2-40B4-BE49-F238E27FC236}">
              <a16:creationId xmlns:a16="http://schemas.microsoft.com/office/drawing/2014/main" id="{00000000-0008-0000-0700-0000D9010000}"/>
            </a:ext>
          </a:extLst>
        </xdr:cNvPr>
        <xdr:cNvCxnSpPr/>
      </xdr:nvCxnSpPr>
      <xdr:spPr>
        <a:xfrm>
          <a:off x="6972300" y="16980590"/>
          <a:ext cx="889000" cy="285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126648</xdr:rowOff>
    </xdr:from>
    <xdr:to>
      <xdr:col>41</xdr:col>
      <xdr:colOff>101600</xdr:colOff>
      <xdr:row>98</xdr:row>
      <xdr:rowOff>56798</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7810500" y="16757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73325</xdr:rowOff>
    </xdr:from>
    <xdr:ext cx="59901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7561795" y="165325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138387</xdr:rowOff>
    </xdr:from>
    <xdr:to>
      <xdr:col>36</xdr:col>
      <xdr:colOff>165100</xdr:colOff>
      <xdr:row>98</xdr:row>
      <xdr:rowOff>68537</xdr:rowOff>
    </xdr:to>
    <xdr:sp macro="" textlink="">
      <xdr:nvSpPr>
        <xdr:cNvPr id="476" name="フローチャート: 判断 475">
          <a:extLst>
            <a:ext uri="{FF2B5EF4-FFF2-40B4-BE49-F238E27FC236}">
              <a16:creationId xmlns:a16="http://schemas.microsoft.com/office/drawing/2014/main" id="{00000000-0008-0000-0700-0000DC010000}"/>
            </a:ext>
          </a:extLst>
        </xdr:cNvPr>
        <xdr:cNvSpPr/>
      </xdr:nvSpPr>
      <xdr:spPr>
        <a:xfrm>
          <a:off x="6921500" y="16769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85064</xdr:rowOff>
    </xdr:from>
    <xdr:ext cx="59901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6672795" y="165442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139556</xdr:rowOff>
    </xdr:from>
    <xdr:to>
      <xdr:col>55</xdr:col>
      <xdr:colOff>50800</xdr:colOff>
      <xdr:row>99</xdr:row>
      <xdr:rowOff>69706</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10426700" y="16941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54483</xdr:rowOff>
    </xdr:from>
    <xdr:ext cx="534377" cy="259045"/>
    <xdr:sp macro="" textlink="">
      <xdr:nvSpPr>
        <xdr:cNvPr id="484" name="土木費該当値テキスト">
          <a:extLst>
            <a:ext uri="{FF2B5EF4-FFF2-40B4-BE49-F238E27FC236}">
              <a16:creationId xmlns:a16="http://schemas.microsoft.com/office/drawing/2014/main" id="{00000000-0008-0000-0700-0000E4010000}"/>
            </a:ext>
          </a:extLst>
        </xdr:cNvPr>
        <xdr:cNvSpPr txBox="1"/>
      </xdr:nvSpPr>
      <xdr:spPr>
        <a:xfrm>
          <a:off x="10528300" y="16856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167075</xdr:rowOff>
    </xdr:from>
    <xdr:to>
      <xdr:col>50</xdr:col>
      <xdr:colOff>165100</xdr:colOff>
      <xdr:row>99</xdr:row>
      <xdr:rowOff>97225</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9588500" y="16969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88352</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9372111" y="17061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146469</xdr:rowOff>
    </xdr:from>
    <xdr:to>
      <xdr:col>46</xdr:col>
      <xdr:colOff>38100</xdr:colOff>
      <xdr:row>99</xdr:row>
      <xdr:rowOff>76619</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8699500" y="16948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67746</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8483111" y="17041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156228</xdr:rowOff>
    </xdr:from>
    <xdr:to>
      <xdr:col>41</xdr:col>
      <xdr:colOff>101600</xdr:colOff>
      <xdr:row>99</xdr:row>
      <xdr:rowOff>86378</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7810500" y="16958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77505</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7594111" y="17051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127690</xdr:rowOff>
    </xdr:from>
    <xdr:to>
      <xdr:col>36</xdr:col>
      <xdr:colOff>165100</xdr:colOff>
      <xdr:row>99</xdr:row>
      <xdr:rowOff>57840</xdr:rowOff>
    </xdr:to>
    <xdr:sp macro="" textlink="">
      <xdr:nvSpPr>
        <xdr:cNvPr id="491" name="楕円 490">
          <a:extLst>
            <a:ext uri="{FF2B5EF4-FFF2-40B4-BE49-F238E27FC236}">
              <a16:creationId xmlns:a16="http://schemas.microsoft.com/office/drawing/2014/main" id="{00000000-0008-0000-0700-0000EB010000}"/>
            </a:ext>
          </a:extLst>
        </xdr:cNvPr>
        <xdr:cNvSpPr/>
      </xdr:nvSpPr>
      <xdr:spPr>
        <a:xfrm>
          <a:off x="6921500" y="16929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48967</xdr:rowOff>
    </xdr:from>
    <xdr:ext cx="534377"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6705111" y="17022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28,739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消防費グラフ枠">
          <a:extLst>
            <a:ext uri="{FF2B5EF4-FFF2-40B4-BE49-F238E27FC236}">
              <a16:creationId xmlns:a16="http://schemas.microsoft.com/office/drawing/2014/main" id="{00000000-0008-0000-0700-000001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95587</xdr:rowOff>
    </xdr:from>
    <xdr:to>
      <xdr:col>85</xdr:col>
      <xdr:colOff>126364</xdr:colOff>
      <xdr:row>38</xdr:row>
      <xdr:rowOff>100038</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flipV="1">
          <a:off x="16317595" y="5410537"/>
          <a:ext cx="1269" cy="12046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103865</xdr:rowOff>
    </xdr:from>
    <xdr:ext cx="534377" cy="259045"/>
    <xdr:sp macro="" textlink="">
      <xdr:nvSpPr>
        <xdr:cNvPr id="515" name="消防費最小値テキスト">
          <a:extLst>
            <a:ext uri="{FF2B5EF4-FFF2-40B4-BE49-F238E27FC236}">
              <a16:creationId xmlns:a16="http://schemas.microsoft.com/office/drawing/2014/main" id="{00000000-0008-0000-0700-000003020000}"/>
            </a:ext>
          </a:extLst>
        </xdr:cNvPr>
        <xdr:cNvSpPr txBox="1"/>
      </xdr:nvSpPr>
      <xdr:spPr>
        <a:xfrm>
          <a:off x="16370300" y="6618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100038</xdr:rowOff>
    </xdr:from>
    <xdr:to>
      <xdr:col>86</xdr:col>
      <xdr:colOff>25400</xdr:colOff>
      <xdr:row>38</xdr:row>
      <xdr:rowOff>100038</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6615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42264</xdr:rowOff>
    </xdr:from>
    <xdr:ext cx="599010" cy="259045"/>
    <xdr:sp macro="" textlink="">
      <xdr:nvSpPr>
        <xdr:cNvPr id="517" name="消防費最大値テキスト">
          <a:extLst>
            <a:ext uri="{FF2B5EF4-FFF2-40B4-BE49-F238E27FC236}">
              <a16:creationId xmlns:a16="http://schemas.microsoft.com/office/drawing/2014/main" id="{00000000-0008-0000-0700-000005020000}"/>
            </a:ext>
          </a:extLst>
        </xdr:cNvPr>
        <xdr:cNvSpPr txBox="1"/>
      </xdr:nvSpPr>
      <xdr:spPr>
        <a:xfrm>
          <a:off x="16370300" y="51857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544,297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95587</xdr:rowOff>
    </xdr:from>
    <xdr:to>
      <xdr:col>86</xdr:col>
      <xdr:colOff>25400</xdr:colOff>
      <xdr:row>31</xdr:row>
      <xdr:rowOff>95587</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6230600" y="54105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108046</xdr:rowOff>
    </xdr:from>
    <xdr:to>
      <xdr:col>85</xdr:col>
      <xdr:colOff>127000</xdr:colOff>
      <xdr:row>37</xdr:row>
      <xdr:rowOff>122210</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flipV="1">
          <a:off x="15481300" y="6451696"/>
          <a:ext cx="838200" cy="14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66040</xdr:rowOff>
    </xdr:from>
    <xdr:ext cx="534377" cy="259045"/>
    <xdr:sp macro="" textlink="">
      <xdr:nvSpPr>
        <xdr:cNvPr id="520" name="消防費平均値テキスト">
          <a:extLst>
            <a:ext uri="{FF2B5EF4-FFF2-40B4-BE49-F238E27FC236}">
              <a16:creationId xmlns:a16="http://schemas.microsoft.com/office/drawing/2014/main" id="{00000000-0008-0000-0700-000008020000}"/>
            </a:ext>
          </a:extLst>
        </xdr:cNvPr>
        <xdr:cNvSpPr txBox="1"/>
      </xdr:nvSpPr>
      <xdr:spPr>
        <a:xfrm>
          <a:off x="16370300" y="64096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87613</xdr:rowOff>
    </xdr:from>
    <xdr:to>
      <xdr:col>85</xdr:col>
      <xdr:colOff>177800</xdr:colOff>
      <xdr:row>38</xdr:row>
      <xdr:rowOff>17763</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6268700" y="6431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122210</xdr:rowOff>
    </xdr:from>
    <xdr:to>
      <xdr:col>81</xdr:col>
      <xdr:colOff>50800</xdr:colOff>
      <xdr:row>38</xdr:row>
      <xdr:rowOff>100550</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4592300" y="6465860"/>
          <a:ext cx="889000" cy="149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86008</xdr:rowOff>
    </xdr:from>
    <xdr:to>
      <xdr:col>81</xdr:col>
      <xdr:colOff>101600</xdr:colOff>
      <xdr:row>38</xdr:row>
      <xdr:rowOff>16159</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5430500" y="642965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7285</xdr:rowOff>
    </xdr:from>
    <xdr:ext cx="534377"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5214111" y="6522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100550</xdr:rowOff>
    </xdr:from>
    <xdr:to>
      <xdr:col>76</xdr:col>
      <xdr:colOff>114300</xdr:colOff>
      <xdr:row>38</xdr:row>
      <xdr:rowOff>101053</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flipV="1">
          <a:off x="13703300" y="6615650"/>
          <a:ext cx="889000" cy="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109915</xdr:rowOff>
    </xdr:from>
    <xdr:to>
      <xdr:col>76</xdr:col>
      <xdr:colOff>165100</xdr:colOff>
      <xdr:row>38</xdr:row>
      <xdr:rowOff>40066</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4541500" y="645356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56592</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4325111" y="6228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88995</xdr:rowOff>
    </xdr:from>
    <xdr:to>
      <xdr:col>71</xdr:col>
      <xdr:colOff>177800</xdr:colOff>
      <xdr:row>38</xdr:row>
      <xdr:rowOff>101053</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a:off x="12814300" y="6604095"/>
          <a:ext cx="889000" cy="12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118163</xdr:rowOff>
    </xdr:from>
    <xdr:to>
      <xdr:col>72</xdr:col>
      <xdr:colOff>38100</xdr:colOff>
      <xdr:row>38</xdr:row>
      <xdr:rowOff>48313</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3652500" y="6461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64840</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3436111" y="6237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108903</xdr:rowOff>
    </xdr:from>
    <xdr:to>
      <xdr:col>67</xdr:col>
      <xdr:colOff>101600</xdr:colOff>
      <xdr:row>38</xdr:row>
      <xdr:rowOff>39053</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2763500" y="6452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55580</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2547111" y="6227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57246</xdr:rowOff>
    </xdr:from>
    <xdr:to>
      <xdr:col>85</xdr:col>
      <xdr:colOff>177800</xdr:colOff>
      <xdr:row>37</xdr:row>
      <xdr:rowOff>158846</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6268700" y="6400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80123</xdr:rowOff>
    </xdr:from>
    <xdr:ext cx="534377" cy="259045"/>
    <xdr:sp macro="" textlink="">
      <xdr:nvSpPr>
        <xdr:cNvPr id="539" name="消防費該当値テキスト">
          <a:extLst>
            <a:ext uri="{FF2B5EF4-FFF2-40B4-BE49-F238E27FC236}">
              <a16:creationId xmlns:a16="http://schemas.microsoft.com/office/drawing/2014/main" id="{00000000-0008-0000-0700-00001B020000}"/>
            </a:ext>
          </a:extLst>
        </xdr:cNvPr>
        <xdr:cNvSpPr txBox="1"/>
      </xdr:nvSpPr>
      <xdr:spPr>
        <a:xfrm>
          <a:off x="16370300" y="6252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71410</xdr:rowOff>
    </xdr:from>
    <xdr:to>
      <xdr:col>81</xdr:col>
      <xdr:colOff>101600</xdr:colOff>
      <xdr:row>38</xdr:row>
      <xdr:rowOff>1560</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5430500" y="641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18087</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5214111" y="6190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49750</xdr:rowOff>
    </xdr:from>
    <xdr:to>
      <xdr:col>76</xdr:col>
      <xdr:colOff>165100</xdr:colOff>
      <xdr:row>38</xdr:row>
      <xdr:rowOff>151350</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4541500" y="656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142477</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4325111" y="6657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50253</xdr:rowOff>
    </xdr:from>
    <xdr:to>
      <xdr:col>72</xdr:col>
      <xdr:colOff>38100</xdr:colOff>
      <xdr:row>38</xdr:row>
      <xdr:rowOff>151853</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3652500" y="6565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142980</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3436111" y="6658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38195</xdr:rowOff>
    </xdr:from>
    <xdr:to>
      <xdr:col>67</xdr:col>
      <xdr:colOff>101600</xdr:colOff>
      <xdr:row>38</xdr:row>
      <xdr:rowOff>139795</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2763500" y="6553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130922</xdr:rowOff>
    </xdr:from>
    <xdr:ext cx="534377"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2547111" y="6646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35577</xdr:rowOff>
    </xdr:from>
    <xdr:ext cx="59541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49</xdr:row>
      <xdr:rowOff>92727</xdr:rowOff>
    </xdr:from>
    <xdr:ext cx="685572"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760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47</xdr:row>
      <xdr:rowOff>54627</xdr:rowOff>
    </xdr:from>
    <xdr:ext cx="685572"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0" name="教育費グラフ枠">
          <a:extLst>
            <a:ext uri="{FF2B5EF4-FFF2-40B4-BE49-F238E27FC236}">
              <a16:creationId xmlns:a16="http://schemas.microsoft.com/office/drawing/2014/main" id="{00000000-0008-0000-0700-00003A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102087</xdr:rowOff>
    </xdr:from>
    <xdr:to>
      <xdr:col>85</xdr:col>
      <xdr:colOff>126364</xdr:colOff>
      <xdr:row>58</xdr:row>
      <xdr:rowOff>136219</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flipV="1">
          <a:off x="16317595" y="8674587"/>
          <a:ext cx="1269" cy="14057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140046</xdr:rowOff>
    </xdr:from>
    <xdr:ext cx="534377" cy="259045"/>
    <xdr:sp macro="" textlink="">
      <xdr:nvSpPr>
        <xdr:cNvPr id="572" name="教育費最小値テキスト">
          <a:extLst>
            <a:ext uri="{FF2B5EF4-FFF2-40B4-BE49-F238E27FC236}">
              <a16:creationId xmlns:a16="http://schemas.microsoft.com/office/drawing/2014/main" id="{00000000-0008-0000-0700-00003C020000}"/>
            </a:ext>
          </a:extLst>
        </xdr:cNvPr>
        <xdr:cNvSpPr txBox="1"/>
      </xdr:nvSpPr>
      <xdr:spPr>
        <a:xfrm>
          <a:off x="16370300" y="10084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62,741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136219</xdr:rowOff>
    </xdr:from>
    <xdr:to>
      <xdr:col>86</xdr:col>
      <xdr:colOff>25400</xdr:colOff>
      <xdr:row>58</xdr:row>
      <xdr:rowOff>136219</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100803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48764</xdr:rowOff>
    </xdr:from>
    <xdr:ext cx="690189" cy="259045"/>
    <xdr:sp macro="" textlink="">
      <xdr:nvSpPr>
        <xdr:cNvPr id="574" name="教育費最大値テキスト">
          <a:extLst>
            <a:ext uri="{FF2B5EF4-FFF2-40B4-BE49-F238E27FC236}">
              <a16:creationId xmlns:a16="http://schemas.microsoft.com/office/drawing/2014/main" id="{00000000-0008-0000-0700-00003E020000}"/>
            </a:ext>
          </a:extLst>
        </xdr:cNvPr>
        <xdr:cNvSpPr txBox="1"/>
      </xdr:nvSpPr>
      <xdr:spPr>
        <a:xfrm>
          <a:off x="16370300" y="844981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1,169,617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102087</xdr:rowOff>
    </xdr:from>
    <xdr:to>
      <xdr:col>86</xdr:col>
      <xdr:colOff>25400</xdr:colOff>
      <xdr:row>50</xdr:row>
      <xdr:rowOff>102087</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6230600" y="86745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135651</xdr:rowOff>
    </xdr:from>
    <xdr:to>
      <xdr:col>85</xdr:col>
      <xdr:colOff>127000</xdr:colOff>
      <xdr:row>58</xdr:row>
      <xdr:rowOff>149940</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5481300" y="10079751"/>
          <a:ext cx="838200" cy="1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20877</xdr:rowOff>
    </xdr:from>
    <xdr:ext cx="599010" cy="259045"/>
    <xdr:sp macro="" textlink="">
      <xdr:nvSpPr>
        <xdr:cNvPr id="577" name="教育費平均値テキスト">
          <a:extLst>
            <a:ext uri="{FF2B5EF4-FFF2-40B4-BE49-F238E27FC236}">
              <a16:creationId xmlns:a16="http://schemas.microsoft.com/office/drawing/2014/main" id="{00000000-0008-0000-0700-000041020000}"/>
            </a:ext>
          </a:extLst>
        </xdr:cNvPr>
        <xdr:cNvSpPr txBox="1"/>
      </xdr:nvSpPr>
      <xdr:spPr>
        <a:xfrm>
          <a:off x="16370300" y="97935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169450</xdr:rowOff>
    </xdr:from>
    <xdr:to>
      <xdr:col>85</xdr:col>
      <xdr:colOff>177800</xdr:colOff>
      <xdr:row>58</xdr:row>
      <xdr:rowOff>99600</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6268700" y="994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149940</xdr:rowOff>
    </xdr:from>
    <xdr:to>
      <xdr:col>81</xdr:col>
      <xdr:colOff>50800</xdr:colOff>
      <xdr:row>58</xdr:row>
      <xdr:rowOff>151019</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flipV="1">
          <a:off x="14592300" y="10094040"/>
          <a:ext cx="889000" cy="10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151764</xdr:rowOff>
    </xdr:from>
    <xdr:to>
      <xdr:col>81</xdr:col>
      <xdr:colOff>101600</xdr:colOff>
      <xdr:row>58</xdr:row>
      <xdr:rowOff>81914</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5430500" y="9924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56</xdr:row>
      <xdr:rowOff>98441</xdr:rowOff>
    </xdr:from>
    <xdr:ext cx="599010"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5181795" y="96996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145463</xdr:rowOff>
    </xdr:from>
    <xdr:to>
      <xdr:col>76</xdr:col>
      <xdr:colOff>114300</xdr:colOff>
      <xdr:row>58</xdr:row>
      <xdr:rowOff>151019</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a:off x="13703300" y="10089563"/>
          <a:ext cx="889000" cy="5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14767</xdr:rowOff>
    </xdr:from>
    <xdr:to>
      <xdr:col>76</xdr:col>
      <xdr:colOff>165100</xdr:colOff>
      <xdr:row>58</xdr:row>
      <xdr:rowOff>116367</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4541500" y="9958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56</xdr:row>
      <xdr:rowOff>132894</xdr:rowOff>
    </xdr:from>
    <xdr:ext cx="599010"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4292795" y="97340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143797</xdr:rowOff>
    </xdr:from>
    <xdr:to>
      <xdr:col>71</xdr:col>
      <xdr:colOff>177800</xdr:colOff>
      <xdr:row>58</xdr:row>
      <xdr:rowOff>145463</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a:off x="12814300" y="10087897"/>
          <a:ext cx="889000" cy="1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6069</xdr:rowOff>
    </xdr:from>
    <xdr:to>
      <xdr:col>72</xdr:col>
      <xdr:colOff>38100</xdr:colOff>
      <xdr:row>58</xdr:row>
      <xdr:rowOff>107669</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3652500" y="9950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56</xdr:row>
      <xdr:rowOff>124196</xdr:rowOff>
    </xdr:from>
    <xdr:ext cx="59901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3403795" y="97253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153486</xdr:rowOff>
    </xdr:from>
    <xdr:to>
      <xdr:col>67</xdr:col>
      <xdr:colOff>101600</xdr:colOff>
      <xdr:row>58</xdr:row>
      <xdr:rowOff>83636</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2763500" y="9926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56</xdr:row>
      <xdr:rowOff>100163</xdr:rowOff>
    </xdr:from>
    <xdr:ext cx="59901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2514795" y="97013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84851</xdr:rowOff>
    </xdr:from>
    <xdr:to>
      <xdr:col>85</xdr:col>
      <xdr:colOff>177800</xdr:colOff>
      <xdr:row>59</xdr:row>
      <xdr:rowOff>15001</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6268700" y="10028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171228</xdr:rowOff>
    </xdr:from>
    <xdr:ext cx="534377" cy="259045"/>
    <xdr:sp macro="" textlink="">
      <xdr:nvSpPr>
        <xdr:cNvPr id="596" name="教育費該当値テキスト">
          <a:extLst>
            <a:ext uri="{FF2B5EF4-FFF2-40B4-BE49-F238E27FC236}">
              <a16:creationId xmlns:a16="http://schemas.microsoft.com/office/drawing/2014/main" id="{00000000-0008-0000-0700-000054020000}"/>
            </a:ext>
          </a:extLst>
        </xdr:cNvPr>
        <xdr:cNvSpPr txBox="1"/>
      </xdr:nvSpPr>
      <xdr:spPr>
        <a:xfrm>
          <a:off x="16370300" y="9943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99140</xdr:rowOff>
    </xdr:from>
    <xdr:to>
      <xdr:col>81</xdr:col>
      <xdr:colOff>101600</xdr:colOff>
      <xdr:row>59</xdr:row>
      <xdr:rowOff>29290</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5430500" y="10043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59</xdr:row>
      <xdr:rowOff>20417</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5214111" y="10135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100219</xdr:rowOff>
    </xdr:from>
    <xdr:to>
      <xdr:col>76</xdr:col>
      <xdr:colOff>165100</xdr:colOff>
      <xdr:row>59</xdr:row>
      <xdr:rowOff>30369</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4541500" y="10044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59</xdr:row>
      <xdr:rowOff>21496</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4325111" y="10137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94663</xdr:rowOff>
    </xdr:from>
    <xdr:to>
      <xdr:col>72</xdr:col>
      <xdr:colOff>38100</xdr:colOff>
      <xdr:row>59</xdr:row>
      <xdr:rowOff>24813</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3652500" y="10038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59</xdr:row>
      <xdr:rowOff>15940</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3436111" y="10131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92997</xdr:rowOff>
    </xdr:from>
    <xdr:to>
      <xdr:col>67</xdr:col>
      <xdr:colOff>101600</xdr:colOff>
      <xdr:row>59</xdr:row>
      <xdr:rowOff>23147</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2763500" y="10037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59</xdr:row>
      <xdr:rowOff>14274</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2547111" y="10129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144434</xdr:rowOff>
    </xdr:from>
    <xdr:ext cx="59541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850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74</xdr:row>
      <xdr:rowOff>160762</xdr:rowOff>
    </xdr:from>
    <xdr:ext cx="59541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850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5642</xdr:rowOff>
    </xdr:from>
    <xdr:ext cx="59541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850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災害復旧費グラフ枠">
          <a:extLst>
            <a:ext uri="{FF2B5EF4-FFF2-40B4-BE49-F238E27FC236}">
              <a16:creationId xmlns:a16="http://schemas.microsoft.com/office/drawing/2014/main" id="{00000000-0008-0000-0700-000075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24290</xdr:rowOff>
    </xdr:from>
    <xdr:to>
      <xdr:col>85</xdr:col>
      <xdr:colOff>126364</xdr:colOff>
      <xdr:row>79</xdr:row>
      <xdr:rowOff>98879</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flipV="1">
          <a:off x="16317595" y="12025790"/>
          <a:ext cx="1269" cy="16176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31" name="災害復旧費最小値テキスト">
          <a:extLst>
            <a:ext uri="{FF2B5EF4-FFF2-40B4-BE49-F238E27FC236}">
              <a16:creationId xmlns:a16="http://schemas.microsoft.com/office/drawing/2014/main" id="{00000000-0008-0000-0700-000077020000}"/>
            </a:ext>
          </a:extLst>
        </xdr:cNvPr>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142417</xdr:rowOff>
    </xdr:from>
    <xdr:ext cx="599010" cy="259045"/>
    <xdr:sp macro="" textlink="">
      <xdr:nvSpPr>
        <xdr:cNvPr id="633" name="災害復旧費最大値テキスト">
          <a:extLst>
            <a:ext uri="{FF2B5EF4-FFF2-40B4-BE49-F238E27FC236}">
              <a16:creationId xmlns:a16="http://schemas.microsoft.com/office/drawing/2014/main" id="{00000000-0008-0000-0700-000079020000}"/>
            </a:ext>
          </a:extLst>
        </xdr:cNvPr>
        <xdr:cNvSpPr txBox="1"/>
      </xdr:nvSpPr>
      <xdr:spPr>
        <a:xfrm>
          <a:off x="16370300" y="118010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495,340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24290</xdr:rowOff>
    </xdr:from>
    <xdr:to>
      <xdr:col>86</xdr:col>
      <xdr:colOff>25400</xdr:colOff>
      <xdr:row>70</xdr:row>
      <xdr:rowOff>24290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6230600" y="12025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157925</xdr:rowOff>
    </xdr:from>
    <xdr:ext cx="534377" cy="259045"/>
    <xdr:sp macro="" textlink="">
      <xdr:nvSpPr>
        <xdr:cNvPr id="636" name="災害復旧費平均値テキスト">
          <a:extLst>
            <a:ext uri="{FF2B5EF4-FFF2-40B4-BE49-F238E27FC236}">
              <a16:creationId xmlns:a16="http://schemas.microsoft.com/office/drawing/2014/main" id="{00000000-0008-0000-0700-00007C020000}"/>
            </a:ext>
          </a:extLst>
        </xdr:cNvPr>
        <xdr:cNvSpPr txBox="1"/>
      </xdr:nvSpPr>
      <xdr:spPr>
        <a:xfrm>
          <a:off x="16370300" y="133595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135048</xdr:rowOff>
    </xdr:from>
    <xdr:to>
      <xdr:col>85</xdr:col>
      <xdr:colOff>177800</xdr:colOff>
      <xdr:row>79</xdr:row>
      <xdr:rowOff>65198</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6268700" y="13508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85365</xdr:rowOff>
    </xdr:from>
    <xdr:to>
      <xdr:col>81</xdr:col>
      <xdr:colOff>50800</xdr:colOff>
      <xdr:row>79</xdr:row>
      <xdr:rowOff>98879</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4592300" y="13629915"/>
          <a:ext cx="889000" cy="13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161568</xdr:rowOff>
    </xdr:from>
    <xdr:to>
      <xdr:col>81</xdr:col>
      <xdr:colOff>101600</xdr:colOff>
      <xdr:row>79</xdr:row>
      <xdr:rowOff>91718</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5430500" y="13534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108245</xdr:rowOff>
    </xdr:from>
    <xdr:ext cx="534377"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5214111" y="13309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85365</xdr:rowOff>
    </xdr:from>
    <xdr:to>
      <xdr:col>76</xdr:col>
      <xdr:colOff>114300</xdr:colOff>
      <xdr:row>79</xdr:row>
      <xdr:rowOff>98879</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flipV="1">
          <a:off x="13703300" y="13629915"/>
          <a:ext cx="889000" cy="13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166108</xdr:rowOff>
    </xdr:from>
    <xdr:to>
      <xdr:col>76</xdr:col>
      <xdr:colOff>165100</xdr:colOff>
      <xdr:row>79</xdr:row>
      <xdr:rowOff>96258</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4541500" y="13539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112785</xdr:rowOff>
    </xdr:from>
    <xdr:ext cx="534377"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4325111" y="13314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98879</xdr:rowOff>
    </xdr:from>
    <xdr:to>
      <xdr:col>71</xdr:col>
      <xdr:colOff>177800</xdr:colOff>
      <xdr:row>79</xdr:row>
      <xdr:rowOff>98879</xdr:rowOff>
    </xdr:to>
    <xdr:cxnSp macro="">
      <xdr:nvCxnSpPr>
        <xdr:cNvPr id="644" name="直線コネクタ 643">
          <a:extLst>
            <a:ext uri="{FF2B5EF4-FFF2-40B4-BE49-F238E27FC236}">
              <a16:creationId xmlns:a16="http://schemas.microsoft.com/office/drawing/2014/main" id="{00000000-0008-0000-0700-000084020000}"/>
            </a:ext>
          </a:extLst>
        </xdr:cNvPr>
        <xdr:cNvCxnSpPr/>
      </xdr:nvCxnSpPr>
      <xdr:spPr>
        <a:xfrm>
          <a:off x="12814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169613</xdr:rowOff>
    </xdr:from>
    <xdr:to>
      <xdr:col>72</xdr:col>
      <xdr:colOff>38100</xdr:colOff>
      <xdr:row>79</xdr:row>
      <xdr:rowOff>99763</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3652500" y="13542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116290</xdr:rowOff>
    </xdr:from>
    <xdr:ext cx="534377"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3436111" y="13317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12427</xdr:rowOff>
    </xdr:from>
    <xdr:to>
      <xdr:col>67</xdr:col>
      <xdr:colOff>101600</xdr:colOff>
      <xdr:row>79</xdr:row>
      <xdr:rowOff>114027</xdr:rowOff>
    </xdr:to>
    <xdr:sp macro="" textlink="">
      <xdr:nvSpPr>
        <xdr:cNvPr id="647" name="フローチャート: 判断 646">
          <a:extLst>
            <a:ext uri="{FF2B5EF4-FFF2-40B4-BE49-F238E27FC236}">
              <a16:creationId xmlns:a16="http://schemas.microsoft.com/office/drawing/2014/main" id="{00000000-0008-0000-0700-000087020000}"/>
            </a:ext>
          </a:extLst>
        </xdr:cNvPr>
        <xdr:cNvSpPr/>
      </xdr:nvSpPr>
      <xdr:spPr>
        <a:xfrm>
          <a:off x="12763500" y="13556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130554</xdr:rowOff>
    </xdr:from>
    <xdr:ext cx="534377"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2547111" y="13332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134456</xdr:rowOff>
    </xdr:from>
    <xdr:ext cx="249299" cy="259045"/>
    <xdr:sp macro="" textlink="">
      <xdr:nvSpPr>
        <xdr:cNvPr id="655" name="災害復旧費該当値テキスト">
          <a:extLst>
            <a:ext uri="{FF2B5EF4-FFF2-40B4-BE49-F238E27FC236}">
              <a16:creationId xmlns:a16="http://schemas.microsoft.com/office/drawing/2014/main" id="{00000000-0008-0000-0700-00008F020000}"/>
            </a:ext>
          </a:extLst>
        </xdr:cNvPr>
        <xdr:cNvSpPr txBox="1"/>
      </xdr:nvSpPr>
      <xdr:spPr>
        <a:xfrm>
          <a:off x="16370300" y="135075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34565</xdr:rowOff>
    </xdr:from>
    <xdr:to>
      <xdr:col>76</xdr:col>
      <xdr:colOff>165100</xdr:colOff>
      <xdr:row>79</xdr:row>
      <xdr:rowOff>136165</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4541500" y="13579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127292</xdr:rowOff>
    </xdr:from>
    <xdr:ext cx="469744"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4357428" y="13671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62" name="楕円 661">
          <a:extLst>
            <a:ext uri="{FF2B5EF4-FFF2-40B4-BE49-F238E27FC236}">
              <a16:creationId xmlns:a16="http://schemas.microsoft.com/office/drawing/2014/main" id="{00000000-0008-0000-0700-000096020000}"/>
            </a:ext>
          </a:extLst>
        </xdr:cNvPr>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6" name="公債費グラフ枠">
          <a:extLst>
            <a:ext uri="{FF2B5EF4-FFF2-40B4-BE49-F238E27FC236}">
              <a16:creationId xmlns:a16="http://schemas.microsoft.com/office/drawing/2014/main" id="{00000000-0008-0000-0700-0000AE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101352</xdr:rowOff>
    </xdr:from>
    <xdr:to>
      <xdr:col>85</xdr:col>
      <xdr:colOff>126364</xdr:colOff>
      <xdr:row>99</xdr:row>
      <xdr:rowOff>21177</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flipV="1">
          <a:off x="16317595" y="15531852"/>
          <a:ext cx="1269" cy="14628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25004</xdr:rowOff>
    </xdr:from>
    <xdr:ext cx="534377" cy="259045"/>
    <xdr:sp macro="" textlink="">
      <xdr:nvSpPr>
        <xdr:cNvPr id="688" name="公債費最小値テキスト">
          <a:extLst>
            <a:ext uri="{FF2B5EF4-FFF2-40B4-BE49-F238E27FC236}">
              <a16:creationId xmlns:a16="http://schemas.microsoft.com/office/drawing/2014/main" id="{00000000-0008-0000-0700-0000B0020000}"/>
            </a:ext>
          </a:extLst>
        </xdr:cNvPr>
        <xdr:cNvSpPr txBox="1"/>
      </xdr:nvSpPr>
      <xdr:spPr>
        <a:xfrm>
          <a:off x="16370300" y="16998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21177</xdr:rowOff>
    </xdr:from>
    <xdr:to>
      <xdr:col>86</xdr:col>
      <xdr:colOff>25400</xdr:colOff>
      <xdr:row>99</xdr:row>
      <xdr:rowOff>21177</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6230600" y="169947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48029</xdr:rowOff>
    </xdr:from>
    <xdr:ext cx="599010" cy="259045"/>
    <xdr:sp macro="" textlink="">
      <xdr:nvSpPr>
        <xdr:cNvPr id="690" name="公債費最大値テキスト">
          <a:extLst>
            <a:ext uri="{FF2B5EF4-FFF2-40B4-BE49-F238E27FC236}">
              <a16:creationId xmlns:a16="http://schemas.microsoft.com/office/drawing/2014/main" id="{00000000-0008-0000-0700-0000B2020000}"/>
            </a:ext>
          </a:extLst>
        </xdr:cNvPr>
        <xdr:cNvSpPr txBox="1"/>
      </xdr:nvSpPr>
      <xdr:spPr>
        <a:xfrm>
          <a:off x="16370300" y="153070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780,130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101352</xdr:rowOff>
    </xdr:from>
    <xdr:to>
      <xdr:col>86</xdr:col>
      <xdr:colOff>25400</xdr:colOff>
      <xdr:row>90</xdr:row>
      <xdr:rowOff>101352</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6230600" y="155318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41720</xdr:rowOff>
    </xdr:from>
    <xdr:to>
      <xdr:col>85</xdr:col>
      <xdr:colOff>127000</xdr:colOff>
      <xdr:row>98</xdr:row>
      <xdr:rowOff>56339</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5481300" y="16843820"/>
          <a:ext cx="838200" cy="14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69023</xdr:rowOff>
    </xdr:from>
    <xdr:ext cx="599010" cy="259045"/>
    <xdr:sp macro="" textlink="">
      <xdr:nvSpPr>
        <xdr:cNvPr id="693" name="公債費平均値テキスト">
          <a:extLst>
            <a:ext uri="{FF2B5EF4-FFF2-40B4-BE49-F238E27FC236}">
              <a16:creationId xmlns:a16="http://schemas.microsoft.com/office/drawing/2014/main" id="{00000000-0008-0000-0700-0000B5020000}"/>
            </a:ext>
          </a:extLst>
        </xdr:cNvPr>
        <xdr:cNvSpPr txBox="1"/>
      </xdr:nvSpPr>
      <xdr:spPr>
        <a:xfrm>
          <a:off x="16370300" y="1652822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46146</xdr:rowOff>
    </xdr:from>
    <xdr:to>
      <xdr:col>85</xdr:col>
      <xdr:colOff>177800</xdr:colOff>
      <xdr:row>97</xdr:row>
      <xdr:rowOff>147746</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6268700" y="16676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56339</xdr:rowOff>
    </xdr:from>
    <xdr:to>
      <xdr:col>81</xdr:col>
      <xdr:colOff>50800</xdr:colOff>
      <xdr:row>98</xdr:row>
      <xdr:rowOff>68940</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flipV="1">
          <a:off x="14592300" y="16858439"/>
          <a:ext cx="889000" cy="12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20718</xdr:rowOff>
    </xdr:from>
    <xdr:to>
      <xdr:col>81</xdr:col>
      <xdr:colOff>101600</xdr:colOff>
      <xdr:row>97</xdr:row>
      <xdr:rowOff>122318</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5430500" y="16651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95</xdr:row>
      <xdr:rowOff>138845</xdr:rowOff>
    </xdr:from>
    <xdr:ext cx="599010"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5181795" y="164265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68940</xdr:rowOff>
    </xdr:from>
    <xdr:to>
      <xdr:col>76</xdr:col>
      <xdr:colOff>114300</xdr:colOff>
      <xdr:row>98</xdr:row>
      <xdr:rowOff>85263</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flipV="1">
          <a:off x="13703300" y="16871040"/>
          <a:ext cx="889000" cy="16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42956</xdr:rowOff>
    </xdr:from>
    <xdr:to>
      <xdr:col>76</xdr:col>
      <xdr:colOff>165100</xdr:colOff>
      <xdr:row>97</xdr:row>
      <xdr:rowOff>144556</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4541500" y="16673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161083</xdr:rowOff>
    </xdr:from>
    <xdr:ext cx="599010"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4292795" y="164488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85263</xdr:rowOff>
    </xdr:from>
    <xdr:to>
      <xdr:col>71</xdr:col>
      <xdr:colOff>177800</xdr:colOff>
      <xdr:row>98</xdr:row>
      <xdr:rowOff>118700</xdr:rowOff>
    </xdr:to>
    <xdr:cxnSp macro="">
      <xdr:nvCxnSpPr>
        <xdr:cNvPr id="701" name="直線コネクタ 700">
          <a:extLst>
            <a:ext uri="{FF2B5EF4-FFF2-40B4-BE49-F238E27FC236}">
              <a16:creationId xmlns:a16="http://schemas.microsoft.com/office/drawing/2014/main" id="{00000000-0008-0000-0700-0000BD020000}"/>
            </a:ext>
          </a:extLst>
        </xdr:cNvPr>
        <xdr:cNvCxnSpPr/>
      </xdr:nvCxnSpPr>
      <xdr:spPr>
        <a:xfrm flipV="1">
          <a:off x="12814300" y="16887363"/>
          <a:ext cx="889000" cy="33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32339</xdr:rowOff>
    </xdr:from>
    <xdr:to>
      <xdr:col>72</xdr:col>
      <xdr:colOff>38100</xdr:colOff>
      <xdr:row>97</xdr:row>
      <xdr:rowOff>133939</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3652500" y="16662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95</xdr:row>
      <xdr:rowOff>150466</xdr:rowOff>
    </xdr:from>
    <xdr:ext cx="59901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3403795" y="164382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46951</xdr:rowOff>
    </xdr:from>
    <xdr:to>
      <xdr:col>67</xdr:col>
      <xdr:colOff>101600</xdr:colOff>
      <xdr:row>97</xdr:row>
      <xdr:rowOff>148551</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2763500" y="16677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95</xdr:row>
      <xdr:rowOff>165078</xdr:rowOff>
    </xdr:from>
    <xdr:ext cx="59901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2514795" y="164528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162370</xdr:rowOff>
    </xdr:from>
    <xdr:to>
      <xdr:col>85</xdr:col>
      <xdr:colOff>177800</xdr:colOff>
      <xdr:row>98</xdr:row>
      <xdr:rowOff>92520</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6268700" y="16793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140797</xdr:rowOff>
    </xdr:from>
    <xdr:ext cx="534377" cy="259045"/>
    <xdr:sp macro="" textlink="">
      <xdr:nvSpPr>
        <xdr:cNvPr id="712" name="公債費該当値テキスト">
          <a:extLst>
            <a:ext uri="{FF2B5EF4-FFF2-40B4-BE49-F238E27FC236}">
              <a16:creationId xmlns:a16="http://schemas.microsoft.com/office/drawing/2014/main" id="{00000000-0008-0000-0700-0000C8020000}"/>
            </a:ext>
          </a:extLst>
        </xdr:cNvPr>
        <xdr:cNvSpPr txBox="1"/>
      </xdr:nvSpPr>
      <xdr:spPr>
        <a:xfrm>
          <a:off x="16370300" y="16771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5539</xdr:rowOff>
    </xdr:from>
    <xdr:to>
      <xdr:col>81</xdr:col>
      <xdr:colOff>101600</xdr:colOff>
      <xdr:row>98</xdr:row>
      <xdr:rowOff>107139</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5430500" y="16807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98266</xdr:rowOff>
    </xdr:from>
    <xdr:ext cx="534377"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5214111" y="16900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18140</xdr:rowOff>
    </xdr:from>
    <xdr:to>
      <xdr:col>76</xdr:col>
      <xdr:colOff>165100</xdr:colOff>
      <xdr:row>98</xdr:row>
      <xdr:rowOff>119740</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4541500" y="16820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110867</xdr:rowOff>
    </xdr:from>
    <xdr:ext cx="534377"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4325111" y="16912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34463</xdr:rowOff>
    </xdr:from>
    <xdr:to>
      <xdr:col>72</xdr:col>
      <xdr:colOff>38100</xdr:colOff>
      <xdr:row>98</xdr:row>
      <xdr:rowOff>136063</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3652500" y="16836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127190</xdr:rowOff>
    </xdr:from>
    <xdr:ext cx="534377"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3436111" y="16929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67900</xdr:rowOff>
    </xdr:from>
    <xdr:to>
      <xdr:col>67</xdr:col>
      <xdr:colOff>101600</xdr:colOff>
      <xdr:row>98</xdr:row>
      <xdr:rowOff>169500</xdr:rowOff>
    </xdr:to>
    <xdr:sp macro="" textlink="">
      <xdr:nvSpPr>
        <xdr:cNvPr id="719" name="楕円 718">
          <a:extLst>
            <a:ext uri="{FF2B5EF4-FFF2-40B4-BE49-F238E27FC236}">
              <a16:creationId xmlns:a16="http://schemas.microsoft.com/office/drawing/2014/main" id="{00000000-0008-0000-0700-0000CF020000}"/>
            </a:ext>
          </a:extLst>
        </xdr:cNvPr>
        <xdr:cNvSpPr/>
      </xdr:nvSpPr>
      <xdr:spPr>
        <a:xfrm>
          <a:off x="12763500" y="16870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160627</xdr:rowOff>
    </xdr:from>
    <xdr:ext cx="534377"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2547111" y="16962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5" name="諸支出金グラフ枠">
          <a:extLst>
            <a:ext uri="{FF2B5EF4-FFF2-40B4-BE49-F238E27FC236}">
              <a16:creationId xmlns:a16="http://schemas.microsoft.com/office/drawing/2014/main" id="{00000000-0008-0000-0700-0000E9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30886</xdr:rowOff>
    </xdr:from>
    <xdr:to>
      <xdr:col>116</xdr:col>
      <xdr:colOff>62864</xdr:colOff>
      <xdr:row>39</xdr:row>
      <xdr:rowOff>98878</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flipV="1">
          <a:off x="22159595" y="5174386"/>
          <a:ext cx="1269" cy="16110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114643</xdr:rowOff>
    </xdr:from>
    <xdr:ext cx="249299" cy="259045"/>
    <xdr:sp macro="" textlink="">
      <xdr:nvSpPr>
        <xdr:cNvPr id="747" name="諸支出金最小値テキスト">
          <a:extLst>
            <a:ext uri="{FF2B5EF4-FFF2-40B4-BE49-F238E27FC236}">
              <a16:creationId xmlns:a16="http://schemas.microsoft.com/office/drawing/2014/main" id="{00000000-0008-0000-0700-0000EB020000}"/>
            </a:ext>
          </a:extLst>
        </xdr:cNvPr>
        <xdr:cNvSpPr txBox="1"/>
      </xdr:nvSpPr>
      <xdr:spPr>
        <a:xfrm>
          <a:off x="22212300" y="680119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149013</xdr:rowOff>
    </xdr:from>
    <xdr:ext cx="534377" cy="259045"/>
    <xdr:sp macro="" textlink="">
      <xdr:nvSpPr>
        <xdr:cNvPr id="749" name="諸支出金最大値テキスト">
          <a:extLst>
            <a:ext uri="{FF2B5EF4-FFF2-40B4-BE49-F238E27FC236}">
              <a16:creationId xmlns:a16="http://schemas.microsoft.com/office/drawing/2014/main" id="{00000000-0008-0000-0700-0000ED020000}"/>
            </a:ext>
          </a:extLst>
        </xdr:cNvPr>
        <xdr:cNvSpPr txBox="1"/>
      </xdr:nvSpPr>
      <xdr:spPr>
        <a:xfrm>
          <a:off x="22212300" y="4949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49,332</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30886</xdr:rowOff>
    </xdr:from>
    <xdr:to>
      <xdr:col>116</xdr:col>
      <xdr:colOff>152400</xdr:colOff>
      <xdr:row>30</xdr:row>
      <xdr:rowOff>30886</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22072600" y="51743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32093</xdr:rowOff>
    </xdr:from>
    <xdr:ext cx="469744" cy="259045"/>
    <xdr:sp macro="" textlink="">
      <xdr:nvSpPr>
        <xdr:cNvPr id="752" name="諸支出金平均値テキスト">
          <a:extLst>
            <a:ext uri="{FF2B5EF4-FFF2-40B4-BE49-F238E27FC236}">
              <a16:creationId xmlns:a16="http://schemas.microsoft.com/office/drawing/2014/main" id="{00000000-0008-0000-0700-0000F0020000}"/>
            </a:ext>
          </a:extLst>
        </xdr:cNvPr>
        <xdr:cNvSpPr txBox="1"/>
      </xdr:nvSpPr>
      <xdr:spPr>
        <a:xfrm>
          <a:off x="22212300" y="654719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9216</xdr:rowOff>
    </xdr:from>
    <xdr:to>
      <xdr:col>116</xdr:col>
      <xdr:colOff>114300</xdr:colOff>
      <xdr:row>39</xdr:row>
      <xdr:rowOff>110816</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22110700" y="6695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25055</xdr:rowOff>
    </xdr:from>
    <xdr:to>
      <xdr:col>112</xdr:col>
      <xdr:colOff>38100</xdr:colOff>
      <xdr:row>39</xdr:row>
      <xdr:rowOff>126655</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21272500" y="6711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143182</xdr:rowOff>
    </xdr:from>
    <xdr:ext cx="378565"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1134017" y="64868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141315</xdr:rowOff>
    </xdr:from>
    <xdr:to>
      <xdr:col>107</xdr:col>
      <xdr:colOff>101600</xdr:colOff>
      <xdr:row>38</xdr:row>
      <xdr:rowOff>71465</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20383500" y="6484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87992</xdr:rowOff>
    </xdr:from>
    <xdr:ext cx="469744"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0199428" y="62601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60" name="直線コネクタ 759">
          <a:extLst>
            <a:ext uri="{FF2B5EF4-FFF2-40B4-BE49-F238E27FC236}">
              <a16:creationId xmlns:a16="http://schemas.microsoft.com/office/drawing/2014/main" id="{00000000-0008-0000-0700-0000F8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95105</xdr:rowOff>
    </xdr:from>
    <xdr:to>
      <xdr:col>102</xdr:col>
      <xdr:colOff>165100</xdr:colOff>
      <xdr:row>39</xdr:row>
      <xdr:rowOff>25255</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19494500" y="6610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41782</xdr:rowOff>
    </xdr:from>
    <xdr:ext cx="469744"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9310428" y="6385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2424</xdr:rowOff>
    </xdr:from>
    <xdr:to>
      <xdr:col>98</xdr:col>
      <xdr:colOff>38100</xdr:colOff>
      <xdr:row>39</xdr:row>
      <xdr:rowOff>104024</xdr:rowOff>
    </xdr:to>
    <xdr:sp macro="" textlink="">
      <xdr:nvSpPr>
        <xdr:cNvPr id="763" name="フローチャート: 判断 762">
          <a:extLst>
            <a:ext uri="{FF2B5EF4-FFF2-40B4-BE49-F238E27FC236}">
              <a16:creationId xmlns:a16="http://schemas.microsoft.com/office/drawing/2014/main" id="{00000000-0008-0000-0700-0000FB020000}"/>
            </a:ext>
          </a:extLst>
        </xdr:cNvPr>
        <xdr:cNvSpPr/>
      </xdr:nvSpPr>
      <xdr:spPr>
        <a:xfrm>
          <a:off x="18605500" y="6688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120551</xdr:rowOff>
    </xdr:from>
    <xdr:ext cx="469744"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8421428" y="6464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159093</xdr:rowOff>
    </xdr:from>
    <xdr:ext cx="249299" cy="259045"/>
    <xdr:sp macro="" textlink="">
      <xdr:nvSpPr>
        <xdr:cNvPr id="771" name="諸支出金該当値テキスト">
          <a:extLst>
            <a:ext uri="{FF2B5EF4-FFF2-40B4-BE49-F238E27FC236}">
              <a16:creationId xmlns:a16="http://schemas.microsoft.com/office/drawing/2014/main" id="{00000000-0008-0000-0700-000003030000}"/>
            </a:ext>
          </a:extLst>
        </xdr:cNvPr>
        <xdr:cNvSpPr txBox="1"/>
      </xdr:nvSpPr>
      <xdr:spPr>
        <a:xfrm>
          <a:off x="22212300" y="667419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4" name="楕円 773">
          <a:extLst>
            <a:ext uri="{FF2B5EF4-FFF2-40B4-BE49-F238E27FC236}">
              <a16:creationId xmlns:a16="http://schemas.microsoft.com/office/drawing/2014/main" id="{00000000-0008-0000-0700-00000603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6" name="楕円 775">
          <a:extLst>
            <a:ext uri="{FF2B5EF4-FFF2-40B4-BE49-F238E27FC236}">
              <a16:creationId xmlns:a16="http://schemas.microsoft.com/office/drawing/2014/main" id="{00000000-0008-0000-0700-000008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8" name="楕円 777">
          <a:extLst>
            <a:ext uri="{FF2B5EF4-FFF2-40B4-BE49-F238E27FC236}">
              <a16:creationId xmlns:a16="http://schemas.microsoft.com/office/drawing/2014/main" id="{00000000-0008-0000-0700-00000A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4" name="前年度繰上充用金グラフ枠">
          <a:extLst>
            <a:ext uri="{FF2B5EF4-FFF2-40B4-BE49-F238E27FC236}">
              <a16:creationId xmlns:a16="http://schemas.microsoft.com/office/drawing/2014/main" id="{00000000-0008-0000-0700-00001A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6" name="前年度繰上充用金最小値テキスト">
          <a:extLst>
            <a:ext uri="{FF2B5EF4-FFF2-40B4-BE49-F238E27FC236}">
              <a16:creationId xmlns:a16="http://schemas.microsoft.com/office/drawing/2014/main" id="{00000000-0008-0000-0700-00001C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8" name="前年度繰上充用金最大値テキスト">
          <a:extLst>
            <a:ext uri="{FF2B5EF4-FFF2-40B4-BE49-F238E27FC236}">
              <a16:creationId xmlns:a16="http://schemas.microsoft.com/office/drawing/2014/main" id="{00000000-0008-0000-0700-00001E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1" name="前年度繰上充用金平均値テキスト">
          <a:extLst>
            <a:ext uri="{FF2B5EF4-FFF2-40B4-BE49-F238E27FC236}">
              <a16:creationId xmlns:a16="http://schemas.microsoft.com/office/drawing/2014/main" id="{00000000-0008-0000-0700-000021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2" name="フローチャート: 判断 811">
          <a:extLst>
            <a:ext uri="{FF2B5EF4-FFF2-40B4-BE49-F238E27FC236}">
              <a16:creationId xmlns:a16="http://schemas.microsoft.com/office/drawing/2014/main" id="{00000000-0008-0000-0700-00002C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0" name="前年度繰上充用金該当値テキスト">
          <a:extLst>
            <a:ext uri="{FF2B5EF4-FFF2-40B4-BE49-F238E27FC236}">
              <a16:creationId xmlns:a16="http://schemas.microsoft.com/office/drawing/2014/main" id="{00000000-0008-0000-0700-000034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3" name="楕円 822">
          <a:extLst>
            <a:ext uri="{FF2B5EF4-FFF2-40B4-BE49-F238E27FC236}">
              <a16:creationId xmlns:a16="http://schemas.microsoft.com/office/drawing/2014/main" id="{00000000-0008-0000-0700-000037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5" name="楕円 824">
          <a:extLst>
            <a:ext uri="{FF2B5EF4-FFF2-40B4-BE49-F238E27FC236}">
              <a16:creationId xmlns:a16="http://schemas.microsoft.com/office/drawing/2014/main" id="{00000000-0008-0000-0700-000039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7" name="楕円 826">
          <a:extLst>
            <a:ext uri="{FF2B5EF4-FFF2-40B4-BE49-F238E27FC236}">
              <a16:creationId xmlns:a16="http://schemas.microsoft.com/office/drawing/2014/main" id="{00000000-0008-0000-0700-00003B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9" name="正方形/長方形 828">
          <a:extLst>
            <a:ext uri="{FF2B5EF4-FFF2-40B4-BE49-F238E27FC236}">
              <a16:creationId xmlns:a16="http://schemas.microsoft.com/office/drawing/2014/main" id="{00000000-0008-0000-0700-00003D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0" name="正方形/長方形 829">
          <a:extLst>
            <a:ext uri="{FF2B5EF4-FFF2-40B4-BE49-F238E27FC236}">
              <a16:creationId xmlns:a16="http://schemas.microsoft.com/office/drawing/2014/main" id="{00000000-0008-0000-0700-00003E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各費目の決算額は前年度の実績に対して、議会費、民生費、衛生費が減少し、その他はすべて増加している。総務費では、特別定額給付金事業（事業費</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302,891</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千円、補助事業）をはじめとした新型コロナウィルス対策費用を支出したこと、ふるさと納税業務委託料（</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14,929</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千円）等が新たに計上されたこと等により増加した。また、消防費では防災行政無線デジタル化整備事業の繰越分を実施し、さらに駅舎防災複合施設を建設する等したため増加した。衛生費では、新型コロナウィルス対策事業を行い、当該分の支出が増加しているが、一方で水道事業会計への出資金（建設改良に係るもの）が</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273,797</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千円減額する等して、合計で衛生費は減少している。民生費は前年度から</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31,955</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千円減少した。内訳をみると、社会福祉費では、前年度に実施した地域福祉センター改修事業費が減少している。老人福祉費では、介護保険事業への繰出金が大幅に増額した（</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17,413</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千円の増）。次に児童福祉費では、前年はこども園に非常用発電機を整備する普通建設事業を実施したため、令和２年度は減少している。以上のように老人福祉費は増加したものの、社会福祉費、及び児童福祉費がの投資的経費が減少し、民生費全体では減少（</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110,551</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千円減額）した。その他、公債費が増額（</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17,953</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千円増額）しており、要因はまちづくり事業の財源とした地方債（過疎対策事業債）の償還額が増加を続けているためである。償還金の顕著な増加傾向は令和</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10</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年度前後に至るまで継続する見込みであり、これを踏まえて事業を計画していく。</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和歌山県太地町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ysClr val="windowText" lastClr="000000"/>
              </a:solidFill>
              <a:latin typeface="ＭＳ ゴシック" pitchFamily="49" charset="-128"/>
              <a:ea typeface="ＭＳ ゴシック" pitchFamily="49" charset="-128"/>
            </a:rPr>
            <a:t>　</a:t>
          </a:r>
          <a:r>
            <a:rPr kumimoji="1" lang="ja-JP" altLang="en-US" sz="1100">
              <a:solidFill>
                <a:sysClr val="windowText" lastClr="000000"/>
              </a:solidFill>
              <a:latin typeface="ＭＳ ゴシック" pitchFamily="49" charset="-128"/>
              <a:ea typeface="ＭＳ ゴシック" pitchFamily="49" charset="-128"/>
            </a:rPr>
            <a:t>標準財政規模に対する財政調整基金残高は減少傾向にある。平成</a:t>
          </a:r>
          <a:r>
            <a:rPr kumimoji="1" lang="en-US" altLang="ja-JP" sz="1100">
              <a:solidFill>
                <a:sysClr val="windowText" lastClr="000000"/>
              </a:solidFill>
              <a:latin typeface="ＭＳ ゴシック" pitchFamily="49" charset="-128"/>
              <a:ea typeface="ＭＳ ゴシック" pitchFamily="49" charset="-128"/>
            </a:rPr>
            <a:t>27</a:t>
          </a:r>
          <a:r>
            <a:rPr kumimoji="1" lang="ja-JP" altLang="en-US" sz="1100">
              <a:solidFill>
                <a:sysClr val="windowText" lastClr="000000"/>
              </a:solidFill>
              <a:latin typeface="ＭＳ ゴシック" pitchFamily="49" charset="-128"/>
              <a:ea typeface="ＭＳ ゴシック" pitchFamily="49" charset="-128"/>
            </a:rPr>
            <a:t>年度までは、標準財政規模が僅かに大きくなり減少していたが、</a:t>
          </a:r>
          <a:r>
            <a:rPr kumimoji="1" lang="en-US" altLang="ja-JP" sz="1100">
              <a:solidFill>
                <a:sysClr val="windowText" lastClr="000000"/>
              </a:solidFill>
              <a:latin typeface="ＭＳ ゴシック" pitchFamily="49" charset="-128"/>
              <a:ea typeface="ＭＳ ゴシック" pitchFamily="49" charset="-128"/>
            </a:rPr>
            <a:t>28</a:t>
          </a:r>
          <a:r>
            <a:rPr kumimoji="1" lang="ja-JP" altLang="en-US" sz="1100">
              <a:solidFill>
                <a:sysClr val="windowText" lastClr="000000"/>
              </a:solidFill>
              <a:latin typeface="ＭＳ ゴシック" pitchFamily="49" charset="-128"/>
              <a:ea typeface="ＭＳ ゴシック" pitchFamily="49" charset="-128"/>
            </a:rPr>
            <a:t>年度は国勢調査人口の減少に伴い標準財政規模が低下した。近年は投資的事業の財源として基金を取崩しており、令和２年度も同様である。実質収支については平成</a:t>
          </a:r>
          <a:r>
            <a:rPr kumimoji="1" lang="en-US" altLang="ja-JP" sz="1100">
              <a:solidFill>
                <a:sysClr val="windowText" lastClr="000000"/>
              </a:solidFill>
              <a:latin typeface="ＭＳ ゴシック" pitchFamily="49" charset="-128"/>
              <a:ea typeface="ＭＳ ゴシック" pitchFamily="49" charset="-128"/>
            </a:rPr>
            <a:t>27</a:t>
          </a:r>
          <a:r>
            <a:rPr kumimoji="1" lang="ja-JP" altLang="en-US" sz="1100">
              <a:solidFill>
                <a:sysClr val="windowText" lastClr="000000"/>
              </a:solidFill>
              <a:latin typeface="ＭＳ ゴシック" pitchFamily="49" charset="-128"/>
              <a:ea typeface="ＭＳ ゴシック" pitchFamily="49" charset="-128"/>
            </a:rPr>
            <a:t>・</a:t>
          </a:r>
          <a:r>
            <a:rPr kumimoji="1" lang="en-US" altLang="ja-JP" sz="1100">
              <a:solidFill>
                <a:sysClr val="windowText" lastClr="000000"/>
              </a:solidFill>
              <a:latin typeface="ＭＳ ゴシック" pitchFamily="49" charset="-128"/>
              <a:ea typeface="ＭＳ ゴシック" pitchFamily="49" charset="-128"/>
            </a:rPr>
            <a:t>28</a:t>
          </a:r>
          <a:r>
            <a:rPr kumimoji="1" lang="ja-JP" altLang="en-US" sz="1100">
              <a:solidFill>
                <a:sysClr val="windowText" lastClr="000000"/>
              </a:solidFill>
              <a:latin typeface="ＭＳ ゴシック" pitchFamily="49" charset="-128"/>
              <a:ea typeface="ＭＳ ゴシック" pitchFamily="49" charset="-128"/>
            </a:rPr>
            <a:t>年度は、繰越事業に係る翌年度に繰越すべき一般財源の計上に加え、基金の積立てにより</a:t>
          </a:r>
          <a:r>
            <a:rPr kumimoji="1" lang="en-US" altLang="ja-JP" sz="1100">
              <a:solidFill>
                <a:sysClr val="windowText" lastClr="000000"/>
              </a:solidFill>
              <a:latin typeface="ＭＳ ゴシック" pitchFamily="49" charset="-128"/>
              <a:ea typeface="ＭＳ ゴシック" pitchFamily="49" charset="-128"/>
            </a:rPr>
            <a:t>10</a:t>
          </a:r>
          <a:r>
            <a:rPr kumimoji="1" lang="ja-JP" altLang="en-US" sz="1100">
              <a:solidFill>
                <a:sysClr val="windowText" lastClr="000000"/>
              </a:solidFill>
              <a:latin typeface="ＭＳ ゴシック" pitchFamily="49" charset="-128"/>
              <a:ea typeface="ＭＳ ゴシック" pitchFamily="49" charset="-128"/>
            </a:rPr>
            <a:t>％を下回った。</a:t>
          </a:r>
          <a:r>
            <a:rPr kumimoji="1" lang="en-US" altLang="ja-JP" sz="1100">
              <a:solidFill>
                <a:sysClr val="windowText" lastClr="000000"/>
              </a:solidFill>
              <a:latin typeface="ＭＳ ゴシック" pitchFamily="49" charset="-128"/>
              <a:ea typeface="ＭＳ ゴシック" pitchFamily="49" charset="-128"/>
            </a:rPr>
            <a:t>29</a:t>
          </a:r>
          <a:r>
            <a:rPr kumimoji="1" lang="ja-JP" altLang="en-US" sz="1100">
              <a:solidFill>
                <a:sysClr val="windowText" lastClr="000000"/>
              </a:solidFill>
              <a:latin typeface="ＭＳ ゴシック" pitchFamily="49" charset="-128"/>
              <a:ea typeface="ＭＳ ゴシック" pitchFamily="49" charset="-128"/>
            </a:rPr>
            <a:t>年度は投資的事業の実施により剰余金が減少し</a:t>
          </a:r>
          <a:r>
            <a:rPr kumimoji="1" lang="en-US" altLang="ja-JP" sz="1100">
              <a:solidFill>
                <a:sysClr val="windowText" lastClr="000000"/>
              </a:solidFill>
              <a:latin typeface="ＭＳ ゴシック" pitchFamily="49" charset="-128"/>
              <a:ea typeface="ＭＳ ゴシック" pitchFamily="49" charset="-128"/>
            </a:rPr>
            <a:t>6.85%</a:t>
          </a:r>
          <a:r>
            <a:rPr kumimoji="1" lang="ja-JP" altLang="en-US" sz="1100">
              <a:solidFill>
                <a:sysClr val="windowText" lastClr="000000"/>
              </a:solidFill>
              <a:latin typeface="ＭＳ ゴシック" pitchFamily="49" charset="-128"/>
              <a:ea typeface="ＭＳ ゴシック" pitchFamily="49" charset="-128"/>
            </a:rPr>
            <a:t>に低下し、これ以降も同様の理由により実質収支の低下が続いている。今後は、より慎重に基金を運用をしていく。</a:t>
          </a:r>
        </a:p>
        <a:p>
          <a:endParaRPr kumimoji="1" lang="ja-JP" altLang="en-US" sz="1100">
            <a:solidFill>
              <a:sysClr val="windowText" lastClr="000000"/>
            </a:solidFill>
            <a:latin typeface="ＭＳ ゴシック" pitchFamily="49" charset="-128"/>
            <a:ea typeface="ＭＳ ゴシック" pitchFamily="49" charset="-128"/>
          </a:endParaRPr>
        </a:p>
        <a:p>
          <a:endParaRPr kumimoji="1" lang="ja-JP" altLang="en-US" sz="1100">
            <a:solidFill>
              <a:sysClr val="windowText" lastClr="000000"/>
            </a:solidFill>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和歌山県太地町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ysClr val="windowText" lastClr="000000"/>
              </a:solidFill>
              <a:latin typeface="ＭＳ ゴシック" pitchFamily="49" charset="-128"/>
              <a:ea typeface="ＭＳ ゴシック" pitchFamily="49" charset="-128"/>
            </a:rPr>
            <a:t>　一般会計について、平成</a:t>
          </a:r>
          <a:r>
            <a:rPr kumimoji="1" lang="en-US" altLang="ja-JP" sz="1050">
              <a:solidFill>
                <a:sysClr val="windowText" lastClr="000000"/>
              </a:solidFill>
              <a:latin typeface="ＭＳ ゴシック" pitchFamily="49" charset="-128"/>
              <a:ea typeface="ＭＳ ゴシック" pitchFamily="49" charset="-128"/>
            </a:rPr>
            <a:t>28</a:t>
          </a:r>
          <a:r>
            <a:rPr kumimoji="1" lang="ja-JP" altLang="en-US" sz="1050">
              <a:solidFill>
                <a:sysClr val="windowText" lastClr="000000"/>
              </a:solidFill>
              <a:latin typeface="ＭＳ ゴシック" pitchFamily="49" charset="-128"/>
              <a:ea typeface="ＭＳ ゴシック" pitchFamily="49" charset="-128"/>
            </a:rPr>
            <a:t>年度は翌年度に繰越すべき一般財源が多いことに加えて、基金を積立てたため黒字額は小さかった。</a:t>
          </a:r>
          <a:r>
            <a:rPr kumimoji="1" lang="en-US" altLang="ja-JP" sz="1050">
              <a:solidFill>
                <a:sysClr val="windowText" lastClr="000000"/>
              </a:solidFill>
              <a:latin typeface="ＭＳ ゴシック" pitchFamily="49" charset="-128"/>
              <a:ea typeface="ＭＳ ゴシック" pitchFamily="49" charset="-128"/>
            </a:rPr>
            <a:t>29</a:t>
          </a:r>
          <a:r>
            <a:rPr kumimoji="1" lang="ja-JP" altLang="en-US" sz="1050">
              <a:solidFill>
                <a:sysClr val="windowText" lastClr="000000"/>
              </a:solidFill>
              <a:latin typeface="ＭＳ ゴシック" pitchFamily="49" charset="-128"/>
              <a:ea typeface="ＭＳ ゴシック" pitchFamily="49" charset="-128"/>
            </a:rPr>
            <a:t>年度は、こども園の建設、夏山園地整備事業、道の駅の完成等、投資的事業の実施により黒字額が減少している。</a:t>
          </a:r>
          <a:r>
            <a:rPr kumimoji="1" lang="en-US" altLang="ja-JP" sz="1050">
              <a:solidFill>
                <a:sysClr val="windowText" lastClr="000000"/>
              </a:solidFill>
              <a:latin typeface="ＭＳ ゴシック" pitchFamily="49" charset="-128"/>
              <a:ea typeface="ＭＳ ゴシック" pitchFamily="49" charset="-128"/>
            </a:rPr>
            <a:t>30</a:t>
          </a:r>
          <a:r>
            <a:rPr kumimoji="1" lang="ja-JP" altLang="en-US" sz="1050">
              <a:solidFill>
                <a:sysClr val="windowText" lastClr="000000"/>
              </a:solidFill>
              <a:latin typeface="ＭＳ ゴシック" pitchFamily="49" charset="-128"/>
              <a:ea typeface="ＭＳ ゴシック" pitchFamily="49" charset="-128"/>
            </a:rPr>
            <a:t>年度は前年度よりも投資的経費が減少し、令和元年度は防災行政無線デジタル化整備事業、森浦湾整備事業等の投資的事業を実施した。このとおり、まちづくり事業を継続しており、その事業費は年度によって差があるが、年度末に基金を積立てることにより収支額はほぼ一定になっている。</a:t>
          </a:r>
        </a:p>
        <a:p>
          <a:r>
            <a:rPr kumimoji="1" lang="ja-JP" altLang="en-US" sz="1050">
              <a:solidFill>
                <a:sysClr val="windowText" lastClr="000000"/>
              </a:solidFill>
              <a:latin typeface="ＭＳ ゴシック" pitchFamily="49" charset="-128"/>
              <a:ea typeface="ＭＳ ゴシック" pitchFamily="49" charset="-128"/>
            </a:rPr>
            <a:t>　水道事業について、平成</a:t>
          </a:r>
          <a:r>
            <a:rPr kumimoji="1" lang="en-US" altLang="ja-JP" sz="1050">
              <a:solidFill>
                <a:sysClr val="windowText" lastClr="000000"/>
              </a:solidFill>
              <a:latin typeface="ＭＳ ゴシック" pitchFamily="49" charset="-128"/>
              <a:ea typeface="ＭＳ ゴシック" pitchFamily="49" charset="-128"/>
            </a:rPr>
            <a:t>26</a:t>
          </a:r>
          <a:r>
            <a:rPr kumimoji="1" lang="ja-JP" altLang="en-US" sz="1050">
              <a:solidFill>
                <a:sysClr val="windowText" lastClr="000000"/>
              </a:solidFill>
              <a:latin typeface="ＭＳ ゴシック" pitchFamily="49" charset="-128"/>
              <a:ea typeface="ＭＳ ゴシック" pitchFamily="49" charset="-128"/>
            </a:rPr>
            <a:t>年度は水道料金の値上げにより以降収支が改善している。</a:t>
          </a:r>
          <a:r>
            <a:rPr kumimoji="1" lang="en-US" altLang="ja-JP" sz="1050">
              <a:solidFill>
                <a:sysClr val="windowText" lastClr="000000"/>
              </a:solidFill>
              <a:latin typeface="ＭＳ ゴシック" pitchFamily="49" charset="-128"/>
              <a:ea typeface="ＭＳ ゴシック" pitchFamily="49" charset="-128"/>
            </a:rPr>
            <a:t>29</a:t>
          </a:r>
          <a:r>
            <a:rPr kumimoji="1" lang="ja-JP" altLang="en-US" sz="1050">
              <a:solidFill>
                <a:sysClr val="windowText" lastClr="000000"/>
              </a:solidFill>
              <a:latin typeface="ＭＳ ゴシック" pitchFamily="49" charset="-128"/>
              <a:ea typeface="ＭＳ ゴシック" pitchFamily="49" charset="-128"/>
            </a:rPr>
            <a:t>年度は経営戦略策定業務委託料を支出したことで一時的に</a:t>
          </a:r>
          <a:r>
            <a:rPr kumimoji="1" lang="en-US" altLang="ja-JP" sz="1050">
              <a:solidFill>
                <a:sysClr val="windowText" lastClr="000000"/>
              </a:solidFill>
              <a:latin typeface="ＭＳ ゴシック" pitchFamily="49" charset="-128"/>
              <a:ea typeface="ＭＳ ゴシック" pitchFamily="49" charset="-128"/>
            </a:rPr>
            <a:t>6.85%</a:t>
          </a:r>
          <a:r>
            <a:rPr kumimoji="1" lang="ja-JP" altLang="en-US" sz="1050">
              <a:solidFill>
                <a:sysClr val="windowText" lastClr="000000"/>
              </a:solidFill>
              <a:latin typeface="ＭＳ ゴシック" pitchFamily="49" charset="-128"/>
              <a:ea typeface="ＭＳ ゴシック" pitchFamily="49" charset="-128"/>
            </a:rPr>
            <a:t>に低下した。経費の節減に努めている。</a:t>
          </a:r>
        </a:p>
        <a:p>
          <a:r>
            <a:rPr kumimoji="1" lang="ja-JP" altLang="en-US" sz="1050">
              <a:solidFill>
                <a:sysClr val="windowText" lastClr="000000"/>
              </a:solidFill>
              <a:latin typeface="ＭＳ ゴシック" pitchFamily="49" charset="-128"/>
              <a:ea typeface="ＭＳ ゴシック" pitchFamily="49" charset="-128"/>
            </a:rPr>
            <a:t>　くじらの博物館事業は、独立採算の事業である。平成</a:t>
          </a:r>
          <a:r>
            <a:rPr kumimoji="1" lang="en-US" altLang="ja-JP" sz="1050">
              <a:solidFill>
                <a:sysClr val="windowText" lastClr="000000"/>
              </a:solidFill>
              <a:latin typeface="ＭＳ ゴシック" pitchFamily="49" charset="-128"/>
              <a:ea typeface="ＭＳ ゴシック" pitchFamily="49" charset="-128"/>
            </a:rPr>
            <a:t>28</a:t>
          </a:r>
          <a:r>
            <a:rPr kumimoji="1" lang="ja-JP" altLang="en-US" sz="1050">
              <a:solidFill>
                <a:sysClr val="windowText" lastClr="000000"/>
              </a:solidFill>
              <a:latin typeface="ＭＳ ゴシック" pitchFamily="49" charset="-128"/>
              <a:ea typeface="ＭＳ ゴシック" pitchFamily="49" charset="-128"/>
            </a:rPr>
            <a:t>年度は入館者数等の営業収益の減少に加え、動物飼育関係経費の高騰もあり</a:t>
          </a:r>
          <a:r>
            <a:rPr kumimoji="1" lang="en-US" altLang="ja-JP" sz="1050">
              <a:solidFill>
                <a:sysClr val="windowText" lastClr="000000"/>
              </a:solidFill>
              <a:latin typeface="ＭＳ ゴシック" pitchFamily="49" charset="-128"/>
              <a:ea typeface="ＭＳ ゴシック" pitchFamily="49" charset="-128"/>
            </a:rPr>
            <a:t>1.14</a:t>
          </a:r>
          <a:r>
            <a:rPr kumimoji="1" lang="ja-JP" altLang="en-US" sz="1050">
              <a:solidFill>
                <a:sysClr val="windowText" lastClr="000000"/>
              </a:solidFill>
              <a:latin typeface="ＭＳ ゴシック" pitchFamily="49" charset="-128"/>
              <a:ea typeface="ＭＳ ゴシック" pitchFamily="49" charset="-128"/>
            </a:rPr>
            <a:t>％に減少したが、</a:t>
          </a:r>
          <a:r>
            <a:rPr kumimoji="1" lang="en-US" altLang="ja-JP" sz="1050">
              <a:solidFill>
                <a:sysClr val="windowText" lastClr="000000"/>
              </a:solidFill>
              <a:latin typeface="ＭＳ ゴシック" pitchFamily="49" charset="-128"/>
              <a:ea typeface="ＭＳ ゴシック" pitchFamily="49" charset="-128"/>
            </a:rPr>
            <a:t>29</a:t>
          </a:r>
          <a:r>
            <a:rPr kumimoji="1" lang="ja-JP" altLang="en-US" sz="1050">
              <a:solidFill>
                <a:sysClr val="windowText" lastClr="000000"/>
              </a:solidFill>
              <a:latin typeface="ＭＳ ゴシック" pitchFamily="49" charset="-128"/>
              <a:ea typeface="ＭＳ ゴシック" pitchFamily="49" charset="-128"/>
            </a:rPr>
            <a:t>年度には動物の売上収入により</a:t>
          </a:r>
          <a:r>
            <a:rPr kumimoji="1" lang="en-US" altLang="ja-JP" sz="1050">
              <a:solidFill>
                <a:sysClr val="windowText" lastClr="000000"/>
              </a:solidFill>
              <a:latin typeface="ＭＳ ゴシック" pitchFamily="49" charset="-128"/>
              <a:ea typeface="ＭＳ ゴシック" pitchFamily="49" charset="-128"/>
            </a:rPr>
            <a:t>10.47%</a:t>
          </a:r>
          <a:r>
            <a:rPr kumimoji="1" lang="ja-JP" altLang="en-US" sz="1050">
              <a:solidFill>
                <a:sysClr val="windowText" lastClr="000000"/>
              </a:solidFill>
              <a:latin typeface="ＭＳ ゴシック" pitchFamily="49" charset="-128"/>
              <a:ea typeface="ＭＳ ゴシック" pitchFamily="49" charset="-128"/>
            </a:rPr>
            <a:t>に上昇している。</a:t>
          </a:r>
          <a:r>
            <a:rPr kumimoji="1" lang="en-US" altLang="ja-JP" sz="1050">
              <a:solidFill>
                <a:sysClr val="windowText" lastClr="000000"/>
              </a:solidFill>
              <a:latin typeface="ＭＳ ゴシック" pitchFamily="49" charset="-128"/>
              <a:ea typeface="ＭＳ ゴシック" pitchFamily="49" charset="-128"/>
            </a:rPr>
            <a:t>30</a:t>
          </a:r>
          <a:r>
            <a:rPr kumimoji="1" lang="ja-JP" altLang="en-US" sz="1050">
              <a:solidFill>
                <a:sysClr val="windowText" lastClr="000000"/>
              </a:solidFill>
              <a:latin typeface="ＭＳ ゴシック" pitchFamily="49" charset="-128"/>
              <a:ea typeface="ＭＳ ゴシック" pitchFamily="49" charset="-128"/>
            </a:rPr>
            <a:t>年度においても前年度の事業を継続した結果、黒字を伸ばし、令和元年度もほぼ同様の収支状況だったが、令和２年度は新型コロナウィルス流行の影響を受け利益が縮小した。</a:t>
          </a:r>
        </a:p>
        <a:p>
          <a:r>
            <a:rPr kumimoji="1" lang="ja-JP" altLang="en-US" sz="1050">
              <a:solidFill>
                <a:sysClr val="windowText" lastClr="000000"/>
              </a:solidFill>
              <a:latin typeface="ＭＳ ゴシック" pitchFamily="49" charset="-128"/>
              <a:ea typeface="ＭＳ ゴシック" pitchFamily="49" charset="-128"/>
            </a:rPr>
            <a:t>　介護保険事業は、一般会計からの繰入により財政運営を行っている。一般会計からの繰出金の額は増え続けており、平成</a:t>
          </a:r>
          <a:r>
            <a:rPr kumimoji="1" lang="en-US" altLang="ja-JP" sz="1050">
              <a:solidFill>
                <a:sysClr val="windowText" lastClr="000000"/>
              </a:solidFill>
              <a:latin typeface="ＭＳ ゴシック" pitchFamily="49" charset="-128"/>
              <a:ea typeface="ＭＳ ゴシック" pitchFamily="49" charset="-128"/>
            </a:rPr>
            <a:t>27</a:t>
          </a:r>
          <a:r>
            <a:rPr kumimoji="1" lang="ja-JP" altLang="en-US" sz="1050">
              <a:solidFill>
                <a:sysClr val="windowText" lastClr="000000"/>
              </a:solidFill>
              <a:latin typeface="ＭＳ ゴシック" pitchFamily="49" charset="-128"/>
              <a:ea typeface="ＭＳ ゴシック" pitchFamily="49" charset="-128"/>
            </a:rPr>
            <a:t>年度に保険料を値上げし改善したが、サービス利用の増加に伴い繰出金額は再び上昇している。国民健康保険事業は、一般会計からの繰入により財政運営を行っている。</a:t>
          </a:r>
          <a:r>
            <a:rPr kumimoji="1" lang="en-US" altLang="ja-JP" sz="1050">
              <a:solidFill>
                <a:sysClr val="windowText" lastClr="000000"/>
              </a:solidFill>
              <a:latin typeface="ＭＳ ゴシック" pitchFamily="49" charset="-128"/>
              <a:ea typeface="ＭＳ ゴシック" pitchFamily="49" charset="-128"/>
            </a:rPr>
            <a:t>29</a:t>
          </a:r>
          <a:r>
            <a:rPr kumimoji="1" lang="ja-JP" altLang="en-US" sz="1050">
              <a:solidFill>
                <a:sysClr val="windowText" lastClr="000000"/>
              </a:solidFill>
              <a:latin typeface="ＭＳ ゴシック" pitchFamily="49" charset="-128"/>
              <a:ea typeface="ＭＳ ゴシック" pitchFamily="49" charset="-128"/>
            </a:rPr>
            <a:t>年度は</a:t>
          </a:r>
          <a:r>
            <a:rPr kumimoji="1" lang="en-US" altLang="ja-JP" sz="1050">
              <a:solidFill>
                <a:sysClr val="windowText" lastClr="000000"/>
              </a:solidFill>
              <a:latin typeface="ＭＳ ゴシック" pitchFamily="49" charset="-128"/>
              <a:ea typeface="ＭＳ ゴシック" pitchFamily="49" charset="-128"/>
            </a:rPr>
            <a:t>28</a:t>
          </a:r>
          <a:r>
            <a:rPr kumimoji="1" lang="ja-JP" altLang="en-US" sz="1050">
              <a:solidFill>
                <a:sysClr val="windowText" lastClr="000000"/>
              </a:solidFill>
              <a:latin typeface="ＭＳ ゴシック" pitchFamily="49" charset="-128"/>
              <a:ea typeface="ＭＳ ゴシック" pitchFamily="49" charset="-128"/>
            </a:rPr>
            <a:t>年度に比べ、結果的に医療費が低くなったこと等により</a:t>
          </a:r>
          <a:r>
            <a:rPr kumimoji="1" lang="en-US" altLang="ja-JP" sz="1050">
              <a:solidFill>
                <a:sysClr val="windowText" lastClr="000000"/>
              </a:solidFill>
              <a:latin typeface="ＭＳ ゴシック" pitchFamily="49" charset="-128"/>
              <a:ea typeface="ＭＳ ゴシック" pitchFamily="49" charset="-128"/>
            </a:rPr>
            <a:t>2.27%</a:t>
          </a:r>
          <a:r>
            <a:rPr kumimoji="1" lang="ja-JP" altLang="en-US" sz="1050">
              <a:solidFill>
                <a:sysClr val="windowText" lastClr="000000"/>
              </a:solidFill>
              <a:latin typeface="ＭＳ ゴシック" pitchFamily="49" charset="-128"/>
              <a:ea typeface="ＭＳ ゴシック" pitchFamily="49" charset="-128"/>
            </a:rPr>
            <a:t>に上昇した。後期高齢者医療事業は、一般会計からの繰入で財政運営を行っている。上記の保険事業については共通して、医療費等の上昇により財源が不足しており一般会計からの繰入によって運営している状況が続いている。</a:t>
          </a:r>
        </a:p>
        <a:p>
          <a:r>
            <a:rPr kumimoji="1" lang="ja-JP" altLang="en-US" sz="1050">
              <a:solidFill>
                <a:sysClr val="windowText" lastClr="000000"/>
              </a:solidFill>
              <a:latin typeface="ＭＳ ゴシック" pitchFamily="49" charset="-128"/>
              <a:ea typeface="ＭＳ ゴシック" pitchFamily="49" charset="-128"/>
            </a:rPr>
            <a:t>　都市計画公共下水道事業は、一般会計からの繰入で財政運営を行っている。数年前から人員配置と新規処理設備の導入などにより、経費の抑制に努めている。これにより近年は繰出金額は減少しており、さらに経営体制の改善を進めていく。</a:t>
          </a:r>
        </a:p>
        <a:p>
          <a:endParaRPr kumimoji="1" lang="ja-JP" altLang="en-US" sz="1050">
            <a:solidFill>
              <a:sysClr val="windowText" lastClr="000000"/>
            </a:solidFill>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55" zoomScaleNormal="55" workbookViewId="0"/>
  </sheetViews>
  <sheetFormatPr defaultColWidth="0" defaultRowHeight="11.25" zeroHeight="1" x14ac:dyDescent="0.15"/>
  <cols>
    <col min="1" max="11" width="2.125" style="188" customWidth="1"/>
    <col min="12" max="12" width="2.25" style="188" customWidth="1"/>
    <col min="13" max="17" width="2.375" style="188" customWidth="1"/>
    <col min="18" max="119" width="2.125" style="188" customWidth="1"/>
    <col min="120" max="16384" width="0" style="188" hidden="1"/>
  </cols>
  <sheetData>
    <row r="1" spans="1:119" ht="33" customHeight="1" x14ac:dyDescent="0.15">
      <c r="A1" s="186"/>
      <c r="B1" s="612" t="s">
        <v>77</v>
      </c>
      <c r="C1" s="612"/>
      <c r="D1" s="612"/>
      <c r="E1" s="612"/>
      <c r="F1" s="612"/>
      <c r="G1" s="612"/>
      <c r="H1" s="612"/>
      <c r="I1" s="612"/>
      <c r="J1" s="612"/>
      <c r="K1" s="612"/>
      <c r="L1" s="612"/>
      <c r="M1" s="612"/>
      <c r="N1" s="612"/>
      <c r="O1" s="612"/>
      <c r="P1" s="612"/>
      <c r="Q1" s="612"/>
      <c r="R1" s="612"/>
      <c r="S1" s="612"/>
      <c r="T1" s="612"/>
      <c r="U1" s="612"/>
      <c r="V1" s="612"/>
      <c r="W1" s="612"/>
      <c r="X1" s="612"/>
      <c r="Y1" s="612"/>
      <c r="Z1" s="612"/>
      <c r="AA1" s="612"/>
      <c r="AB1" s="612"/>
      <c r="AC1" s="612"/>
      <c r="AD1" s="612"/>
      <c r="AE1" s="612"/>
      <c r="AF1" s="612"/>
      <c r="AG1" s="612"/>
      <c r="AH1" s="612"/>
      <c r="AI1" s="612"/>
      <c r="AJ1" s="612"/>
      <c r="AK1" s="612"/>
      <c r="AL1" s="612"/>
      <c r="AM1" s="612"/>
      <c r="AN1" s="612"/>
      <c r="AO1" s="612"/>
      <c r="AP1" s="612"/>
      <c r="AQ1" s="612"/>
      <c r="AR1" s="612"/>
      <c r="AS1" s="612"/>
      <c r="AT1" s="612"/>
      <c r="AU1" s="612"/>
      <c r="AV1" s="612"/>
      <c r="AW1" s="612"/>
      <c r="AX1" s="612"/>
      <c r="AY1" s="612"/>
      <c r="AZ1" s="612"/>
      <c r="BA1" s="612"/>
      <c r="BB1" s="612"/>
      <c r="BC1" s="612"/>
      <c r="BD1" s="612"/>
      <c r="BE1" s="612"/>
      <c r="BF1" s="612"/>
      <c r="BG1" s="612"/>
      <c r="BH1" s="612"/>
      <c r="BI1" s="612"/>
      <c r="BJ1" s="612"/>
      <c r="BK1" s="612"/>
      <c r="BL1" s="612"/>
      <c r="BM1" s="612"/>
      <c r="BN1" s="612"/>
      <c r="BO1" s="612"/>
      <c r="BP1" s="612"/>
      <c r="BQ1" s="612"/>
      <c r="BR1" s="612"/>
      <c r="BS1" s="612"/>
      <c r="BT1" s="612"/>
      <c r="BU1" s="612"/>
      <c r="BV1" s="612"/>
      <c r="BW1" s="612"/>
      <c r="BX1" s="612"/>
      <c r="BY1" s="612"/>
      <c r="BZ1" s="612"/>
      <c r="CA1" s="612"/>
      <c r="CB1" s="612"/>
      <c r="CC1" s="612"/>
      <c r="CD1" s="612"/>
      <c r="CE1" s="612"/>
      <c r="CF1" s="612"/>
      <c r="CG1" s="612"/>
      <c r="CH1" s="612"/>
      <c r="CI1" s="612"/>
      <c r="CJ1" s="612"/>
      <c r="CK1" s="612"/>
      <c r="CL1" s="612"/>
      <c r="CM1" s="612"/>
      <c r="CN1" s="612"/>
      <c r="CO1" s="612"/>
      <c r="CP1" s="612"/>
      <c r="CQ1" s="612"/>
      <c r="CR1" s="612"/>
      <c r="CS1" s="612"/>
      <c r="CT1" s="612"/>
      <c r="CU1" s="612"/>
      <c r="CV1" s="612"/>
      <c r="CW1" s="612"/>
      <c r="CX1" s="612"/>
      <c r="CY1" s="612"/>
      <c r="CZ1" s="612"/>
      <c r="DA1" s="612"/>
      <c r="DB1" s="612"/>
      <c r="DC1" s="612"/>
      <c r="DD1" s="612"/>
      <c r="DE1" s="612"/>
      <c r="DF1" s="612"/>
      <c r="DG1" s="612"/>
      <c r="DH1" s="612"/>
      <c r="DI1" s="612"/>
      <c r="DJ1" s="187"/>
      <c r="DK1" s="187"/>
      <c r="DL1" s="187"/>
      <c r="DM1" s="187"/>
      <c r="DN1" s="187"/>
      <c r="DO1" s="187"/>
    </row>
    <row r="2" spans="1:119" ht="24.75" thickBot="1" x14ac:dyDescent="0.2">
      <c r="A2" s="186"/>
      <c r="B2" s="189" t="s">
        <v>78</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
      <c r="A3" s="187"/>
      <c r="B3" s="613" t="s">
        <v>79</v>
      </c>
      <c r="C3" s="614"/>
      <c r="D3" s="614"/>
      <c r="E3" s="615"/>
      <c r="F3" s="615"/>
      <c r="G3" s="615"/>
      <c r="H3" s="615"/>
      <c r="I3" s="615"/>
      <c r="J3" s="615"/>
      <c r="K3" s="615"/>
      <c r="L3" s="615" t="s">
        <v>80</v>
      </c>
      <c r="M3" s="615"/>
      <c r="N3" s="615"/>
      <c r="O3" s="615"/>
      <c r="P3" s="615"/>
      <c r="Q3" s="615"/>
      <c r="R3" s="618"/>
      <c r="S3" s="618"/>
      <c r="T3" s="618"/>
      <c r="U3" s="618"/>
      <c r="V3" s="619"/>
      <c r="W3" s="509" t="s">
        <v>81</v>
      </c>
      <c r="X3" s="510"/>
      <c r="Y3" s="510"/>
      <c r="Z3" s="510"/>
      <c r="AA3" s="510"/>
      <c r="AB3" s="614"/>
      <c r="AC3" s="618" t="s">
        <v>82</v>
      </c>
      <c r="AD3" s="510"/>
      <c r="AE3" s="510"/>
      <c r="AF3" s="510"/>
      <c r="AG3" s="510"/>
      <c r="AH3" s="510"/>
      <c r="AI3" s="510"/>
      <c r="AJ3" s="510"/>
      <c r="AK3" s="510"/>
      <c r="AL3" s="580"/>
      <c r="AM3" s="509" t="s">
        <v>83</v>
      </c>
      <c r="AN3" s="510"/>
      <c r="AO3" s="510"/>
      <c r="AP3" s="510"/>
      <c r="AQ3" s="510"/>
      <c r="AR3" s="510"/>
      <c r="AS3" s="510"/>
      <c r="AT3" s="510"/>
      <c r="AU3" s="510"/>
      <c r="AV3" s="510"/>
      <c r="AW3" s="510"/>
      <c r="AX3" s="580"/>
      <c r="AY3" s="572" t="s">
        <v>1</v>
      </c>
      <c r="AZ3" s="573"/>
      <c r="BA3" s="573"/>
      <c r="BB3" s="573"/>
      <c r="BC3" s="573"/>
      <c r="BD3" s="573"/>
      <c r="BE3" s="573"/>
      <c r="BF3" s="573"/>
      <c r="BG3" s="573"/>
      <c r="BH3" s="573"/>
      <c r="BI3" s="573"/>
      <c r="BJ3" s="573"/>
      <c r="BK3" s="573"/>
      <c r="BL3" s="573"/>
      <c r="BM3" s="622"/>
      <c r="BN3" s="509" t="s">
        <v>84</v>
      </c>
      <c r="BO3" s="510"/>
      <c r="BP3" s="510"/>
      <c r="BQ3" s="510"/>
      <c r="BR3" s="510"/>
      <c r="BS3" s="510"/>
      <c r="BT3" s="510"/>
      <c r="BU3" s="580"/>
      <c r="BV3" s="509" t="s">
        <v>85</v>
      </c>
      <c r="BW3" s="510"/>
      <c r="BX3" s="510"/>
      <c r="BY3" s="510"/>
      <c r="BZ3" s="510"/>
      <c r="CA3" s="510"/>
      <c r="CB3" s="510"/>
      <c r="CC3" s="580"/>
      <c r="CD3" s="572" t="s">
        <v>1</v>
      </c>
      <c r="CE3" s="573"/>
      <c r="CF3" s="573"/>
      <c r="CG3" s="573"/>
      <c r="CH3" s="573"/>
      <c r="CI3" s="573"/>
      <c r="CJ3" s="573"/>
      <c r="CK3" s="573"/>
      <c r="CL3" s="573"/>
      <c r="CM3" s="573"/>
      <c r="CN3" s="573"/>
      <c r="CO3" s="573"/>
      <c r="CP3" s="573"/>
      <c r="CQ3" s="573"/>
      <c r="CR3" s="573"/>
      <c r="CS3" s="622"/>
      <c r="CT3" s="509" t="s">
        <v>86</v>
      </c>
      <c r="CU3" s="510"/>
      <c r="CV3" s="510"/>
      <c r="CW3" s="510"/>
      <c r="CX3" s="510"/>
      <c r="CY3" s="510"/>
      <c r="CZ3" s="510"/>
      <c r="DA3" s="580"/>
      <c r="DB3" s="509" t="s">
        <v>87</v>
      </c>
      <c r="DC3" s="510"/>
      <c r="DD3" s="510"/>
      <c r="DE3" s="510"/>
      <c r="DF3" s="510"/>
      <c r="DG3" s="510"/>
      <c r="DH3" s="510"/>
      <c r="DI3" s="580"/>
      <c r="DJ3" s="186"/>
      <c r="DK3" s="186"/>
      <c r="DL3" s="186"/>
      <c r="DM3" s="186"/>
      <c r="DN3" s="186"/>
      <c r="DO3" s="186"/>
    </row>
    <row r="4" spans="1:119" ht="18.75" customHeight="1" x14ac:dyDescent="0.15">
      <c r="A4" s="187"/>
      <c r="B4" s="588"/>
      <c r="C4" s="589"/>
      <c r="D4" s="589"/>
      <c r="E4" s="590"/>
      <c r="F4" s="590"/>
      <c r="G4" s="590"/>
      <c r="H4" s="590"/>
      <c r="I4" s="590"/>
      <c r="J4" s="590"/>
      <c r="K4" s="590"/>
      <c r="L4" s="590"/>
      <c r="M4" s="590"/>
      <c r="N4" s="590"/>
      <c r="O4" s="590"/>
      <c r="P4" s="590"/>
      <c r="Q4" s="590"/>
      <c r="R4" s="594"/>
      <c r="S4" s="594"/>
      <c r="T4" s="594"/>
      <c r="U4" s="594"/>
      <c r="V4" s="595"/>
      <c r="W4" s="581"/>
      <c r="X4" s="392"/>
      <c r="Y4" s="392"/>
      <c r="Z4" s="392"/>
      <c r="AA4" s="392"/>
      <c r="AB4" s="589"/>
      <c r="AC4" s="594"/>
      <c r="AD4" s="392"/>
      <c r="AE4" s="392"/>
      <c r="AF4" s="392"/>
      <c r="AG4" s="392"/>
      <c r="AH4" s="392"/>
      <c r="AI4" s="392"/>
      <c r="AJ4" s="392"/>
      <c r="AK4" s="392"/>
      <c r="AL4" s="582"/>
      <c r="AM4" s="536"/>
      <c r="AN4" s="446"/>
      <c r="AO4" s="446"/>
      <c r="AP4" s="446"/>
      <c r="AQ4" s="446"/>
      <c r="AR4" s="446"/>
      <c r="AS4" s="446"/>
      <c r="AT4" s="446"/>
      <c r="AU4" s="446"/>
      <c r="AV4" s="446"/>
      <c r="AW4" s="446"/>
      <c r="AX4" s="621"/>
      <c r="AY4" s="422" t="s">
        <v>88</v>
      </c>
      <c r="AZ4" s="423"/>
      <c r="BA4" s="423"/>
      <c r="BB4" s="423"/>
      <c r="BC4" s="423"/>
      <c r="BD4" s="423"/>
      <c r="BE4" s="423"/>
      <c r="BF4" s="423"/>
      <c r="BG4" s="423"/>
      <c r="BH4" s="423"/>
      <c r="BI4" s="423"/>
      <c r="BJ4" s="423"/>
      <c r="BK4" s="423"/>
      <c r="BL4" s="423"/>
      <c r="BM4" s="424"/>
      <c r="BN4" s="425">
        <v>3830517</v>
      </c>
      <c r="BO4" s="426"/>
      <c r="BP4" s="426"/>
      <c r="BQ4" s="426"/>
      <c r="BR4" s="426"/>
      <c r="BS4" s="426"/>
      <c r="BT4" s="426"/>
      <c r="BU4" s="427"/>
      <c r="BV4" s="425">
        <v>3124503</v>
      </c>
      <c r="BW4" s="426"/>
      <c r="BX4" s="426"/>
      <c r="BY4" s="426"/>
      <c r="BZ4" s="426"/>
      <c r="CA4" s="426"/>
      <c r="CB4" s="426"/>
      <c r="CC4" s="427"/>
      <c r="CD4" s="606" t="s">
        <v>89</v>
      </c>
      <c r="CE4" s="607"/>
      <c r="CF4" s="607"/>
      <c r="CG4" s="607"/>
      <c r="CH4" s="607"/>
      <c r="CI4" s="607"/>
      <c r="CJ4" s="607"/>
      <c r="CK4" s="607"/>
      <c r="CL4" s="607"/>
      <c r="CM4" s="607"/>
      <c r="CN4" s="607"/>
      <c r="CO4" s="607"/>
      <c r="CP4" s="607"/>
      <c r="CQ4" s="607"/>
      <c r="CR4" s="607"/>
      <c r="CS4" s="608"/>
      <c r="CT4" s="609">
        <v>8.5</v>
      </c>
      <c r="CU4" s="610"/>
      <c r="CV4" s="610"/>
      <c r="CW4" s="610"/>
      <c r="CX4" s="610"/>
      <c r="CY4" s="610"/>
      <c r="CZ4" s="610"/>
      <c r="DA4" s="611"/>
      <c r="DB4" s="609">
        <v>6.1</v>
      </c>
      <c r="DC4" s="610"/>
      <c r="DD4" s="610"/>
      <c r="DE4" s="610"/>
      <c r="DF4" s="610"/>
      <c r="DG4" s="610"/>
      <c r="DH4" s="610"/>
      <c r="DI4" s="611"/>
      <c r="DJ4" s="186"/>
      <c r="DK4" s="186"/>
      <c r="DL4" s="186"/>
      <c r="DM4" s="186"/>
      <c r="DN4" s="186"/>
      <c r="DO4" s="186"/>
    </row>
    <row r="5" spans="1:119" ht="18.75" customHeight="1" x14ac:dyDescent="0.15">
      <c r="A5" s="187"/>
      <c r="B5" s="616"/>
      <c r="C5" s="447"/>
      <c r="D5" s="447"/>
      <c r="E5" s="617"/>
      <c r="F5" s="617"/>
      <c r="G5" s="617"/>
      <c r="H5" s="617"/>
      <c r="I5" s="617"/>
      <c r="J5" s="617"/>
      <c r="K5" s="617"/>
      <c r="L5" s="617"/>
      <c r="M5" s="617"/>
      <c r="N5" s="617"/>
      <c r="O5" s="617"/>
      <c r="P5" s="617"/>
      <c r="Q5" s="617"/>
      <c r="R5" s="445"/>
      <c r="S5" s="445"/>
      <c r="T5" s="445"/>
      <c r="U5" s="445"/>
      <c r="V5" s="620"/>
      <c r="W5" s="536"/>
      <c r="X5" s="446"/>
      <c r="Y5" s="446"/>
      <c r="Z5" s="446"/>
      <c r="AA5" s="446"/>
      <c r="AB5" s="447"/>
      <c r="AC5" s="445"/>
      <c r="AD5" s="446"/>
      <c r="AE5" s="446"/>
      <c r="AF5" s="446"/>
      <c r="AG5" s="446"/>
      <c r="AH5" s="446"/>
      <c r="AI5" s="446"/>
      <c r="AJ5" s="446"/>
      <c r="AK5" s="446"/>
      <c r="AL5" s="621"/>
      <c r="AM5" s="499" t="s">
        <v>90</v>
      </c>
      <c r="AN5" s="404"/>
      <c r="AO5" s="404"/>
      <c r="AP5" s="404"/>
      <c r="AQ5" s="404"/>
      <c r="AR5" s="404"/>
      <c r="AS5" s="404"/>
      <c r="AT5" s="405"/>
      <c r="AU5" s="487" t="s">
        <v>91</v>
      </c>
      <c r="AV5" s="488"/>
      <c r="AW5" s="488"/>
      <c r="AX5" s="488"/>
      <c r="AY5" s="410" t="s">
        <v>92</v>
      </c>
      <c r="AZ5" s="411"/>
      <c r="BA5" s="411"/>
      <c r="BB5" s="411"/>
      <c r="BC5" s="411"/>
      <c r="BD5" s="411"/>
      <c r="BE5" s="411"/>
      <c r="BF5" s="411"/>
      <c r="BG5" s="411"/>
      <c r="BH5" s="411"/>
      <c r="BI5" s="411"/>
      <c r="BJ5" s="411"/>
      <c r="BK5" s="411"/>
      <c r="BL5" s="411"/>
      <c r="BM5" s="412"/>
      <c r="BN5" s="430">
        <v>3703558</v>
      </c>
      <c r="BO5" s="431"/>
      <c r="BP5" s="431"/>
      <c r="BQ5" s="431"/>
      <c r="BR5" s="431"/>
      <c r="BS5" s="431"/>
      <c r="BT5" s="431"/>
      <c r="BU5" s="432"/>
      <c r="BV5" s="430">
        <v>3015180</v>
      </c>
      <c r="BW5" s="431"/>
      <c r="BX5" s="431"/>
      <c r="BY5" s="431"/>
      <c r="BZ5" s="431"/>
      <c r="CA5" s="431"/>
      <c r="CB5" s="431"/>
      <c r="CC5" s="432"/>
      <c r="CD5" s="439" t="s">
        <v>93</v>
      </c>
      <c r="CE5" s="440"/>
      <c r="CF5" s="440"/>
      <c r="CG5" s="440"/>
      <c r="CH5" s="440"/>
      <c r="CI5" s="440"/>
      <c r="CJ5" s="440"/>
      <c r="CK5" s="440"/>
      <c r="CL5" s="440"/>
      <c r="CM5" s="440"/>
      <c r="CN5" s="440"/>
      <c r="CO5" s="440"/>
      <c r="CP5" s="440"/>
      <c r="CQ5" s="440"/>
      <c r="CR5" s="440"/>
      <c r="CS5" s="441"/>
      <c r="CT5" s="400">
        <v>94.8</v>
      </c>
      <c r="CU5" s="401"/>
      <c r="CV5" s="401"/>
      <c r="CW5" s="401"/>
      <c r="CX5" s="401"/>
      <c r="CY5" s="401"/>
      <c r="CZ5" s="401"/>
      <c r="DA5" s="402"/>
      <c r="DB5" s="400">
        <v>97.9</v>
      </c>
      <c r="DC5" s="401"/>
      <c r="DD5" s="401"/>
      <c r="DE5" s="401"/>
      <c r="DF5" s="401"/>
      <c r="DG5" s="401"/>
      <c r="DH5" s="401"/>
      <c r="DI5" s="402"/>
      <c r="DJ5" s="186"/>
      <c r="DK5" s="186"/>
      <c r="DL5" s="186"/>
      <c r="DM5" s="186"/>
      <c r="DN5" s="186"/>
      <c r="DO5" s="186"/>
    </row>
    <row r="6" spans="1:119" ht="18.75" customHeight="1" x14ac:dyDescent="0.15">
      <c r="A6" s="187"/>
      <c r="B6" s="586" t="s">
        <v>94</v>
      </c>
      <c r="C6" s="444"/>
      <c r="D6" s="444"/>
      <c r="E6" s="587"/>
      <c r="F6" s="587"/>
      <c r="G6" s="587"/>
      <c r="H6" s="587"/>
      <c r="I6" s="587"/>
      <c r="J6" s="587"/>
      <c r="K6" s="587"/>
      <c r="L6" s="587" t="s">
        <v>95</v>
      </c>
      <c r="M6" s="587"/>
      <c r="N6" s="587"/>
      <c r="O6" s="587"/>
      <c r="P6" s="587"/>
      <c r="Q6" s="587"/>
      <c r="R6" s="468"/>
      <c r="S6" s="468"/>
      <c r="T6" s="468"/>
      <c r="U6" s="468"/>
      <c r="V6" s="593"/>
      <c r="W6" s="521" t="s">
        <v>96</v>
      </c>
      <c r="X6" s="443"/>
      <c r="Y6" s="443"/>
      <c r="Z6" s="443"/>
      <c r="AA6" s="443"/>
      <c r="AB6" s="444"/>
      <c r="AC6" s="598" t="s">
        <v>97</v>
      </c>
      <c r="AD6" s="599"/>
      <c r="AE6" s="599"/>
      <c r="AF6" s="599"/>
      <c r="AG6" s="599"/>
      <c r="AH6" s="599"/>
      <c r="AI6" s="599"/>
      <c r="AJ6" s="599"/>
      <c r="AK6" s="599"/>
      <c r="AL6" s="600"/>
      <c r="AM6" s="499" t="s">
        <v>98</v>
      </c>
      <c r="AN6" s="404"/>
      <c r="AO6" s="404"/>
      <c r="AP6" s="404"/>
      <c r="AQ6" s="404"/>
      <c r="AR6" s="404"/>
      <c r="AS6" s="404"/>
      <c r="AT6" s="405"/>
      <c r="AU6" s="487" t="s">
        <v>91</v>
      </c>
      <c r="AV6" s="488"/>
      <c r="AW6" s="488"/>
      <c r="AX6" s="488"/>
      <c r="AY6" s="410" t="s">
        <v>99</v>
      </c>
      <c r="AZ6" s="411"/>
      <c r="BA6" s="411"/>
      <c r="BB6" s="411"/>
      <c r="BC6" s="411"/>
      <c r="BD6" s="411"/>
      <c r="BE6" s="411"/>
      <c r="BF6" s="411"/>
      <c r="BG6" s="411"/>
      <c r="BH6" s="411"/>
      <c r="BI6" s="411"/>
      <c r="BJ6" s="411"/>
      <c r="BK6" s="411"/>
      <c r="BL6" s="411"/>
      <c r="BM6" s="412"/>
      <c r="BN6" s="430">
        <v>126959</v>
      </c>
      <c r="BO6" s="431"/>
      <c r="BP6" s="431"/>
      <c r="BQ6" s="431"/>
      <c r="BR6" s="431"/>
      <c r="BS6" s="431"/>
      <c r="BT6" s="431"/>
      <c r="BU6" s="432"/>
      <c r="BV6" s="430">
        <v>109323</v>
      </c>
      <c r="BW6" s="431"/>
      <c r="BX6" s="431"/>
      <c r="BY6" s="431"/>
      <c r="BZ6" s="431"/>
      <c r="CA6" s="431"/>
      <c r="CB6" s="431"/>
      <c r="CC6" s="432"/>
      <c r="CD6" s="439" t="s">
        <v>100</v>
      </c>
      <c r="CE6" s="440"/>
      <c r="CF6" s="440"/>
      <c r="CG6" s="440"/>
      <c r="CH6" s="440"/>
      <c r="CI6" s="440"/>
      <c r="CJ6" s="440"/>
      <c r="CK6" s="440"/>
      <c r="CL6" s="440"/>
      <c r="CM6" s="440"/>
      <c r="CN6" s="440"/>
      <c r="CO6" s="440"/>
      <c r="CP6" s="440"/>
      <c r="CQ6" s="440"/>
      <c r="CR6" s="440"/>
      <c r="CS6" s="441"/>
      <c r="CT6" s="583">
        <v>97.4</v>
      </c>
      <c r="CU6" s="584"/>
      <c r="CV6" s="584"/>
      <c r="CW6" s="584"/>
      <c r="CX6" s="584"/>
      <c r="CY6" s="584"/>
      <c r="CZ6" s="584"/>
      <c r="DA6" s="585"/>
      <c r="DB6" s="583">
        <v>100.9</v>
      </c>
      <c r="DC6" s="584"/>
      <c r="DD6" s="584"/>
      <c r="DE6" s="584"/>
      <c r="DF6" s="584"/>
      <c r="DG6" s="584"/>
      <c r="DH6" s="584"/>
      <c r="DI6" s="585"/>
      <c r="DJ6" s="186"/>
      <c r="DK6" s="186"/>
      <c r="DL6" s="186"/>
      <c r="DM6" s="186"/>
      <c r="DN6" s="186"/>
      <c r="DO6" s="186"/>
    </row>
    <row r="7" spans="1:119" ht="18.75" customHeight="1" x14ac:dyDescent="0.15">
      <c r="A7" s="187"/>
      <c r="B7" s="588"/>
      <c r="C7" s="589"/>
      <c r="D7" s="589"/>
      <c r="E7" s="590"/>
      <c r="F7" s="590"/>
      <c r="G7" s="590"/>
      <c r="H7" s="590"/>
      <c r="I7" s="590"/>
      <c r="J7" s="590"/>
      <c r="K7" s="590"/>
      <c r="L7" s="590"/>
      <c r="M7" s="590"/>
      <c r="N7" s="590"/>
      <c r="O7" s="590"/>
      <c r="P7" s="590"/>
      <c r="Q7" s="590"/>
      <c r="R7" s="594"/>
      <c r="S7" s="594"/>
      <c r="T7" s="594"/>
      <c r="U7" s="594"/>
      <c r="V7" s="595"/>
      <c r="W7" s="581"/>
      <c r="X7" s="392"/>
      <c r="Y7" s="392"/>
      <c r="Z7" s="392"/>
      <c r="AA7" s="392"/>
      <c r="AB7" s="589"/>
      <c r="AC7" s="601"/>
      <c r="AD7" s="393"/>
      <c r="AE7" s="393"/>
      <c r="AF7" s="393"/>
      <c r="AG7" s="393"/>
      <c r="AH7" s="393"/>
      <c r="AI7" s="393"/>
      <c r="AJ7" s="393"/>
      <c r="AK7" s="393"/>
      <c r="AL7" s="602"/>
      <c r="AM7" s="499" t="s">
        <v>101</v>
      </c>
      <c r="AN7" s="404"/>
      <c r="AO7" s="404"/>
      <c r="AP7" s="404"/>
      <c r="AQ7" s="404"/>
      <c r="AR7" s="404"/>
      <c r="AS7" s="404"/>
      <c r="AT7" s="405"/>
      <c r="AU7" s="487" t="s">
        <v>102</v>
      </c>
      <c r="AV7" s="488"/>
      <c r="AW7" s="488"/>
      <c r="AX7" s="488"/>
      <c r="AY7" s="410" t="s">
        <v>103</v>
      </c>
      <c r="AZ7" s="411"/>
      <c r="BA7" s="411"/>
      <c r="BB7" s="411"/>
      <c r="BC7" s="411"/>
      <c r="BD7" s="411"/>
      <c r="BE7" s="411"/>
      <c r="BF7" s="411"/>
      <c r="BG7" s="411"/>
      <c r="BH7" s="411"/>
      <c r="BI7" s="411"/>
      <c r="BJ7" s="411"/>
      <c r="BK7" s="411"/>
      <c r="BL7" s="411"/>
      <c r="BM7" s="412"/>
      <c r="BN7" s="430">
        <v>4482</v>
      </c>
      <c r="BO7" s="431"/>
      <c r="BP7" s="431"/>
      <c r="BQ7" s="431"/>
      <c r="BR7" s="431"/>
      <c r="BS7" s="431"/>
      <c r="BT7" s="431"/>
      <c r="BU7" s="432"/>
      <c r="BV7" s="430">
        <v>26256</v>
      </c>
      <c r="BW7" s="431"/>
      <c r="BX7" s="431"/>
      <c r="BY7" s="431"/>
      <c r="BZ7" s="431"/>
      <c r="CA7" s="431"/>
      <c r="CB7" s="431"/>
      <c r="CC7" s="432"/>
      <c r="CD7" s="439" t="s">
        <v>104</v>
      </c>
      <c r="CE7" s="440"/>
      <c r="CF7" s="440"/>
      <c r="CG7" s="440"/>
      <c r="CH7" s="440"/>
      <c r="CI7" s="440"/>
      <c r="CJ7" s="440"/>
      <c r="CK7" s="440"/>
      <c r="CL7" s="440"/>
      <c r="CM7" s="440"/>
      <c r="CN7" s="440"/>
      <c r="CO7" s="440"/>
      <c r="CP7" s="440"/>
      <c r="CQ7" s="440"/>
      <c r="CR7" s="440"/>
      <c r="CS7" s="441"/>
      <c r="CT7" s="430">
        <v>1437806</v>
      </c>
      <c r="CU7" s="431"/>
      <c r="CV7" s="431"/>
      <c r="CW7" s="431"/>
      <c r="CX7" s="431"/>
      <c r="CY7" s="431"/>
      <c r="CZ7" s="431"/>
      <c r="DA7" s="432"/>
      <c r="DB7" s="430">
        <v>1367157</v>
      </c>
      <c r="DC7" s="431"/>
      <c r="DD7" s="431"/>
      <c r="DE7" s="431"/>
      <c r="DF7" s="431"/>
      <c r="DG7" s="431"/>
      <c r="DH7" s="431"/>
      <c r="DI7" s="432"/>
      <c r="DJ7" s="186"/>
      <c r="DK7" s="186"/>
      <c r="DL7" s="186"/>
      <c r="DM7" s="186"/>
      <c r="DN7" s="186"/>
      <c r="DO7" s="186"/>
    </row>
    <row r="8" spans="1:119" ht="18.75" customHeight="1" thickBot="1" x14ac:dyDescent="0.2">
      <c r="A8" s="187"/>
      <c r="B8" s="591"/>
      <c r="C8" s="522"/>
      <c r="D8" s="522"/>
      <c r="E8" s="592"/>
      <c r="F8" s="592"/>
      <c r="G8" s="592"/>
      <c r="H8" s="592"/>
      <c r="I8" s="592"/>
      <c r="J8" s="592"/>
      <c r="K8" s="592"/>
      <c r="L8" s="592"/>
      <c r="M8" s="592"/>
      <c r="N8" s="592"/>
      <c r="O8" s="592"/>
      <c r="P8" s="592"/>
      <c r="Q8" s="592"/>
      <c r="R8" s="596"/>
      <c r="S8" s="596"/>
      <c r="T8" s="596"/>
      <c r="U8" s="596"/>
      <c r="V8" s="597"/>
      <c r="W8" s="511"/>
      <c r="X8" s="512"/>
      <c r="Y8" s="512"/>
      <c r="Z8" s="512"/>
      <c r="AA8" s="512"/>
      <c r="AB8" s="522"/>
      <c r="AC8" s="603"/>
      <c r="AD8" s="604"/>
      <c r="AE8" s="604"/>
      <c r="AF8" s="604"/>
      <c r="AG8" s="604"/>
      <c r="AH8" s="604"/>
      <c r="AI8" s="604"/>
      <c r="AJ8" s="604"/>
      <c r="AK8" s="604"/>
      <c r="AL8" s="605"/>
      <c r="AM8" s="499" t="s">
        <v>105</v>
      </c>
      <c r="AN8" s="404"/>
      <c r="AO8" s="404"/>
      <c r="AP8" s="404"/>
      <c r="AQ8" s="404"/>
      <c r="AR8" s="404"/>
      <c r="AS8" s="404"/>
      <c r="AT8" s="405"/>
      <c r="AU8" s="487" t="s">
        <v>106</v>
      </c>
      <c r="AV8" s="488"/>
      <c r="AW8" s="488"/>
      <c r="AX8" s="488"/>
      <c r="AY8" s="410" t="s">
        <v>107</v>
      </c>
      <c r="AZ8" s="411"/>
      <c r="BA8" s="411"/>
      <c r="BB8" s="411"/>
      <c r="BC8" s="411"/>
      <c r="BD8" s="411"/>
      <c r="BE8" s="411"/>
      <c r="BF8" s="411"/>
      <c r="BG8" s="411"/>
      <c r="BH8" s="411"/>
      <c r="BI8" s="411"/>
      <c r="BJ8" s="411"/>
      <c r="BK8" s="411"/>
      <c r="BL8" s="411"/>
      <c r="BM8" s="412"/>
      <c r="BN8" s="430">
        <v>122477</v>
      </c>
      <c r="BO8" s="431"/>
      <c r="BP8" s="431"/>
      <c r="BQ8" s="431"/>
      <c r="BR8" s="431"/>
      <c r="BS8" s="431"/>
      <c r="BT8" s="431"/>
      <c r="BU8" s="432"/>
      <c r="BV8" s="430">
        <v>83067</v>
      </c>
      <c r="BW8" s="431"/>
      <c r="BX8" s="431"/>
      <c r="BY8" s="431"/>
      <c r="BZ8" s="431"/>
      <c r="CA8" s="431"/>
      <c r="CB8" s="431"/>
      <c r="CC8" s="432"/>
      <c r="CD8" s="439" t="s">
        <v>108</v>
      </c>
      <c r="CE8" s="440"/>
      <c r="CF8" s="440"/>
      <c r="CG8" s="440"/>
      <c r="CH8" s="440"/>
      <c r="CI8" s="440"/>
      <c r="CJ8" s="440"/>
      <c r="CK8" s="440"/>
      <c r="CL8" s="440"/>
      <c r="CM8" s="440"/>
      <c r="CN8" s="440"/>
      <c r="CO8" s="440"/>
      <c r="CP8" s="440"/>
      <c r="CQ8" s="440"/>
      <c r="CR8" s="440"/>
      <c r="CS8" s="441"/>
      <c r="CT8" s="543">
        <v>0.18</v>
      </c>
      <c r="CU8" s="544"/>
      <c r="CV8" s="544"/>
      <c r="CW8" s="544"/>
      <c r="CX8" s="544"/>
      <c r="CY8" s="544"/>
      <c r="CZ8" s="544"/>
      <c r="DA8" s="545"/>
      <c r="DB8" s="543">
        <v>0.18</v>
      </c>
      <c r="DC8" s="544"/>
      <c r="DD8" s="544"/>
      <c r="DE8" s="544"/>
      <c r="DF8" s="544"/>
      <c r="DG8" s="544"/>
      <c r="DH8" s="544"/>
      <c r="DI8" s="545"/>
      <c r="DJ8" s="186"/>
      <c r="DK8" s="186"/>
      <c r="DL8" s="186"/>
      <c r="DM8" s="186"/>
      <c r="DN8" s="186"/>
      <c r="DO8" s="186"/>
    </row>
    <row r="9" spans="1:119" ht="18.75" customHeight="1" thickBot="1" x14ac:dyDescent="0.2">
      <c r="A9" s="187"/>
      <c r="B9" s="572" t="s">
        <v>109</v>
      </c>
      <c r="C9" s="573"/>
      <c r="D9" s="573"/>
      <c r="E9" s="573"/>
      <c r="F9" s="573"/>
      <c r="G9" s="573"/>
      <c r="H9" s="573"/>
      <c r="I9" s="573"/>
      <c r="J9" s="573"/>
      <c r="K9" s="493"/>
      <c r="L9" s="574" t="s">
        <v>110</v>
      </c>
      <c r="M9" s="575"/>
      <c r="N9" s="575"/>
      <c r="O9" s="575"/>
      <c r="P9" s="575"/>
      <c r="Q9" s="576"/>
      <c r="R9" s="577">
        <v>2791</v>
      </c>
      <c r="S9" s="578"/>
      <c r="T9" s="578"/>
      <c r="U9" s="578"/>
      <c r="V9" s="579"/>
      <c r="W9" s="509" t="s">
        <v>111</v>
      </c>
      <c r="X9" s="510"/>
      <c r="Y9" s="510"/>
      <c r="Z9" s="510"/>
      <c r="AA9" s="510"/>
      <c r="AB9" s="510"/>
      <c r="AC9" s="510"/>
      <c r="AD9" s="510"/>
      <c r="AE9" s="510"/>
      <c r="AF9" s="510"/>
      <c r="AG9" s="510"/>
      <c r="AH9" s="510"/>
      <c r="AI9" s="510"/>
      <c r="AJ9" s="510"/>
      <c r="AK9" s="510"/>
      <c r="AL9" s="580"/>
      <c r="AM9" s="499" t="s">
        <v>112</v>
      </c>
      <c r="AN9" s="404"/>
      <c r="AO9" s="404"/>
      <c r="AP9" s="404"/>
      <c r="AQ9" s="404"/>
      <c r="AR9" s="404"/>
      <c r="AS9" s="404"/>
      <c r="AT9" s="405"/>
      <c r="AU9" s="487" t="s">
        <v>113</v>
      </c>
      <c r="AV9" s="488"/>
      <c r="AW9" s="488"/>
      <c r="AX9" s="488"/>
      <c r="AY9" s="410" t="s">
        <v>114</v>
      </c>
      <c r="AZ9" s="411"/>
      <c r="BA9" s="411"/>
      <c r="BB9" s="411"/>
      <c r="BC9" s="411"/>
      <c r="BD9" s="411"/>
      <c r="BE9" s="411"/>
      <c r="BF9" s="411"/>
      <c r="BG9" s="411"/>
      <c r="BH9" s="411"/>
      <c r="BI9" s="411"/>
      <c r="BJ9" s="411"/>
      <c r="BK9" s="411"/>
      <c r="BL9" s="411"/>
      <c r="BM9" s="412"/>
      <c r="BN9" s="430">
        <v>39410</v>
      </c>
      <c r="BO9" s="431"/>
      <c r="BP9" s="431"/>
      <c r="BQ9" s="431"/>
      <c r="BR9" s="431"/>
      <c r="BS9" s="431"/>
      <c r="BT9" s="431"/>
      <c r="BU9" s="432"/>
      <c r="BV9" s="430">
        <v>-3140</v>
      </c>
      <c r="BW9" s="431"/>
      <c r="BX9" s="431"/>
      <c r="BY9" s="431"/>
      <c r="BZ9" s="431"/>
      <c r="CA9" s="431"/>
      <c r="CB9" s="431"/>
      <c r="CC9" s="432"/>
      <c r="CD9" s="439" t="s">
        <v>115</v>
      </c>
      <c r="CE9" s="440"/>
      <c r="CF9" s="440"/>
      <c r="CG9" s="440"/>
      <c r="CH9" s="440"/>
      <c r="CI9" s="440"/>
      <c r="CJ9" s="440"/>
      <c r="CK9" s="440"/>
      <c r="CL9" s="440"/>
      <c r="CM9" s="440"/>
      <c r="CN9" s="440"/>
      <c r="CO9" s="440"/>
      <c r="CP9" s="440"/>
      <c r="CQ9" s="440"/>
      <c r="CR9" s="440"/>
      <c r="CS9" s="441"/>
      <c r="CT9" s="400">
        <v>12.2</v>
      </c>
      <c r="CU9" s="401"/>
      <c r="CV9" s="401"/>
      <c r="CW9" s="401"/>
      <c r="CX9" s="401"/>
      <c r="CY9" s="401"/>
      <c r="CZ9" s="401"/>
      <c r="DA9" s="402"/>
      <c r="DB9" s="400">
        <v>12.8</v>
      </c>
      <c r="DC9" s="401"/>
      <c r="DD9" s="401"/>
      <c r="DE9" s="401"/>
      <c r="DF9" s="401"/>
      <c r="DG9" s="401"/>
      <c r="DH9" s="401"/>
      <c r="DI9" s="402"/>
      <c r="DJ9" s="186"/>
      <c r="DK9" s="186"/>
      <c r="DL9" s="186"/>
      <c r="DM9" s="186"/>
      <c r="DN9" s="186"/>
      <c r="DO9" s="186"/>
    </row>
    <row r="10" spans="1:119" ht="18.75" customHeight="1" thickBot="1" x14ac:dyDescent="0.2">
      <c r="A10" s="187"/>
      <c r="B10" s="572"/>
      <c r="C10" s="573"/>
      <c r="D10" s="573"/>
      <c r="E10" s="573"/>
      <c r="F10" s="573"/>
      <c r="G10" s="573"/>
      <c r="H10" s="573"/>
      <c r="I10" s="573"/>
      <c r="J10" s="573"/>
      <c r="K10" s="493"/>
      <c r="L10" s="403" t="s">
        <v>116</v>
      </c>
      <c r="M10" s="404"/>
      <c r="N10" s="404"/>
      <c r="O10" s="404"/>
      <c r="P10" s="404"/>
      <c r="Q10" s="405"/>
      <c r="R10" s="406">
        <v>3087</v>
      </c>
      <c r="S10" s="407"/>
      <c r="T10" s="407"/>
      <c r="U10" s="407"/>
      <c r="V10" s="409"/>
      <c r="W10" s="581"/>
      <c r="X10" s="392"/>
      <c r="Y10" s="392"/>
      <c r="Z10" s="392"/>
      <c r="AA10" s="392"/>
      <c r="AB10" s="392"/>
      <c r="AC10" s="392"/>
      <c r="AD10" s="392"/>
      <c r="AE10" s="392"/>
      <c r="AF10" s="392"/>
      <c r="AG10" s="392"/>
      <c r="AH10" s="392"/>
      <c r="AI10" s="392"/>
      <c r="AJ10" s="392"/>
      <c r="AK10" s="392"/>
      <c r="AL10" s="582"/>
      <c r="AM10" s="499" t="s">
        <v>117</v>
      </c>
      <c r="AN10" s="404"/>
      <c r="AO10" s="404"/>
      <c r="AP10" s="404"/>
      <c r="AQ10" s="404"/>
      <c r="AR10" s="404"/>
      <c r="AS10" s="404"/>
      <c r="AT10" s="405"/>
      <c r="AU10" s="487" t="s">
        <v>118</v>
      </c>
      <c r="AV10" s="488"/>
      <c r="AW10" s="488"/>
      <c r="AX10" s="488"/>
      <c r="AY10" s="410" t="s">
        <v>119</v>
      </c>
      <c r="AZ10" s="411"/>
      <c r="BA10" s="411"/>
      <c r="BB10" s="411"/>
      <c r="BC10" s="411"/>
      <c r="BD10" s="411"/>
      <c r="BE10" s="411"/>
      <c r="BF10" s="411"/>
      <c r="BG10" s="411"/>
      <c r="BH10" s="411"/>
      <c r="BI10" s="411"/>
      <c r="BJ10" s="411"/>
      <c r="BK10" s="411"/>
      <c r="BL10" s="411"/>
      <c r="BM10" s="412"/>
      <c r="BN10" s="430">
        <v>215000</v>
      </c>
      <c r="BO10" s="431"/>
      <c r="BP10" s="431"/>
      <c r="BQ10" s="431"/>
      <c r="BR10" s="431"/>
      <c r="BS10" s="431"/>
      <c r="BT10" s="431"/>
      <c r="BU10" s="432"/>
      <c r="BV10" s="430">
        <v>155000</v>
      </c>
      <c r="BW10" s="431"/>
      <c r="BX10" s="431"/>
      <c r="BY10" s="431"/>
      <c r="BZ10" s="431"/>
      <c r="CA10" s="431"/>
      <c r="CB10" s="431"/>
      <c r="CC10" s="432"/>
      <c r="CD10" s="191" t="s">
        <v>120</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
      <c r="A11" s="187"/>
      <c r="B11" s="572"/>
      <c r="C11" s="573"/>
      <c r="D11" s="573"/>
      <c r="E11" s="573"/>
      <c r="F11" s="573"/>
      <c r="G11" s="573"/>
      <c r="H11" s="573"/>
      <c r="I11" s="573"/>
      <c r="J11" s="573"/>
      <c r="K11" s="493"/>
      <c r="L11" s="476" t="s">
        <v>121</v>
      </c>
      <c r="M11" s="477"/>
      <c r="N11" s="477"/>
      <c r="O11" s="477"/>
      <c r="P11" s="477"/>
      <c r="Q11" s="478"/>
      <c r="R11" s="569" t="s">
        <v>122</v>
      </c>
      <c r="S11" s="570"/>
      <c r="T11" s="570"/>
      <c r="U11" s="570"/>
      <c r="V11" s="571"/>
      <c r="W11" s="581"/>
      <c r="X11" s="392"/>
      <c r="Y11" s="392"/>
      <c r="Z11" s="392"/>
      <c r="AA11" s="392"/>
      <c r="AB11" s="392"/>
      <c r="AC11" s="392"/>
      <c r="AD11" s="392"/>
      <c r="AE11" s="392"/>
      <c r="AF11" s="392"/>
      <c r="AG11" s="392"/>
      <c r="AH11" s="392"/>
      <c r="AI11" s="392"/>
      <c r="AJ11" s="392"/>
      <c r="AK11" s="392"/>
      <c r="AL11" s="582"/>
      <c r="AM11" s="499" t="s">
        <v>123</v>
      </c>
      <c r="AN11" s="404"/>
      <c r="AO11" s="404"/>
      <c r="AP11" s="404"/>
      <c r="AQ11" s="404"/>
      <c r="AR11" s="404"/>
      <c r="AS11" s="404"/>
      <c r="AT11" s="405"/>
      <c r="AU11" s="487" t="s">
        <v>102</v>
      </c>
      <c r="AV11" s="488"/>
      <c r="AW11" s="488"/>
      <c r="AX11" s="488"/>
      <c r="AY11" s="410" t="s">
        <v>124</v>
      </c>
      <c r="AZ11" s="411"/>
      <c r="BA11" s="411"/>
      <c r="BB11" s="411"/>
      <c r="BC11" s="411"/>
      <c r="BD11" s="411"/>
      <c r="BE11" s="411"/>
      <c r="BF11" s="411"/>
      <c r="BG11" s="411"/>
      <c r="BH11" s="411"/>
      <c r="BI11" s="411"/>
      <c r="BJ11" s="411"/>
      <c r="BK11" s="411"/>
      <c r="BL11" s="411"/>
      <c r="BM11" s="412"/>
      <c r="BN11" s="430">
        <v>0</v>
      </c>
      <c r="BO11" s="431"/>
      <c r="BP11" s="431"/>
      <c r="BQ11" s="431"/>
      <c r="BR11" s="431"/>
      <c r="BS11" s="431"/>
      <c r="BT11" s="431"/>
      <c r="BU11" s="432"/>
      <c r="BV11" s="430">
        <v>0</v>
      </c>
      <c r="BW11" s="431"/>
      <c r="BX11" s="431"/>
      <c r="BY11" s="431"/>
      <c r="BZ11" s="431"/>
      <c r="CA11" s="431"/>
      <c r="CB11" s="431"/>
      <c r="CC11" s="432"/>
      <c r="CD11" s="439" t="s">
        <v>125</v>
      </c>
      <c r="CE11" s="440"/>
      <c r="CF11" s="440"/>
      <c r="CG11" s="440"/>
      <c r="CH11" s="440"/>
      <c r="CI11" s="440"/>
      <c r="CJ11" s="440"/>
      <c r="CK11" s="440"/>
      <c r="CL11" s="440"/>
      <c r="CM11" s="440"/>
      <c r="CN11" s="440"/>
      <c r="CO11" s="440"/>
      <c r="CP11" s="440"/>
      <c r="CQ11" s="440"/>
      <c r="CR11" s="440"/>
      <c r="CS11" s="441"/>
      <c r="CT11" s="543" t="s">
        <v>126</v>
      </c>
      <c r="CU11" s="544"/>
      <c r="CV11" s="544"/>
      <c r="CW11" s="544"/>
      <c r="CX11" s="544"/>
      <c r="CY11" s="544"/>
      <c r="CZ11" s="544"/>
      <c r="DA11" s="545"/>
      <c r="DB11" s="543" t="s">
        <v>127</v>
      </c>
      <c r="DC11" s="544"/>
      <c r="DD11" s="544"/>
      <c r="DE11" s="544"/>
      <c r="DF11" s="544"/>
      <c r="DG11" s="544"/>
      <c r="DH11" s="544"/>
      <c r="DI11" s="545"/>
      <c r="DJ11" s="186"/>
      <c r="DK11" s="186"/>
      <c r="DL11" s="186"/>
      <c r="DM11" s="186"/>
      <c r="DN11" s="186"/>
      <c r="DO11" s="186"/>
    </row>
    <row r="12" spans="1:119" ht="18.75" customHeight="1" x14ac:dyDescent="0.15">
      <c r="A12" s="187"/>
      <c r="B12" s="546" t="s">
        <v>128</v>
      </c>
      <c r="C12" s="547"/>
      <c r="D12" s="547"/>
      <c r="E12" s="547"/>
      <c r="F12" s="547"/>
      <c r="G12" s="547"/>
      <c r="H12" s="547"/>
      <c r="I12" s="547"/>
      <c r="J12" s="547"/>
      <c r="K12" s="548"/>
      <c r="L12" s="555" t="s">
        <v>129</v>
      </c>
      <c r="M12" s="556"/>
      <c r="N12" s="556"/>
      <c r="O12" s="556"/>
      <c r="P12" s="556"/>
      <c r="Q12" s="557"/>
      <c r="R12" s="558">
        <v>3005</v>
      </c>
      <c r="S12" s="559"/>
      <c r="T12" s="559"/>
      <c r="U12" s="559"/>
      <c r="V12" s="560"/>
      <c r="W12" s="561" t="s">
        <v>1</v>
      </c>
      <c r="X12" s="488"/>
      <c r="Y12" s="488"/>
      <c r="Z12" s="488"/>
      <c r="AA12" s="488"/>
      <c r="AB12" s="562"/>
      <c r="AC12" s="563" t="s">
        <v>130</v>
      </c>
      <c r="AD12" s="564"/>
      <c r="AE12" s="564"/>
      <c r="AF12" s="564"/>
      <c r="AG12" s="565"/>
      <c r="AH12" s="563" t="s">
        <v>131</v>
      </c>
      <c r="AI12" s="564"/>
      <c r="AJ12" s="564"/>
      <c r="AK12" s="564"/>
      <c r="AL12" s="566"/>
      <c r="AM12" s="499" t="s">
        <v>132</v>
      </c>
      <c r="AN12" s="404"/>
      <c r="AO12" s="404"/>
      <c r="AP12" s="404"/>
      <c r="AQ12" s="404"/>
      <c r="AR12" s="404"/>
      <c r="AS12" s="404"/>
      <c r="AT12" s="405"/>
      <c r="AU12" s="487" t="s">
        <v>133</v>
      </c>
      <c r="AV12" s="488"/>
      <c r="AW12" s="488"/>
      <c r="AX12" s="488"/>
      <c r="AY12" s="410" t="s">
        <v>134</v>
      </c>
      <c r="AZ12" s="411"/>
      <c r="BA12" s="411"/>
      <c r="BB12" s="411"/>
      <c r="BC12" s="411"/>
      <c r="BD12" s="411"/>
      <c r="BE12" s="411"/>
      <c r="BF12" s="411"/>
      <c r="BG12" s="411"/>
      <c r="BH12" s="411"/>
      <c r="BI12" s="411"/>
      <c r="BJ12" s="411"/>
      <c r="BK12" s="411"/>
      <c r="BL12" s="411"/>
      <c r="BM12" s="412"/>
      <c r="BN12" s="430">
        <v>215000</v>
      </c>
      <c r="BO12" s="431"/>
      <c r="BP12" s="431"/>
      <c r="BQ12" s="431"/>
      <c r="BR12" s="431"/>
      <c r="BS12" s="431"/>
      <c r="BT12" s="431"/>
      <c r="BU12" s="432"/>
      <c r="BV12" s="430">
        <v>200000</v>
      </c>
      <c r="BW12" s="431"/>
      <c r="BX12" s="431"/>
      <c r="BY12" s="431"/>
      <c r="BZ12" s="431"/>
      <c r="CA12" s="431"/>
      <c r="CB12" s="431"/>
      <c r="CC12" s="432"/>
      <c r="CD12" s="439" t="s">
        <v>135</v>
      </c>
      <c r="CE12" s="440"/>
      <c r="CF12" s="440"/>
      <c r="CG12" s="440"/>
      <c r="CH12" s="440"/>
      <c r="CI12" s="440"/>
      <c r="CJ12" s="440"/>
      <c r="CK12" s="440"/>
      <c r="CL12" s="440"/>
      <c r="CM12" s="440"/>
      <c r="CN12" s="440"/>
      <c r="CO12" s="440"/>
      <c r="CP12" s="440"/>
      <c r="CQ12" s="440"/>
      <c r="CR12" s="440"/>
      <c r="CS12" s="441"/>
      <c r="CT12" s="543" t="s">
        <v>136</v>
      </c>
      <c r="CU12" s="544"/>
      <c r="CV12" s="544"/>
      <c r="CW12" s="544"/>
      <c r="CX12" s="544"/>
      <c r="CY12" s="544"/>
      <c r="CZ12" s="544"/>
      <c r="DA12" s="545"/>
      <c r="DB12" s="543" t="s">
        <v>136</v>
      </c>
      <c r="DC12" s="544"/>
      <c r="DD12" s="544"/>
      <c r="DE12" s="544"/>
      <c r="DF12" s="544"/>
      <c r="DG12" s="544"/>
      <c r="DH12" s="544"/>
      <c r="DI12" s="545"/>
      <c r="DJ12" s="186"/>
      <c r="DK12" s="186"/>
      <c r="DL12" s="186"/>
      <c r="DM12" s="186"/>
      <c r="DN12" s="186"/>
      <c r="DO12" s="186"/>
    </row>
    <row r="13" spans="1:119" ht="18.75" customHeight="1" x14ac:dyDescent="0.15">
      <c r="A13" s="187"/>
      <c r="B13" s="549"/>
      <c r="C13" s="550"/>
      <c r="D13" s="550"/>
      <c r="E13" s="550"/>
      <c r="F13" s="550"/>
      <c r="G13" s="550"/>
      <c r="H13" s="550"/>
      <c r="I13" s="550"/>
      <c r="J13" s="550"/>
      <c r="K13" s="551"/>
      <c r="L13" s="197"/>
      <c r="M13" s="530" t="s">
        <v>137</v>
      </c>
      <c r="N13" s="531"/>
      <c r="O13" s="531"/>
      <c r="P13" s="531"/>
      <c r="Q13" s="532"/>
      <c r="R13" s="533">
        <v>2992</v>
      </c>
      <c r="S13" s="534"/>
      <c r="T13" s="534"/>
      <c r="U13" s="534"/>
      <c r="V13" s="535"/>
      <c r="W13" s="521" t="s">
        <v>138</v>
      </c>
      <c r="X13" s="443"/>
      <c r="Y13" s="443"/>
      <c r="Z13" s="443"/>
      <c r="AA13" s="443"/>
      <c r="AB13" s="444"/>
      <c r="AC13" s="406">
        <v>94</v>
      </c>
      <c r="AD13" s="407"/>
      <c r="AE13" s="407"/>
      <c r="AF13" s="407"/>
      <c r="AG13" s="408"/>
      <c r="AH13" s="406">
        <v>99</v>
      </c>
      <c r="AI13" s="407"/>
      <c r="AJ13" s="407"/>
      <c r="AK13" s="407"/>
      <c r="AL13" s="409"/>
      <c r="AM13" s="499" t="s">
        <v>139</v>
      </c>
      <c r="AN13" s="404"/>
      <c r="AO13" s="404"/>
      <c r="AP13" s="404"/>
      <c r="AQ13" s="404"/>
      <c r="AR13" s="404"/>
      <c r="AS13" s="404"/>
      <c r="AT13" s="405"/>
      <c r="AU13" s="487" t="s">
        <v>106</v>
      </c>
      <c r="AV13" s="488"/>
      <c r="AW13" s="488"/>
      <c r="AX13" s="488"/>
      <c r="AY13" s="410" t="s">
        <v>140</v>
      </c>
      <c r="AZ13" s="411"/>
      <c r="BA13" s="411"/>
      <c r="BB13" s="411"/>
      <c r="BC13" s="411"/>
      <c r="BD13" s="411"/>
      <c r="BE13" s="411"/>
      <c r="BF13" s="411"/>
      <c r="BG13" s="411"/>
      <c r="BH13" s="411"/>
      <c r="BI13" s="411"/>
      <c r="BJ13" s="411"/>
      <c r="BK13" s="411"/>
      <c r="BL13" s="411"/>
      <c r="BM13" s="412"/>
      <c r="BN13" s="430">
        <v>39410</v>
      </c>
      <c r="BO13" s="431"/>
      <c r="BP13" s="431"/>
      <c r="BQ13" s="431"/>
      <c r="BR13" s="431"/>
      <c r="BS13" s="431"/>
      <c r="BT13" s="431"/>
      <c r="BU13" s="432"/>
      <c r="BV13" s="430">
        <v>-48140</v>
      </c>
      <c r="BW13" s="431"/>
      <c r="BX13" s="431"/>
      <c r="BY13" s="431"/>
      <c r="BZ13" s="431"/>
      <c r="CA13" s="431"/>
      <c r="CB13" s="431"/>
      <c r="CC13" s="432"/>
      <c r="CD13" s="439" t="s">
        <v>141</v>
      </c>
      <c r="CE13" s="440"/>
      <c r="CF13" s="440"/>
      <c r="CG13" s="440"/>
      <c r="CH13" s="440"/>
      <c r="CI13" s="440"/>
      <c r="CJ13" s="440"/>
      <c r="CK13" s="440"/>
      <c r="CL13" s="440"/>
      <c r="CM13" s="440"/>
      <c r="CN13" s="440"/>
      <c r="CO13" s="440"/>
      <c r="CP13" s="440"/>
      <c r="CQ13" s="440"/>
      <c r="CR13" s="440"/>
      <c r="CS13" s="441"/>
      <c r="CT13" s="400">
        <v>5.0999999999999996</v>
      </c>
      <c r="CU13" s="401"/>
      <c r="CV13" s="401"/>
      <c r="CW13" s="401"/>
      <c r="CX13" s="401"/>
      <c r="CY13" s="401"/>
      <c r="CZ13" s="401"/>
      <c r="DA13" s="402"/>
      <c r="DB13" s="400">
        <v>4.7</v>
      </c>
      <c r="DC13" s="401"/>
      <c r="DD13" s="401"/>
      <c r="DE13" s="401"/>
      <c r="DF13" s="401"/>
      <c r="DG13" s="401"/>
      <c r="DH13" s="401"/>
      <c r="DI13" s="402"/>
      <c r="DJ13" s="186"/>
      <c r="DK13" s="186"/>
      <c r="DL13" s="186"/>
      <c r="DM13" s="186"/>
      <c r="DN13" s="186"/>
      <c r="DO13" s="186"/>
    </row>
    <row r="14" spans="1:119" ht="18.75" customHeight="1" thickBot="1" x14ac:dyDescent="0.2">
      <c r="A14" s="187"/>
      <c r="B14" s="549"/>
      <c r="C14" s="550"/>
      <c r="D14" s="550"/>
      <c r="E14" s="550"/>
      <c r="F14" s="550"/>
      <c r="G14" s="550"/>
      <c r="H14" s="550"/>
      <c r="I14" s="550"/>
      <c r="J14" s="550"/>
      <c r="K14" s="551"/>
      <c r="L14" s="523" t="s">
        <v>142</v>
      </c>
      <c r="M14" s="567"/>
      <c r="N14" s="567"/>
      <c r="O14" s="567"/>
      <c r="P14" s="567"/>
      <c r="Q14" s="568"/>
      <c r="R14" s="533">
        <v>3066</v>
      </c>
      <c r="S14" s="534"/>
      <c r="T14" s="534"/>
      <c r="U14" s="534"/>
      <c r="V14" s="535"/>
      <c r="W14" s="536"/>
      <c r="X14" s="446"/>
      <c r="Y14" s="446"/>
      <c r="Z14" s="446"/>
      <c r="AA14" s="446"/>
      <c r="AB14" s="447"/>
      <c r="AC14" s="526">
        <v>7.2</v>
      </c>
      <c r="AD14" s="527"/>
      <c r="AE14" s="527"/>
      <c r="AF14" s="527"/>
      <c r="AG14" s="528"/>
      <c r="AH14" s="526">
        <v>7.3</v>
      </c>
      <c r="AI14" s="527"/>
      <c r="AJ14" s="527"/>
      <c r="AK14" s="527"/>
      <c r="AL14" s="529"/>
      <c r="AM14" s="499"/>
      <c r="AN14" s="404"/>
      <c r="AO14" s="404"/>
      <c r="AP14" s="404"/>
      <c r="AQ14" s="404"/>
      <c r="AR14" s="404"/>
      <c r="AS14" s="404"/>
      <c r="AT14" s="405"/>
      <c r="AU14" s="487"/>
      <c r="AV14" s="488"/>
      <c r="AW14" s="488"/>
      <c r="AX14" s="488"/>
      <c r="AY14" s="410"/>
      <c r="AZ14" s="411"/>
      <c r="BA14" s="411"/>
      <c r="BB14" s="411"/>
      <c r="BC14" s="411"/>
      <c r="BD14" s="411"/>
      <c r="BE14" s="411"/>
      <c r="BF14" s="411"/>
      <c r="BG14" s="411"/>
      <c r="BH14" s="411"/>
      <c r="BI14" s="411"/>
      <c r="BJ14" s="411"/>
      <c r="BK14" s="411"/>
      <c r="BL14" s="411"/>
      <c r="BM14" s="412"/>
      <c r="BN14" s="430"/>
      <c r="BO14" s="431"/>
      <c r="BP14" s="431"/>
      <c r="BQ14" s="431"/>
      <c r="BR14" s="431"/>
      <c r="BS14" s="431"/>
      <c r="BT14" s="431"/>
      <c r="BU14" s="432"/>
      <c r="BV14" s="430"/>
      <c r="BW14" s="431"/>
      <c r="BX14" s="431"/>
      <c r="BY14" s="431"/>
      <c r="BZ14" s="431"/>
      <c r="CA14" s="431"/>
      <c r="CB14" s="431"/>
      <c r="CC14" s="432"/>
      <c r="CD14" s="436" t="s">
        <v>143</v>
      </c>
      <c r="CE14" s="437"/>
      <c r="CF14" s="437"/>
      <c r="CG14" s="437"/>
      <c r="CH14" s="437"/>
      <c r="CI14" s="437"/>
      <c r="CJ14" s="437"/>
      <c r="CK14" s="437"/>
      <c r="CL14" s="437"/>
      <c r="CM14" s="437"/>
      <c r="CN14" s="437"/>
      <c r="CO14" s="437"/>
      <c r="CP14" s="437"/>
      <c r="CQ14" s="437"/>
      <c r="CR14" s="437"/>
      <c r="CS14" s="438"/>
      <c r="CT14" s="537">
        <v>13.9</v>
      </c>
      <c r="CU14" s="538"/>
      <c r="CV14" s="538"/>
      <c r="CW14" s="538"/>
      <c r="CX14" s="538"/>
      <c r="CY14" s="538"/>
      <c r="CZ14" s="538"/>
      <c r="DA14" s="539"/>
      <c r="DB14" s="537">
        <v>0.3</v>
      </c>
      <c r="DC14" s="538"/>
      <c r="DD14" s="538"/>
      <c r="DE14" s="538"/>
      <c r="DF14" s="538"/>
      <c r="DG14" s="538"/>
      <c r="DH14" s="538"/>
      <c r="DI14" s="539"/>
      <c r="DJ14" s="186"/>
      <c r="DK14" s="186"/>
      <c r="DL14" s="186"/>
      <c r="DM14" s="186"/>
      <c r="DN14" s="186"/>
      <c r="DO14" s="186"/>
    </row>
    <row r="15" spans="1:119" ht="18.75" customHeight="1" x14ac:dyDescent="0.15">
      <c r="A15" s="187"/>
      <c r="B15" s="549"/>
      <c r="C15" s="550"/>
      <c r="D15" s="550"/>
      <c r="E15" s="550"/>
      <c r="F15" s="550"/>
      <c r="G15" s="550"/>
      <c r="H15" s="550"/>
      <c r="I15" s="550"/>
      <c r="J15" s="550"/>
      <c r="K15" s="551"/>
      <c r="L15" s="197"/>
      <c r="M15" s="530" t="s">
        <v>144</v>
      </c>
      <c r="N15" s="531"/>
      <c r="O15" s="531"/>
      <c r="P15" s="531"/>
      <c r="Q15" s="532"/>
      <c r="R15" s="533">
        <v>3055</v>
      </c>
      <c r="S15" s="534"/>
      <c r="T15" s="534"/>
      <c r="U15" s="534"/>
      <c r="V15" s="535"/>
      <c r="W15" s="521" t="s">
        <v>145</v>
      </c>
      <c r="X15" s="443"/>
      <c r="Y15" s="443"/>
      <c r="Z15" s="443"/>
      <c r="AA15" s="443"/>
      <c r="AB15" s="444"/>
      <c r="AC15" s="406">
        <v>180</v>
      </c>
      <c r="AD15" s="407"/>
      <c r="AE15" s="407"/>
      <c r="AF15" s="407"/>
      <c r="AG15" s="408"/>
      <c r="AH15" s="406">
        <v>183</v>
      </c>
      <c r="AI15" s="407"/>
      <c r="AJ15" s="407"/>
      <c r="AK15" s="407"/>
      <c r="AL15" s="409"/>
      <c r="AM15" s="499"/>
      <c r="AN15" s="404"/>
      <c r="AO15" s="404"/>
      <c r="AP15" s="404"/>
      <c r="AQ15" s="404"/>
      <c r="AR15" s="404"/>
      <c r="AS15" s="404"/>
      <c r="AT15" s="405"/>
      <c r="AU15" s="487"/>
      <c r="AV15" s="488"/>
      <c r="AW15" s="488"/>
      <c r="AX15" s="488"/>
      <c r="AY15" s="422" t="s">
        <v>146</v>
      </c>
      <c r="AZ15" s="423"/>
      <c r="BA15" s="423"/>
      <c r="BB15" s="423"/>
      <c r="BC15" s="423"/>
      <c r="BD15" s="423"/>
      <c r="BE15" s="423"/>
      <c r="BF15" s="423"/>
      <c r="BG15" s="423"/>
      <c r="BH15" s="423"/>
      <c r="BI15" s="423"/>
      <c r="BJ15" s="423"/>
      <c r="BK15" s="423"/>
      <c r="BL15" s="423"/>
      <c r="BM15" s="424"/>
      <c r="BN15" s="425">
        <v>237251</v>
      </c>
      <c r="BO15" s="426"/>
      <c r="BP15" s="426"/>
      <c r="BQ15" s="426"/>
      <c r="BR15" s="426"/>
      <c r="BS15" s="426"/>
      <c r="BT15" s="426"/>
      <c r="BU15" s="427"/>
      <c r="BV15" s="425">
        <v>226908</v>
      </c>
      <c r="BW15" s="426"/>
      <c r="BX15" s="426"/>
      <c r="BY15" s="426"/>
      <c r="BZ15" s="426"/>
      <c r="CA15" s="426"/>
      <c r="CB15" s="426"/>
      <c r="CC15" s="427"/>
      <c r="CD15" s="540" t="s">
        <v>147</v>
      </c>
      <c r="CE15" s="541"/>
      <c r="CF15" s="541"/>
      <c r="CG15" s="541"/>
      <c r="CH15" s="541"/>
      <c r="CI15" s="541"/>
      <c r="CJ15" s="541"/>
      <c r="CK15" s="541"/>
      <c r="CL15" s="541"/>
      <c r="CM15" s="541"/>
      <c r="CN15" s="541"/>
      <c r="CO15" s="541"/>
      <c r="CP15" s="541"/>
      <c r="CQ15" s="541"/>
      <c r="CR15" s="541"/>
      <c r="CS15" s="542"/>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15">
      <c r="A16" s="187"/>
      <c r="B16" s="549"/>
      <c r="C16" s="550"/>
      <c r="D16" s="550"/>
      <c r="E16" s="550"/>
      <c r="F16" s="550"/>
      <c r="G16" s="550"/>
      <c r="H16" s="550"/>
      <c r="I16" s="550"/>
      <c r="J16" s="550"/>
      <c r="K16" s="551"/>
      <c r="L16" s="523" t="s">
        <v>148</v>
      </c>
      <c r="M16" s="524"/>
      <c r="N16" s="524"/>
      <c r="O16" s="524"/>
      <c r="P16" s="524"/>
      <c r="Q16" s="525"/>
      <c r="R16" s="518" t="s">
        <v>149</v>
      </c>
      <c r="S16" s="519"/>
      <c r="T16" s="519"/>
      <c r="U16" s="519"/>
      <c r="V16" s="520"/>
      <c r="W16" s="536"/>
      <c r="X16" s="446"/>
      <c r="Y16" s="446"/>
      <c r="Z16" s="446"/>
      <c r="AA16" s="446"/>
      <c r="AB16" s="447"/>
      <c r="AC16" s="526">
        <v>13.8</v>
      </c>
      <c r="AD16" s="527"/>
      <c r="AE16" s="527"/>
      <c r="AF16" s="527"/>
      <c r="AG16" s="528"/>
      <c r="AH16" s="526">
        <v>13.5</v>
      </c>
      <c r="AI16" s="527"/>
      <c r="AJ16" s="527"/>
      <c r="AK16" s="527"/>
      <c r="AL16" s="529"/>
      <c r="AM16" s="499"/>
      <c r="AN16" s="404"/>
      <c r="AO16" s="404"/>
      <c r="AP16" s="404"/>
      <c r="AQ16" s="404"/>
      <c r="AR16" s="404"/>
      <c r="AS16" s="404"/>
      <c r="AT16" s="405"/>
      <c r="AU16" s="487"/>
      <c r="AV16" s="488"/>
      <c r="AW16" s="488"/>
      <c r="AX16" s="488"/>
      <c r="AY16" s="410" t="s">
        <v>150</v>
      </c>
      <c r="AZ16" s="411"/>
      <c r="BA16" s="411"/>
      <c r="BB16" s="411"/>
      <c r="BC16" s="411"/>
      <c r="BD16" s="411"/>
      <c r="BE16" s="411"/>
      <c r="BF16" s="411"/>
      <c r="BG16" s="411"/>
      <c r="BH16" s="411"/>
      <c r="BI16" s="411"/>
      <c r="BJ16" s="411"/>
      <c r="BK16" s="411"/>
      <c r="BL16" s="411"/>
      <c r="BM16" s="412"/>
      <c r="BN16" s="430">
        <v>1334721</v>
      </c>
      <c r="BO16" s="431"/>
      <c r="BP16" s="431"/>
      <c r="BQ16" s="431"/>
      <c r="BR16" s="431"/>
      <c r="BS16" s="431"/>
      <c r="BT16" s="431"/>
      <c r="BU16" s="432"/>
      <c r="BV16" s="430">
        <v>1270448</v>
      </c>
      <c r="BW16" s="431"/>
      <c r="BX16" s="431"/>
      <c r="BY16" s="431"/>
      <c r="BZ16" s="431"/>
      <c r="CA16" s="431"/>
      <c r="CB16" s="431"/>
      <c r="CC16" s="432"/>
      <c r="CD16" s="201"/>
      <c r="CE16" s="428"/>
      <c r="CF16" s="428"/>
      <c r="CG16" s="428"/>
      <c r="CH16" s="428"/>
      <c r="CI16" s="428"/>
      <c r="CJ16" s="428"/>
      <c r="CK16" s="428"/>
      <c r="CL16" s="428"/>
      <c r="CM16" s="428"/>
      <c r="CN16" s="428"/>
      <c r="CO16" s="428"/>
      <c r="CP16" s="428"/>
      <c r="CQ16" s="428"/>
      <c r="CR16" s="428"/>
      <c r="CS16" s="429"/>
      <c r="CT16" s="400"/>
      <c r="CU16" s="401"/>
      <c r="CV16" s="401"/>
      <c r="CW16" s="401"/>
      <c r="CX16" s="401"/>
      <c r="CY16" s="401"/>
      <c r="CZ16" s="401"/>
      <c r="DA16" s="402"/>
      <c r="DB16" s="400"/>
      <c r="DC16" s="401"/>
      <c r="DD16" s="401"/>
      <c r="DE16" s="401"/>
      <c r="DF16" s="401"/>
      <c r="DG16" s="401"/>
      <c r="DH16" s="401"/>
      <c r="DI16" s="402"/>
      <c r="DJ16" s="186"/>
      <c r="DK16" s="186"/>
      <c r="DL16" s="186"/>
      <c r="DM16" s="186"/>
      <c r="DN16" s="186"/>
      <c r="DO16" s="186"/>
    </row>
    <row r="17" spans="1:119" ht="18.75" customHeight="1" thickBot="1" x14ac:dyDescent="0.2">
      <c r="A17" s="187"/>
      <c r="B17" s="552"/>
      <c r="C17" s="553"/>
      <c r="D17" s="553"/>
      <c r="E17" s="553"/>
      <c r="F17" s="553"/>
      <c r="G17" s="553"/>
      <c r="H17" s="553"/>
      <c r="I17" s="553"/>
      <c r="J17" s="553"/>
      <c r="K17" s="554"/>
      <c r="L17" s="202"/>
      <c r="M17" s="515" t="s">
        <v>151</v>
      </c>
      <c r="N17" s="516"/>
      <c r="O17" s="516"/>
      <c r="P17" s="516"/>
      <c r="Q17" s="517"/>
      <c r="R17" s="518" t="s">
        <v>152</v>
      </c>
      <c r="S17" s="519"/>
      <c r="T17" s="519"/>
      <c r="U17" s="519"/>
      <c r="V17" s="520"/>
      <c r="W17" s="521" t="s">
        <v>153</v>
      </c>
      <c r="X17" s="443"/>
      <c r="Y17" s="443"/>
      <c r="Z17" s="443"/>
      <c r="AA17" s="443"/>
      <c r="AB17" s="444"/>
      <c r="AC17" s="406">
        <v>1031</v>
      </c>
      <c r="AD17" s="407"/>
      <c r="AE17" s="407"/>
      <c r="AF17" s="407"/>
      <c r="AG17" s="408"/>
      <c r="AH17" s="406">
        <v>1072</v>
      </c>
      <c r="AI17" s="407"/>
      <c r="AJ17" s="407"/>
      <c r="AK17" s="407"/>
      <c r="AL17" s="409"/>
      <c r="AM17" s="499"/>
      <c r="AN17" s="404"/>
      <c r="AO17" s="404"/>
      <c r="AP17" s="404"/>
      <c r="AQ17" s="404"/>
      <c r="AR17" s="404"/>
      <c r="AS17" s="404"/>
      <c r="AT17" s="405"/>
      <c r="AU17" s="487"/>
      <c r="AV17" s="488"/>
      <c r="AW17" s="488"/>
      <c r="AX17" s="488"/>
      <c r="AY17" s="410" t="s">
        <v>154</v>
      </c>
      <c r="AZ17" s="411"/>
      <c r="BA17" s="411"/>
      <c r="BB17" s="411"/>
      <c r="BC17" s="411"/>
      <c r="BD17" s="411"/>
      <c r="BE17" s="411"/>
      <c r="BF17" s="411"/>
      <c r="BG17" s="411"/>
      <c r="BH17" s="411"/>
      <c r="BI17" s="411"/>
      <c r="BJ17" s="411"/>
      <c r="BK17" s="411"/>
      <c r="BL17" s="411"/>
      <c r="BM17" s="412"/>
      <c r="BN17" s="430">
        <v>291954</v>
      </c>
      <c r="BO17" s="431"/>
      <c r="BP17" s="431"/>
      <c r="BQ17" s="431"/>
      <c r="BR17" s="431"/>
      <c r="BS17" s="431"/>
      <c r="BT17" s="431"/>
      <c r="BU17" s="432"/>
      <c r="BV17" s="430">
        <v>283310</v>
      </c>
      <c r="BW17" s="431"/>
      <c r="BX17" s="431"/>
      <c r="BY17" s="431"/>
      <c r="BZ17" s="431"/>
      <c r="CA17" s="431"/>
      <c r="CB17" s="431"/>
      <c r="CC17" s="432"/>
      <c r="CD17" s="201"/>
      <c r="CE17" s="428"/>
      <c r="CF17" s="428"/>
      <c r="CG17" s="428"/>
      <c r="CH17" s="428"/>
      <c r="CI17" s="428"/>
      <c r="CJ17" s="428"/>
      <c r="CK17" s="428"/>
      <c r="CL17" s="428"/>
      <c r="CM17" s="428"/>
      <c r="CN17" s="428"/>
      <c r="CO17" s="428"/>
      <c r="CP17" s="428"/>
      <c r="CQ17" s="428"/>
      <c r="CR17" s="428"/>
      <c r="CS17" s="429"/>
      <c r="CT17" s="400"/>
      <c r="CU17" s="401"/>
      <c r="CV17" s="401"/>
      <c r="CW17" s="401"/>
      <c r="CX17" s="401"/>
      <c r="CY17" s="401"/>
      <c r="CZ17" s="401"/>
      <c r="DA17" s="402"/>
      <c r="DB17" s="400"/>
      <c r="DC17" s="401"/>
      <c r="DD17" s="401"/>
      <c r="DE17" s="401"/>
      <c r="DF17" s="401"/>
      <c r="DG17" s="401"/>
      <c r="DH17" s="401"/>
      <c r="DI17" s="402"/>
      <c r="DJ17" s="186"/>
      <c r="DK17" s="186"/>
      <c r="DL17" s="186"/>
      <c r="DM17" s="186"/>
      <c r="DN17" s="186"/>
      <c r="DO17" s="186"/>
    </row>
    <row r="18" spans="1:119" ht="18.75" customHeight="1" thickBot="1" x14ac:dyDescent="0.2">
      <c r="A18" s="187"/>
      <c r="B18" s="492" t="s">
        <v>155</v>
      </c>
      <c r="C18" s="493"/>
      <c r="D18" s="493"/>
      <c r="E18" s="494"/>
      <c r="F18" s="494"/>
      <c r="G18" s="494"/>
      <c r="H18" s="494"/>
      <c r="I18" s="494"/>
      <c r="J18" s="494"/>
      <c r="K18" s="494"/>
      <c r="L18" s="495">
        <v>5.81</v>
      </c>
      <c r="M18" s="495"/>
      <c r="N18" s="495"/>
      <c r="O18" s="495"/>
      <c r="P18" s="495"/>
      <c r="Q18" s="495"/>
      <c r="R18" s="496"/>
      <c r="S18" s="496"/>
      <c r="T18" s="496"/>
      <c r="U18" s="496"/>
      <c r="V18" s="497"/>
      <c r="W18" s="511"/>
      <c r="X18" s="512"/>
      <c r="Y18" s="512"/>
      <c r="Z18" s="512"/>
      <c r="AA18" s="512"/>
      <c r="AB18" s="522"/>
      <c r="AC18" s="394">
        <v>79</v>
      </c>
      <c r="AD18" s="395"/>
      <c r="AE18" s="395"/>
      <c r="AF18" s="395"/>
      <c r="AG18" s="498"/>
      <c r="AH18" s="394">
        <v>79.2</v>
      </c>
      <c r="AI18" s="395"/>
      <c r="AJ18" s="395"/>
      <c r="AK18" s="395"/>
      <c r="AL18" s="396"/>
      <c r="AM18" s="499"/>
      <c r="AN18" s="404"/>
      <c r="AO18" s="404"/>
      <c r="AP18" s="404"/>
      <c r="AQ18" s="404"/>
      <c r="AR18" s="404"/>
      <c r="AS18" s="404"/>
      <c r="AT18" s="405"/>
      <c r="AU18" s="487"/>
      <c r="AV18" s="488"/>
      <c r="AW18" s="488"/>
      <c r="AX18" s="488"/>
      <c r="AY18" s="410" t="s">
        <v>156</v>
      </c>
      <c r="AZ18" s="411"/>
      <c r="BA18" s="411"/>
      <c r="BB18" s="411"/>
      <c r="BC18" s="411"/>
      <c r="BD18" s="411"/>
      <c r="BE18" s="411"/>
      <c r="BF18" s="411"/>
      <c r="BG18" s="411"/>
      <c r="BH18" s="411"/>
      <c r="BI18" s="411"/>
      <c r="BJ18" s="411"/>
      <c r="BK18" s="411"/>
      <c r="BL18" s="411"/>
      <c r="BM18" s="412"/>
      <c r="BN18" s="430">
        <v>1391014</v>
      </c>
      <c r="BO18" s="431"/>
      <c r="BP18" s="431"/>
      <c r="BQ18" s="431"/>
      <c r="BR18" s="431"/>
      <c r="BS18" s="431"/>
      <c r="BT18" s="431"/>
      <c r="BU18" s="432"/>
      <c r="BV18" s="430">
        <v>1339105</v>
      </c>
      <c r="BW18" s="431"/>
      <c r="BX18" s="431"/>
      <c r="BY18" s="431"/>
      <c r="BZ18" s="431"/>
      <c r="CA18" s="431"/>
      <c r="CB18" s="431"/>
      <c r="CC18" s="432"/>
      <c r="CD18" s="201"/>
      <c r="CE18" s="428"/>
      <c r="CF18" s="428"/>
      <c r="CG18" s="428"/>
      <c r="CH18" s="428"/>
      <c r="CI18" s="428"/>
      <c r="CJ18" s="428"/>
      <c r="CK18" s="428"/>
      <c r="CL18" s="428"/>
      <c r="CM18" s="428"/>
      <c r="CN18" s="428"/>
      <c r="CO18" s="428"/>
      <c r="CP18" s="428"/>
      <c r="CQ18" s="428"/>
      <c r="CR18" s="428"/>
      <c r="CS18" s="429"/>
      <c r="CT18" s="400"/>
      <c r="CU18" s="401"/>
      <c r="CV18" s="401"/>
      <c r="CW18" s="401"/>
      <c r="CX18" s="401"/>
      <c r="CY18" s="401"/>
      <c r="CZ18" s="401"/>
      <c r="DA18" s="402"/>
      <c r="DB18" s="400"/>
      <c r="DC18" s="401"/>
      <c r="DD18" s="401"/>
      <c r="DE18" s="401"/>
      <c r="DF18" s="401"/>
      <c r="DG18" s="401"/>
      <c r="DH18" s="401"/>
      <c r="DI18" s="402"/>
      <c r="DJ18" s="186"/>
      <c r="DK18" s="186"/>
      <c r="DL18" s="186"/>
      <c r="DM18" s="186"/>
      <c r="DN18" s="186"/>
      <c r="DO18" s="186"/>
    </row>
    <row r="19" spans="1:119" ht="18.75" customHeight="1" thickBot="1" x14ac:dyDescent="0.2">
      <c r="A19" s="187"/>
      <c r="B19" s="492" t="s">
        <v>157</v>
      </c>
      <c r="C19" s="493"/>
      <c r="D19" s="493"/>
      <c r="E19" s="494"/>
      <c r="F19" s="494"/>
      <c r="G19" s="494"/>
      <c r="H19" s="494"/>
      <c r="I19" s="494"/>
      <c r="J19" s="494"/>
      <c r="K19" s="494"/>
      <c r="L19" s="500">
        <v>480</v>
      </c>
      <c r="M19" s="500"/>
      <c r="N19" s="500"/>
      <c r="O19" s="500"/>
      <c r="P19" s="500"/>
      <c r="Q19" s="500"/>
      <c r="R19" s="501"/>
      <c r="S19" s="501"/>
      <c r="T19" s="501"/>
      <c r="U19" s="501"/>
      <c r="V19" s="502"/>
      <c r="W19" s="509"/>
      <c r="X19" s="510"/>
      <c r="Y19" s="510"/>
      <c r="Z19" s="510"/>
      <c r="AA19" s="510"/>
      <c r="AB19" s="510"/>
      <c r="AC19" s="513"/>
      <c r="AD19" s="513"/>
      <c r="AE19" s="513"/>
      <c r="AF19" s="513"/>
      <c r="AG19" s="513"/>
      <c r="AH19" s="513"/>
      <c r="AI19" s="513"/>
      <c r="AJ19" s="513"/>
      <c r="AK19" s="513"/>
      <c r="AL19" s="514"/>
      <c r="AM19" s="499"/>
      <c r="AN19" s="404"/>
      <c r="AO19" s="404"/>
      <c r="AP19" s="404"/>
      <c r="AQ19" s="404"/>
      <c r="AR19" s="404"/>
      <c r="AS19" s="404"/>
      <c r="AT19" s="405"/>
      <c r="AU19" s="487"/>
      <c r="AV19" s="488"/>
      <c r="AW19" s="488"/>
      <c r="AX19" s="488"/>
      <c r="AY19" s="410" t="s">
        <v>158</v>
      </c>
      <c r="AZ19" s="411"/>
      <c r="BA19" s="411"/>
      <c r="BB19" s="411"/>
      <c r="BC19" s="411"/>
      <c r="BD19" s="411"/>
      <c r="BE19" s="411"/>
      <c r="BF19" s="411"/>
      <c r="BG19" s="411"/>
      <c r="BH19" s="411"/>
      <c r="BI19" s="411"/>
      <c r="BJ19" s="411"/>
      <c r="BK19" s="411"/>
      <c r="BL19" s="411"/>
      <c r="BM19" s="412"/>
      <c r="BN19" s="430">
        <v>2255691</v>
      </c>
      <c r="BO19" s="431"/>
      <c r="BP19" s="431"/>
      <c r="BQ19" s="431"/>
      <c r="BR19" s="431"/>
      <c r="BS19" s="431"/>
      <c r="BT19" s="431"/>
      <c r="BU19" s="432"/>
      <c r="BV19" s="430">
        <v>2001330</v>
      </c>
      <c r="BW19" s="431"/>
      <c r="BX19" s="431"/>
      <c r="BY19" s="431"/>
      <c r="BZ19" s="431"/>
      <c r="CA19" s="431"/>
      <c r="CB19" s="431"/>
      <c r="CC19" s="432"/>
      <c r="CD19" s="201"/>
      <c r="CE19" s="428"/>
      <c r="CF19" s="428"/>
      <c r="CG19" s="428"/>
      <c r="CH19" s="428"/>
      <c r="CI19" s="428"/>
      <c r="CJ19" s="428"/>
      <c r="CK19" s="428"/>
      <c r="CL19" s="428"/>
      <c r="CM19" s="428"/>
      <c r="CN19" s="428"/>
      <c r="CO19" s="428"/>
      <c r="CP19" s="428"/>
      <c r="CQ19" s="428"/>
      <c r="CR19" s="428"/>
      <c r="CS19" s="429"/>
      <c r="CT19" s="400"/>
      <c r="CU19" s="401"/>
      <c r="CV19" s="401"/>
      <c r="CW19" s="401"/>
      <c r="CX19" s="401"/>
      <c r="CY19" s="401"/>
      <c r="CZ19" s="401"/>
      <c r="DA19" s="402"/>
      <c r="DB19" s="400"/>
      <c r="DC19" s="401"/>
      <c r="DD19" s="401"/>
      <c r="DE19" s="401"/>
      <c r="DF19" s="401"/>
      <c r="DG19" s="401"/>
      <c r="DH19" s="401"/>
      <c r="DI19" s="402"/>
      <c r="DJ19" s="186"/>
      <c r="DK19" s="186"/>
      <c r="DL19" s="186"/>
      <c r="DM19" s="186"/>
      <c r="DN19" s="186"/>
      <c r="DO19" s="186"/>
    </row>
    <row r="20" spans="1:119" ht="18.75" customHeight="1" thickBot="1" x14ac:dyDescent="0.2">
      <c r="A20" s="187"/>
      <c r="B20" s="492" t="s">
        <v>159</v>
      </c>
      <c r="C20" s="493"/>
      <c r="D20" s="493"/>
      <c r="E20" s="494"/>
      <c r="F20" s="494"/>
      <c r="G20" s="494"/>
      <c r="H20" s="494"/>
      <c r="I20" s="494"/>
      <c r="J20" s="494"/>
      <c r="K20" s="494"/>
      <c r="L20" s="500">
        <v>1315</v>
      </c>
      <c r="M20" s="500"/>
      <c r="N20" s="500"/>
      <c r="O20" s="500"/>
      <c r="P20" s="500"/>
      <c r="Q20" s="500"/>
      <c r="R20" s="501"/>
      <c r="S20" s="501"/>
      <c r="T20" s="501"/>
      <c r="U20" s="501"/>
      <c r="V20" s="502"/>
      <c r="W20" s="511"/>
      <c r="X20" s="512"/>
      <c r="Y20" s="512"/>
      <c r="Z20" s="512"/>
      <c r="AA20" s="512"/>
      <c r="AB20" s="512"/>
      <c r="AC20" s="503"/>
      <c r="AD20" s="503"/>
      <c r="AE20" s="503"/>
      <c r="AF20" s="503"/>
      <c r="AG20" s="503"/>
      <c r="AH20" s="503"/>
      <c r="AI20" s="503"/>
      <c r="AJ20" s="503"/>
      <c r="AK20" s="503"/>
      <c r="AL20" s="504"/>
      <c r="AM20" s="505"/>
      <c r="AN20" s="477"/>
      <c r="AO20" s="477"/>
      <c r="AP20" s="477"/>
      <c r="AQ20" s="477"/>
      <c r="AR20" s="477"/>
      <c r="AS20" s="477"/>
      <c r="AT20" s="478"/>
      <c r="AU20" s="506"/>
      <c r="AV20" s="507"/>
      <c r="AW20" s="507"/>
      <c r="AX20" s="508"/>
      <c r="AY20" s="410"/>
      <c r="AZ20" s="411"/>
      <c r="BA20" s="411"/>
      <c r="BB20" s="411"/>
      <c r="BC20" s="411"/>
      <c r="BD20" s="411"/>
      <c r="BE20" s="411"/>
      <c r="BF20" s="411"/>
      <c r="BG20" s="411"/>
      <c r="BH20" s="411"/>
      <c r="BI20" s="411"/>
      <c r="BJ20" s="411"/>
      <c r="BK20" s="411"/>
      <c r="BL20" s="411"/>
      <c r="BM20" s="412"/>
      <c r="BN20" s="430"/>
      <c r="BO20" s="431"/>
      <c r="BP20" s="431"/>
      <c r="BQ20" s="431"/>
      <c r="BR20" s="431"/>
      <c r="BS20" s="431"/>
      <c r="BT20" s="431"/>
      <c r="BU20" s="432"/>
      <c r="BV20" s="430"/>
      <c r="BW20" s="431"/>
      <c r="BX20" s="431"/>
      <c r="BY20" s="431"/>
      <c r="BZ20" s="431"/>
      <c r="CA20" s="431"/>
      <c r="CB20" s="431"/>
      <c r="CC20" s="432"/>
      <c r="CD20" s="201"/>
      <c r="CE20" s="428"/>
      <c r="CF20" s="428"/>
      <c r="CG20" s="428"/>
      <c r="CH20" s="428"/>
      <c r="CI20" s="428"/>
      <c r="CJ20" s="428"/>
      <c r="CK20" s="428"/>
      <c r="CL20" s="428"/>
      <c r="CM20" s="428"/>
      <c r="CN20" s="428"/>
      <c r="CO20" s="428"/>
      <c r="CP20" s="428"/>
      <c r="CQ20" s="428"/>
      <c r="CR20" s="428"/>
      <c r="CS20" s="429"/>
      <c r="CT20" s="400"/>
      <c r="CU20" s="401"/>
      <c r="CV20" s="401"/>
      <c r="CW20" s="401"/>
      <c r="CX20" s="401"/>
      <c r="CY20" s="401"/>
      <c r="CZ20" s="401"/>
      <c r="DA20" s="402"/>
      <c r="DB20" s="400"/>
      <c r="DC20" s="401"/>
      <c r="DD20" s="401"/>
      <c r="DE20" s="401"/>
      <c r="DF20" s="401"/>
      <c r="DG20" s="401"/>
      <c r="DH20" s="401"/>
      <c r="DI20" s="402"/>
      <c r="DJ20" s="186"/>
      <c r="DK20" s="186"/>
      <c r="DL20" s="186"/>
      <c r="DM20" s="186"/>
      <c r="DN20" s="186"/>
      <c r="DO20" s="186"/>
    </row>
    <row r="21" spans="1:119" ht="18.75" customHeight="1" x14ac:dyDescent="0.15">
      <c r="A21" s="187"/>
      <c r="B21" s="489" t="s">
        <v>160</v>
      </c>
      <c r="C21" s="490"/>
      <c r="D21" s="490"/>
      <c r="E21" s="490"/>
      <c r="F21" s="490"/>
      <c r="G21" s="490"/>
      <c r="H21" s="490"/>
      <c r="I21" s="490"/>
      <c r="J21" s="490"/>
      <c r="K21" s="490"/>
      <c r="L21" s="490"/>
      <c r="M21" s="490"/>
      <c r="N21" s="490"/>
      <c r="O21" s="490"/>
      <c r="P21" s="490"/>
      <c r="Q21" s="490"/>
      <c r="R21" s="490"/>
      <c r="S21" s="490"/>
      <c r="T21" s="490"/>
      <c r="U21" s="490"/>
      <c r="V21" s="490"/>
      <c r="W21" s="490"/>
      <c r="X21" s="490"/>
      <c r="Y21" s="490"/>
      <c r="Z21" s="490"/>
      <c r="AA21" s="490"/>
      <c r="AB21" s="490"/>
      <c r="AC21" s="490"/>
      <c r="AD21" s="490"/>
      <c r="AE21" s="490"/>
      <c r="AF21" s="490"/>
      <c r="AG21" s="490"/>
      <c r="AH21" s="490"/>
      <c r="AI21" s="490"/>
      <c r="AJ21" s="490"/>
      <c r="AK21" s="490"/>
      <c r="AL21" s="490"/>
      <c r="AM21" s="490"/>
      <c r="AN21" s="490"/>
      <c r="AO21" s="490"/>
      <c r="AP21" s="490"/>
      <c r="AQ21" s="490"/>
      <c r="AR21" s="490"/>
      <c r="AS21" s="490"/>
      <c r="AT21" s="490"/>
      <c r="AU21" s="490"/>
      <c r="AV21" s="490"/>
      <c r="AW21" s="490"/>
      <c r="AX21" s="491"/>
      <c r="AY21" s="410"/>
      <c r="AZ21" s="411"/>
      <c r="BA21" s="411"/>
      <c r="BB21" s="411"/>
      <c r="BC21" s="411"/>
      <c r="BD21" s="411"/>
      <c r="BE21" s="411"/>
      <c r="BF21" s="411"/>
      <c r="BG21" s="411"/>
      <c r="BH21" s="411"/>
      <c r="BI21" s="411"/>
      <c r="BJ21" s="411"/>
      <c r="BK21" s="411"/>
      <c r="BL21" s="411"/>
      <c r="BM21" s="412"/>
      <c r="BN21" s="430"/>
      <c r="BO21" s="431"/>
      <c r="BP21" s="431"/>
      <c r="BQ21" s="431"/>
      <c r="BR21" s="431"/>
      <c r="BS21" s="431"/>
      <c r="BT21" s="431"/>
      <c r="BU21" s="432"/>
      <c r="BV21" s="430"/>
      <c r="BW21" s="431"/>
      <c r="BX21" s="431"/>
      <c r="BY21" s="431"/>
      <c r="BZ21" s="431"/>
      <c r="CA21" s="431"/>
      <c r="CB21" s="431"/>
      <c r="CC21" s="432"/>
      <c r="CD21" s="201"/>
      <c r="CE21" s="428"/>
      <c r="CF21" s="428"/>
      <c r="CG21" s="428"/>
      <c r="CH21" s="428"/>
      <c r="CI21" s="428"/>
      <c r="CJ21" s="428"/>
      <c r="CK21" s="428"/>
      <c r="CL21" s="428"/>
      <c r="CM21" s="428"/>
      <c r="CN21" s="428"/>
      <c r="CO21" s="428"/>
      <c r="CP21" s="428"/>
      <c r="CQ21" s="428"/>
      <c r="CR21" s="428"/>
      <c r="CS21" s="429"/>
      <c r="CT21" s="400"/>
      <c r="CU21" s="401"/>
      <c r="CV21" s="401"/>
      <c r="CW21" s="401"/>
      <c r="CX21" s="401"/>
      <c r="CY21" s="401"/>
      <c r="CZ21" s="401"/>
      <c r="DA21" s="402"/>
      <c r="DB21" s="400"/>
      <c r="DC21" s="401"/>
      <c r="DD21" s="401"/>
      <c r="DE21" s="401"/>
      <c r="DF21" s="401"/>
      <c r="DG21" s="401"/>
      <c r="DH21" s="401"/>
      <c r="DI21" s="402"/>
      <c r="DJ21" s="186"/>
      <c r="DK21" s="186"/>
      <c r="DL21" s="186"/>
      <c r="DM21" s="186"/>
      <c r="DN21" s="186"/>
      <c r="DO21" s="186"/>
    </row>
    <row r="22" spans="1:119" ht="18.75" customHeight="1" thickBot="1" x14ac:dyDescent="0.2">
      <c r="A22" s="187"/>
      <c r="B22" s="459" t="s">
        <v>161</v>
      </c>
      <c r="C22" s="460"/>
      <c r="D22" s="461"/>
      <c r="E22" s="468" t="s">
        <v>1</v>
      </c>
      <c r="F22" s="443"/>
      <c r="G22" s="443"/>
      <c r="H22" s="443"/>
      <c r="I22" s="443"/>
      <c r="J22" s="443"/>
      <c r="K22" s="444"/>
      <c r="L22" s="468" t="s">
        <v>162</v>
      </c>
      <c r="M22" s="443"/>
      <c r="N22" s="443"/>
      <c r="O22" s="443"/>
      <c r="P22" s="444"/>
      <c r="Q22" s="453" t="s">
        <v>163</v>
      </c>
      <c r="R22" s="454"/>
      <c r="S22" s="454"/>
      <c r="T22" s="454"/>
      <c r="U22" s="454"/>
      <c r="V22" s="469"/>
      <c r="W22" s="471" t="s">
        <v>164</v>
      </c>
      <c r="X22" s="460"/>
      <c r="Y22" s="461"/>
      <c r="Z22" s="468" t="s">
        <v>1</v>
      </c>
      <c r="AA22" s="443"/>
      <c r="AB22" s="443"/>
      <c r="AC22" s="443"/>
      <c r="AD22" s="443"/>
      <c r="AE22" s="443"/>
      <c r="AF22" s="443"/>
      <c r="AG22" s="444"/>
      <c r="AH22" s="442" t="s">
        <v>165</v>
      </c>
      <c r="AI22" s="443"/>
      <c r="AJ22" s="443"/>
      <c r="AK22" s="443"/>
      <c r="AL22" s="444"/>
      <c r="AM22" s="442" t="s">
        <v>166</v>
      </c>
      <c r="AN22" s="448"/>
      <c r="AO22" s="448"/>
      <c r="AP22" s="448"/>
      <c r="AQ22" s="448"/>
      <c r="AR22" s="449"/>
      <c r="AS22" s="453" t="s">
        <v>163</v>
      </c>
      <c r="AT22" s="454"/>
      <c r="AU22" s="454"/>
      <c r="AV22" s="454"/>
      <c r="AW22" s="454"/>
      <c r="AX22" s="455"/>
      <c r="AY22" s="397"/>
      <c r="AZ22" s="398"/>
      <c r="BA22" s="398"/>
      <c r="BB22" s="398"/>
      <c r="BC22" s="398"/>
      <c r="BD22" s="398"/>
      <c r="BE22" s="398"/>
      <c r="BF22" s="398"/>
      <c r="BG22" s="398"/>
      <c r="BH22" s="398"/>
      <c r="BI22" s="398"/>
      <c r="BJ22" s="398"/>
      <c r="BK22" s="398"/>
      <c r="BL22" s="398"/>
      <c r="BM22" s="399"/>
      <c r="BN22" s="433"/>
      <c r="BO22" s="434"/>
      <c r="BP22" s="434"/>
      <c r="BQ22" s="434"/>
      <c r="BR22" s="434"/>
      <c r="BS22" s="434"/>
      <c r="BT22" s="434"/>
      <c r="BU22" s="435"/>
      <c r="BV22" s="433"/>
      <c r="BW22" s="434"/>
      <c r="BX22" s="434"/>
      <c r="BY22" s="434"/>
      <c r="BZ22" s="434"/>
      <c r="CA22" s="434"/>
      <c r="CB22" s="434"/>
      <c r="CC22" s="435"/>
      <c r="CD22" s="201"/>
      <c r="CE22" s="428"/>
      <c r="CF22" s="428"/>
      <c r="CG22" s="428"/>
      <c r="CH22" s="428"/>
      <c r="CI22" s="428"/>
      <c r="CJ22" s="428"/>
      <c r="CK22" s="428"/>
      <c r="CL22" s="428"/>
      <c r="CM22" s="428"/>
      <c r="CN22" s="428"/>
      <c r="CO22" s="428"/>
      <c r="CP22" s="428"/>
      <c r="CQ22" s="428"/>
      <c r="CR22" s="428"/>
      <c r="CS22" s="429"/>
      <c r="CT22" s="400"/>
      <c r="CU22" s="401"/>
      <c r="CV22" s="401"/>
      <c r="CW22" s="401"/>
      <c r="CX22" s="401"/>
      <c r="CY22" s="401"/>
      <c r="CZ22" s="401"/>
      <c r="DA22" s="402"/>
      <c r="DB22" s="400"/>
      <c r="DC22" s="401"/>
      <c r="DD22" s="401"/>
      <c r="DE22" s="401"/>
      <c r="DF22" s="401"/>
      <c r="DG22" s="401"/>
      <c r="DH22" s="401"/>
      <c r="DI22" s="402"/>
      <c r="DJ22" s="186"/>
      <c r="DK22" s="186"/>
      <c r="DL22" s="186"/>
      <c r="DM22" s="186"/>
      <c r="DN22" s="186"/>
      <c r="DO22" s="186"/>
    </row>
    <row r="23" spans="1:119" ht="18.75" customHeight="1" x14ac:dyDescent="0.15">
      <c r="A23" s="187"/>
      <c r="B23" s="462"/>
      <c r="C23" s="463"/>
      <c r="D23" s="464"/>
      <c r="E23" s="445"/>
      <c r="F23" s="446"/>
      <c r="G23" s="446"/>
      <c r="H23" s="446"/>
      <c r="I23" s="446"/>
      <c r="J23" s="446"/>
      <c r="K23" s="447"/>
      <c r="L23" s="445"/>
      <c r="M23" s="446"/>
      <c r="N23" s="446"/>
      <c r="O23" s="446"/>
      <c r="P23" s="447"/>
      <c r="Q23" s="456"/>
      <c r="R23" s="457"/>
      <c r="S23" s="457"/>
      <c r="T23" s="457"/>
      <c r="U23" s="457"/>
      <c r="V23" s="470"/>
      <c r="W23" s="472"/>
      <c r="X23" s="463"/>
      <c r="Y23" s="464"/>
      <c r="Z23" s="445"/>
      <c r="AA23" s="446"/>
      <c r="AB23" s="446"/>
      <c r="AC23" s="446"/>
      <c r="AD23" s="446"/>
      <c r="AE23" s="446"/>
      <c r="AF23" s="446"/>
      <c r="AG23" s="447"/>
      <c r="AH23" s="445"/>
      <c r="AI23" s="446"/>
      <c r="AJ23" s="446"/>
      <c r="AK23" s="446"/>
      <c r="AL23" s="447"/>
      <c r="AM23" s="450"/>
      <c r="AN23" s="451"/>
      <c r="AO23" s="451"/>
      <c r="AP23" s="451"/>
      <c r="AQ23" s="451"/>
      <c r="AR23" s="452"/>
      <c r="AS23" s="456"/>
      <c r="AT23" s="457"/>
      <c r="AU23" s="457"/>
      <c r="AV23" s="457"/>
      <c r="AW23" s="457"/>
      <c r="AX23" s="458"/>
      <c r="AY23" s="422" t="s">
        <v>167</v>
      </c>
      <c r="AZ23" s="423"/>
      <c r="BA23" s="423"/>
      <c r="BB23" s="423"/>
      <c r="BC23" s="423"/>
      <c r="BD23" s="423"/>
      <c r="BE23" s="423"/>
      <c r="BF23" s="423"/>
      <c r="BG23" s="423"/>
      <c r="BH23" s="423"/>
      <c r="BI23" s="423"/>
      <c r="BJ23" s="423"/>
      <c r="BK23" s="423"/>
      <c r="BL23" s="423"/>
      <c r="BM23" s="424"/>
      <c r="BN23" s="430">
        <v>4357784</v>
      </c>
      <c r="BO23" s="431"/>
      <c r="BP23" s="431"/>
      <c r="BQ23" s="431"/>
      <c r="BR23" s="431"/>
      <c r="BS23" s="431"/>
      <c r="BT23" s="431"/>
      <c r="BU23" s="432"/>
      <c r="BV23" s="430">
        <v>3865471</v>
      </c>
      <c r="BW23" s="431"/>
      <c r="BX23" s="431"/>
      <c r="BY23" s="431"/>
      <c r="BZ23" s="431"/>
      <c r="CA23" s="431"/>
      <c r="CB23" s="431"/>
      <c r="CC23" s="432"/>
      <c r="CD23" s="201"/>
      <c r="CE23" s="428"/>
      <c r="CF23" s="428"/>
      <c r="CG23" s="428"/>
      <c r="CH23" s="428"/>
      <c r="CI23" s="428"/>
      <c r="CJ23" s="428"/>
      <c r="CK23" s="428"/>
      <c r="CL23" s="428"/>
      <c r="CM23" s="428"/>
      <c r="CN23" s="428"/>
      <c r="CO23" s="428"/>
      <c r="CP23" s="428"/>
      <c r="CQ23" s="428"/>
      <c r="CR23" s="428"/>
      <c r="CS23" s="429"/>
      <c r="CT23" s="400"/>
      <c r="CU23" s="401"/>
      <c r="CV23" s="401"/>
      <c r="CW23" s="401"/>
      <c r="CX23" s="401"/>
      <c r="CY23" s="401"/>
      <c r="CZ23" s="401"/>
      <c r="DA23" s="402"/>
      <c r="DB23" s="400"/>
      <c r="DC23" s="401"/>
      <c r="DD23" s="401"/>
      <c r="DE23" s="401"/>
      <c r="DF23" s="401"/>
      <c r="DG23" s="401"/>
      <c r="DH23" s="401"/>
      <c r="DI23" s="402"/>
      <c r="DJ23" s="186"/>
      <c r="DK23" s="186"/>
      <c r="DL23" s="186"/>
      <c r="DM23" s="186"/>
      <c r="DN23" s="186"/>
      <c r="DO23" s="186"/>
    </row>
    <row r="24" spans="1:119" ht="18.75" customHeight="1" thickBot="1" x14ac:dyDescent="0.2">
      <c r="A24" s="187"/>
      <c r="B24" s="462"/>
      <c r="C24" s="463"/>
      <c r="D24" s="464"/>
      <c r="E24" s="403" t="s">
        <v>168</v>
      </c>
      <c r="F24" s="404"/>
      <c r="G24" s="404"/>
      <c r="H24" s="404"/>
      <c r="I24" s="404"/>
      <c r="J24" s="404"/>
      <c r="K24" s="405"/>
      <c r="L24" s="406">
        <v>1</v>
      </c>
      <c r="M24" s="407"/>
      <c r="N24" s="407"/>
      <c r="O24" s="407"/>
      <c r="P24" s="408"/>
      <c r="Q24" s="406">
        <v>4575</v>
      </c>
      <c r="R24" s="407"/>
      <c r="S24" s="407"/>
      <c r="T24" s="407"/>
      <c r="U24" s="407"/>
      <c r="V24" s="408"/>
      <c r="W24" s="472"/>
      <c r="X24" s="463"/>
      <c r="Y24" s="464"/>
      <c r="Z24" s="403" t="s">
        <v>169</v>
      </c>
      <c r="AA24" s="404"/>
      <c r="AB24" s="404"/>
      <c r="AC24" s="404"/>
      <c r="AD24" s="404"/>
      <c r="AE24" s="404"/>
      <c r="AF24" s="404"/>
      <c r="AG24" s="405"/>
      <c r="AH24" s="406">
        <v>50</v>
      </c>
      <c r="AI24" s="407"/>
      <c r="AJ24" s="407"/>
      <c r="AK24" s="407"/>
      <c r="AL24" s="408"/>
      <c r="AM24" s="406">
        <v>142100</v>
      </c>
      <c r="AN24" s="407"/>
      <c r="AO24" s="407"/>
      <c r="AP24" s="407"/>
      <c r="AQ24" s="407"/>
      <c r="AR24" s="408"/>
      <c r="AS24" s="406">
        <v>2842</v>
      </c>
      <c r="AT24" s="407"/>
      <c r="AU24" s="407"/>
      <c r="AV24" s="407"/>
      <c r="AW24" s="407"/>
      <c r="AX24" s="409"/>
      <c r="AY24" s="397" t="s">
        <v>170</v>
      </c>
      <c r="AZ24" s="398"/>
      <c r="BA24" s="398"/>
      <c r="BB24" s="398"/>
      <c r="BC24" s="398"/>
      <c r="BD24" s="398"/>
      <c r="BE24" s="398"/>
      <c r="BF24" s="398"/>
      <c r="BG24" s="398"/>
      <c r="BH24" s="398"/>
      <c r="BI24" s="398"/>
      <c r="BJ24" s="398"/>
      <c r="BK24" s="398"/>
      <c r="BL24" s="398"/>
      <c r="BM24" s="399"/>
      <c r="BN24" s="430">
        <v>3883075</v>
      </c>
      <c r="BO24" s="431"/>
      <c r="BP24" s="431"/>
      <c r="BQ24" s="431"/>
      <c r="BR24" s="431"/>
      <c r="BS24" s="431"/>
      <c r="BT24" s="431"/>
      <c r="BU24" s="432"/>
      <c r="BV24" s="430">
        <v>3525171</v>
      </c>
      <c r="BW24" s="431"/>
      <c r="BX24" s="431"/>
      <c r="BY24" s="431"/>
      <c r="BZ24" s="431"/>
      <c r="CA24" s="431"/>
      <c r="CB24" s="431"/>
      <c r="CC24" s="432"/>
      <c r="CD24" s="201"/>
      <c r="CE24" s="428"/>
      <c r="CF24" s="428"/>
      <c r="CG24" s="428"/>
      <c r="CH24" s="428"/>
      <c r="CI24" s="428"/>
      <c r="CJ24" s="428"/>
      <c r="CK24" s="428"/>
      <c r="CL24" s="428"/>
      <c r="CM24" s="428"/>
      <c r="CN24" s="428"/>
      <c r="CO24" s="428"/>
      <c r="CP24" s="428"/>
      <c r="CQ24" s="428"/>
      <c r="CR24" s="428"/>
      <c r="CS24" s="429"/>
      <c r="CT24" s="400"/>
      <c r="CU24" s="401"/>
      <c r="CV24" s="401"/>
      <c r="CW24" s="401"/>
      <c r="CX24" s="401"/>
      <c r="CY24" s="401"/>
      <c r="CZ24" s="401"/>
      <c r="DA24" s="402"/>
      <c r="DB24" s="400"/>
      <c r="DC24" s="401"/>
      <c r="DD24" s="401"/>
      <c r="DE24" s="401"/>
      <c r="DF24" s="401"/>
      <c r="DG24" s="401"/>
      <c r="DH24" s="401"/>
      <c r="DI24" s="402"/>
      <c r="DJ24" s="186"/>
      <c r="DK24" s="186"/>
      <c r="DL24" s="186"/>
      <c r="DM24" s="186"/>
      <c r="DN24" s="186"/>
      <c r="DO24" s="186"/>
    </row>
    <row r="25" spans="1:119" s="186" customFormat="1" ht="18.75" customHeight="1" x14ac:dyDescent="0.15">
      <c r="A25" s="187"/>
      <c r="B25" s="462"/>
      <c r="C25" s="463"/>
      <c r="D25" s="464"/>
      <c r="E25" s="403" t="s">
        <v>171</v>
      </c>
      <c r="F25" s="404"/>
      <c r="G25" s="404"/>
      <c r="H25" s="404"/>
      <c r="I25" s="404"/>
      <c r="J25" s="404"/>
      <c r="K25" s="405"/>
      <c r="L25" s="406">
        <v>1</v>
      </c>
      <c r="M25" s="407"/>
      <c r="N25" s="407"/>
      <c r="O25" s="407"/>
      <c r="P25" s="408"/>
      <c r="Q25" s="406">
        <v>5600</v>
      </c>
      <c r="R25" s="407"/>
      <c r="S25" s="407"/>
      <c r="T25" s="407"/>
      <c r="U25" s="407"/>
      <c r="V25" s="408"/>
      <c r="W25" s="472"/>
      <c r="X25" s="463"/>
      <c r="Y25" s="464"/>
      <c r="Z25" s="403" t="s">
        <v>172</v>
      </c>
      <c r="AA25" s="404"/>
      <c r="AB25" s="404"/>
      <c r="AC25" s="404"/>
      <c r="AD25" s="404"/>
      <c r="AE25" s="404"/>
      <c r="AF25" s="404"/>
      <c r="AG25" s="405"/>
      <c r="AH25" s="406" t="s">
        <v>136</v>
      </c>
      <c r="AI25" s="407"/>
      <c r="AJ25" s="407"/>
      <c r="AK25" s="407"/>
      <c r="AL25" s="408"/>
      <c r="AM25" s="406" t="s">
        <v>173</v>
      </c>
      <c r="AN25" s="407"/>
      <c r="AO25" s="407"/>
      <c r="AP25" s="407"/>
      <c r="AQ25" s="407"/>
      <c r="AR25" s="408"/>
      <c r="AS25" s="406" t="s">
        <v>136</v>
      </c>
      <c r="AT25" s="407"/>
      <c r="AU25" s="407"/>
      <c r="AV25" s="407"/>
      <c r="AW25" s="407"/>
      <c r="AX25" s="409"/>
      <c r="AY25" s="422" t="s">
        <v>174</v>
      </c>
      <c r="AZ25" s="423"/>
      <c r="BA25" s="423"/>
      <c r="BB25" s="423"/>
      <c r="BC25" s="423"/>
      <c r="BD25" s="423"/>
      <c r="BE25" s="423"/>
      <c r="BF25" s="423"/>
      <c r="BG25" s="423"/>
      <c r="BH25" s="423"/>
      <c r="BI25" s="423"/>
      <c r="BJ25" s="423"/>
      <c r="BK25" s="423"/>
      <c r="BL25" s="423"/>
      <c r="BM25" s="424"/>
      <c r="BN25" s="425">
        <v>145075</v>
      </c>
      <c r="BO25" s="426"/>
      <c r="BP25" s="426"/>
      <c r="BQ25" s="426"/>
      <c r="BR25" s="426"/>
      <c r="BS25" s="426"/>
      <c r="BT25" s="426"/>
      <c r="BU25" s="427"/>
      <c r="BV25" s="425">
        <v>191189</v>
      </c>
      <c r="BW25" s="426"/>
      <c r="BX25" s="426"/>
      <c r="BY25" s="426"/>
      <c r="BZ25" s="426"/>
      <c r="CA25" s="426"/>
      <c r="CB25" s="426"/>
      <c r="CC25" s="427"/>
      <c r="CD25" s="201"/>
      <c r="CE25" s="428"/>
      <c r="CF25" s="428"/>
      <c r="CG25" s="428"/>
      <c r="CH25" s="428"/>
      <c r="CI25" s="428"/>
      <c r="CJ25" s="428"/>
      <c r="CK25" s="428"/>
      <c r="CL25" s="428"/>
      <c r="CM25" s="428"/>
      <c r="CN25" s="428"/>
      <c r="CO25" s="428"/>
      <c r="CP25" s="428"/>
      <c r="CQ25" s="428"/>
      <c r="CR25" s="428"/>
      <c r="CS25" s="429"/>
      <c r="CT25" s="400"/>
      <c r="CU25" s="401"/>
      <c r="CV25" s="401"/>
      <c r="CW25" s="401"/>
      <c r="CX25" s="401"/>
      <c r="CY25" s="401"/>
      <c r="CZ25" s="401"/>
      <c r="DA25" s="402"/>
      <c r="DB25" s="400"/>
      <c r="DC25" s="401"/>
      <c r="DD25" s="401"/>
      <c r="DE25" s="401"/>
      <c r="DF25" s="401"/>
      <c r="DG25" s="401"/>
      <c r="DH25" s="401"/>
      <c r="DI25" s="402"/>
    </row>
    <row r="26" spans="1:119" s="186" customFormat="1" ht="18.75" customHeight="1" x14ac:dyDescent="0.15">
      <c r="A26" s="187"/>
      <c r="B26" s="462"/>
      <c r="C26" s="463"/>
      <c r="D26" s="464"/>
      <c r="E26" s="403" t="s">
        <v>175</v>
      </c>
      <c r="F26" s="404"/>
      <c r="G26" s="404"/>
      <c r="H26" s="404"/>
      <c r="I26" s="404"/>
      <c r="J26" s="404"/>
      <c r="K26" s="405"/>
      <c r="L26" s="406">
        <v>1</v>
      </c>
      <c r="M26" s="407"/>
      <c r="N26" s="407"/>
      <c r="O26" s="407"/>
      <c r="P26" s="408"/>
      <c r="Q26" s="406">
        <v>5050</v>
      </c>
      <c r="R26" s="407"/>
      <c r="S26" s="407"/>
      <c r="T26" s="407"/>
      <c r="U26" s="407"/>
      <c r="V26" s="408"/>
      <c r="W26" s="472"/>
      <c r="X26" s="463"/>
      <c r="Y26" s="464"/>
      <c r="Z26" s="403" t="s">
        <v>176</v>
      </c>
      <c r="AA26" s="485"/>
      <c r="AB26" s="485"/>
      <c r="AC26" s="485"/>
      <c r="AD26" s="485"/>
      <c r="AE26" s="485"/>
      <c r="AF26" s="485"/>
      <c r="AG26" s="486"/>
      <c r="AH26" s="406" t="s">
        <v>136</v>
      </c>
      <c r="AI26" s="407"/>
      <c r="AJ26" s="407"/>
      <c r="AK26" s="407"/>
      <c r="AL26" s="408"/>
      <c r="AM26" s="406" t="s">
        <v>136</v>
      </c>
      <c r="AN26" s="407"/>
      <c r="AO26" s="407"/>
      <c r="AP26" s="407"/>
      <c r="AQ26" s="407"/>
      <c r="AR26" s="408"/>
      <c r="AS26" s="406" t="s">
        <v>173</v>
      </c>
      <c r="AT26" s="407"/>
      <c r="AU26" s="407"/>
      <c r="AV26" s="407"/>
      <c r="AW26" s="407"/>
      <c r="AX26" s="409"/>
      <c r="AY26" s="439" t="s">
        <v>177</v>
      </c>
      <c r="AZ26" s="440"/>
      <c r="BA26" s="440"/>
      <c r="BB26" s="440"/>
      <c r="BC26" s="440"/>
      <c r="BD26" s="440"/>
      <c r="BE26" s="440"/>
      <c r="BF26" s="440"/>
      <c r="BG26" s="440"/>
      <c r="BH26" s="440"/>
      <c r="BI26" s="440"/>
      <c r="BJ26" s="440"/>
      <c r="BK26" s="440"/>
      <c r="BL26" s="440"/>
      <c r="BM26" s="441"/>
      <c r="BN26" s="430" t="s">
        <v>136</v>
      </c>
      <c r="BO26" s="431"/>
      <c r="BP26" s="431"/>
      <c r="BQ26" s="431"/>
      <c r="BR26" s="431"/>
      <c r="BS26" s="431"/>
      <c r="BT26" s="431"/>
      <c r="BU26" s="432"/>
      <c r="BV26" s="430" t="s">
        <v>178</v>
      </c>
      <c r="BW26" s="431"/>
      <c r="BX26" s="431"/>
      <c r="BY26" s="431"/>
      <c r="BZ26" s="431"/>
      <c r="CA26" s="431"/>
      <c r="CB26" s="431"/>
      <c r="CC26" s="432"/>
      <c r="CD26" s="201"/>
      <c r="CE26" s="428"/>
      <c r="CF26" s="428"/>
      <c r="CG26" s="428"/>
      <c r="CH26" s="428"/>
      <c r="CI26" s="428"/>
      <c r="CJ26" s="428"/>
      <c r="CK26" s="428"/>
      <c r="CL26" s="428"/>
      <c r="CM26" s="428"/>
      <c r="CN26" s="428"/>
      <c r="CO26" s="428"/>
      <c r="CP26" s="428"/>
      <c r="CQ26" s="428"/>
      <c r="CR26" s="428"/>
      <c r="CS26" s="429"/>
      <c r="CT26" s="400"/>
      <c r="CU26" s="401"/>
      <c r="CV26" s="401"/>
      <c r="CW26" s="401"/>
      <c r="CX26" s="401"/>
      <c r="CY26" s="401"/>
      <c r="CZ26" s="401"/>
      <c r="DA26" s="402"/>
      <c r="DB26" s="400"/>
      <c r="DC26" s="401"/>
      <c r="DD26" s="401"/>
      <c r="DE26" s="401"/>
      <c r="DF26" s="401"/>
      <c r="DG26" s="401"/>
      <c r="DH26" s="401"/>
      <c r="DI26" s="402"/>
    </row>
    <row r="27" spans="1:119" ht="18.75" customHeight="1" thickBot="1" x14ac:dyDescent="0.2">
      <c r="A27" s="187"/>
      <c r="B27" s="462"/>
      <c r="C27" s="463"/>
      <c r="D27" s="464"/>
      <c r="E27" s="403" t="s">
        <v>179</v>
      </c>
      <c r="F27" s="404"/>
      <c r="G27" s="404"/>
      <c r="H27" s="404"/>
      <c r="I27" s="404"/>
      <c r="J27" s="404"/>
      <c r="K27" s="405"/>
      <c r="L27" s="406">
        <v>1</v>
      </c>
      <c r="M27" s="407"/>
      <c r="N27" s="407"/>
      <c r="O27" s="407"/>
      <c r="P27" s="408"/>
      <c r="Q27" s="406">
        <v>2850</v>
      </c>
      <c r="R27" s="407"/>
      <c r="S27" s="407"/>
      <c r="T27" s="407"/>
      <c r="U27" s="407"/>
      <c r="V27" s="408"/>
      <c r="W27" s="472"/>
      <c r="X27" s="463"/>
      <c r="Y27" s="464"/>
      <c r="Z27" s="403" t="s">
        <v>180</v>
      </c>
      <c r="AA27" s="404"/>
      <c r="AB27" s="404"/>
      <c r="AC27" s="404"/>
      <c r="AD27" s="404"/>
      <c r="AE27" s="404"/>
      <c r="AF27" s="404"/>
      <c r="AG27" s="405"/>
      <c r="AH27" s="406" t="s">
        <v>178</v>
      </c>
      <c r="AI27" s="407"/>
      <c r="AJ27" s="407"/>
      <c r="AK27" s="407"/>
      <c r="AL27" s="408"/>
      <c r="AM27" s="406" t="s">
        <v>136</v>
      </c>
      <c r="AN27" s="407"/>
      <c r="AO27" s="407"/>
      <c r="AP27" s="407"/>
      <c r="AQ27" s="407"/>
      <c r="AR27" s="408"/>
      <c r="AS27" s="406" t="s">
        <v>136</v>
      </c>
      <c r="AT27" s="407"/>
      <c r="AU27" s="407"/>
      <c r="AV27" s="407"/>
      <c r="AW27" s="407"/>
      <c r="AX27" s="409"/>
      <c r="AY27" s="436" t="s">
        <v>181</v>
      </c>
      <c r="AZ27" s="437"/>
      <c r="BA27" s="437"/>
      <c r="BB27" s="437"/>
      <c r="BC27" s="437"/>
      <c r="BD27" s="437"/>
      <c r="BE27" s="437"/>
      <c r="BF27" s="437"/>
      <c r="BG27" s="437"/>
      <c r="BH27" s="437"/>
      <c r="BI27" s="437"/>
      <c r="BJ27" s="437"/>
      <c r="BK27" s="437"/>
      <c r="BL27" s="437"/>
      <c r="BM27" s="438"/>
      <c r="BN27" s="433">
        <v>84571</v>
      </c>
      <c r="BO27" s="434"/>
      <c r="BP27" s="434"/>
      <c r="BQ27" s="434"/>
      <c r="BR27" s="434"/>
      <c r="BS27" s="434"/>
      <c r="BT27" s="434"/>
      <c r="BU27" s="435"/>
      <c r="BV27" s="433">
        <v>84571</v>
      </c>
      <c r="BW27" s="434"/>
      <c r="BX27" s="434"/>
      <c r="BY27" s="434"/>
      <c r="BZ27" s="434"/>
      <c r="CA27" s="434"/>
      <c r="CB27" s="434"/>
      <c r="CC27" s="435"/>
      <c r="CD27" s="203"/>
      <c r="CE27" s="428"/>
      <c r="CF27" s="428"/>
      <c r="CG27" s="428"/>
      <c r="CH27" s="428"/>
      <c r="CI27" s="428"/>
      <c r="CJ27" s="428"/>
      <c r="CK27" s="428"/>
      <c r="CL27" s="428"/>
      <c r="CM27" s="428"/>
      <c r="CN27" s="428"/>
      <c r="CO27" s="428"/>
      <c r="CP27" s="428"/>
      <c r="CQ27" s="428"/>
      <c r="CR27" s="428"/>
      <c r="CS27" s="429"/>
      <c r="CT27" s="400"/>
      <c r="CU27" s="401"/>
      <c r="CV27" s="401"/>
      <c r="CW27" s="401"/>
      <c r="CX27" s="401"/>
      <c r="CY27" s="401"/>
      <c r="CZ27" s="401"/>
      <c r="DA27" s="402"/>
      <c r="DB27" s="400"/>
      <c r="DC27" s="401"/>
      <c r="DD27" s="401"/>
      <c r="DE27" s="401"/>
      <c r="DF27" s="401"/>
      <c r="DG27" s="401"/>
      <c r="DH27" s="401"/>
      <c r="DI27" s="402"/>
      <c r="DJ27" s="186"/>
      <c r="DK27" s="186"/>
      <c r="DL27" s="186"/>
      <c r="DM27" s="186"/>
      <c r="DN27" s="186"/>
      <c r="DO27" s="186"/>
    </row>
    <row r="28" spans="1:119" ht="18.75" customHeight="1" x14ac:dyDescent="0.15">
      <c r="A28" s="187"/>
      <c r="B28" s="462"/>
      <c r="C28" s="463"/>
      <c r="D28" s="464"/>
      <c r="E28" s="403" t="s">
        <v>182</v>
      </c>
      <c r="F28" s="404"/>
      <c r="G28" s="404"/>
      <c r="H28" s="404"/>
      <c r="I28" s="404"/>
      <c r="J28" s="404"/>
      <c r="K28" s="405"/>
      <c r="L28" s="406">
        <v>1</v>
      </c>
      <c r="M28" s="407"/>
      <c r="N28" s="407"/>
      <c r="O28" s="407"/>
      <c r="P28" s="408"/>
      <c r="Q28" s="406">
        <v>2280</v>
      </c>
      <c r="R28" s="407"/>
      <c r="S28" s="407"/>
      <c r="T28" s="407"/>
      <c r="U28" s="407"/>
      <c r="V28" s="408"/>
      <c r="W28" s="472"/>
      <c r="X28" s="463"/>
      <c r="Y28" s="464"/>
      <c r="Z28" s="403" t="s">
        <v>183</v>
      </c>
      <c r="AA28" s="404"/>
      <c r="AB28" s="404"/>
      <c r="AC28" s="404"/>
      <c r="AD28" s="404"/>
      <c r="AE28" s="404"/>
      <c r="AF28" s="404"/>
      <c r="AG28" s="405"/>
      <c r="AH28" s="406" t="s">
        <v>136</v>
      </c>
      <c r="AI28" s="407"/>
      <c r="AJ28" s="407"/>
      <c r="AK28" s="407"/>
      <c r="AL28" s="408"/>
      <c r="AM28" s="406" t="s">
        <v>136</v>
      </c>
      <c r="AN28" s="407"/>
      <c r="AO28" s="407"/>
      <c r="AP28" s="407"/>
      <c r="AQ28" s="407"/>
      <c r="AR28" s="408"/>
      <c r="AS28" s="406" t="s">
        <v>136</v>
      </c>
      <c r="AT28" s="407"/>
      <c r="AU28" s="407"/>
      <c r="AV28" s="407"/>
      <c r="AW28" s="407"/>
      <c r="AX28" s="409"/>
      <c r="AY28" s="413" t="s">
        <v>184</v>
      </c>
      <c r="AZ28" s="414"/>
      <c r="BA28" s="414"/>
      <c r="BB28" s="415"/>
      <c r="BC28" s="422" t="s">
        <v>47</v>
      </c>
      <c r="BD28" s="423"/>
      <c r="BE28" s="423"/>
      <c r="BF28" s="423"/>
      <c r="BG28" s="423"/>
      <c r="BH28" s="423"/>
      <c r="BI28" s="423"/>
      <c r="BJ28" s="423"/>
      <c r="BK28" s="423"/>
      <c r="BL28" s="423"/>
      <c r="BM28" s="424"/>
      <c r="BN28" s="425">
        <v>502457</v>
      </c>
      <c r="BO28" s="426"/>
      <c r="BP28" s="426"/>
      <c r="BQ28" s="426"/>
      <c r="BR28" s="426"/>
      <c r="BS28" s="426"/>
      <c r="BT28" s="426"/>
      <c r="BU28" s="427"/>
      <c r="BV28" s="425">
        <v>502457</v>
      </c>
      <c r="BW28" s="426"/>
      <c r="BX28" s="426"/>
      <c r="BY28" s="426"/>
      <c r="BZ28" s="426"/>
      <c r="CA28" s="426"/>
      <c r="CB28" s="426"/>
      <c r="CC28" s="427"/>
      <c r="CD28" s="201"/>
      <c r="CE28" s="428"/>
      <c r="CF28" s="428"/>
      <c r="CG28" s="428"/>
      <c r="CH28" s="428"/>
      <c r="CI28" s="428"/>
      <c r="CJ28" s="428"/>
      <c r="CK28" s="428"/>
      <c r="CL28" s="428"/>
      <c r="CM28" s="428"/>
      <c r="CN28" s="428"/>
      <c r="CO28" s="428"/>
      <c r="CP28" s="428"/>
      <c r="CQ28" s="428"/>
      <c r="CR28" s="428"/>
      <c r="CS28" s="429"/>
      <c r="CT28" s="400"/>
      <c r="CU28" s="401"/>
      <c r="CV28" s="401"/>
      <c r="CW28" s="401"/>
      <c r="CX28" s="401"/>
      <c r="CY28" s="401"/>
      <c r="CZ28" s="401"/>
      <c r="DA28" s="402"/>
      <c r="DB28" s="400"/>
      <c r="DC28" s="401"/>
      <c r="DD28" s="401"/>
      <c r="DE28" s="401"/>
      <c r="DF28" s="401"/>
      <c r="DG28" s="401"/>
      <c r="DH28" s="401"/>
      <c r="DI28" s="402"/>
      <c r="DJ28" s="186"/>
      <c r="DK28" s="186"/>
      <c r="DL28" s="186"/>
      <c r="DM28" s="186"/>
      <c r="DN28" s="186"/>
      <c r="DO28" s="186"/>
    </row>
    <row r="29" spans="1:119" ht="18.75" customHeight="1" x14ac:dyDescent="0.15">
      <c r="A29" s="187"/>
      <c r="B29" s="462"/>
      <c r="C29" s="463"/>
      <c r="D29" s="464"/>
      <c r="E29" s="403" t="s">
        <v>185</v>
      </c>
      <c r="F29" s="404"/>
      <c r="G29" s="404"/>
      <c r="H29" s="404"/>
      <c r="I29" s="404"/>
      <c r="J29" s="404"/>
      <c r="K29" s="405"/>
      <c r="L29" s="406">
        <v>8</v>
      </c>
      <c r="M29" s="407"/>
      <c r="N29" s="407"/>
      <c r="O29" s="407"/>
      <c r="P29" s="408"/>
      <c r="Q29" s="406">
        <v>2050</v>
      </c>
      <c r="R29" s="407"/>
      <c r="S29" s="407"/>
      <c r="T29" s="407"/>
      <c r="U29" s="407"/>
      <c r="V29" s="408"/>
      <c r="W29" s="473"/>
      <c r="X29" s="474"/>
      <c r="Y29" s="475"/>
      <c r="Z29" s="403" t="s">
        <v>186</v>
      </c>
      <c r="AA29" s="404"/>
      <c r="AB29" s="404"/>
      <c r="AC29" s="404"/>
      <c r="AD29" s="404"/>
      <c r="AE29" s="404"/>
      <c r="AF29" s="404"/>
      <c r="AG29" s="405"/>
      <c r="AH29" s="406">
        <v>50</v>
      </c>
      <c r="AI29" s="407"/>
      <c r="AJ29" s="407"/>
      <c r="AK29" s="407"/>
      <c r="AL29" s="408"/>
      <c r="AM29" s="406">
        <v>142100</v>
      </c>
      <c r="AN29" s="407"/>
      <c r="AO29" s="407"/>
      <c r="AP29" s="407"/>
      <c r="AQ29" s="407"/>
      <c r="AR29" s="408"/>
      <c r="AS29" s="406">
        <v>2842</v>
      </c>
      <c r="AT29" s="407"/>
      <c r="AU29" s="407"/>
      <c r="AV29" s="407"/>
      <c r="AW29" s="407"/>
      <c r="AX29" s="409"/>
      <c r="AY29" s="416"/>
      <c r="AZ29" s="417"/>
      <c r="BA29" s="417"/>
      <c r="BB29" s="418"/>
      <c r="BC29" s="410" t="s">
        <v>187</v>
      </c>
      <c r="BD29" s="411"/>
      <c r="BE29" s="411"/>
      <c r="BF29" s="411"/>
      <c r="BG29" s="411"/>
      <c r="BH29" s="411"/>
      <c r="BI29" s="411"/>
      <c r="BJ29" s="411"/>
      <c r="BK29" s="411"/>
      <c r="BL29" s="411"/>
      <c r="BM29" s="412"/>
      <c r="BN29" s="430">
        <v>349665</v>
      </c>
      <c r="BO29" s="431"/>
      <c r="BP29" s="431"/>
      <c r="BQ29" s="431"/>
      <c r="BR29" s="431"/>
      <c r="BS29" s="431"/>
      <c r="BT29" s="431"/>
      <c r="BU29" s="432"/>
      <c r="BV29" s="430">
        <v>334006</v>
      </c>
      <c r="BW29" s="431"/>
      <c r="BX29" s="431"/>
      <c r="BY29" s="431"/>
      <c r="BZ29" s="431"/>
      <c r="CA29" s="431"/>
      <c r="CB29" s="431"/>
      <c r="CC29" s="432"/>
      <c r="CD29" s="203"/>
      <c r="CE29" s="428"/>
      <c r="CF29" s="428"/>
      <c r="CG29" s="428"/>
      <c r="CH29" s="428"/>
      <c r="CI29" s="428"/>
      <c r="CJ29" s="428"/>
      <c r="CK29" s="428"/>
      <c r="CL29" s="428"/>
      <c r="CM29" s="428"/>
      <c r="CN29" s="428"/>
      <c r="CO29" s="428"/>
      <c r="CP29" s="428"/>
      <c r="CQ29" s="428"/>
      <c r="CR29" s="428"/>
      <c r="CS29" s="429"/>
      <c r="CT29" s="400"/>
      <c r="CU29" s="401"/>
      <c r="CV29" s="401"/>
      <c r="CW29" s="401"/>
      <c r="CX29" s="401"/>
      <c r="CY29" s="401"/>
      <c r="CZ29" s="401"/>
      <c r="DA29" s="402"/>
      <c r="DB29" s="400"/>
      <c r="DC29" s="401"/>
      <c r="DD29" s="401"/>
      <c r="DE29" s="401"/>
      <c r="DF29" s="401"/>
      <c r="DG29" s="401"/>
      <c r="DH29" s="401"/>
      <c r="DI29" s="402"/>
      <c r="DJ29" s="186"/>
      <c r="DK29" s="186"/>
      <c r="DL29" s="186"/>
      <c r="DM29" s="186"/>
      <c r="DN29" s="186"/>
      <c r="DO29" s="186"/>
    </row>
    <row r="30" spans="1:119" ht="18.75" customHeight="1" thickBot="1" x14ac:dyDescent="0.2">
      <c r="A30" s="187"/>
      <c r="B30" s="465"/>
      <c r="C30" s="466"/>
      <c r="D30" s="467"/>
      <c r="E30" s="476"/>
      <c r="F30" s="477"/>
      <c r="G30" s="477"/>
      <c r="H30" s="477"/>
      <c r="I30" s="477"/>
      <c r="J30" s="477"/>
      <c r="K30" s="478"/>
      <c r="L30" s="479"/>
      <c r="M30" s="480"/>
      <c r="N30" s="480"/>
      <c r="O30" s="480"/>
      <c r="P30" s="481"/>
      <c r="Q30" s="479"/>
      <c r="R30" s="480"/>
      <c r="S30" s="480"/>
      <c r="T30" s="480"/>
      <c r="U30" s="480"/>
      <c r="V30" s="481"/>
      <c r="W30" s="482" t="s">
        <v>188</v>
      </c>
      <c r="X30" s="483"/>
      <c r="Y30" s="483"/>
      <c r="Z30" s="483"/>
      <c r="AA30" s="483"/>
      <c r="AB30" s="483"/>
      <c r="AC30" s="483"/>
      <c r="AD30" s="483"/>
      <c r="AE30" s="483"/>
      <c r="AF30" s="483"/>
      <c r="AG30" s="484"/>
      <c r="AH30" s="394">
        <v>94.8</v>
      </c>
      <c r="AI30" s="395"/>
      <c r="AJ30" s="395"/>
      <c r="AK30" s="395"/>
      <c r="AL30" s="395"/>
      <c r="AM30" s="395"/>
      <c r="AN30" s="395"/>
      <c r="AO30" s="395"/>
      <c r="AP30" s="395"/>
      <c r="AQ30" s="395"/>
      <c r="AR30" s="395"/>
      <c r="AS30" s="395"/>
      <c r="AT30" s="395"/>
      <c r="AU30" s="395"/>
      <c r="AV30" s="395"/>
      <c r="AW30" s="395"/>
      <c r="AX30" s="396"/>
      <c r="AY30" s="419"/>
      <c r="AZ30" s="420"/>
      <c r="BA30" s="420"/>
      <c r="BB30" s="421"/>
      <c r="BC30" s="397" t="s">
        <v>49</v>
      </c>
      <c r="BD30" s="398"/>
      <c r="BE30" s="398"/>
      <c r="BF30" s="398"/>
      <c r="BG30" s="398"/>
      <c r="BH30" s="398"/>
      <c r="BI30" s="398"/>
      <c r="BJ30" s="398"/>
      <c r="BK30" s="398"/>
      <c r="BL30" s="398"/>
      <c r="BM30" s="399"/>
      <c r="BN30" s="433">
        <v>601082</v>
      </c>
      <c r="BO30" s="434"/>
      <c r="BP30" s="434"/>
      <c r="BQ30" s="434"/>
      <c r="BR30" s="434"/>
      <c r="BS30" s="434"/>
      <c r="BT30" s="434"/>
      <c r="BU30" s="435"/>
      <c r="BV30" s="433">
        <v>612281</v>
      </c>
      <c r="BW30" s="434"/>
      <c r="BX30" s="434"/>
      <c r="BY30" s="434"/>
      <c r="BZ30" s="434"/>
      <c r="CA30" s="434"/>
      <c r="CB30" s="434"/>
      <c r="CC30" s="435"/>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15">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15">
      <c r="A32" s="187"/>
      <c r="B32" s="213"/>
      <c r="C32" s="214" t="s">
        <v>189</v>
      </c>
      <c r="D32" s="214"/>
      <c r="E32" s="214"/>
      <c r="F32" s="211"/>
      <c r="G32" s="211"/>
      <c r="H32" s="211"/>
      <c r="I32" s="211"/>
      <c r="J32" s="211"/>
      <c r="K32" s="211"/>
      <c r="L32" s="211"/>
      <c r="M32" s="211"/>
      <c r="N32" s="211"/>
      <c r="O32" s="211"/>
      <c r="P32" s="211"/>
      <c r="Q32" s="211"/>
      <c r="R32" s="211"/>
      <c r="S32" s="211"/>
      <c r="T32" s="211"/>
      <c r="U32" s="211" t="s">
        <v>190</v>
      </c>
      <c r="V32" s="211"/>
      <c r="W32" s="211"/>
      <c r="X32" s="211"/>
      <c r="Y32" s="211"/>
      <c r="Z32" s="211"/>
      <c r="AA32" s="211"/>
      <c r="AB32" s="211"/>
      <c r="AC32" s="211"/>
      <c r="AD32" s="211"/>
      <c r="AE32" s="211"/>
      <c r="AF32" s="211"/>
      <c r="AG32" s="211"/>
      <c r="AH32" s="211"/>
      <c r="AI32" s="211"/>
      <c r="AJ32" s="211"/>
      <c r="AK32" s="211"/>
      <c r="AL32" s="211"/>
      <c r="AM32" s="215" t="s">
        <v>191</v>
      </c>
      <c r="AN32" s="211"/>
      <c r="AO32" s="211"/>
      <c r="AP32" s="211"/>
      <c r="AQ32" s="211"/>
      <c r="AR32" s="211"/>
      <c r="AS32" s="215"/>
      <c r="AT32" s="215"/>
      <c r="AU32" s="215"/>
      <c r="AV32" s="215"/>
      <c r="AW32" s="215"/>
      <c r="AX32" s="215"/>
      <c r="AY32" s="215"/>
      <c r="AZ32" s="215"/>
      <c r="BA32" s="215"/>
      <c r="BB32" s="211"/>
      <c r="BC32" s="215"/>
      <c r="BD32" s="211"/>
      <c r="BE32" s="215" t="s">
        <v>192</v>
      </c>
      <c r="BF32" s="211"/>
      <c r="BG32" s="211"/>
      <c r="BH32" s="211"/>
      <c r="BI32" s="211"/>
      <c r="BJ32" s="215"/>
      <c r="BK32" s="215"/>
      <c r="BL32" s="215"/>
      <c r="BM32" s="215"/>
      <c r="BN32" s="215"/>
      <c r="BO32" s="215"/>
      <c r="BP32" s="215"/>
      <c r="BQ32" s="215"/>
      <c r="BR32" s="211"/>
      <c r="BS32" s="211"/>
      <c r="BT32" s="211"/>
      <c r="BU32" s="211"/>
      <c r="BV32" s="211"/>
      <c r="BW32" s="211" t="s">
        <v>193</v>
      </c>
      <c r="BX32" s="211"/>
      <c r="BY32" s="211"/>
      <c r="BZ32" s="211"/>
      <c r="CA32" s="211"/>
      <c r="CB32" s="215"/>
      <c r="CC32" s="215"/>
      <c r="CD32" s="215"/>
      <c r="CE32" s="215"/>
      <c r="CF32" s="215"/>
      <c r="CG32" s="215"/>
      <c r="CH32" s="215"/>
      <c r="CI32" s="215"/>
      <c r="CJ32" s="215"/>
      <c r="CK32" s="215"/>
      <c r="CL32" s="215"/>
      <c r="CM32" s="215"/>
      <c r="CN32" s="215"/>
      <c r="CO32" s="215" t="s">
        <v>194</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15">
      <c r="A33" s="187"/>
      <c r="B33" s="213"/>
      <c r="C33" s="393" t="s">
        <v>195</v>
      </c>
      <c r="D33" s="393"/>
      <c r="E33" s="392" t="s">
        <v>196</v>
      </c>
      <c r="F33" s="392"/>
      <c r="G33" s="392"/>
      <c r="H33" s="392"/>
      <c r="I33" s="392"/>
      <c r="J33" s="392"/>
      <c r="K33" s="392"/>
      <c r="L33" s="392"/>
      <c r="M33" s="392"/>
      <c r="N33" s="392"/>
      <c r="O33" s="392"/>
      <c r="P33" s="392"/>
      <c r="Q33" s="392"/>
      <c r="R33" s="392"/>
      <c r="S33" s="392"/>
      <c r="T33" s="216"/>
      <c r="U33" s="393" t="s">
        <v>195</v>
      </c>
      <c r="V33" s="393"/>
      <c r="W33" s="392" t="s">
        <v>196</v>
      </c>
      <c r="X33" s="392"/>
      <c r="Y33" s="392"/>
      <c r="Z33" s="392"/>
      <c r="AA33" s="392"/>
      <c r="AB33" s="392"/>
      <c r="AC33" s="392"/>
      <c r="AD33" s="392"/>
      <c r="AE33" s="392"/>
      <c r="AF33" s="392"/>
      <c r="AG33" s="392"/>
      <c r="AH33" s="392"/>
      <c r="AI33" s="392"/>
      <c r="AJ33" s="392"/>
      <c r="AK33" s="392"/>
      <c r="AL33" s="216"/>
      <c r="AM33" s="393" t="s">
        <v>195</v>
      </c>
      <c r="AN33" s="393"/>
      <c r="AO33" s="392" t="s">
        <v>197</v>
      </c>
      <c r="AP33" s="392"/>
      <c r="AQ33" s="392"/>
      <c r="AR33" s="392"/>
      <c r="AS33" s="392"/>
      <c r="AT33" s="392"/>
      <c r="AU33" s="392"/>
      <c r="AV33" s="392"/>
      <c r="AW33" s="392"/>
      <c r="AX33" s="392"/>
      <c r="AY33" s="392"/>
      <c r="AZ33" s="392"/>
      <c r="BA33" s="392"/>
      <c r="BB33" s="392"/>
      <c r="BC33" s="392"/>
      <c r="BD33" s="217"/>
      <c r="BE33" s="392" t="s">
        <v>198</v>
      </c>
      <c r="BF33" s="392"/>
      <c r="BG33" s="392" t="s">
        <v>199</v>
      </c>
      <c r="BH33" s="392"/>
      <c r="BI33" s="392"/>
      <c r="BJ33" s="392"/>
      <c r="BK33" s="392"/>
      <c r="BL33" s="392"/>
      <c r="BM33" s="392"/>
      <c r="BN33" s="392"/>
      <c r="BO33" s="392"/>
      <c r="BP33" s="392"/>
      <c r="BQ33" s="392"/>
      <c r="BR33" s="392"/>
      <c r="BS33" s="392"/>
      <c r="BT33" s="392"/>
      <c r="BU33" s="392"/>
      <c r="BV33" s="217"/>
      <c r="BW33" s="393" t="s">
        <v>198</v>
      </c>
      <c r="BX33" s="393"/>
      <c r="BY33" s="392" t="s">
        <v>200</v>
      </c>
      <c r="BZ33" s="392"/>
      <c r="CA33" s="392"/>
      <c r="CB33" s="392"/>
      <c r="CC33" s="392"/>
      <c r="CD33" s="392"/>
      <c r="CE33" s="392"/>
      <c r="CF33" s="392"/>
      <c r="CG33" s="392"/>
      <c r="CH33" s="392"/>
      <c r="CI33" s="392"/>
      <c r="CJ33" s="392"/>
      <c r="CK33" s="392"/>
      <c r="CL33" s="392"/>
      <c r="CM33" s="392"/>
      <c r="CN33" s="216"/>
      <c r="CO33" s="393" t="s">
        <v>195</v>
      </c>
      <c r="CP33" s="393"/>
      <c r="CQ33" s="392" t="s">
        <v>201</v>
      </c>
      <c r="CR33" s="392"/>
      <c r="CS33" s="392"/>
      <c r="CT33" s="392"/>
      <c r="CU33" s="392"/>
      <c r="CV33" s="392"/>
      <c r="CW33" s="392"/>
      <c r="CX33" s="392"/>
      <c r="CY33" s="392"/>
      <c r="CZ33" s="392"/>
      <c r="DA33" s="392"/>
      <c r="DB33" s="392"/>
      <c r="DC33" s="392"/>
      <c r="DD33" s="392"/>
      <c r="DE33" s="392"/>
      <c r="DF33" s="216"/>
      <c r="DG33" s="391" t="s">
        <v>202</v>
      </c>
      <c r="DH33" s="391"/>
      <c r="DI33" s="218"/>
      <c r="DJ33" s="186"/>
      <c r="DK33" s="186"/>
      <c r="DL33" s="186"/>
      <c r="DM33" s="186"/>
      <c r="DN33" s="186"/>
      <c r="DO33" s="186"/>
    </row>
    <row r="34" spans="1:119" ht="32.25" customHeight="1" x14ac:dyDescent="0.15">
      <c r="A34" s="187"/>
      <c r="B34" s="213"/>
      <c r="C34" s="389">
        <f>IF(E34="","",1)</f>
        <v>1</v>
      </c>
      <c r="D34" s="389"/>
      <c r="E34" s="388" t="str">
        <f>IF('各会計、関係団体の財政状況及び健全化判断比率'!B7="","",'各会計、関係団体の財政状況及び健全化判断比率'!B7)</f>
        <v>一般会計</v>
      </c>
      <c r="F34" s="388"/>
      <c r="G34" s="388"/>
      <c r="H34" s="388"/>
      <c r="I34" s="388"/>
      <c r="J34" s="388"/>
      <c r="K34" s="388"/>
      <c r="L34" s="388"/>
      <c r="M34" s="388"/>
      <c r="N34" s="388"/>
      <c r="O34" s="388"/>
      <c r="P34" s="388"/>
      <c r="Q34" s="388"/>
      <c r="R34" s="388"/>
      <c r="S34" s="388"/>
      <c r="T34" s="214"/>
      <c r="U34" s="389">
        <f>IF(W34="","",MAX(C34:D43)+1)</f>
        <v>2</v>
      </c>
      <c r="V34" s="389"/>
      <c r="W34" s="388" t="str">
        <f>IF('各会計、関係団体の財政状況及び健全化判断比率'!B28="","",'各会計、関係団体の財政状況及び健全化判断比率'!B28)</f>
        <v>国民健康保険事業会計</v>
      </c>
      <c r="X34" s="388"/>
      <c r="Y34" s="388"/>
      <c r="Z34" s="388"/>
      <c r="AA34" s="388"/>
      <c r="AB34" s="388"/>
      <c r="AC34" s="388"/>
      <c r="AD34" s="388"/>
      <c r="AE34" s="388"/>
      <c r="AF34" s="388"/>
      <c r="AG34" s="388"/>
      <c r="AH34" s="388"/>
      <c r="AI34" s="388"/>
      <c r="AJ34" s="388"/>
      <c r="AK34" s="388"/>
      <c r="AL34" s="214"/>
      <c r="AM34" s="389">
        <f>IF(AO34="","",MAX(C34:D43,U34:V43)+1)</f>
        <v>5</v>
      </c>
      <c r="AN34" s="389"/>
      <c r="AO34" s="388" t="str">
        <f>IF('各会計、関係団体の財政状況及び健全化判断比率'!B31="","",'各会計、関係団体の財政状況及び健全化判断比率'!B31)</f>
        <v>水道事業会計</v>
      </c>
      <c r="AP34" s="388"/>
      <c r="AQ34" s="388"/>
      <c r="AR34" s="388"/>
      <c r="AS34" s="388"/>
      <c r="AT34" s="388"/>
      <c r="AU34" s="388"/>
      <c r="AV34" s="388"/>
      <c r="AW34" s="388"/>
      <c r="AX34" s="388"/>
      <c r="AY34" s="388"/>
      <c r="AZ34" s="388"/>
      <c r="BA34" s="388"/>
      <c r="BB34" s="388"/>
      <c r="BC34" s="388"/>
      <c r="BD34" s="214"/>
      <c r="BE34" s="389">
        <f>IF(BG34="","",MAX(C34:D43,U34:V43,AM34:AN43)+1)</f>
        <v>6</v>
      </c>
      <c r="BF34" s="389"/>
      <c r="BG34" s="388" t="str">
        <f>IF('各会計、関係団体の財政状況及び健全化判断比率'!B32="","",'各会計、関係団体の財政状況及び健全化判断比率'!B32)</f>
        <v>都市計画公共下水道事業会計</v>
      </c>
      <c r="BH34" s="388"/>
      <c r="BI34" s="388"/>
      <c r="BJ34" s="388"/>
      <c r="BK34" s="388"/>
      <c r="BL34" s="388"/>
      <c r="BM34" s="388"/>
      <c r="BN34" s="388"/>
      <c r="BO34" s="388"/>
      <c r="BP34" s="388"/>
      <c r="BQ34" s="388"/>
      <c r="BR34" s="388"/>
      <c r="BS34" s="388"/>
      <c r="BT34" s="388"/>
      <c r="BU34" s="388"/>
      <c r="BV34" s="214"/>
      <c r="BW34" s="389">
        <f>IF(BY34="","",MAX(C34:D43,U34:V43,AM34:AN43,BE34:BF43)+1)</f>
        <v>8</v>
      </c>
      <c r="BX34" s="389"/>
      <c r="BY34" s="388" t="str">
        <f>IF('各会計、関係団体の財政状況及び健全化判断比率'!B68="","",'各会計、関係団体の財政状況及び健全化判断比率'!B68)</f>
        <v>和歌山県市町村総合事務組合</v>
      </c>
      <c r="BZ34" s="388"/>
      <c r="CA34" s="388"/>
      <c r="CB34" s="388"/>
      <c r="CC34" s="388"/>
      <c r="CD34" s="388"/>
      <c r="CE34" s="388"/>
      <c r="CF34" s="388"/>
      <c r="CG34" s="388"/>
      <c r="CH34" s="388"/>
      <c r="CI34" s="388"/>
      <c r="CJ34" s="388"/>
      <c r="CK34" s="388"/>
      <c r="CL34" s="388"/>
      <c r="CM34" s="388"/>
      <c r="CN34" s="214"/>
      <c r="CO34" s="389">
        <f>IF(CQ34="","",MAX(C34:D43,U34:V43,AM34:AN43,BE34:BF43,BW34:BX43)+1)</f>
        <v>18</v>
      </c>
      <c r="CP34" s="389"/>
      <c r="CQ34" s="388" t="str">
        <f>IF('各会計、関係団体の財政状況及び健全化判断比率'!BS7="","",'各会計、関係団体の財政状況及び健全化判断比率'!BS7)</f>
        <v>太地町開発公社</v>
      </c>
      <c r="CR34" s="388"/>
      <c r="CS34" s="388"/>
      <c r="CT34" s="388"/>
      <c r="CU34" s="388"/>
      <c r="CV34" s="388"/>
      <c r="CW34" s="388"/>
      <c r="CX34" s="388"/>
      <c r="CY34" s="388"/>
      <c r="CZ34" s="388"/>
      <c r="DA34" s="388"/>
      <c r="DB34" s="388"/>
      <c r="DC34" s="388"/>
      <c r="DD34" s="388"/>
      <c r="DE34" s="388"/>
      <c r="DF34" s="211"/>
      <c r="DG34" s="390" t="str">
        <f>IF('各会計、関係団体の財政状況及び健全化判断比率'!BR7="","",'各会計、関係団体の財政状況及び健全化判断比率'!BR7)</f>
        <v/>
      </c>
      <c r="DH34" s="390"/>
      <c r="DI34" s="218"/>
      <c r="DJ34" s="186"/>
      <c r="DK34" s="186"/>
      <c r="DL34" s="186"/>
      <c r="DM34" s="186"/>
      <c r="DN34" s="186"/>
      <c r="DO34" s="186"/>
    </row>
    <row r="35" spans="1:119" ht="32.25" customHeight="1" x14ac:dyDescent="0.15">
      <c r="A35" s="187"/>
      <c r="B35" s="213"/>
      <c r="C35" s="389" t="str">
        <f>IF(E35="","",C34+1)</f>
        <v/>
      </c>
      <c r="D35" s="389"/>
      <c r="E35" s="388" t="str">
        <f>IF('各会計、関係団体の財政状況及び健全化判断比率'!B8="","",'各会計、関係団体の財政状況及び健全化判断比率'!B8)</f>
        <v/>
      </c>
      <c r="F35" s="388"/>
      <c r="G35" s="388"/>
      <c r="H35" s="388"/>
      <c r="I35" s="388"/>
      <c r="J35" s="388"/>
      <c r="K35" s="388"/>
      <c r="L35" s="388"/>
      <c r="M35" s="388"/>
      <c r="N35" s="388"/>
      <c r="O35" s="388"/>
      <c r="P35" s="388"/>
      <c r="Q35" s="388"/>
      <c r="R35" s="388"/>
      <c r="S35" s="388"/>
      <c r="T35" s="214"/>
      <c r="U35" s="389">
        <f>IF(W35="","",U34+1)</f>
        <v>3</v>
      </c>
      <c r="V35" s="389"/>
      <c r="W35" s="388" t="str">
        <f>IF('各会計、関係団体の財政状況及び健全化判断比率'!B29="","",'各会計、関係団体の財政状況及び健全化判断比率'!B29)</f>
        <v>介護保険事業会計</v>
      </c>
      <c r="X35" s="388"/>
      <c r="Y35" s="388"/>
      <c r="Z35" s="388"/>
      <c r="AA35" s="388"/>
      <c r="AB35" s="388"/>
      <c r="AC35" s="388"/>
      <c r="AD35" s="388"/>
      <c r="AE35" s="388"/>
      <c r="AF35" s="388"/>
      <c r="AG35" s="388"/>
      <c r="AH35" s="388"/>
      <c r="AI35" s="388"/>
      <c r="AJ35" s="388"/>
      <c r="AK35" s="388"/>
      <c r="AL35" s="214"/>
      <c r="AM35" s="389" t="str">
        <f t="shared" ref="AM35:AM43" si="0">IF(AO35="","",AM34+1)</f>
        <v/>
      </c>
      <c r="AN35" s="389"/>
      <c r="AO35" s="388"/>
      <c r="AP35" s="388"/>
      <c r="AQ35" s="388"/>
      <c r="AR35" s="388"/>
      <c r="AS35" s="388"/>
      <c r="AT35" s="388"/>
      <c r="AU35" s="388"/>
      <c r="AV35" s="388"/>
      <c r="AW35" s="388"/>
      <c r="AX35" s="388"/>
      <c r="AY35" s="388"/>
      <c r="AZ35" s="388"/>
      <c r="BA35" s="388"/>
      <c r="BB35" s="388"/>
      <c r="BC35" s="388"/>
      <c r="BD35" s="214"/>
      <c r="BE35" s="389">
        <f t="shared" ref="BE35:BE43" si="1">IF(BG35="","",BE34+1)</f>
        <v>7</v>
      </c>
      <c r="BF35" s="389"/>
      <c r="BG35" s="388" t="str">
        <f>IF('各会計、関係団体の財政状況及び健全化判断比率'!B33="","",'各会計、関係団体の財政状況及び健全化判断比率'!B33)</f>
        <v>くじらの博物館事業会計</v>
      </c>
      <c r="BH35" s="388"/>
      <c r="BI35" s="388"/>
      <c r="BJ35" s="388"/>
      <c r="BK35" s="388"/>
      <c r="BL35" s="388"/>
      <c r="BM35" s="388"/>
      <c r="BN35" s="388"/>
      <c r="BO35" s="388"/>
      <c r="BP35" s="388"/>
      <c r="BQ35" s="388"/>
      <c r="BR35" s="388"/>
      <c r="BS35" s="388"/>
      <c r="BT35" s="388"/>
      <c r="BU35" s="388"/>
      <c r="BV35" s="214"/>
      <c r="BW35" s="389">
        <f t="shared" ref="BW35:BW43" si="2">IF(BY35="","",BW34+1)</f>
        <v>9</v>
      </c>
      <c r="BX35" s="389"/>
      <c r="BY35" s="388" t="str">
        <f>IF('各会計、関係団体の財政状況及び健全化判断比率'!B69="","",'各会計、関係団体の財政状況及び健全化判断比率'!B69)</f>
        <v>紀南学園事務組合</v>
      </c>
      <c r="BZ35" s="388"/>
      <c r="CA35" s="388"/>
      <c r="CB35" s="388"/>
      <c r="CC35" s="388"/>
      <c r="CD35" s="388"/>
      <c r="CE35" s="388"/>
      <c r="CF35" s="388"/>
      <c r="CG35" s="388"/>
      <c r="CH35" s="388"/>
      <c r="CI35" s="388"/>
      <c r="CJ35" s="388"/>
      <c r="CK35" s="388"/>
      <c r="CL35" s="388"/>
      <c r="CM35" s="388"/>
      <c r="CN35" s="214"/>
      <c r="CO35" s="389" t="str">
        <f t="shared" ref="CO35:CO43" si="3">IF(CQ35="","",CO34+1)</f>
        <v/>
      </c>
      <c r="CP35" s="389"/>
      <c r="CQ35" s="388" t="str">
        <f>IF('各会計、関係団体の財政状況及び健全化判断比率'!BS8="","",'各会計、関係団体の財政状況及び健全化判断比率'!BS8)</f>
        <v/>
      </c>
      <c r="CR35" s="388"/>
      <c r="CS35" s="388"/>
      <c r="CT35" s="388"/>
      <c r="CU35" s="388"/>
      <c r="CV35" s="388"/>
      <c r="CW35" s="388"/>
      <c r="CX35" s="388"/>
      <c r="CY35" s="388"/>
      <c r="CZ35" s="388"/>
      <c r="DA35" s="388"/>
      <c r="DB35" s="388"/>
      <c r="DC35" s="388"/>
      <c r="DD35" s="388"/>
      <c r="DE35" s="388"/>
      <c r="DF35" s="211"/>
      <c r="DG35" s="390" t="str">
        <f>IF('各会計、関係団体の財政状況及び健全化判断比率'!BR8="","",'各会計、関係団体の財政状況及び健全化判断比率'!BR8)</f>
        <v/>
      </c>
      <c r="DH35" s="390"/>
      <c r="DI35" s="218"/>
      <c r="DJ35" s="186"/>
      <c r="DK35" s="186"/>
      <c r="DL35" s="186"/>
      <c r="DM35" s="186"/>
      <c r="DN35" s="186"/>
      <c r="DO35" s="186"/>
    </row>
    <row r="36" spans="1:119" ht="32.25" customHeight="1" x14ac:dyDescent="0.15">
      <c r="A36" s="187"/>
      <c r="B36" s="213"/>
      <c r="C36" s="389" t="str">
        <f>IF(E36="","",C35+1)</f>
        <v/>
      </c>
      <c r="D36" s="389"/>
      <c r="E36" s="388" t="str">
        <f>IF('各会計、関係団体の財政状況及び健全化判断比率'!B9="","",'各会計、関係団体の財政状況及び健全化判断比率'!B9)</f>
        <v/>
      </c>
      <c r="F36" s="388"/>
      <c r="G36" s="388"/>
      <c r="H36" s="388"/>
      <c r="I36" s="388"/>
      <c r="J36" s="388"/>
      <c r="K36" s="388"/>
      <c r="L36" s="388"/>
      <c r="M36" s="388"/>
      <c r="N36" s="388"/>
      <c r="O36" s="388"/>
      <c r="P36" s="388"/>
      <c r="Q36" s="388"/>
      <c r="R36" s="388"/>
      <c r="S36" s="388"/>
      <c r="T36" s="214"/>
      <c r="U36" s="389">
        <f t="shared" ref="U36:U43" si="4">IF(W36="","",U35+1)</f>
        <v>4</v>
      </c>
      <c r="V36" s="389"/>
      <c r="W36" s="388" t="str">
        <f>IF('各会計、関係団体の財政状況及び健全化判断比率'!B30="","",'各会計、関係団体の財政状況及び健全化判断比率'!B30)</f>
        <v>後期高齢者医療事業会計</v>
      </c>
      <c r="X36" s="388"/>
      <c r="Y36" s="388"/>
      <c r="Z36" s="388"/>
      <c r="AA36" s="388"/>
      <c r="AB36" s="388"/>
      <c r="AC36" s="388"/>
      <c r="AD36" s="388"/>
      <c r="AE36" s="388"/>
      <c r="AF36" s="388"/>
      <c r="AG36" s="388"/>
      <c r="AH36" s="388"/>
      <c r="AI36" s="388"/>
      <c r="AJ36" s="388"/>
      <c r="AK36" s="388"/>
      <c r="AL36" s="214"/>
      <c r="AM36" s="389" t="str">
        <f t="shared" si="0"/>
        <v/>
      </c>
      <c r="AN36" s="389"/>
      <c r="AO36" s="388"/>
      <c r="AP36" s="388"/>
      <c r="AQ36" s="388"/>
      <c r="AR36" s="388"/>
      <c r="AS36" s="388"/>
      <c r="AT36" s="388"/>
      <c r="AU36" s="388"/>
      <c r="AV36" s="388"/>
      <c r="AW36" s="388"/>
      <c r="AX36" s="388"/>
      <c r="AY36" s="388"/>
      <c r="AZ36" s="388"/>
      <c r="BA36" s="388"/>
      <c r="BB36" s="388"/>
      <c r="BC36" s="388"/>
      <c r="BD36" s="214"/>
      <c r="BE36" s="389" t="str">
        <f t="shared" si="1"/>
        <v/>
      </c>
      <c r="BF36" s="389"/>
      <c r="BG36" s="388"/>
      <c r="BH36" s="388"/>
      <c r="BI36" s="388"/>
      <c r="BJ36" s="388"/>
      <c r="BK36" s="388"/>
      <c r="BL36" s="388"/>
      <c r="BM36" s="388"/>
      <c r="BN36" s="388"/>
      <c r="BO36" s="388"/>
      <c r="BP36" s="388"/>
      <c r="BQ36" s="388"/>
      <c r="BR36" s="388"/>
      <c r="BS36" s="388"/>
      <c r="BT36" s="388"/>
      <c r="BU36" s="388"/>
      <c r="BV36" s="214"/>
      <c r="BW36" s="389">
        <f t="shared" si="2"/>
        <v>10</v>
      </c>
      <c r="BX36" s="389"/>
      <c r="BY36" s="388" t="str">
        <f>IF('各会計、関係団体の財政状況及び健全化判断比率'!B70="","",'各会計、関係団体の財政状況及び健全化判断比率'!B70)</f>
        <v>東牟婁郡町村新宮市老人福祉施設事務組合</v>
      </c>
      <c r="BZ36" s="388"/>
      <c r="CA36" s="388"/>
      <c r="CB36" s="388"/>
      <c r="CC36" s="388"/>
      <c r="CD36" s="388"/>
      <c r="CE36" s="388"/>
      <c r="CF36" s="388"/>
      <c r="CG36" s="388"/>
      <c r="CH36" s="388"/>
      <c r="CI36" s="388"/>
      <c r="CJ36" s="388"/>
      <c r="CK36" s="388"/>
      <c r="CL36" s="388"/>
      <c r="CM36" s="388"/>
      <c r="CN36" s="214"/>
      <c r="CO36" s="389" t="str">
        <f t="shared" si="3"/>
        <v/>
      </c>
      <c r="CP36" s="389"/>
      <c r="CQ36" s="388" t="str">
        <f>IF('各会計、関係団体の財政状況及び健全化判断比率'!BS9="","",'各会計、関係団体の財政状況及び健全化判断比率'!BS9)</f>
        <v/>
      </c>
      <c r="CR36" s="388"/>
      <c r="CS36" s="388"/>
      <c r="CT36" s="388"/>
      <c r="CU36" s="388"/>
      <c r="CV36" s="388"/>
      <c r="CW36" s="388"/>
      <c r="CX36" s="388"/>
      <c r="CY36" s="388"/>
      <c r="CZ36" s="388"/>
      <c r="DA36" s="388"/>
      <c r="DB36" s="388"/>
      <c r="DC36" s="388"/>
      <c r="DD36" s="388"/>
      <c r="DE36" s="388"/>
      <c r="DF36" s="211"/>
      <c r="DG36" s="390" t="str">
        <f>IF('各会計、関係団体の財政状況及び健全化判断比率'!BR9="","",'各会計、関係団体の財政状況及び健全化判断比率'!BR9)</f>
        <v/>
      </c>
      <c r="DH36" s="390"/>
      <c r="DI36" s="218"/>
      <c r="DJ36" s="186"/>
      <c r="DK36" s="186"/>
      <c r="DL36" s="186"/>
      <c r="DM36" s="186"/>
      <c r="DN36" s="186"/>
      <c r="DO36" s="186"/>
    </row>
    <row r="37" spans="1:119" ht="32.25" customHeight="1" x14ac:dyDescent="0.15">
      <c r="A37" s="187"/>
      <c r="B37" s="213"/>
      <c r="C37" s="389" t="str">
        <f>IF(E37="","",C36+1)</f>
        <v/>
      </c>
      <c r="D37" s="389"/>
      <c r="E37" s="388" t="str">
        <f>IF('各会計、関係団体の財政状況及び健全化判断比率'!B10="","",'各会計、関係団体の財政状況及び健全化判断比率'!B10)</f>
        <v/>
      </c>
      <c r="F37" s="388"/>
      <c r="G37" s="388"/>
      <c r="H37" s="388"/>
      <c r="I37" s="388"/>
      <c r="J37" s="388"/>
      <c r="K37" s="388"/>
      <c r="L37" s="388"/>
      <c r="M37" s="388"/>
      <c r="N37" s="388"/>
      <c r="O37" s="388"/>
      <c r="P37" s="388"/>
      <c r="Q37" s="388"/>
      <c r="R37" s="388"/>
      <c r="S37" s="388"/>
      <c r="T37" s="214"/>
      <c r="U37" s="389" t="str">
        <f t="shared" si="4"/>
        <v/>
      </c>
      <c r="V37" s="389"/>
      <c r="W37" s="388"/>
      <c r="X37" s="388"/>
      <c r="Y37" s="388"/>
      <c r="Z37" s="388"/>
      <c r="AA37" s="388"/>
      <c r="AB37" s="388"/>
      <c r="AC37" s="388"/>
      <c r="AD37" s="388"/>
      <c r="AE37" s="388"/>
      <c r="AF37" s="388"/>
      <c r="AG37" s="388"/>
      <c r="AH37" s="388"/>
      <c r="AI37" s="388"/>
      <c r="AJ37" s="388"/>
      <c r="AK37" s="388"/>
      <c r="AL37" s="214"/>
      <c r="AM37" s="389" t="str">
        <f t="shared" si="0"/>
        <v/>
      </c>
      <c r="AN37" s="389"/>
      <c r="AO37" s="388"/>
      <c r="AP37" s="388"/>
      <c r="AQ37" s="388"/>
      <c r="AR37" s="388"/>
      <c r="AS37" s="388"/>
      <c r="AT37" s="388"/>
      <c r="AU37" s="388"/>
      <c r="AV37" s="388"/>
      <c r="AW37" s="388"/>
      <c r="AX37" s="388"/>
      <c r="AY37" s="388"/>
      <c r="AZ37" s="388"/>
      <c r="BA37" s="388"/>
      <c r="BB37" s="388"/>
      <c r="BC37" s="388"/>
      <c r="BD37" s="214"/>
      <c r="BE37" s="389" t="str">
        <f t="shared" si="1"/>
        <v/>
      </c>
      <c r="BF37" s="389"/>
      <c r="BG37" s="388"/>
      <c r="BH37" s="388"/>
      <c r="BI37" s="388"/>
      <c r="BJ37" s="388"/>
      <c r="BK37" s="388"/>
      <c r="BL37" s="388"/>
      <c r="BM37" s="388"/>
      <c r="BN37" s="388"/>
      <c r="BO37" s="388"/>
      <c r="BP37" s="388"/>
      <c r="BQ37" s="388"/>
      <c r="BR37" s="388"/>
      <c r="BS37" s="388"/>
      <c r="BT37" s="388"/>
      <c r="BU37" s="388"/>
      <c r="BV37" s="214"/>
      <c r="BW37" s="389">
        <f t="shared" si="2"/>
        <v>11</v>
      </c>
      <c r="BX37" s="389"/>
      <c r="BY37" s="388" t="str">
        <f>IF('各会計、関係団体の財政状況及び健全化判断比率'!B71="","",'各会計、関係団体の財政状況及び健全化判断比率'!B71)</f>
        <v>東牟婁郡町村新宮市老人福祉施設事務組合（公営企業会計）</v>
      </c>
      <c r="BZ37" s="388"/>
      <c r="CA37" s="388"/>
      <c r="CB37" s="388"/>
      <c r="CC37" s="388"/>
      <c r="CD37" s="388"/>
      <c r="CE37" s="388"/>
      <c r="CF37" s="388"/>
      <c r="CG37" s="388"/>
      <c r="CH37" s="388"/>
      <c r="CI37" s="388"/>
      <c r="CJ37" s="388"/>
      <c r="CK37" s="388"/>
      <c r="CL37" s="388"/>
      <c r="CM37" s="388"/>
      <c r="CN37" s="214"/>
      <c r="CO37" s="389" t="str">
        <f t="shared" si="3"/>
        <v/>
      </c>
      <c r="CP37" s="389"/>
      <c r="CQ37" s="388" t="str">
        <f>IF('各会計、関係団体の財政状況及び健全化判断比率'!BS10="","",'各会計、関係団体の財政状況及び健全化判断比率'!BS10)</f>
        <v/>
      </c>
      <c r="CR37" s="388"/>
      <c r="CS37" s="388"/>
      <c r="CT37" s="388"/>
      <c r="CU37" s="388"/>
      <c r="CV37" s="388"/>
      <c r="CW37" s="388"/>
      <c r="CX37" s="388"/>
      <c r="CY37" s="388"/>
      <c r="CZ37" s="388"/>
      <c r="DA37" s="388"/>
      <c r="DB37" s="388"/>
      <c r="DC37" s="388"/>
      <c r="DD37" s="388"/>
      <c r="DE37" s="388"/>
      <c r="DF37" s="211"/>
      <c r="DG37" s="390" t="str">
        <f>IF('各会計、関係団体の財政状況及び健全化判断比率'!BR10="","",'各会計、関係団体の財政状況及び健全化判断比率'!BR10)</f>
        <v/>
      </c>
      <c r="DH37" s="390"/>
      <c r="DI37" s="218"/>
      <c r="DJ37" s="186"/>
      <c r="DK37" s="186"/>
      <c r="DL37" s="186"/>
      <c r="DM37" s="186"/>
      <c r="DN37" s="186"/>
      <c r="DO37" s="186"/>
    </row>
    <row r="38" spans="1:119" ht="32.25" customHeight="1" x14ac:dyDescent="0.15">
      <c r="A38" s="187"/>
      <c r="B38" s="213"/>
      <c r="C38" s="389" t="str">
        <f t="shared" ref="C38:C43" si="5">IF(E38="","",C37+1)</f>
        <v/>
      </c>
      <c r="D38" s="389"/>
      <c r="E38" s="388" t="str">
        <f>IF('各会計、関係団体の財政状況及び健全化判断比率'!B11="","",'各会計、関係団体の財政状況及び健全化判断比率'!B11)</f>
        <v/>
      </c>
      <c r="F38" s="388"/>
      <c r="G38" s="388"/>
      <c r="H38" s="388"/>
      <c r="I38" s="388"/>
      <c r="J38" s="388"/>
      <c r="K38" s="388"/>
      <c r="L38" s="388"/>
      <c r="M38" s="388"/>
      <c r="N38" s="388"/>
      <c r="O38" s="388"/>
      <c r="P38" s="388"/>
      <c r="Q38" s="388"/>
      <c r="R38" s="388"/>
      <c r="S38" s="388"/>
      <c r="T38" s="214"/>
      <c r="U38" s="389" t="str">
        <f t="shared" si="4"/>
        <v/>
      </c>
      <c r="V38" s="389"/>
      <c r="W38" s="388"/>
      <c r="X38" s="388"/>
      <c r="Y38" s="388"/>
      <c r="Z38" s="388"/>
      <c r="AA38" s="388"/>
      <c r="AB38" s="388"/>
      <c r="AC38" s="388"/>
      <c r="AD38" s="388"/>
      <c r="AE38" s="388"/>
      <c r="AF38" s="388"/>
      <c r="AG38" s="388"/>
      <c r="AH38" s="388"/>
      <c r="AI38" s="388"/>
      <c r="AJ38" s="388"/>
      <c r="AK38" s="388"/>
      <c r="AL38" s="214"/>
      <c r="AM38" s="389" t="str">
        <f t="shared" si="0"/>
        <v/>
      </c>
      <c r="AN38" s="389"/>
      <c r="AO38" s="388"/>
      <c r="AP38" s="388"/>
      <c r="AQ38" s="388"/>
      <c r="AR38" s="388"/>
      <c r="AS38" s="388"/>
      <c r="AT38" s="388"/>
      <c r="AU38" s="388"/>
      <c r="AV38" s="388"/>
      <c r="AW38" s="388"/>
      <c r="AX38" s="388"/>
      <c r="AY38" s="388"/>
      <c r="AZ38" s="388"/>
      <c r="BA38" s="388"/>
      <c r="BB38" s="388"/>
      <c r="BC38" s="388"/>
      <c r="BD38" s="214"/>
      <c r="BE38" s="389" t="str">
        <f t="shared" si="1"/>
        <v/>
      </c>
      <c r="BF38" s="389"/>
      <c r="BG38" s="388"/>
      <c r="BH38" s="388"/>
      <c r="BI38" s="388"/>
      <c r="BJ38" s="388"/>
      <c r="BK38" s="388"/>
      <c r="BL38" s="388"/>
      <c r="BM38" s="388"/>
      <c r="BN38" s="388"/>
      <c r="BO38" s="388"/>
      <c r="BP38" s="388"/>
      <c r="BQ38" s="388"/>
      <c r="BR38" s="388"/>
      <c r="BS38" s="388"/>
      <c r="BT38" s="388"/>
      <c r="BU38" s="388"/>
      <c r="BV38" s="214"/>
      <c r="BW38" s="389">
        <f t="shared" si="2"/>
        <v>12</v>
      </c>
      <c r="BX38" s="389"/>
      <c r="BY38" s="388" t="str">
        <f>IF('各会計、関係団体の財政状況及び健全化判断比率'!B72="","",'各会計、関係団体の財政状況及び健全化判断比率'!B72)</f>
        <v>那智勝浦町太地町環境衛生施設一部事務組合</v>
      </c>
      <c r="BZ38" s="388"/>
      <c r="CA38" s="388"/>
      <c r="CB38" s="388"/>
      <c r="CC38" s="388"/>
      <c r="CD38" s="388"/>
      <c r="CE38" s="388"/>
      <c r="CF38" s="388"/>
      <c r="CG38" s="388"/>
      <c r="CH38" s="388"/>
      <c r="CI38" s="388"/>
      <c r="CJ38" s="388"/>
      <c r="CK38" s="388"/>
      <c r="CL38" s="388"/>
      <c r="CM38" s="388"/>
      <c r="CN38" s="214"/>
      <c r="CO38" s="389" t="str">
        <f t="shared" si="3"/>
        <v/>
      </c>
      <c r="CP38" s="389"/>
      <c r="CQ38" s="388" t="str">
        <f>IF('各会計、関係団体の財政状況及び健全化判断比率'!BS11="","",'各会計、関係団体の財政状況及び健全化判断比率'!BS11)</f>
        <v/>
      </c>
      <c r="CR38" s="388"/>
      <c r="CS38" s="388"/>
      <c r="CT38" s="388"/>
      <c r="CU38" s="388"/>
      <c r="CV38" s="388"/>
      <c r="CW38" s="388"/>
      <c r="CX38" s="388"/>
      <c r="CY38" s="388"/>
      <c r="CZ38" s="388"/>
      <c r="DA38" s="388"/>
      <c r="DB38" s="388"/>
      <c r="DC38" s="388"/>
      <c r="DD38" s="388"/>
      <c r="DE38" s="388"/>
      <c r="DF38" s="211"/>
      <c r="DG38" s="390" t="str">
        <f>IF('各会計、関係団体の財政状況及び健全化判断比率'!BR11="","",'各会計、関係団体の財政状況及び健全化判断比率'!BR11)</f>
        <v/>
      </c>
      <c r="DH38" s="390"/>
      <c r="DI38" s="218"/>
      <c r="DJ38" s="186"/>
      <c r="DK38" s="186"/>
      <c r="DL38" s="186"/>
      <c r="DM38" s="186"/>
      <c r="DN38" s="186"/>
      <c r="DO38" s="186"/>
    </row>
    <row r="39" spans="1:119" ht="32.25" customHeight="1" x14ac:dyDescent="0.15">
      <c r="A39" s="187"/>
      <c r="B39" s="213"/>
      <c r="C39" s="389" t="str">
        <f t="shared" si="5"/>
        <v/>
      </c>
      <c r="D39" s="389"/>
      <c r="E39" s="388" t="str">
        <f>IF('各会計、関係団体の財政状況及び健全化判断比率'!B12="","",'各会計、関係団体の財政状況及び健全化判断比率'!B12)</f>
        <v/>
      </c>
      <c r="F39" s="388"/>
      <c r="G39" s="388"/>
      <c r="H39" s="388"/>
      <c r="I39" s="388"/>
      <c r="J39" s="388"/>
      <c r="K39" s="388"/>
      <c r="L39" s="388"/>
      <c r="M39" s="388"/>
      <c r="N39" s="388"/>
      <c r="O39" s="388"/>
      <c r="P39" s="388"/>
      <c r="Q39" s="388"/>
      <c r="R39" s="388"/>
      <c r="S39" s="388"/>
      <c r="T39" s="214"/>
      <c r="U39" s="389" t="str">
        <f t="shared" si="4"/>
        <v/>
      </c>
      <c r="V39" s="389"/>
      <c r="W39" s="388"/>
      <c r="X39" s="388"/>
      <c r="Y39" s="388"/>
      <c r="Z39" s="388"/>
      <c r="AA39" s="388"/>
      <c r="AB39" s="388"/>
      <c r="AC39" s="388"/>
      <c r="AD39" s="388"/>
      <c r="AE39" s="388"/>
      <c r="AF39" s="388"/>
      <c r="AG39" s="388"/>
      <c r="AH39" s="388"/>
      <c r="AI39" s="388"/>
      <c r="AJ39" s="388"/>
      <c r="AK39" s="388"/>
      <c r="AL39" s="214"/>
      <c r="AM39" s="389" t="str">
        <f t="shared" si="0"/>
        <v/>
      </c>
      <c r="AN39" s="389"/>
      <c r="AO39" s="388"/>
      <c r="AP39" s="388"/>
      <c r="AQ39" s="388"/>
      <c r="AR39" s="388"/>
      <c r="AS39" s="388"/>
      <c r="AT39" s="388"/>
      <c r="AU39" s="388"/>
      <c r="AV39" s="388"/>
      <c r="AW39" s="388"/>
      <c r="AX39" s="388"/>
      <c r="AY39" s="388"/>
      <c r="AZ39" s="388"/>
      <c r="BA39" s="388"/>
      <c r="BB39" s="388"/>
      <c r="BC39" s="388"/>
      <c r="BD39" s="214"/>
      <c r="BE39" s="389" t="str">
        <f t="shared" si="1"/>
        <v/>
      </c>
      <c r="BF39" s="389"/>
      <c r="BG39" s="388"/>
      <c r="BH39" s="388"/>
      <c r="BI39" s="388"/>
      <c r="BJ39" s="388"/>
      <c r="BK39" s="388"/>
      <c r="BL39" s="388"/>
      <c r="BM39" s="388"/>
      <c r="BN39" s="388"/>
      <c r="BO39" s="388"/>
      <c r="BP39" s="388"/>
      <c r="BQ39" s="388"/>
      <c r="BR39" s="388"/>
      <c r="BS39" s="388"/>
      <c r="BT39" s="388"/>
      <c r="BU39" s="388"/>
      <c r="BV39" s="214"/>
      <c r="BW39" s="389">
        <f t="shared" si="2"/>
        <v>13</v>
      </c>
      <c r="BX39" s="389"/>
      <c r="BY39" s="388" t="str">
        <f>IF('各会計、関係団体の財政状況及び健全化判断比率'!B73="","",'各会計、関係団体の財政状況及び健全化判断比率'!B73)</f>
        <v>新宮周辺広域市町村圏事務組合</v>
      </c>
      <c r="BZ39" s="388"/>
      <c r="CA39" s="388"/>
      <c r="CB39" s="388"/>
      <c r="CC39" s="388"/>
      <c r="CD39" s="388"/>
      <c r="CE39" s="388"/>
      <c r="CF39" s="388"/>
      <c r="CG39" s="388"/>
      <c r="CH39" s="388"/>
      <c r="CI39" s="388"/>
      <c r="CJ39" s="388"/>
      <c r="CK39" s="388"/>
      <c r="CL39" s="388"/>
      <c r="CM39" s="388"/>
      <c r="CN39" s="214"/>
      <c r="CO39" s="389" t="str">
        <f t="shared" si="3"/>
        <v/>
      </c>
      <c r="CP39" s="389"/>
      <c r="CQ39" s="388" t="str">
        <f>IF('各会計、関係団体の財政状況及び健全化判断比率'!BS12="","",'各会計、関係団体の財政状況及び健全化判断比率'!BS12)</f>
        <v/>
      </c>
      <c r="CR39" s="388"/>
      <c r="CS39" s="388"/>
      <c r="CT39" s="388"/>
      <c r="CU39" s="388"/>
      <c r="CV39" s="388"/>
      <c r="CW39" s="388"/>
      <c r="CX39" s="388"/>
      <c r="CY39" s="388"/>
      <c r="CZ39" s="388"/>
      <c r="DA39" s="388"/>
      <c r="DB39" s="388"/>
      <c r="DC39" s="388"/>
      <c r="DD39" s="388"/>
      <c r="DE39" s="388"/>
      <c r="DF39" s="211"/>
      <c r="DG39" s="390" t="str">
        <f>IF('各会計、関係団体の財政状況及び健全化判断比率'!BR12="","",'各会計、関係団体の財政状況及び健全化判断比率'!BR12)</f>
        <v/>
      </c>
      <c r="DH39" s="390"/>
      <c r="DI39" s="218"/>
      <c r="DJ39" s="186"/>
      <c r="DK39" s="186"/>
      <c r="DL39" s="186"/>
      <c r="DM39" s="186"/>
      <c r="DN39" s="186"/>
      <c r="DO39" s="186"/>
    </row>
    <row r="40" spans="1:119" ht="32.25" customHeight="1" x14ac:dyDescent="0.15">
      <c r="A40" s="187"/>
      <c r="B40" s="213"/>
      <c r="C40" s="389" t="str">
        <f t="shared" si="5"/>
        <v/>
      </c>
      <c r="D40" s="389"/>
      <c r="E40" s="388" t="str">
        <f>IF('各会計、関係団体の財政状況及び健全化判断比率'!B13="","",'各会計、関係団体の財政状況及び健全化判断比率'!B13)</f>
        <v/>
      </c>
      <c r="F40" s="388"/>
      <c r="G40" s="388"/>
      <c r="H40" s="388"/>
      <c r="I40" s="388"/>
      <c r="J40" s="388"/>
      <c r="K40" s="388"/>
      <c r="L40" s="388"/>
      <c r="M40" s="388"/>
      <c r="N40" s="388"/>
      <c r="O40" s="388"/>
      <c r="P40" s="388"/>
      <c r="Q40" s="388"/>
      <c r="R40" s="388"/>
      <c r="S40" s="388"/>
      <c r="T40" s="214"/>
      <c r="U40" s="389" t="str">
        <f t="shared" si="4"/>
        <v/>
      </c>
      <c r="V40" s="389"/>
      <c r="W40" s="388"/>
      <c r="X40" s="388"/>
      <c r="Y40" s="388"/>
      <c r="Z40" s="388"/>
      <c r="AA40" s="388"/>
      <c r="AB40" s="388"/>
      <c r="AC40" s="388"/>
      <c r="AD40" s="388"/>
      <c r="AE40" s="388"/>
      <c r="AF40" s="388"/>
      <c r="AG40" s="388"/>
      <c r="AH40" s="388"/>
      <c r="AI40" s="388"/>
      <c r="AJ40" s="388"/>
      <c r="AK40" s="388"/>
      <c r="AL40" s="214"/>
      <c r="AM40" s="389" t="str">
        <f t="shared" si="0"/>
        <v/>
      </c>
      <c r="AN40" s="389"/>
      <c r="AO40" s="388"/>
      <c r="AP40" s="388"/>
      <c r="AQ40" s="388"/>
      <c r="AR40" s="388"/>
      <c r="AS40" s="388"/>
      <c r="AT40" s="388"/>
      <c r="AU40" s="388"/>
      <c r="AV40" s="388"/>
      <c r="AW40" s="388"/>
      <c r="AX40" s="388"/>
      <c r="AY40" s="388"/>
      <c r="AZ40" s="388"/>
      <c r="BA40" s="388"/>
      <c r="BB40" s="388"/>
      <c r="BC40" s="388"/>
      <c r="BD40" s="214"/>
      <c r="BE40" s="389" t="str">
        <f t="shared" si="1"/>
        <v/>
      </c>
      <c r="BF40" s="389"/>
      <c r="BG40" s="388"/>
      <c r="BH40" s="388"/>
      <c r="BI40" s="388"/>
      <c r="BJ40" s="388"/>
      <c r="BK40" s="388"/>
      <c r="BL40" s="388"/>
      <c r="BM40" s="388"/>
      <c r="BN40" s="388"/>
      <c r="BO40" s="388"/>
      <c r="BP40" s="388"/>
      <c r="BQ40" s="388"/>
      <c r="BR40" s="388"/>
      <c r="BS40" s="388"/>
      <c r="BT40" s="388"/>
      <c r="BU40" s="388"/>
      <c r="BV40" s="214"/>
      <c r="BW40" s="389">
        <f t="shared" si="2"/>
        <v>14</v>
      </c>
      <c r="BX40" s="389"/>
      <c r="BY40" s="388" t="str">
        <f>IF('各会計、関係団体の財政状況及び健全化判断比率'!B74="","",'各会計、関係団体の財政状況及び健全化判断比率'!B74)</f>
        <v>新宮周辺広域市町村圏事務組合（公営企業会計）</v>
      </c>
      <c r="BZ40" s="388"/>
      <c r="CA40" s="388"/>
      <c r="CB40" s="388"/>
      <c r="CC40" s="388"/>
      <c r="CD40" s="388"/>
      <c r="CE40" s="388"/>
      <c r="CF40" s="388"/>
      <c r="CG40" s="388"/>
      <c r="CH40" s="388"/>
      <c r="CI40" s="388"/>
      <c r="CJ40" s="388"/>
      <c r="CK40" s="388"/>
      <c r="CL40" s="388"/>
      <c r="CM40" s="388"/>
      <c r="CN40" s="214"/>
      <c r="CO40" s="389" t="str">
        <f t="shared" si="3"/>
        <v/>
      </c>
      <c r="CP40" s="389"/>
      <c r="CQ40" s="388" t="str">
        <f>IF('各会計、関係団体の財政状況及び健全化判断比率'!BS13="","",'各会計、関係団体の財政状況及び健全化判断比率'!BS13)</f>
        <v/>
      </c>
      <c r="CR40" s="388"/>
      <c r="CS40" s="388"/>
      <c r="CT40" s="388"/>
      <c r="CU40" s="388"/>
      <c r="CV40" s="388"/>
      <c r="CW40" s="388"/>
      <c r="CX40" s="388"/>
      <c r="CY40" s="388"/>
      <c r="CZ40" s="388"/>
      <c r="DA40" s="388"/>
      <c r="DB40" s="388"/>
      <c r="DC40" s="388"/>
      <c r="DD40" s="388"/>
      <c r="DE40" s="388"/>
      <c r="DF40" s="211"/>
      <c r="DG40" s="390" t="str">
        <f>IF('各会計、関係団体の財政状況及び健全化判断比率'!BR13="","",'各会計、関係団体の財政状況及び健全化判断比率'!BR13)</f>
        <v/>
      </c>
      <c r="DH40" s="390"/>
      <c r="DI40" s="218"/>
      <c r="DJ40" s="186"/>
      <c r="DK40" s="186"/>
      <c r="DL40" s="186"/>
      <c r="DM40" s="186"/>
      <c r="DN40" s="186"/>
      <c r="DO40" s="186"/>
    </row>
    <row r="41" spans="1:119" ht="32.25" customHeight="1" x14ac:dyDescent="0.15">
      <c r="A41" s="187"/>
      <c r="B41" s="213"/>
      <c r="C41" s="389" t="str">
        <f t="shared" si="5"/>
        <v/>
      </c>
      <c r="D41" s="389"/>
      <c r="E41" s="388" t="str">
        <f>IF('各会計、関係団体の財政状況及び健全化判断比率'!B14="","",'各会計、関係団体の財政状況及び健全化判断比率'!B14)</f>
        <v/>
      </c>
      <c r="F41" s="388"/>
      <c r="G41" s="388"/>
      <c r="H41" s="388"/>
      <c r="I41" s="388"/>
      <c r="J41" s="388"/>
      <c r="K41" s="388"/>
      <c r="L41" s="388"/>
      <c r="M41" s="388"/>
      <c r="N41" s="388"/>
      <c r="O41" s="388"/>
      <c r="P41" s="388"/>
      <c r="Q41" s="388"/>
      <c r="R41" s="388"/>
      <c r="S41" s="388"/>
      <c r="T41" s="214"/>
      <c r="U41" s="389" t="str">
        <f t="shared" si="4"/>
        <v/>
      </c>
      <c r="V41" s="389"/>
      <c r="W41" s="388"/>
      <c r="X41" s="388"/>
      <c r="Y41" s="388"/>
      <c r="Z41" s="388"/>
      <c r="AA41" s="388"/>
      <c r="AB41" s="388"/>
      <c r="AC41" s="388"/>
      <c r="AD41" s="388"/>
      <c r="AE41" s="388"/>
      <c r="AF41" s="388"/>
      <c r="AG41" s="388"/>
      <c r="AH41" s="388"/>
      <c r="AI41" s="388"/>
      <c r="AJ41" s="388"/>
      <c r="AK41" s="388"/>
      <c r="AL41" s="214"/>
      <c r="AM41" s="389" t="str">
        <f t="shared" si="0"/>
        <v/>
      </c>
      <c r="AN41" s="389"/>
      <c r="AO41" s="388"/>
      <c r="AP41" s="388"/>
      <c r="AQ41" s="388"/>
      <c r="AR41" s="388"/>
      <c r="AS41" s="388"/>
      <c r="AT41" s="388"/>
      <c r="AU41" s="388"/>
      <c r="AV41" s="388"/>
      <c r="AW41" s="388"/>
      <c r="AX41" s="388"/>
      <c r="AY41" s="388"/>
      <c r="AZ41" s="388"/>
      <c r="BA41" s="388"/>
      <c r="BB41" s="388"/>
      <c r="BC41" s="388"/>
      <c r="BD41" s="214"/>
      <c r="BE41" s="389" t="str">
        <f t="shared" si="1"/>
        <v/>
      </c>
      <c r="BF41" s="389"/>
      <c r="BG41" s="388"/>
      <c r="BH41" s="388"/>
      <c r="BI41" s="388"/>
      <c r="BJ41" s="388"/>
      <c r="BK41" s="388"/>
      <c r="BL41" s="388"/>
      <c r="BM41" s="388"/>
      <c r="BN41" s="388"/>
      <c r="BO41" s="388"/>
      <c r="BP41" s="388"/>
      <c r="BQ41" s="388"/>
      <c r="BR41" s="388"/>
      <c r="BS41" s="388"/>
      <c r="BT41" s="388"/>
      <c r="BU41" s="388"/>
      <c r="BV41" s="214"/>
      <c r="BW41" s="389">
        <f t="shared" si="2"/>
        <v>15</v>
      </c>
      <c r="BX41" s="389"/>
      <c r="BY41" s="388" t="str">
        <f>IF('各会計、関係団体の財政状況及び健全化判断比率'!B75="","",'各会計、関係団体の財政状況及び健全化判断比率'!B75)</f>
        <v>和歌山地方税回収機構</v>
      </c>
      <c r="BZ41" s="388"/>
      <c r="CA41" s="388"/>
      <c r="CB41" s="388"/>
      <c r="CC41" s="388"/>
      <c r="CD41" s="388"/>
      <c r="CE41" s="388"/>
      <c r="CF41" s="388"/>
      <c r="CG41" s="388"/>
      <c r="CH41" s="388"/>
      <c r="CI41" s="388"/>
      <c r="CJ41" s="388"/>
      <c r="CK41" s="388"/>
      <c r="CL41" s="388"/>
      <c r="CM41" s="388"/>
      <c r="CN41" s="214"/>
      <c r="CO41" s="389" t="str">
        <f t="shared" si="3"/>
        <v/>
      </c>
      <c r="CP41" s="389"/>
      <c r="CQ41" s="388" t="str">
        <f>IF('各会計、関係団体の財政状況及び健全化判断比率'!BS14="","",'各会計、関係団体の財政状況及び健全化判断比率'!BS14)</f>
        <v/>
      </c>
      <c r="CR41" s="388"/>
      <c r="CS41" s="388"/>
      <c r="CT41" s="388"/>
      <c r="CU41" s="388"/>
      <c r="CV41" s="388"/>
      <c r="CW41" s="388"/>
      <c r="CX41" s="388"/>
      <c r="CY41" s="388"/>
      <c r="CZ41" s="388"/>
      <c r="DA41" s="388"/>
      <c r="DB41" s="388"/>
      <c r="DC41" s="388"/>
      <c r="DD41" s="388"/>
      <c r="DE41" s="388"/>
      <c r="DF41" s="211"/>
      <c r="DG41" s="390" t="str">
        <f>IF('各会計、関係団体の財政状況及び健全化判断比率'!BR14="","",'各会計、関係団体の財政状況及び健全化判断比率'!BR14)</f>
        <v/>
      </c>
      <c r="DH41" s="390"/>
      <c r="DI41" s="218"/>
      <c r="DJ41" s="186"/>
      <c r="DK41" s="186"/>
      <c r="DL41" s="186"/>
      <c r="DM41" s="186"/>
      <c r="DN41" s="186"/>
      <c r="DO41" s="186"/>
    </row>
    <row r="42" spans="1:119" ht="32.25" customHeight="1" x14ac:dyDescent="0.15">
      <c r="A42" s="186"/>
      <c r="B42" s="213"/>
      <c r="C42" s="389" t="str">
        <f t="shared" si="5"/>
        <v/>
      </c>
      <c r="D42" s="389"/>
      <c r="E42" s="388" t="str">
        <f>IF('各会計、関係団体の財政状況及び健全化判断比率'!B15="","",'各会計、関係団体の財政状況及び健全化判断比率'!B15)</f>
        <v/>
      </c>
      <c r="F42" s="388"/>
      <c r="G42" s="388"/>
      <c r="H42" s="388"/>
      <c r="I42" s="388"/>
      <c r="J42" s="388"/>
      <c r="K42" s="388"/>
      <c r="L42" s="388"/>
      <c r="M42" s="388"/>
      <c r="N42" s="388"/>
      <c r="O42" s="388"/>
      <c r="P42" s="388"/>
      <c r="Q42" s="388"/>
      <c r="R42" s="388"/>
      <c r="S42" s="388"/>
      <c r="T42" s="214"/>
      <c r="U42" s="389" t="str">
        <f t="shared" si="4"/>
        <v/>
      </c>
      <c r="V42" s="389"/>
      <c r="W42" s="388"/>
      <c r="X42" s="388"/>
      <c r="Y42" s="388"/>
      <c r="Z42" s="388"/>
      <c r="AA42" s="388"/>
      <c r="AB42" s="388"/>
      <c r="AC42" s="388"/>
      <c r="AD42" s="388"/>
      <c r="AE42" s="388"/>
      <c r="AF42" s="388"/>
      <c r="AG42" s="388"/>
      <c r="AH42" s="388"/>
      <c r="AI42" s="388"/>
      <c r="AJ42" s="388"/>
      <c r="AK42" s="388"/>
      <c r="AL42" s="214"/>
      <c r="AM42" s="389" t="str">
        <f t="shared" si="0"/>
        <v/>
      </c>
      <c r="AN42" s="389"/>
      <c r="AO42" s="388"/>
      <c r="AP42" s="388"/>
      <c r="AQ42" s="388"/>
      <c r="AR42" s="388"/>
      <c r="AS42" s="388"/>
      <c r="AT42" s="388"/>
      <c r="AU42" s="388"/>
      <c r="AV42" s="388"/>
      <c r="AW42" s="388"/>
      <c r="AX42" s="388"/>
      <c r="AY42" s="388"/>
      <c r="AZ42" s="388"/>
      <c r="BA42" s="388"/>
      <c r="BB42" s="388"/>
      <c r="BC42" s="388"/>
      <c r="BD42" s="214"/>
      <c r="BE42" s="389" t="str">
        <f t="shared" si="1"/>
        <v/>
      </c>
      <c r="BF42" s="389"/>
      <c r="BG42" s="388"/>
      <c r="BH42" s="388"/>
      <c r="BI42" s="388"/>
      <c r="BJ42" s="388"/>
      <c r="BK42" s="388"/>
      <c r="BL42" s="388"/>
      <c r="BM42" s="388"/>
      <c r="BN42" s="388"/>
      <c r="BO42" s="388"/>
      <c r="BP42" s="388"/>
      <c r="BQ42" s="388"/>
      <c r="BR42" s="388"/>
      <c r="BS42" s="388"/>
      <c r="BT42" s="388"/>
      <c r="BU42" s="388"/>
      <c r="BV42" s="214"/>
      <c r="BW42" s="389">
        <f t="shared" si="2"/>
        <v>16</v>
      </c>
      <c r="BX42" s="389"/>
      <c r="BY42" s="388" t="str">
        <f>IF('各会計、関係団体の財政状況及び健全化判断比率'!B76="","",'各会計、関係団体の財政状況及び健全化判断比率'!B76)</f>
        <v>和歌山県後期高齢者医療広域連合</v>
      </c>
      <c r="BZ42" s="388"/>
      <c r="CA42" s="388"/>
      <c r="CB42" s="388"/>
      <c r="CC42" s="388"/>
      <c r="CD42" s="388"/>
      <c r="CE42" s="388"/>
      <c r="CF42" s="388"/>
      <c r="CG42" s="388"/>
      <c r="CH42" s="388"/>
      <c r="CI42" s="388"/>
      <c r="CJ42" s="388"/>
      <c r="CK42" s="388"/>
      <c r="CL42" s="388"/>
      <c r="CM42" s="388"/>
      <c r="CN42" s="214"/>
      <c r="CO42" s="389" t="str">
        <f t="shared" si="3"/>
        <v/>
      </c>
      <c r="CP42" s="389"/>
      <c r="CQ42" s="388" t="str">
        <f>IF('各会計、関係団体の財政状況及び健全化判断比率'!BS15="","",'各会計、関係団体の財政状況及び健全化判断比率'!BS15)</f>
        <v/>
      </c>
      <c r="CR42" s="388"/>
      <c r="CS42" s="388"/>
      <c r="CT42" s="388"/>
      <c r="CU42" s="388"/>
      <c r="CV42" s="388"/>
      <c r="CW42" s="388"/>
      <c r="CX42" s="388"/>
      <c r="CY42" s="388"/>
      <c r="CZ42" s="388"/>
      <c r="DA42" s="388"/>
      <c r="DB42" s="388"/>
      <c r="DC42" s="388"/>
      <c r="DD42" s="388"/>
      <c r="DE42" s="388"/>
      <c r="DF42" s="211"/>
      <c r="DG42" s="390" t="str">
        <f>IF('各会計、関係団体の財政状況及び健全化判断比率'!BR15="","",'各会計、関係団体の財政状況及び健全化判断比率'!BR15)</f>
        <v/>
      </c>
      <c r="DH42" s="390"/>
      <c r="DI42" s="218"/>
      <c r="DJ42" s="186"/>
      <c r="DK42" s="186"/>
      <c r="DL42" s="186"/>
      <c r="DM42" s="186"/>
      <c r="DN42" s="186"/>
      <c r="DO42" s="186"/>
    </row>
    <row r="43" spans="1:119" ht="32.25" customHeight="1" x14ac:dyDescent="0.15">
      <c r="A43" s="186"/>
      <c r="B43" s="213"/>
      <c r="C43" s="389" t="str">
        <f t="shared" si="5"/>
        <v/>
      </c>
      <c r="D43" s="389"/>
      <c r="E43" s="388" t="str">
        <f>IF('各会計、関係団体の財政状況及び健全化判断比率'!B16="","",'各会計、関係団体の財政状況及び健全化判断比率'!B16)</f>
        <v/>
      </c>
      <c r="F43" s="388"/>
      <c r="G43" s="388"/>
      <c r="H43" s="388"/>
      <c r="I43" s="388"/>
      <c r="J43" s="388"/>
      <c r="K43" s="388"/>
      <c r="L43" s="388"/>
      <c r="M43" s="388"/>
      <c r="N43" s="388"/>
      <c r="O43" s="388"/>
      <c r="P43" s="388"/>
      <c r="Q43" s="388"/>
      <c r="R43" s="388"/>
      <c r="S43" s="388"/>
      <c r="T43" s="214"/>
      <c r="U43" s="389" t="str">
        <f t="shared" si="4"/>
        <v/>
      </c>
      <c r="V43" s="389"/>
      <c r="W43" s="388"/>
      <c r="X43" s="388"/>
      <c r="Y43" s="388"/>
      <c r="Z43" s="388"/>
      <c r="AA43" s="388"/>
      <c r="AB43" s="388"/>
      <c r="AC43" s="388"/>
      <c r="AD43" s="388"/>
      <c r="AE43" s="388"/>
      <c r="AF43" s="388"/>
      <c r="AG43" s="388"/>
      <c r="AH43" s="388"/>
      <c r="AI43" s="388"/>
      <c r="AJ43" s="388"/>
      <c r="AK43" s="388"/>
      <c r="AL43" s="214"/>
      <c r="AM43" s="389" t="str">
        <f t="shared" si="0"/>
        <v/>
      </c>
      <c r="AN43" s="389"/>
      <c r="AO43" s="388"/>
      <c r="AP43" s="388"/>
      <c r="AQ43" s="388"/>
      <c r="AR43" s="388"/>
      <c r="AS43" s="388"/>
      <c r="AT43" s="388"/>
      <c r="AU43" s="388"/>
      <c r="AV43" s="388"/>
      <c r="AW43" s="388"/>
      <c r="AX43" s="388"/>
      <c r="AY43" s="388"/>
      <c r="AZ43" s="388"/>
      <c r="BA43" s="388"/>
      <c r="BB43" s="388"/>
      <c r="BC43" s="388"/>
      <c r="BD43" s="214"/>
      <c r="BE43" s="389" t="str">
        <f t="shared" si="1"/>
        <v/>
      </c>
      <c r="BF43" s="389"/>
      <c r="BG43" s="388"/>
      <c r="BH43" s="388"/>
      <c r="BI43" s="388"/>
      <c r="BJ43" s="388"/>
      <c r="BK43" s="388"/>
      <c r="BL43" s="388"/>
      <c r="BM43" s="388"/>
      <c r="BN43" s="388"/>
      <c r="BO43" s="388"/>
      <c r="BP43" s="388"/>
      <c r="BQ43" s="388"/>
      <c r="BR43" s="388"/>
      <c r="BS43" s="388"/>
      <c r="BT43" s="388"/>
      <c r="BU43" s="388"/>
      <c r="BV43" s="214"/>
      <c r="BW43" s="389">
        <f t="shared" si="2"/>
        <v>17</v>
      </c>
      <c r="BX43" s="389"/>
      <c r="BY43" s="388" t="str">
        <f>IF('各会計、関係団体の財政状況及び健全化判断比率'!B77="","",'各会計、関係団体の財政状況及び健全化判断比率'!B77)</f>
        <v>和歌山県後期高齢者医療広域連合（特別会計）</v>
      </c>
      <c r="BZ43" s="388"/>
      <c r="CA43" s="388"/>
      <c r="CB43" s="388"/>
      <c r="CC43" s="388"/>
      <c r="CD43" s="388"/>
      <c r="CE43" s="388"/>
      <c r="CF43" s="388"/>
      <c r="CG43" s="388"/>
      <c r="CH43" s="388"/>
      <c r="CI43" s="388"/>
      <c r="CJ43" s="388"/>
      <c r="CK43" s="388"/>
      <c r="CL43" s="388"/>
      <c r="CM43" s="388"/>
      <c r="CN43" s="214"/>
      <c r="CO43" s="389" t="str">
        <f t="shared" si="3"/>
        <v/>
      </c>
      <c r="CP43" s="389"/>
      <c r="CQ43" s="388" t="str">
        <f>IF('各会計、関係団体の財政状況及び健全化判断比率'!BS16="","",'各会計、関係団体の財政状況及び健全化判断比率'!BS16)</f>
        <v/>
      </c>
      <c r="CR43" s="388"/>
      <c r="CS43" s="388"/>
      <c r="CT43" s="388"/>
      <c r="CU43" s="388"/>
      <c r="CV43" s="388"/>
      <c r="CW43" s="388"/>
      <c r="CX43" s="388"/>
      <c r="CY43" s="388"/>
      <c r="CZ43" s="388"/>
      <c r="DA43" s="388"/>
      <c r="DB43" s="388"/>
      <c r="DC43" s="388"/>
      <c r="DD43" s="388"/>
      <c r="DE43" s="388"/>
      <c r="DF43" s="211"/>
      <c r="DG43" s="390" t="str">
        <f>IF('各会計、関係団体の財政状況及び健全化判断比率'!BR16="","",'各会計、関係団体の財政状況及び健全化判断比率'!BR16)</f>
        <v/>
      </c>
      <c r="DH43" s="390"/>
      <c r="DI43" s="218"/>
      <c r="DJ43" s="186"/>
      <c r="DK43" s="186"/>
      <c r="DL43" s="186"/>
      <c r="DM43" s="186"/>
      <c r="DN43" s="186"/>
      <c r="DO43" s="186"/>
    </row>
    <row r="44" spans="1:119" ht="13.5" customHeight="1" thickBot="1" x14ac:dyDescent="0.2">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15">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15">
      <c r="B46" s="186" t="s">
        <v>203</v>
      </c>
      <c r="C46" s="186"/>
      <c r="D46" s="186"/>
      <c r="E46" s="186" t="s">
        <v>204</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15">
      <c r="B47" s="186"/>
      <c r="C47" s="186"/>
      <c r="D47" s="186"/>
      <c r="E47" s="186" t="s">
        <v>205</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15">
      <c r="B48" s="186"/>
      <c r="C48" s="186"/>
      <c r="D48" s="186"/>
      <c r="E48" s="186" t="s">
        <v>206</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15">
      <c r="E49" s="222" t="s">
        <v>207</v>
      </c>
    </row>
    <row r="50" spans="5:5" x14ac:dyDescent="0.15">
      <c r="E50" s="188" t="s">
        <v>208</v>
      </c>
    </row>
    <row r="51" spans="5:5" x14ac:dyDescent="0.15">
      <c r="E51" s="188" t="s">
        <v>209</v>
      </c>
    </row>
    <row r="52" spans="5:5" x14ac:dyDescent="0.15">
      <c r="E52" s="188" t="s">
        <v>210</v>
      </c>
    </row>
    <row r="53" spans="5:5" x14ac:dyDescent="0.15"/>
    <row r="54" spans="5:5" x14ac:dyDescent="0.15"/>
    <row r="55" spans="5:5" x14ac:dyDescent="0.15"/>
    <row r="56" spans="5:5" x14ac:dyDescent="0.15"/>
  </sheetData>
  <sheetProtection algorithmName="SHA-512" hashValue="GlE+9iwy3dNDUWSQc3YKNcj+e2+JCO6rCbuCtVIvhpstuWnCFzxW8/1QvJ5iemu92FSGGa21e0utexBky0MWug==" saltValue="htbB4nEdCfY0bSdqUZ8YIQ=="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55" zoomScaleNormal="55"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548</v>
      </c>
      <c r="G33" s="29" t="s">
        <v>549</v>
      </c>
      <c r="H33" s="29" t="s">
        <v>550</v>
      </c>
      <c r="I33" s="29" t="s">
        <v>551</v>
      </c>
      <c r="J33" s="30" t="s">
        <v>552</v>
      </c>
      <c r="K33" s="22"/>
      <c r="L33" s="22"/>
      <c r="M33" s="22"/>
      <c r="N33" s="22"/>
      <c r="O33" s="22"/>
      <c r="P33" s="22"/>
    </row>
    <row r="34" spans="1:16" ht="39" customHeight="1" x14ac:dyDescent="0.15">
      <c r="A34" s="22"/>
      <c r="B34" s="31"/>
      <c r="C34" s="1211" t="s">
        <v>556</v>
      </c>
      <c r="D34" s="1211"/>
      <c r="E34" s="1212"/>
      <c r="F34" s="32">
        <v>1.1399999999999999</v>
      </c>
      <c r="G34" s="33">
        <v>10.47</v>
      </c>
      <c r="H34" s="33">
        <v>18.399999999999999</v>
      </c>
      <c r="I34" s="33">
        <v>11.11</v>
      </c>
      <c r="J34" s="34">
        <v>9.65</v>
      </c>
      <c r="K34" s="22"/>
      <c r="L34" s="22"/>
      <c r="M34" s="22"/>
      <c r="N34" s="22"/>
      <c r="O34" s="22"/>
      <c r="P34" s="22"/>
    </row>
    <row r="35" spans="1:16" ht="39" customHeight="1" x14ac:dyDescent="0.15">
      <c r="A35" s="22"/>
      <c r="B35" s="35"/>
      <c r="C35" s="1205" t="s">
        <v>557</v>
      </c>
      <c r="D35" s="1206"/>
      <c r="E35" s="1207"/>
      <c r="F35" s="36">
        <v>8.75</v>
      </c>
      <c r="G35" s="37">
        <v>6.59</v>
      </c>
      <c r="H35" s="37">
        <v>7.03</v>
      </c>
      <c r="I35" s="37">
        <v>7.93</v>
      </c>
      <c r="J35" s="38">
        <v>8.76</v>
      </c>
      <c r="K35" s="22"/>
      <c r="L35" s="22"/>
      <c r="M35" s="22"/>
      <c r="N35" s="22"/>
      <c r="O35" s="22"/>
      <c r="P35" s="22"/>
    </row>
    <row r="36" spans="1:16" ht="39" customHeight="1" x14ac:dyDescent="0.15">
      <c r="A36" s="22"/>
      <c r="B36" s="35"/>
      <c r="C36" s="1205" t="s">
        <v>558</v>
      </c>
      <c r="D36" s="1206"/>
      <c r="E36" s="1207"/>
      <c r="F36" s="36">
        <v>9.51</v>
      </c>
      <c r="G36" s="37">
        <v>6.85</v>
      </c>
      <c r="H36" s="37">
        <v>6.32</v>
      </c>
      <c r="I36" s="37">
        <v>6.07</v>
      </c>
      <c r="J36" s="38">
        <v>8.51</v>
      </c>
      <c r="K36" s="22"/>
      <c r="L36" s="22"/>
      <c r="M36" s="22"/>
      <c r="N36" s="22"/>
      <c r="O36" s="22"/>
      <c r="P36" s="22"/>
    </row>
    <row r="37" spans="1:16" ht="39" customHeight="1" x14ac:dyDescent="0.15">
      <c r="A37" s="22"/>
      <c r="B37" s="35"/>
      <c r="C37" s="1205" t="s">
        <v>559</v>
      </c>
      <c r="D37" s="1206"/>
      <c r="E37" s="1207"/>
      <c r="F37" s="36">
        <v>1.04</v>
      </c>
      <c r="G37" s="37">
        <v>0.77</v>
      </c>
      <c r="H37" s="37">
        <v>0</v>
      </c>
      <c r="I37" s="37">
        <v>0.81</v>
      </c>
      <c r="J37" s="38">
        <v>0.37</v>
      </c>
      <c r="K37" s="22"/>
      <c r="L37" s="22"/>
      <c r="M37" s="22"/>
      <c r="N37" s="22"/>
      <c r="O37" s="22"/>
      <c r="P37" s="22"/>
    </row>
    <row r="38" spans="1:16" ht="39" customHeight="1" x14ac:dyDescent="0.15">
      <c r="A38" s="22"/>
      <c r="B38" s="35"/>
      <c r="C38" s="1205" t="s">
        <v>560</v>
      </c>
      <c r="D38" s="1206"/>
      <c r="E38" s="1207"/>
      <c r="F38" s="36">
        <v>1.08</v>
      </c>
      <c r="G38" s="37">
        <v>2.27</v>
      </c>
      <c r="H38" s="37">
        <v>0.06</v>
      </c>
      <c r="I38" s="37">
        <v>0.04</v>
      </c>
      <c r="J38" s="38">
        <v>0.32</v>
      </c>
      <c r="K38" s="22"/>
      <c r="L38" s="22"/>
      <c r="M38" s="22"/>
      <c r="N38" s="22"/>
      <c r="O38" s="22"/>
      <c r="P38" s="22"/>
    </row>
    <row r="39" spans="1:16" ht="39" customHeight="1" x14ac:dyDescent="0.15">
      <c r="A39" s="22"/>
      <c r="B39" s="35"/>
      <c r="C39" s="1205" t="s">
        <v>561</v>
      </c>
      <c r="D39" s="1206"/>
      <c r="E39" s="1207"/>
      <c r="F39" s="36">
        <v>0.13</v>
      </c>
      <c r="G39" s="37">
        <v>0.12</v>
      </c>
      <c r="H39" s="37">
        <v>0.08</v>
      </c>
      <c r="I39" s="37">
        <v>0.12</v>
      </c>
      <c r="J39" s="38">
        <v>0.14000000000000001</v>
      </c>
      <c r="K39" s="22"/>
      <c r="L39" s="22"/>
      <c r="M39" s="22"/>
      <c r="N39" s="22"/>
      <c r="O39" s="22"/>
      <c r="P39" s="22"/>
    </row>
    <row r="40" spans="1:16" ht="39" customHeight="1" x14ac:dyDescent="0.15">
      <c r="A40" s="22"/>
      <c r="B40" s="35"/>
      <c r="C40" s="1205" t="s">
        <v>562</v>
      </c>
      <c r="D40" s="1206"/>
      <c r="E40" s="1207"/>
      <c r="F40" s="36">
        <v>0.12</v>
      </c>
      <c r="G40" s="37">
        <v>0.25</v>
      </c>
      <c r="H40" s="37">
        <v>0.37</v>
      </c>
      <c r="I40" s="37">
        <v>0.41</v>
      </c>
      <c r="J40" s="38">
        <v>0.05</v>
      </c>
      <c r="K40" s="22"/>
      <c r="L40" s="22"/>
      <c r="M40" s="22"/>
      <c r="N40" s="22"/>
      <c r="O40" s="22"/>
      <c r="P40" s="22"/>
    </row>
    <row r="41" spans="1:16" ht="39" customHeight="1" x14ac:dyDescent="0.15">
      <c r="A41" s="22"/>
      <c r="B41" s="35"/>
      <c r="C41" s="1205"/>
      <c r="D41" s="1206"/>
      <c r="E41" s="1207"/>
      <c r="F41" s="36"/>
      <c r="G41" s="37"/>
      <c r="H41" s="37"/>
      <c r="I41" s="37"/>
      <c r="J41" s="38"/>
      <c r="K41" s="22"/>
      <c r="L41" s="22"/>
      <c r="M41" s="22"/>
      <c r="N41" s="22"/>
      <c r="O41" s="22"/>
      <c r="P41" s="22"/>
    </row>
    <row r="42" spans="1:16" ht="39" customHeight="1" x14ac:dyDescent="0.15">
      <c r="A42" s="22"/>
      <c r="B42" s="39"/>
      <c r="C42" s="1205" t="s">
        <v>563</v>
      </c>
      <c r="D42" s="1206"/>
      <c r="E42" s="1207"/>
      <c r="F42" s="36" t="s">
        <v>506</v>
      </c>
      <c r="G42" s="37" t="s">
        <v>506</v>
      </c>
      <c r="H42" s="37" t="s">
        <v>506</v>
      </c>
      <c r="I42" s="37" t="s">
        <v>506</v>
      </c>
      <c r="J42" s="38" t="s">
        <v>506</v>
      </c>
      <c r="K42" s="22"/>
      <c r="L42" s="22"/>
      <c r="M42" s="22"/>
      <c r="N42" s="22"/>
      <c r="O42" s="22"/>
      <c r="P42" s="22"/>
    </row>
    <row r="43" spans="1:16" ht="39" customHeight="1" thickBot="1" x14ac:dyDescent="0.2">
      <c r="A43" s="22"/>
      <c r="B43" s="40"/>
      <c r="C43" s="1208" t="s">
        <v>564</v>
      </c>
      <c r="D43" s="1209"/>
      <c r="E43" s="1210"/>
      <c r="F43" s="41" t="s">
        <v>506</v>
      </c>
      <c r="G43" s="42" t="s">
        <v>506</v>
      </c>
      <c r="H43" s="42" t="s">
        <v>506</v>
      </c>
      <c r="I43" s="42" t="s">
        <v>506</v>
      </c>
      <c r="J43" s="43" t="s">
        <v>506</v>
      </c>
      <c r="K43" s="22"/>
      <c r="L43" s="22"/>
      <c r="M43" s="22"/>
      <c r="N43" s="22"/>
      <c r="O43" s="22"/>
      <c r="P43" s="22"/>
    </row>
    <row r="44" spans="1:16" ht="39" customHeight="1" x14ac:dyDescent="0.15">
      <c r="A44" s="22"/>
      <c r="B44" s="44" t="s">
        <v>7</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CmrNB3ma7uEyq7Ce8r2mXMAvQv1wvTUClVxMKwcVO5PGjEBZo0kw6p/a0Tbdh/q9/4J3REeLRQj7r8Nt701sWw==" saltValue="18tw2YB2SmobiKvRyCuuD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headerFooter alignWithMargins="0">
    <oddFooter>&amp;C&amp;P/&amp;N</oddFooter>
  </headerFooter>
  <rowBreaks count="1" manualBreakCount="1">
    <brk id="47" max="15" man="1"/>
  </rowBreaks>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2"/>
  <sheetViews>
    <sheetView showGridLines="0" zoomScale="55" zoomScaleNormal="55"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x14ac:dyDescent="0.2">
      <c r="A44" s="48"/>
      <c r="B44" s="51" t="s">
        <v>9</v>
      </c>
      <c r="C44" s="52"/>
      <c r="D44" s="52"/>
      <c r="E44" s="53"/>
      <c r="F44" s="53"/>
      <c r="G44" s="53"/>
      <c r="H44" s="53"/>
      <c r="I44" s="53"/>
      <c r="J44" s="54" t="s">
        <v>2</v>
      </c>
      <c r="K44" s="55" t="s">
        <v>548</v>
      </c>
      <c r="L44" s="56" t="s">
        <v>549</v>
      </c>
      <c r="M44" s="56" t="s">
        <v>550</v>
      </c>
      <c r="N44" s="56" t="s">
        <v>551</v>
      </c>
      <c r="O44" s="57" t="s">
        <v>552</v>
      </c>
      <c r="P44" s="48"/>
      <c r="Q44" s="48"/>
      <c r="R44" s="48"/>
      <c r="S44" s="48"/>
      <c r="T44" s="48"/>
      <c r="U44" s="48"/>
    </row>
    <row r="45" spans="1:21" ht="30.75" customHeight="1" x14ac:dyDescent="0.15">
      <c r="A45" s="48"/>
      <c r="B45" s="1231" t="s">
        <v>10</v>
      </c>
      <c r="C45" s="1232"/>
      <c r="D45" s="58"/>
      <c r="E45" s="1237" t="s">
        <v>11</v>
      </c>
      <c r="F45" s="1237"/>
      <c r="G45" s="1237"/>
      <c r="H45" s="1237"/>
      <c r="I45" s="1237"/>
      <c r="J45" s="1238"/>
      <c r="K45" s="59">
        <v>167</v>
      </c>
      <c r="L45" s="60">
        <v>219</v>
      </c>
      <c r="M45" s="60">
        <v>241</v>
      </c>
      <c r="N45" s="60">
        <v>257</v>
      </c>
      <c r="O45" s="61">
        <v>275</v>
      </c>
      <c r="P45" s="48"/>
      <c r="Q45" s="48"/>
      <c r="R45" s="48"/>
      <c r="S45" s="48"/>
      <c r="T45" s="48"/>
      <c r="U45" s="48"/>
    </row>
    <row r="46" spans="1:21" ht="30.75" customHeight="1" x14ac:dyDescent="0.15">
      <c r="A46" s="48"/>
      <c r="B46" s="1233"/>
      <c r="C46" s="1234"/>
      <c r="D46" s="62"/>
      <c r="E46" s="1215" t="s">
        <v>12</v>
      </c>
      <c r="F46" s="1215"/>
      <c r="G46" s="1215"/>
      <c r="H46" s="1215"/>
      <c r="I46" s="1215"/>
      <c r="J46" s="1216"/>
      <c r="K46" s="63" t="s">
        <v>506</v>
      </c>
      <c r="L46" s="64" t="s">
        <v>506</v>
      </c>
      <c r="M46" s="64" t="s">
        <v>506</v>
      </c>
      <c r="N46" s="64" t="s">
        <v>506</v>
      </c>
      <c r="O46" s="65" t="s">
        <v>506</v>
      </c>
      <c r="P46" s="48"/>
      <c r="Q46" s="48"/>
      <c r="R46" s="48"/>
      <c r="S46" s="48"/>
      <c r="T46" s="48"/>
      <c r="U46" s="48"/>
    </row>
    <row r="47" spans="1:21" ht="30.75" customHeight="1" x14ac:dyDescent="0.15">
      <c r="A47" s="48"/>
      <c r="B47" s="1233"/>
      <c r="C47" s="1234"/>
      <c r="D47" s="62"/>
      <c r="E47" s="1215" t="s">
        <v>13</v>
      </c>
      <c r="F47" s="1215"/>
      <c r="G47" s="1215"/>
      <c r="H47" s="1215"/>
      <c r="I47" s="1215"/>
      <c r="J47" s="1216"/>
      <c r="K47" s="63" t="s">
        <v>506</v>
      </c>
      <c r="L47" s="64" t="s">
        <v>506</v>
      </c>
      <c r="M47" s="64" t="s">
        <v>506</v>
      </c>
      <c r="N47" s="64" t="s">
        <v>506</v>
      </c>
      <c r="O47" s="65" t="s">
        <v>506</v>
      </c>
      <c r="P47" s="48"/>
      <c r="Q47" s="48"/>
      <c r="R47" s="48"/>
      <c r="S47" s="48"/>
      <c r="T47" s="48"/>
      <c r="U47" s="48"/>
    </row>
    <row r="48" spans="1:21" ht="30.75" customHeight="1" x14ac:dyDescent="0.15">
      <c r="A48" s="48"/>
      <c r="B48" s="1233"/>
      <c r="C48" s="1234"/>
      <c r="D48" s="62"/>
      <c r="E48" s="1215" t="s">
        <v>14</v>
      </c>
      <c r="F48" s="1215"/>
      <c r="G48" s="1215"/>
      <c r="H48" s="1215"/>
      <c r="I48" s="1215"/>
      <c r="J48" s="1216"/>
      <c r="K48" s="63">
        <v>21</v>
      </c>
      <c r="L48" s="64">
        <v>17</v>
      </c>
      <c r="M48" s="64">
        <v>16</v>
      </c>
      <c r="N48" s="64">
        <v>16</v>
      </c>
      <c r="O48" s="65">
        <v>13</v>
      </c>
      <c r="P48" s="48"/>
      <c r="Q48" s="48"/>
      <c r="R48" s="48"/>
      <c r="S48" s="48"/>
      <c r="T48" s="48"/>
      <c r="U48" s="48"/>
    </row>
    <row r="49" spans="1:21" ht="30.75" customHeight="1" x14ac:dyDescent="0.15">
      <c r="A49" s="48"/>
      <c r="B49" s="1233"/>
      <c r="C49" s="1234"/>
      <c r="D49" s="62"/>
      <c r="E49" s="1215" t="s">
        <v>15</v>
      </c>
      <c r="F49" s="1215"/>
      <c r="G49" s="1215"/>
      <c r="H49" s="1215"/>
      <c r="I49" s="1215"/>
      <c r="J49" s="1216"/>
      <c r="K49" s="63" t="s">
        <v>506</v>
      </c>
      <c r="L49" s="64" t="s">
        <v>506</v>
      </c>
      <c r="M49" s="64" t="s">
        <v>506</v>
      </c>
      <c r="N49" s="64" t="s">
        <v>506</v>
      </c>
      <c r="O49" s="65" t="s">
        <v>506</v>
      </c>
      <c r="P49" s="48"/>
      <c r="Q49" s="48"/>
      <c r="R49" s="48"/>
      <c r="S49" s="48"/>
      <c r="T49" s="48"/>
      <c r="U49" s="48"/>
    </row>
    <row r="50" spans="1:21" ht="30.75" customHeight="1" x14ac:dyDescent="0.15">
      <c r="A50" s="48"/>
      <c r="B50" s="1233"/>
      <c r="C50" s="1234"/>
      <c r="D50" s="62"/>
      <c r="E50" s="1215" t="s">
        <v>16</v>
      </c>
      <c r="F50" s="1215"/>
      <c r="G50" s="1215"/>
      <c r="H50" s="1215"/>
      <c r="I50" s="1215"/>
      <c r="J50" s="1216"/>
      <c r="K50" s="63" t="s">
        <v>506</v>
      </c>
      <c r="L50" s="64" t="s">
        <v>506</v>
      </c>
      <c r="M50" s="64" t="s">
        <v>506</v>
      </c>
      <c r="N50" s="64" t="s">
        <v>506</v>
      </c>
      <c r="O50" s="65" t="s">
        <v>506</v>
      </c>
      <c r="P50" s="48"/>
      <c r="Q50" s="48"/>
      <c r="R50" s="48"/>
      <c r="S50" s="48"/>
      <c r="T50" s="48"/>
      <c r="U50" s="48"/>
    </row>
    <row r="51" spans="1:21" ht="30.75" customHeight="1" x14ac:dyDescent="0.15">
      <c r="A51" s="48"/>
      <c r="B51" s="1235"/>
      <c r="C51" s="1236"/>
      <c r="D51" s="66"/>
      <c r="E51" s="1215" t="s">
        <v>17</v>
      </c>
      <c r="F51" s="1215"/>
      <c r="G51" s="1215"/>
      <c r="H51" s="1215"/>
      <c r="I51" s="1215"/>
      <c r="J51" s="1216"/>
      <c r="K51" s="63" t="s">
        <v>506</v>
      </c>
      <c r="L51" s="64" t="s">
        <v>506</v>
      </c>
      <c r="M51" s="64" t="s">
        <v>506</v>
      </c>
      <c r="N51" s="64">
        <v>0</v>
      </c>
      <c r="O51" s="65">
        <v>0</v>
      </c>
      <c r="P51" s="48"/>
      <c r="Q51" s="48"/>
      <c r="R51" s="48"/>
      <c r="S51" s="48"/>
      <c r="T51" s="48"/>
      <c r="U51" s="48"/>
    </row>
    <row r="52" spans="1:21" ht="30.75" customHeight="1" x14ac:dyDescent="0.15">
      <c r="A52" s="48"/>
      <c r="B52" s="1213" t="s">
        <v>18</v>
      </c>
      <c r="C52" s="1214"/>
      <c r="D52" s="66"/>
      <c r="E52" s="1215" t="s">
        <v>19</v>
      </c>
      <c r="F52" s="1215"/>
      <c r="G52" s="1215"/>
      <c r="H52" s="1215"/>
      <c r="I52" s="1215"/>
      <c r="J52" s="1216"/>
      <c r="K52" s="63">
        <v>148</v>
      </c>
      <c r="L52" s="64">
        <v>185</v>
      </c>
      <c r="M52" s="64">
        <v>200</v>
      </c>
      <c r="N52" s="64">
        <v>214</v>
      </c>
      <c r="O52" s="65">
        <v>222</v>
      </c>
      <c r="P52" s="48"/>
      <c r="Q52" s="48"/>
      <c r="R52" s="48"/>
      <c r="S52" s="48"/>
      <c r="T52" s="48"/>
      <c r="U52" s="48"/>
    </row>
    <row r="53" spans="1:21" ht="30.75" customHeight="1" thickBot="1" x14ac:dyDescent="0.2">
      <c r="A53" s="48"/>
      <c r="B53" s="1217" t="s">
        <v>20</v>
      </c>
      <c r="C53" s="1218"/>
      <c r="D53" s="67"/>
      <c r="E53" s="1219" t="s">
        <v>21</v>
      </c>
      <c r="F53" s="1219"/>
      <c r="G53" s="1219"/>
      <c r="H53" s="1219"/>
      <c r="I53" s="1219"/>
      <c r="J53" s="1220"/>
      <c r="K53" s="68">
        <v>40</v>
      </c>
      <c r="L53" s="69">
        <v>51</v>
      </c>
      <c r="M53" s="69">
        <v>57</v>
      </c>
      <c r="N53" s="69">
        <v>59</v>
      </c>
      <c r="O53" s="70">
        <v>66</v>
      </c>
      <c r="P53" s="48"/>
      <c r="Q53" s="48"/>
      <c r="R53" s="48"/>
      <c r="S53" s="48"/>
      <c r="T53" s="48"/>
      <c r="U53" s="48"/>
    </row>
    <row r="54" spans="1:21" ht="24" customHeight="1" x14ac:dyDescent="0.15">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23</v>
      </c>
      <c r="C55" s="73"/>
      <c r="D55" s="73"/>
      <c r="E55" s="73"/>
      <c r="F55" s="73"/>
      <c r="G55" s="73"/>
      <c r="H55" s="73"/>
      <c r="I55" s="73"/>
      <c r="J55" s="73"/>
      <c r="K55" s="74"/>
      <c r="L55" s="74"/>
      <c r="M55" s="74"/>
      <c r="N55" s="74"/>
      <c r="O55" s="75" t="s">
        <v>565</v>
      </c>
      <c r="P55" s="48"/>
      <c r="Q55" s="48"/>
      <c r="R55" s="48"/>
      <c r="S55" s="48"/>
      <c r="T55" s="48"/>
      <c r="U55" s="48"/>
    </row>
    <row r="56" spans="1:21" ht="31.5" customHeight="1" thickBot="1" x14ac:dyDescent="0.2">
      <c r="A56" s="48"/>
      <c r="B56" s="76"/>
      <c r="C56" s="77"/>
      <c r="D56" s="77"/>
      <c r="E56" s="78"/>
      <c r="F56" s="78"/>
      <c r="G56" s="78"/>
      <c r="H56" s="78"/>
      <c r="I56" s="78"/>
      <c r="J56" s="79" t="s">
        <v>2</v>
      </c>
      <c r="K56" s="80" t="s">
        <v>566</v>
      </c>
      <c r="L56" s="81" t="s">
        <v>567</v>
      </c>
      <c r="M56" s="81" t="s">
        <v>568</v>
      </c>
      <c r="N56" s="81" t="s">
        <v>569</v>
      </c>
      <c r="O56" s="82" t="s">
        <v>570</v>
      </c>
      <c r="P56" s="48"/>
      <c r="Q56" s="48"/>
      <c r="R56" s="48"/>
      <c r="S56" s="48"/>
      <c r="T56" s="48"/>
      <c r="U56" s="48"/>
    </row>
    <row r="57" spans="1:21" ht="31.5" customHeight="1" x14ac:dyDescent="0.15">
      <c r="B57" s="1221" t="s">
        <v>24</v>
      </c>
      <c r="C57" s="1222"/>
      <c r="D57" s="1225" t="s">
        <v>25</v>
      </c>
      <c r="E57" s="1226"/>
      <c r="F57" s="1226"/>
      <c r="G57" s="1226"/>
      <c r="H57" s="1226"/>
      <c r="I57" s="1226"/>
      <c r="J57" s="1227"/>
      <c r="K57" s="83"/>
      <c r="L57" s="84"/>
      <c r="M57" s="84"/>
      <c r="N57" s="84"/>
      <c r="O57" s="85"/>
    </row>
    <row r="58" spans="1:21" ht="31.5" customHeight="1" thickBot="1" x14ac:dyDescent="0.2">
      <c r="B58" s="1223"/>
      <c r="C58" s="1224"/>
      <c r="D58" s="1228" t="s">
        <v>26</v>
      </c>
      <c r="E58" s="1229"/>
      <c r="F58" s="1229"/>
      <c r="G58" s="1229"/>
      <c r="H58" s="1229"/>
      <c r="I58" s="1229"/>
      <c r="J58" s="1230"/>
      <c r="K58" s="86"/>
      <c r="L58" s="87"/>
      <c r="M58" s="87"/>
      <c r="N58" s="87"/>
      <c r="O58" s="88"/>
    </row>
    <row r="59" spans="1:21" ht="24" customHeight="1" x14ac:dyDescent="0.15">
      <c r="B59" s="89"/>
      <c r="C59" s="89"/>
      <c r="D59" s="90" t="s">
        <v>27</v>
      </c>
      <c r="E59" s="91"/>
      <c r="F59" s="91"/>
      <c r="G59" s="91"/>
      <c r="H59" s="91"/>
      <c r="I59" s="91"/>
      <c r="J59" s="91"/>
      <c r="K59" s="91"/>
      <c r="L59" s="91"/>
      <c r="M59" s="91"/>
      <c r="N59" s="91"/>
      <c r="O59" s="91"/>
    </row>
    <row r="60" spans="1:21" ht="24" customHeight="1" x14ac:dyDescent="0.15">
      <c r="B60" s="92"/>
      <c r="C60" s="92"/>
      <c r="D60" s="90" t="s">
        <v>28</v>
      </c>
      <c r="E60" s="91"/>
      <c r="F60" s="91"/>
      <c r="G60" s="91"/>
      <c r="H60" s="91"/>
      <c r="I60" s="91"/>
      <c r="J60" s="91"/>
      <c r="K60" s="91"/>
      <c r="L60" s="91"/>
      <c r="M60" s="91"/>
      <c r="N60" s="91"/>
      <c r="O60" s="91"/>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6Wjy527zkIPFN5sHcc9pdRQyTm05qBkfWUnGPnWiDayWOuERJaZojEhdxQbaxAOStI9frQkXdcMSKvFqsAD9Rg==" saltValue="XyBFD/o1qp7HY2kOaDYPMg=="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5" orientation="landscape" horizontalDpi="300" verticalDpi="300"/>
  <headerFooter alignWithMargins="0">
    <oddFooter>&amp;C&amp;P/&amp;N</oddFooter>
  </headerFooter>
  <rowBreaks count="1" manualBreakCount="1">
    <brk id="62" max="15" man="1"/>
  </rowBreaks>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8"/>
  <sheetViews>
    <sheetView showGridLines="0" zoomScale="55" zoomScaleNormal="55" zoomScaleSheetLayoutView="100" workbookViewId="0"/>
  </sheetViews>
  <sheetFormatPr defaultColWidth="0" defaultRowHeight="13.5" customHeight="1" zeroHeight="1" x14ac:dyDescent="0.15"/>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4" t="s">
        <v>8</v>
      </c>
    </row>
    <row r="40" spans="2:13" ht="27.75" customHeight="1" thickBot="1" x14ac:dyDescent="0.2">
      <c r="B40" s="95" t="s">
        <v>9</v>
      </c>
      <c r="C40" s="96"/>
      <c r="D40" s="96"/>
      <c r="E40" s="97"/>
      <c r="F40" s="97"/>
      <c r="G40" s="97"/>
      <c r="H40" s="98" t="s">
        <v>2</v>
      </c>
      <c r="I40" s="99" t="s">
        <v>548</v>
      </c>
      <c r="J40" s="100" t="s">
        <v>549</v>
      </c>
      <c r="K40" s="100" t="s">
        <v>550</v>
      </c>
      <c r="L40" s="100" t="s">
        <v>551</v>
      </c>
      <c r="M40" s="101" t="s">
        <v>552</v>
      </c>
    </row>
    <row r="41" spans="2:13" ht="27.75" customHeight="1" x14ac:dyDescent="0.15">
      <c r="B41" s="1251" t="s">
        <v>29</v>
      </c>
      <c r="C41" s="1252"/>
      <c r="D41" s="102"/>
      <c r="E41" s="1253" t="s">
        <v>30</v>
      </c>
      <c r="F41" s="1253"/>
      <c r="G41" s="1253"/>
      <c r="H41" s="1254"/>
      <c r="I41" s="103">
        <v>2536</v>
      </c>
      <c r="J41" s="104">
        <v>3129</v>
      </c>
      <c r="K41" s="104">
        <v>3325</v>
      </c>
      <c r="L41" s="104">
        <v>3865</v>
      </c>
      <c r="M41" s="105">
        <v>4358</v>
      </c>
    </row>
    <row r="42" spans="2:13" ht="27.75" customHeight="1" x14ac:dyDescent="0.15">
      <c r="B42" s="1241"/>
      <c r="C42" s="1242"/>
      <c r="D42" s="106"/>
      <c r="E42" s="1245" t="s">
        <v>31</v>
      </c>
      <c r="F42" s="1245"/>
      <c r="G42" s="1245"/>
      <c r="H42" s="1246"/>
      <c r="I42" s="107" t="s">
        <v>506</v>
      </c>
      <c r="J42" s="108" t="s">
        <v>506</v>
      </c>
      <c r="K42" s="108" t="s">
        <v>506</v>
      </c>
      <c r="L42" s="108" t="s">
        <v>506</v>
      </c>
      <c r="M42" s="109" t="s">
        <v>506</v>
      </c>
    </row>
    <row r="43" spans="2:13" ht="27.75" customHeight="1" x14ac:dyDescent="0.15">
      <c r="B43" s="1241"/>
      <c r="C43" s="1242"/>
      <c r="D43" s="106"/>
      <c r="E43" s="1245" t="s">
        <v>32</v>
      </c>
      <c r="F43" s="1245"/>
      <c r="G43" s="1245"/>
      <c r="H43" s="1246"/>
      <c r="I43" s="107">
        <v>174</v>
      </c>
      <c r="J43" s="108">
        <v>148</v>
      </c>
      <c r="K43" s="108">
        <v>125</v>
      </c>
      <c r="L43" s="108">
        <v>104</v>
      </c>
      <c r="M43" s="109">
        <v>88</v>
      </c>
    </row>
    <row r="44" spans="2:13" ht="27.75" customHeight="1" x14ac:dyDescent="0.15">
      <c r="B44" s="1241"/>
      <c r="C44" s="1242"/>
      <c r="D44" s="106"/>
      <c r="E44" s="1245" t="s">
        <v>33</v>
      </c>
      <c r="F44" s="1245"/>
      <c r="G44" s="1245"/>
      <c r="H44" s="1246"/>
      <c r="I44" s="107">
        <v>102</v>
      </c>
      <c r="J44" s="108">
        <v>102</v>
      </c>
      <c r="K44" s="108">
        <v>101</v>
      </c>
      <c r="L44" s="108">
        <v>97</v>
      </c>
      <c r="M44" s="109">
        <v>93</v>
      </c>
    </row>
    <row r="45" spans="2:13" ht="27.75" customHeight="1" x14ac:dyDescent="0.15">
      <c r="B45" s="1241"/>
      <c r="C45" s="1242"/>
      <c r="D45" s="106"/>
      <c r="E45" s="1245" t="s">
        <v>34</v>
      </c>
      <c r="F45" s="1245"/>
      <c r="G45" s="1245"/>
      <c r="H45" s="1246"/>
      <c r="I45" s="107">
        <v>603</v>
      </c>
      <c r="J45" s="108">
        <v>580</v>
      </c>
      <c r="K45" s="108">
        <v>555</v>
      </c>
      <c r="L45" s="108">
        <v>513</v>
      </c>
      <c r="M45" s="109">
        <v>512</v>
      </c>
    </row>
    <row r="46" spans="2:13" ht="27.75" customHeight="1" x14ac:dyDescent="0.15">
      <c r="B46" s="1241"/>
      <c r="C46" s="1242"/>
      <c r="D46" s="110"/>
      <c r="E46" s="1245" t="s">
        <v>35</v>
      </c>
      <c r="F46" s="1245"/>
      <c r="G46" s="1245"/>
      <c r="H46" s="1246"/>
      <c r="I46" s="107" t="s">
        <v>506</v>
      </c>
      <c r="J46" s="108" t="s">
        <v>506</v>
      </c>
      <c r="K46" s="108" t="s">
        <v>506</v>
      </c>
      <c r="L46" s="108" t="s">
        <v>506</v>
      </c>
      <c r="M46" s="109" t="s">
        <v>506</v>
      </c>
    </row>
    <row r="47" spans="2:13" ht="27.75" customHeight="1" x14ac:dyDescent="0.15">
      <c r="B47" s="1241"/>
      <c r="C47" s="1242"/>
      <c r="D47" s="111"/>
      <c r="E47" s="1255" t="s">
        <v>36</v>
      </c>
      <c r="F47" s="1256"/>
      <c r="G47" s="1256"/>
      <c r="H47" s="1257"/>
      <c r="I47" s="107" t="s">
        <v>506</v>
      </c>
      <c r="J47" s="108" t="s">
        <v>506</v>
      </c>
      <c r="K47" s="108" t="s">
        <v>506</v>
      </c>
      <c r="L47" s="108" t="s">
        <v>506</v>
      </c>
      <c r="M47" s="109" t="s">
        <v>506</v>
      </c>
    </row>
    <row r="48" spans="2:13" ht="27.75" customHeight="1" x14ac:dyDescent="0.15">
      <c r="B48" s="1241"/>
      <c r="C48" s="1242"/>
      <c r="D48" s="106"/>
      <c r="E48" s="1245" t="s">
        <v>37</v>
      </c>
      <c r="F48" s="1245"/>
      <c r="G48" s="1245"/>
      <c r="H48" s="1246"/>
      <c r="I48" s="107" t="s">
        <v>506</v>
      </c>
      <c r="J48" s="108" t="s">
        <v>506</v>
      </c>
      <c r="K48" s="108" t="s">
        <v>506</v>
      </c>
      <c r="L48" s="108" t="s">
        <v>506</v>
      </c>
      <c r="M48" s="109" t="s">
        <v>506</v>
      </c>
    </row>
    <row r="49" spans="2:13" ht="27.75" customHeight="1" x14ac:dyDescent="0.15">
      <c r="B49" s="1243"/>
      <c r="C49" s="1244"/>
      <c r="D49" s="106"/>
      <c r="E49" s="1245" t="s">
        <v>38</v>
      </c>
      <c r="F49" s="1245"/>
      <c r="G49" s="1245"/>
      <c r="H49" s="1246"/>
      <c r="I49" s="107" t="s">
        <v>506</v>
      </c>
      <c r="J49" s="108" t="s">
        <v>506</v>
      </c>
      <c r="K49" s="108" t="s">
        <v>506</v>
      </c>
      <c r="L49" s="108" t="s">
        <v>506</v>
      </c>
      <c r="M49" s="109" t="s">
        <v>506</v>
      </c>
    </row>
    <row r="50" spans="2:13" ht="27.75" customHeight="1" x14ac:dyDescent="0.15">
      <c r="B50" s="1239" t="s">
        <v>39</v>
      </c>
      <c r="C50" s="1240"/>
      <c r="D50" s="112"/>
      <c r="E50" s="1245" t="s">
        <v>40</v>
      </c>
      <c r="F50" s="1245"/>
      <c r="G50" s="1245"/>
      <c r="H50" s="1246"/>
      <c r="I50" s="107">
        <v>1625</v>
      </c>
      <c r="J50" s="108">
        <v>1570</v>
      </c>
      <c r="K50" s="108">
        <v>1574</v>
      </c>
      <c r="L50" s="108">
        <v>1520</v>
      </c>
      <c r="M50" s="109">
        <v>1516</v>
      </c>
    </row>
    <row r="51" spans="2:13" ht="27.75" customHeight="1" x14ac:dyDescent="0.15">
      <c r="B51" s="1241"/>
      <c r="C51" s="1242"/>
      <c r="D51" s="106"/>
      <c r="E51" s="1245" t="s">
        <v>41</v>
      </c>
      <c r="F51" s="1245"/>
      <c r="G51" s="1245"/>
      <c r="H51" s="1246"/>
      <c r="I51" s="107" t="s">
        <v>506</v>
      </c>
      <c r="J51" s="108" t="s">
        <v>506</v>
      </c>
      <c r="K51" s="108" t="s">
        <v>506</v>
      </c>
      <c r="L51" s="108" t="s">
        <v>506</v>
      </c>
      <c r="M51" s="109" t="s">
        <v>506</v>
      </c>
    </row>
    <row r="52" spans="2:13" ht="27.75" customHeight="1" x14ac:dyDescent="0.15">
      <c r="B52" s="1243"/>
      <c r="C52" s="1244"/>
      <c r="D52" s="106"/>
      <c r="E52" s="1245" t="s">
        <v>42</v>
      </c>
      <c r="F52" s="1245"/>
      <c r="G52" s="1245"/>
      <c r="H52" s="1246"/>
      <c r="I52" s="107">
        <v>2169</v>
      </c>
      <c r="J52" s="108">
        <v>2574</v>
      </c>
      <c r="K52" s="108">
        <v>2698</v>
      </c>
      <c r="L52" s="108">
        <v>3056</v>
      </c>
      <c r="M52" s="109">
        <v>3365</v>
      </c>
    </row>
    <row r="53" spans="2:13" ht="27.75" customHeight="1" thickBot="1" x14ac:dyDescent="0.2">
      <c r="B53" s="1247" t="s">
        <v>43</v>
      </c>
      <c r="C53" s="1248"/>
      <c r="D53" s="113"/>
      <c r="E53" s="1249" t="s">
        <v>44</v>
      </c>
      <c r="F53" s="1249"/>
      <c r="G53" s="1249"/>
      <c r="H53" s="1250"/>
      <c r="I53" s="114">
        <v>-379</v>
      </c>
      <c r="J53" s="115">
        <v>-185</v>
      </c>
      <c r="K53" s="115">
        <v>-166</v>
      </c>
      <c r="L53" s="115">
        <v>5</v>
      </c>
      <c r="M53" s="116">
        <v>170</v>
      </c>
    </row>
    <row r="54" spans="2:13" ht="27.75" customHeight="1" x14ac:dyDescent="0.15">
      <c r="B54" s="117" t="s">
        <v>45</v>
      </c>
      <c r="C54" s="118"/>
      <c r="D54" s="118"/>
      <c r="E54" s="119"/>
      <c r="F54" s="119"/>
      <c r="G54" s="119"/>
      <c r="H54" s="119"/>
      <c r="I54" s="120"/>
      <c r="J54" s="120"/>
      <c r="K54" s="120"/>
      <c r="L54" s="120"/>
      <c r="M54" s="120"/>
    </row>
    <row r="55" spans="2:13" ht="12.75" customHeight="1" x14ac:dyDescent="0.15"/>
    <row r="56" spans="2:13" ht="12.75" hidden="1" customHeight="1" x14ac:dyDescent="0.15"/>
    <row r="57" spans="2:13" ht="12.75" hidden="1" customHeight="1" x14ac:dyDescent="0.15"/>
    <row r="58" spans="2:13" ht="12.75" hidden="1" customHeight="1" x14ac:dyDescent="0.15"/>
  </sheetData>
  <sheetProtection algorithmName="SHA-512" hashValue="BTcQy7a2fn6agPG0IZWtdJ7fJ/GF9UFYbuXeBth1fuUqE6X6dj1LrTki8CtQRCMfi/OafO7akBIXCueA7AIK+Q==" saltValue="nUy3bz5Z6W1AplbHsnKN3Q=="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59" orientation="landscape" horizontalDpi="300" verticalDpi="300"/>
  <headerFooter alignWithMargins="0">
    <oddFooter>&amp;C&amp;P/&amp;N</oddFooter>
  </headerFooter>
  <rowBreaks count="1" manualBreakCount="1">
    <brk id="58" max="15" man="1"/>
  </rowBreaks>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55" zoomScaleNormal="55" zoomScaleSheetLayoutView="100" workbookViewId="0"/>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1" t="s">
        <v>46</v>
      </c>
    </row>
    <row r="54" spans="2:8" ht="29.25" customHeight="1" thickBot="1" x14ac:dyDescent="0.25">
      <c r="B54" s="122" t="s">
        <v>1</v>
      </c>
      <c r="C54" s="123"/>
      <c r="D54" s="123"/>
      <c r="E54" s="124" t="s">
        <v>2</v>
      </c>
      <c r="F54" s="125" t="s">
        <v>550</v>
      </c>
      <c r="G54" s="125" t="s">
        <v>551</v>
      </c>
      <c r="H54" s="126" t="s">
        <v>552</v>
      </c>
    </row>
    <row r="55" spans="2:8" ht="52.5" customHeight="1" x14ac:dyDescent="0.15">
      <c r="B55" s="127"/>
      <c r="C55" s="1266" t="s">
        <v>47</v>
      </c>
      <c r="D55" s="1266"/>
      <c r="E55" s="1267"/>
      <c r="F55" s="128">
        <v>547</v>
      </c>
      <c r="G55" s="128">
        <v>502</v>
      </c>
      <c r="H55" s="129">
        <v>502</v>
      </c>
    </row>
    <row r="56" spans="2:8" ht="52.5" customHeight="1" x14ac:dyDescent="0.15">
      <c r="B56" s="130"/>
      <c r="C56" s="1268" t="s">
        <v>48</v>
      </c>
      <c r="D56" s="1268"/>
      <c r="E56" s="1269"/>
      <c r="F56" s="131">
        <v>339</v>
      </c>
      <c r="G56" s="131">
        <v>334</v>
      </c>
      <c r="H56" s="132">
        <v>350</v>
      </c>
    </row>
    <row r="57" spans="2:8" ht="53.25" customHeight="1" x14ac:dyDescent="0.15">
      <c r="B57" s="130"/>
      <c r="C57" s="1270" t="s">
        <v>49</v>
      </c>
      <c r="D57" s="1270"/>
      <c r="E57" s="1271"/>
      <c r="F57" s="133">
        <v>617</v>
      </c>
      <c r="G57" s="133">
        <v>612</v>
      </c>
      <c r="H57" s="134">
        <v>601</v>
      </c>
    </row>
    <row r="58" spans="2:8" ht="45.75" customHeight="1" x14ac:dyDescent="0.15">
      <c r="B58" s="135"/>
      <c r="C58" s="1258" t="s">
        <v>571</v>
      </c>
      <c r="D58" s="1259"/>
      <c r="E58" s="1260"/>
      <c r="F58" s="136">
        <v>287</v>
      </c>
      <c r="G58" s="136">
        <v>287</v>
      </c>
      <c r="H58" s="137">
        <v>287</v>
      </c>
    </row>
    <row r="59" spans="2:8" ht="45.75" customHeight="1" x14ac:dyDescent="0.15">
      <c r="B59" s="135"/>
      <c r="C59" s="1258" t="s">
        <v>572</v>
      </c>
      <c r="D59" s="1259"/>
      <c r="E59" s="1260"/>
      <c r="F59" s="136">
        <v>132</v>
      </c>
      <c r="G59" s="136">
        <v>132</v>
      </c>
      <c r="H59" s="137">
        <v>132</v>
      </c>
    </row>
    <row r="60" spans="2:8" ht="45.75" customHeight="1" x14ac:dyDescent="0.15">
      <c r="B60" s="135"/>
      <c r="C60" s="1258" t="s">
        <v>573</v>
      </c>
      <c r="D60" s="1259"/>
      <c r="E60" s="1260"/>
      <c r="F60" s="136">
        <v>70</v>
      </c>
      <c r="G60" s="136">
        <v>66</v>
      </c>
      <c r="H60" s="137">
        <v>61</v>
      </c>
    </row>
    <row r="61" spans="2:8" ht="45.75" customHeight="1" x14ac:dyDescent="0.15">
      <c r="B61" s="135"/>
      <c r="C61" s="1258" t="s">
        <v>574</v>
      </c>
      <c r="D61" s="1259"/>
      <c r="E61" s="1260"/>
      <c r="F61" s="136">
        <v>60</v>
      </c>
      <c r="G61" s="136">
        <v>60</v>
      </c>
      <c r="H61" s="137">
        <v>60</v>
      </c>
    </row>
    <row r="62" spans="2:8" ht="45.75" customHeight="1" thickBot="1" x14ac:dyDescent="0.2">
      <c r="B62" s="138"/>
      <c r="C62" s="1261" t="s">
        <v>575</v>
      </c>
      <c r="D62" s="1262"/>
      <c r="E62" s="1263"/>
      <c r="F62" s="139">
        <v>58</v>
      </c>
      <c r="G62" s="139">
        <v>58</v>
      </c>
      <c r="H62" s="140">
        <v>51</v>
      </c>
    </row>
    <row r="63" spans="2:8" ht="52.5" customHeight="1" thickBot="1" x14ac:dyDescent="0.2">
      <c r="B63" s="141"/>
      <c r="C63" s="1264" t="s">
        <v>50</v>
      </c>
      <c r="D63" s="1264"/>
      <c r="E63" s="1265"/>
      <c r="F63" s="142">
        <v>1503</v>
      </c>
      <c r="G63" s="142">
        <v>1449</v>
      </c>
      <c r="H63" s="143">
        <v>1453</v>
      </c>
    </row>
    <row r="64" spans="2:8" ht="15" customHeight="1" x14ac:dyDescent="0.15"/>
  </sheetData>
  <sheetProtection algorithmName="SHA-512" hashValue="qGn/YL2zRwLcacVpMHRC+jT+tpMXN66MkJqKfTNXBNygO3O1tJw3PIHLCB3dGvphpzgjQi73YIMVSvZIcSt8pQ==" saltValue="+ijiE+PuIBmnlRbKHvAmt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2" orientation="landscape" verticalDpi="300"/>
  <headerFooter alignWithMargins="0">
    <oddFooter>&amp;C&amp;P/&amp;N</oddFooter>
  </headerFooter>
  <rowBreaks count="1" manualBreakCount="1">
    <brk id="65" max="15" man="1"/>
  </rowBreaks>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0C195-2319-4D85-A0C4-5041A43BDF5F}">
  <sheetPr>
    <pageSetUpPr fitToPage="1"/>
  </sheetPr>
  <dimension ref="A1:WZM160"/>
  <sheetViews>
    <sheetView showGridLines="0" zoomScale="85" zoomScaleNormal="85" zoomScaleSheetLayoutView="55" workbookViewId="0">
      <selection activeCell="AN43" sqref="AN43:DC47"/>
    </sheetView>
  </sheetViews>
  <sheetFormatPr defaultColWidth="0" defaultRowHeight="0" customHeight="1" zeroHeight="1" x14ac:dyDescent="0.15"/>
  <cols>
    <col min="1" max="1" width="6.375" style="1272" customWidth="1"/>
    <col min="2" max="107" width="2.5" style="1272" customWidth="1"/>
    <col min="108" max="108" width="6.125" style="1274" customWidth="1"/>
    <col min="109" max="109" width="5.875" style="1273" customWidth="1"/>
    <col min="110" max="110" width="19.125" style="1272" hidden="1"/>
    <col min="111" max="115" width="12.625" style="1272" hidden="1"/>
    <col min="116" max="349" width="8.625" style="1272" hidden="1"/>
    <col min="350" max="355" width="14.875" style="1272" hidden="1"/>
    <col min="356" max="357" width="15.875" style="1272" hidden="1"/>
    <col min="358" max="363" width="16.125" style="1272" hidden="1"/>
    <col min="364" max="364" width="6.125" style="1272" hidden="1"/>
    <col min="365" max="365" width="3" style="1272" hidden="1"/>
    <col min="366" max="605" width="8.625" style="1272" hidden="1"/>
    <col min="606" max="611" width="14.875" style="1272" hidden="1"/>
    <col min="612" max="613" width="15.875" style="1272" hidden="1"/>
    <col min="614" max="619" width="16.125" style="1272" hidden="1"/>
    <col min="620" max="620" width="6.125" style="1272" hidden="1"/>
    <col min="621" max="621" width="3" style="1272" hidden="1"/>
    <col min="622" max="861" width="8.625" style="1272" hidden="1"/>
    <col min="862" max="867" width="14.875" style="1272" hidden="1"/>
    <col min="868" max="869" width="15.875" style="1272" hidden="1"/>
    <col min="870" max="875" width="16.125" style="1272" hidden="1"/>
    <col min="876" max="876" width="6.125" style="1272" hidden="1"/>
    <col min="877" max="877" width="3" style="1272" hidden="1"/>
    <col min="878" max="1117" width="8.625" style="1272" hidden="1"/>
    <col min="1118" max="1123" width="14.875" style="1272" hidden="1"/>
    <col min="1124" max="1125" width="15.875" style="1272" hidden="1"/>
    <col min="1126" max="1131" width="16.125" style="1272" hidden="1"/>
    <col min="1132" max="1132" width="6.125" style="1272" hidden="1"/>
    <col min="1133" max="1133" width="3" style="1272" hidden="1"/>
    <col min="1134" max="1373" width="8.625" style="1272" hidden="1"/>
    <col min="1374" max="1379" width="14.875" style="1272" hidden="1"/>
    <col min="1380" max="1381" width="15.875" style="1272" hidden="1"/>
    <col min="1382" max="1387" width="16.125" style="1272" hidden="1"/>
    <col min="1388" max="1388" width="6.125" style="1272" hidden="1"/>
    <col min="1389" max="1389" width="3" style="1272" hidden="1"/>
    <col min="1390" max="1629" width="8.625" style="1272" hidden="1"/>
    <col min="1630" max="1635" width="14.875" style="1272" hidden="1"/>
    <col min="1636" max="1637" width="15.875" style="1272" hidden="1"/>
    <col min="1638" max="1643" width="16.125" style="1272" hidden="1"/>
    <col min="1644" max="1644" width="6.125" style="1272" hidden="1"/>
    <col min="1645" max="1645" width="3" style="1272" hidden="1"/>
    <col min="1646" max="1885" width="8.625" style="1272" hidden="1"/>
    <col min="1886" max="1891" width="14.875" style="1272" hidden="1"/>
    <col min="1892" max="1893" width="15.875" style="1272" hidden="1"/>
    <col min="1894" max="1899" width="16.125" style="1272" hidden="1"/>
    <col min="1900" max="1900" width="6.125" style="1272" hidden="1"/>
    <col min="1901" max="1901" width="3" style="1272" hidden="1"/>
    <col min="1902" max="2141" width="8.625" style="1272" hidden="1"/>
    <col min="2142" max="2147" width="14.875" style="1272" hidden="1"/>
    <col min="2148" max="2149" width="15.875" style="1272" hidden="1"/>
    <col min="2150" max="2155" width="16.125" style="1272" hidden="1"/>
    <col min="2156" max="2156" width="6.125" style="1272" hidden="1"/>
    <col min="2157" max="2157" width="3" style="1272" hidden="1"/>
    <col min="2158" max="2397" width="8.625" style="1272" hidden="1"/>
    <col min="2398" max="2403" width="14.875" style="1272" hidden="1"/>
    <col min="2404" max="2405" width="15.875" style="1272" hidden="1"/>
    <col min="2406" max="2411" width="16.125" style="1272" hidden="1"/>
    <col min="2412" max="2412" width="6.125" style="1272" hidden="1"/>
    <col min="2413" max="2413" width="3" style="1272" hidden="1"/>
    <col min="2414" max="2653" width="8.625" style="1272" hidden="1"/>
    <col min="2654" max="2659" width="14.875" style="1272" hidden="1"/>
    <col min="2660" max="2661" width="15.875" style="1272" hidden="1"/>
    <col min="2662" max="2667" width="16.125" style="1272" hidden="1"/>
    <col min="2668" max="2668" width="6.125" style="1272" hidden="1"/>
    <col min="2669" max="2669" width="3" style="1272" hidden="1"/>
    <col min="2670" max="2909" width="8.625" style="1272" hidden="1"/>
    <col min="2910" max="2915" width="14.875" style="1272" hidden="1"/>
    <col min="2916" max="2917" width="15.875" style="1272" hidden="1"/>
    <col min="2918" max="2923" width="16.125" style="1272" hidden="1"/>
    <col min="2924" max="2924" width="6.125" style="1272" hidden="1"/>
    <col min="2925" max="2925" width="3" style="1272" hidden="1"/>
    <col min="2926" max="3165" width="8.625" style="1272" hidden="1"/>
    <col min="3166" max="3171" width="14.875" style="1272" hidden="1"/>
    <col min="3172" max="3173" width="15.875" style="1272" hidden="1"/>
    <col min="3174" max="3179" width="16.125" style="1272" hidden="1"/>
    <col min="3180" max="3180" width="6.125" style="1272" hidden="1"/>
    <col min="3181" max="3181" width="3" style="1272" hidden="1"/>
    <col min="3182" max="3421" width="8.625" style="1272" hidden="1"/>
    <col min="3422" max="3427" width="14.875" style="1272" hidden="1"/>
    <col min="3428" max="3429" width="15.875" style="1272" hidden="1"/>
    <col min="3430" max="3435" width="16.125" style="1272" hidden="1"/>
    <col min="3436" max="3436" width="6.125" style="1272" hidden="1"/>
    <col min="3437" max="3437" width="3" style="1272" hidden="1"/>
    <col min="3438" max="3677" width="8.625" style="1272" hidden="1"/>
    <col min="3678" max="3683" width="14.875" style="1272" hidden="1"/>
    <col min="3684" max="3685" width="15.875" style="1272" hidden="1"/>
    <col min="3686" max="3691" width="16.125" style="1272" hidden="1"/>
    <col min="3692" max="3692" width="6.125" style="1272" hidden="1"/>
    <col min="3693" max="3693" width="3" style="1272" hidden="1"/>
    <col min="3694" max="3933" width="8.625" style="1272" hidden="1"/>
    <col min="3934" max="3939" width="14.875" style="1272" hidden="1"/>
    <col min="3940" max="3941" width="15.875" style="1272" hidden="1"/>
    <col min="3942" max="3947" width="16.125" style="1272" hidden="1"/>
    <col min="3948" max="3948" width="6.125" style="1272" hidden="1"/>
    <col min="3949" max="3949" width="3" style="1272" hidden="1"/>
    <col min="3950" max="4189" width="8.625" style="1272" hidden="1"/>
    <col min="4190" max="4195" width="14.875" style="1272" hidden="1"/>
    <col min="4196" max="4197" width="15.875" style="1272" hidden="1"/>
    <col min="4198" max="4203" width="16.125" style="1272" hidden="1"/>
    <col min="4204" max="4204" width="6.125" style="1272" hidden="1"/>
    <col min="4205" max="4205" width="3" style="1272" hidden="1"/>
    <col min="4206" max="4445" width="8.625" style="1272" hidden="1"/>
    <col min="4446" max="4451" width="14.875" style="1272" hidden="1"/>
    <col min="4452" max="4453" width="15.875" style="1272" hidden="1"/>
    <col min="4454" max="4459" width="16.125" style="1272" hidden="1"/>
    <col min="4460" max="4460" width="6.125" style="1272" hidden="1"/>
    <col min="4461" max="4461" width="3" style="1272" hidden="1"/>
    <col min="4462" max="4701" width="8.625" style="1272" hidden="1"/>
    <col min="4702" max="4707" width="14.875" style="1272" hidden="1"/>
    <col min="4708" max="4709" width="15.875" style="1272" hidden="1"/>
    <col min="4710" max="4715" width="16.125" style="1272" hidden="1"/>
    <col min="4716" max="4716" width="6.125" style="1272" hidden="1"/>
    <col min="4717" max="4717" width="3" style="1272" hidden="1"/>
    <col min="4718" max="4957" width="8.625" style="1272" hidden="1"/>
    <col min="4958" max="4963" width="14.875" style="1272" hidden="1"/>
    <col min="4964" max="4965" width="15.875" style="1272" hidden="1"/>
    <col min="4966" max="4971" width="16.125" style="1272" hidden="1"/>
    <col min="4972" max="4972" width="6.125" style="1272" hidden="1"/>
    <col min="4973" max="4973" width="3" style="1272" hidden="1"/>
    <col min="4974" max="5213" width="8.625" style="1272" hidden="1"/>
    <col min="5214" max="5219" width="14.875" style="1272" hidden="1"/>
    <col min="5220" max="5221" width="15.875" style="1272" hidden="1"/>
    <col min="5222" max="5227" width="16.125" style="1272" hidden="1"/>
    <col min="5228" max="5228" width="6.125" style="1272" hidden="1"/>
    <col min="5229" max="5229" width="3" style="1272" hidden="1"/>
    <col min="5230" max="5469" width="8.625" style="1272" hidden="1"/>
    <col min="5470" max="5475" width="14.875" style="1272" hidden="1"/>
    <col min="5476" max="5477" width="15.875" style="1272" hidden="1"/>
    <col min="5478" max="5483" width="16.125" style="1272" hidden="1"/>
    <col min="5484" max="5484" width="6.125" style="1272" hidden="1"/>
    <col min="5485" max="5485" width="3" style="1272" hidden="1"/>
    <col min="5486" max="5725" width="8.625" style="1272" hidden="1"/>
    <col min="5726" max="5731" width="14.875" style="1272" hidden="1"/>
    <col min="5732" max="5733" width="15.875" style="1272" hidden="1"/>
    <col min="5734" max="5739" width="16.125" style="1272" hidden="1"/>
    <col min="5740" max="5740" width="6.125" style="1272" hidden="1"/>
    <col min="5741" max="5741" width="3" style="1272" hidden="1"/>
    <col min="5742" max="5981" width="8.625" style="1272" hidden="1"/>
    <col min="5982" max="5987" width="14.875" style="1272" hidden="1"/>
    <col min="5988" max="5989" width="15.875" style="1272" hidden="1"/>
    <col min="5990" max="5995" width="16.125" style="1272" hidden="1"/>
    <col min="5996" max="5996" width="6.125" style="1272" hidden="1"/>
    <col min="5997" max="5997" width="3" style="1272" hidden="1"/>
    <col min="5998" max="6237" width="8.625" style="1272" hidden="1"/>
    <col min="6238" max="6243" width="14.875" style="1272" hidden="1"/>
    <col min="6244" max="6245" width="15.875" style="1272" hidden="1"/>
    <col min="6246" max="6251" width="16.125" style="1272" hidden="1"/>
    <col min="6252" max="6252" width="6.125" style="1272" hidden="1"/>
    <col min="6253" max="6253" width="3" style="1272" hidden="1"/>
    <col min="6254" max="6493" width="8.625" style="1272" hidden="1"/>
    <col min="6494" max="6499" width="14.875" style="1272" hidden="1"/>
    <col min="6500" max="6501" width="15.875" style="1272" hidden="1"/>
    <col min="6502" max="6507" width="16.125" style="1272" hidden="1"/>
    <col min="6508" max="6508" width="6.125" style="1272" hidden="1"/>
    <col min="6509" max="6509" width="3" style="1272" hidden="1"/>
    <col min="6510" max="6749" width="8.625" style="1272" hidden="1"/>
    <col min="6750" max="6755" width="14.875" style="1272" hidden="1"/>
    <col min="6756" max="6757" width="15.875" style="1272" hidden="1"/>
    <col min="6758" max="6763" width="16.125" style="1272" hidden="1"/>
    <col min="6764" max="6764" width="6.125" style="1272" hidden="1"/>
    <col min="6765" max="6765" width="3" style="1272" hidden="1"/>
    <col min="6766" max="7005" width="8.625" style="1272" hidden="1"/>
    <col min="7006" max="7011" width="14.875" style="1272" hidden="1"/>
    <col min="7012" max="7013" width="15.875" style="1272" hidden="1"/>
    <col min="7014" max="7019" width="16.125" style="1272" hidden="1"/>
    <col min="7020" max="7020" width="6.125" style="1272" hidden="1"/>
    <col min="7021" max="7021" width="3" style="1272" hidden="1"/>
    <col min="7022" max="7261" width="8.625" style="1272" hidden="1"/>
    <col min="7262" max="7267" width="14.875" style="1272" hidden="1"/>
    <col min="7268" max="7269" width="15.875" style="1272" hidden="1"/>
    <col min="7270" max="7275" width="16.125" style="1272" hidden="1"/>
    <col min="7276" max="7276" width="6.125" style="1272" hidden="1"/>
    <col min="7277" max="7277" width="3" style="1272" hidden="1"/>
    <col min="7278" max="7517" width="8.625" style="1272" hidden="1"/>
    <col min="7518" max="7523" width="14.875" style="1272" hidden="1"/>
    <col min="7524" max="7525" width="15.875" style="1272" hidden="1"/>
    <col min="7526" max="7531" width="16.125" style="1272" hidden="1"/>
    <col min="7532" max="7532" width="6.125" style="1272" hidden="1"/>
    <col min="7533" max="7533" width="3" style="1272" hidden="1"/>
    <col min="7534" max="7773" width="8.625" style="1272" hidden="1"/>
    <col min="7774" max="7779" width="14.875" style="1272" hidden="1"/>
    <col min="7780" max="7781" width="15.875" style="1272" hidden="1"/>
    <col min="7782" max="7787" width="16.125" style="1272" hidden="1"/>
    <col min="7788" max="7788" width="6.125" style="1272" hidden="1"/>
    <col min="7789" max="7789" width="3" style="1272" hidden="1"/>
    <col min="7790" max="8029" width="8.625" style="1272" hidden="1"/>
    <col min="8030" max="8035" width="14.875" style="1272" hidden="1"/>
    <col min="8036" max="8037" width="15.875" style="1272" hidden="1"/>
    <col min="8038" max="8043" width="16.125" style="1272" hidden="1"/>
    <col min="8044" max="8044" width="6.125" style="1272" hidden="1"/>
    <col min="8045" max="8045" width="3" style="1272" hidden="1"/>
    <col min="8046" max="8285" width="8.625" style="1272" hidden="1"/>
    <col min="8286" max="8291" width="14.875" style="1272" hidden="1"/>
    <col min="8292" max="8293" width="15.875" style="1272" hidden="1"/>
    <col min="8294" max="8299" width="16.125" style="1272" hidden="1"/>
    <col min="8300" max="8300" width="6.125" style="1272" hidden="1"/>
    <col min="8301" max="8301" width="3" style="1272" hidden="1"/>
    <col min="8302" max="8541" width="8.625" style="1272" hidden="1"/>
    <col min="8542" max="8547" width="14.875" style="1272" hidden="1"/>
    <col min="8548" max="8549" width="15.875" style="1272" hidden="1"/>
    <col min="8550" max="8555" width="16.125" style="1272" hidden="1"/>
    <col min="8556" max="8556" width="6.125" style="1272" hidden="1"/>
    <col min="8557" max="8557" width="3" style="1272" hidden="1"/>
    <col min="8558" max="8797" width="8.625" style="1272" hidden="1"/>
    <col min="8798" max="8803" width="14.875" style="1272" hidden="1"/>
    <col min="8804" max="8805" width="15.875" style="1272" hidden="1"/>
    <col min="8806" max="8811" width="16.125" style="1272" hidden="1"/>
    <col min="8812" max="8812" width="6.125" style="1272" hidden="1"/>
    <col min="8813" max="8813" width="3" style="1272" hidden="1"/>
    <col min="8814" max="9053" width="8.625" style="1272" hidden="1"/>
    <col min="9054" max="9059" width="14.875" style="1272" hidden="1"/>
    <col min="9060" max="9061" width="15.875" style="1272" hidden="1"/>
    <col min="9062" max="9067" width="16.125" style="1272" hidden="1"/>
    <col min="9068" max="9068" width="6.125" style="1272" hidden="1"/>
    <col min="9069" max="9069" width="3" style="1272" hidden="1"/>
    <col min="9070" max="9309" width="8.625" style="1272" hidden="1"/>
    <col min="9310" max="9315" width="14.875" style="1272" hidden="1"/>
    <col min="9316" max="9317" width="15.875" style="1272" hidden="1"/>
    <col min="9318" max="9323" width="16.125" style="1272" hidden="1"/>
    <col min="9324" max="9324" width="6.125" style="1272" hidden="1"/>
    <col min="9325" max="9325" width="3" style="1272" hidden="1"/>
    <col min="9326" max="9565" width="8.625" style="1272" hidden="1"/>
    <col min="9566" max="9571" width="14.875" style="1272" hidden="1"/>
    <col min="9572" max="9573" width="15.875" style="1272" hidden="1"/>
    <col min="9574" max="9579" width="16.125" style="1272" hidden="1"/>
    <col min="9580" max="9580" width="6.125" style="1272" hidden="1"/>
    <col min="9581" max="9581" width="3" style="1272" hidden="1"/>
    <col min="9582" max="9821" width="8.625" style="1272" hidden="1"/>
    <col min="9822" max="9827" width="14.875" style="1272" hidden="1"/>
    <col min="9828" max="9829" width="15.875" style="1272" hidden="1"/>
    <col min="9830" max="9835" width="16.125" style="1272" hidden="1"/>
    <col min="9836" max="9836" width="6.125" style="1272" hidden="1"/>
    <col min="9837" max="9837" width="3" style="1272" hidden="1"/>
    <col min="9838" max="10077" width="8.625" style="1272" hidden="1"/>
    <col min="10078" max="10083" width="14.875" style="1272" hidden="1"/>
    <col min="10084" max="10085" width="15.875" style="1272" hidden="1"/>
    <col min="10086" max="10091" width="16.125" style="1272" hidden="1"/>
    <col min="10092" max="10092" width="6.125" style="1272" hidden="1"/>
    <col min="10093" max="10093" width="3" style="1272" hidden="1"/>
    <col min="10094" max="10333" width="8.625" style="1272" hidden="1"/>
    <col min="10334" max="10339" width="14.875" style="1272" hidden="1"/>
    <col min="10340" max="10341" width="15.875" style="1272" hidden="1"/>
    <col min="10342" max="10347" width="16.125" style="1272" hidden="1"/>
    <col min="10348" max="10348" width="6.125" style="1272" hidden="1"/>
    <col min="10349" max="10349" width="3" style="1272" hidden="1"/>
    <col min="10350" max="10589" width="8.625" style="1272" hidden="1"/>
    <col min="10590" max="10595" width="14.875" style="1272" hidden="1"/>
    <col min="10596" max="10597" width="15.875" style="1272" hidden="1"/>
    <col min="10598" max="10603" width="16.125" style="1272" hidden="1"/>
    <col min="10604" max="10604" width="6.125" style="1272" hidden="1"/>
    <col min="10605" max="10605" width="3" style="1272" hidden="1"/>
    <col min="10606" max="10845" width="8.625" style="1272" hidden="1"/>
    <col min="10846" max="10851" width="14.875" style="1272" hidden="1"/>
    <col min="10852" max="10853" width="15.875" style="1272" hidden="1"/>
    <col min="10854" max="10859" width="16.125" style="1272" hidden="1"/>
    <col min="10860" max="10860" width="6.125" style="1272" hidden="1"/>
    <col min="10861" max="10861" width="3" style="1272" hidden="1"/>
    <col min="10862" max="11101" width="8.625" style="1272" hidden="1"/>
    <col min="11102" max="11107" width="14.875" style="1272" hidden="1"/>
    <col min="11108" max="11109" width="15.875" style="1272" hidden="1"/>
    <col min="11110" max="11115" width="16.125" style="1272" hidden="1"/>
    <col min="11116" max="11116" width="6.125" style="1272" hidden="1"/>
    <col min="11117" max="11117" width="3" style="1272" hidden="1"/>
    <col min="11118" max="11357" width="8.625" style="1272" hidden="1"/>
    <col min="11358" max="11363" width="14.875" style="1272" hidden="1"/>
    <col min="11364" max="11365" width="15.875" style="1272" hidden="1"/>
    <col min="11366" max="11371" width="16.125" style="1272" hidden="1"/>
    <col min="11372" max="11372" width="6.125" style="1272" hidden="1"/>
    <col min="11373" max="11373" width="3" style="1272" hidden="1"/>
    <col min="11374" max="11613" width="8.625" style="1272" hidden="1"/>
    <col min="11614" max="11619" width="14.875" style="1272" hidden="1"/>
    <col min="11620" max="11621" width="15.875" style="1272" hidden="1"/>
    <col min="11622" max="11627" width="16.125" style="1272" hidden="1"/>
    <col min="11628" max="11628" width="6.125" style="1272" hidden="1"/>
    <col min="11629" max="11629" width="3" style="1272" hidden="1"/>
    <col min="11630" max="11869" width="8.625" style="1272" hidden="1"/>
    <col min="11870" max="11875" width="14.875" style="1272" hidden="1"/>
    <col min="11876" max="11877" width="15.875" style="1272" hidden="1"/>
    <col min="11878" max="11883" width="16.125" style="1272" hidden="1"/>
    <col min="11884" max="11884" width="6.125" style="1272" hidden="1"/>
    <col min="11885" max="11885" width="3" style="1272" hidden="1"/>
    <col min="11886" max="12125" width="8.625" style="1272" hidden="1"/>
    <col min="12126" max="12131" width="14.875" style="1272" hidden="1"/>
    <col min="12132" max="12133" width="15.875" style="1272" hidden="1"/>
    <col min="12134" max="12139" width="16.125" style="1272" hidden="1"/>
    <col min="12140" max="12140" width="6.125" style="1272" hidden="1"/>
    <col min="12141" max="12141" width="3" style="1272" hidden="1"/>
    <col min="12142" max="12381" width="8.625" style="1272" hidden="1"/>
    <col min="12382" max="12387" width="14.875" style="1272" hidden="1"/>
    <col min="12388" max="12389" width="15.875" style="1272" hidden="1"/>
    <col min="12390" max="12395" width="16.125" style="1272" hidden="1"/>
    <col min="12396" max="12396" width="6.125" style="1272" hidden="1"/>
    <col min="12397" max="12397" width="3" style="1272" hidden="1"/>
    <col min="12398" max="12637" width="8.625" style="1272" hidden="1"/>
    <col min="12638" max="12643" width="14.875" style="1272" hidden="1"/>
    <col min="12644" max="12645" width="15.875" style="1272" hidden="1"/>
    <col min="12646" max="12651" width="16.125" style="1272" hidden="1"/>
    <col min="12652" max="12652" width="6.125" style="1272" hidden="1"/>
    <col min="12653" max="12653" width="3" style="1272" hidden="1"/>
    <col min="12654" max="12893" width="8.625" style="1272" hidden="1"/>
    <col min="12894" max="12899" width="14.875" style="1272" hidden="1"/>
    <col min="12900" max="12901" width="15.875" style="1272" hidden="1"/>
    <col min="12902" max="12907" width="16.125" style="1272" hidden="1"/>
    <col min="12908" max="12908" width="6.125" style="1272" hidden="1"/>
    <col min="12909" max="12909" width="3" style="1272" hidden="1"/>
    <col min="12910" max="13149" width="8.625" style="1272" hidden="1"/>
    <col min="13150" max="13155" width="14.875" style="1272" hidden="1"/>
    <col min="13156" max="13157" width="15.875" style="1272" hidden="1"/>
    <col min="13158" max="13163" width="16.125" style="1272" hidden="1"/>
    <col min="13164" max="13164" width="6.125" style="1272" hidden="1"/>
    <col min="13165" max="13165" width="3" style="1272" hidden="1"/>
    <col min="13166" max="13405" width="8.625" style="1272" hidden="1"/>
    <col min="13406" max="13411" width="14.875" style="1272" hidden="1"/>
    <col min="13412" max="13413" width="15.875" style="1272" hidden="1"/>
    <col min="13414" max="13419" width="16.125" style="1272" hidden="1"/>
    <col min="13420" max="13420" width="6.125" style="1272" hidden="1"/>
    <col min="13421" max="13421" width="3" style="1272" hidden="1"/>
    <col min="13422" max="13661" width="8.625" style="1272" hidden="1"/>
    <col min="13662" max="13667" width="14.875" style="1272" hidden="1"/>
    <col min="13668" max="13669" width="15.875" style="1272" hidden="1"/>
    <col min="13670" max="13675" width="16.125" style="1272" hidden="1"/>
    <col min="13676" max="13676" width="6.125" style="1272" hidden="1"/>
    <col min="13677" max="13677" width="3" style="1272" hidden="1"/>
    <col min="13678" max="13917" width="8.625" style="1272" hidden="1"/>
    <col min="13918" max="13923" width="14.875" style="1272" hidden="1"/>
    <col min="13924" max="13925" width="15.875" style="1272" hidden="1"/>
    <col min="13926" max="13931" width="16.125" style="1272" hidden="1"/>
    <col min="13932" max="13932" width="6.125" style="1272" hidden="1"/>
    <col min="13933" max="13933" width="3" style="1272" hidden="1"/>
    <col min="13934" max="14173" width="8.625" style="1272" hidden="1"/>
    <col min="14174" max="14179" width="14.875" style="1272" hidden="1"/>
    <col min="14180" max="14181" width="15.875" style="1272" hidden="1"/>
    <col min="14182" max="14187" width="16.125" style="1272" hidden="1"/>
    <col min="14188" max="14188" width="6.125" style="1272" hidden="1"/>
    <col min="14189" max="14189" width="3" style="1272" hidden="1"/>
    <col min="14190" max="14429" width="8.625" style="1272" hidden="1"/>
    <col min="14430" max="14435" width="14.875" style="1272" hidden="1"/>
    <col min="14436" max="14437" width="15.875" style="1272" hidden="1"/>
    <col min="14438" max="14443" width="16.125" style="1272" hidden="1"/>
    <col min="14444" max="14444" width="6.125" style="1272" hidden="1"/>
    <col min="14445" max="14445" width="3" style="1272" hidden="1"/>
    <col min="14446" max="14685" width="8.625" style="1272" hidden="1"/>
    <col min="14686" max="14691" width="14.875" style="1272" hidden="1"/>
    <col min="14692" max="14693" width="15.875" style="1272" hidden="1"/>
    <col min="14694" max="14699" width="16.125" style="1272" hidden="1"/>
    <col min="14700" max="14700" width="6.125" style="1272" hidden="1"/>
    <col min="14701" max="14701" width="3" style="1272" hidden="1"/>
    <col min="14702" max="14941" width="8.625" style="1272" hidden="1"/>
    <col min="14942" max="14947" width="14.875" style="1272" hidden="1"/>
    <col min="14948" max="14949" width="15.875" style="1272" hidden="1"/>
    <col min="14950" max="14955" width="16.125" style="1272" hidden="1"/>
    <col min="14956" max="14956" width="6.125" style="1272" hidden="1"/>
    <col min="14957" max="14957" width="3" style="1272" hidden="1"/>
    <col min="14958" max="15197" width="8.625" style="1272" hidden="1"/>
    <col min="15198" max="15203" width="14.875" style="1272" hidden="1"/>
    <col min="15204" max="15205" width="15.875" style="1272" hidden="1"/>
    <col min="15206" max="15211" width="16.125" style="1272" hidden="1"/>
    <col min="15212" max="15212" width="6.125" style="1272" hidden="1"/>
    <col min="15213" max="15213" width="3" style="1272" hidden="1"/>
    <col min="15214" max="15453" width="8.625" style="1272" hidden="1"/>
    <col min="15454" max="15459" width="14.875" style="1272" hidden="1"/>
    <col min="15460" max="15461" width="15.875" style="1272" hidden="1"/>
    <col min="15462" max="15467" width="16.125" style="1272" hidden="1"/>
    <col min="15468" max="15468" width="6.125" style="1272" hidden="1"/>
    <col min="15469" max="15469" width="3" style="1272" hidden="1"/>
    <col min="15470" max="15709" width="8.625" style="1272" hidden="1"/>
    <col min="15710" max="15715" width="14.875" style="1272" hidden="1"/>
    <col min="15716" max="15717" width="15.875" style="1272" hidden="1"/>
    <col min="15718" max="15723" width="16.125" style="1272" hidden="1"/>
    <col min="15724" max="15724" width="6.125" style="1272" hidden="1"/>
    <col min="15725" max="15725" width="3" style="1272" hidden="1"/>
    <col min="15726" max="15965" width="8.625" style="1272" hidden="1"/>
    <col min="15966" max="15971" width="14.875" style="1272" hidden="1"/>
    <col min="15972" max="15973" width="15.875" style="1272" hidden="1"/>
    <col min="15974" max="15979" width="16.125" style="1272" hidden="1"/>
    <col min="15980" max="15980" width="6.125" style="1272" hidden="1"/>
    <col min="15981" max="15981" width="3" style="1272" hidden="1"/>
    <col min="15982" max="16221" width="8.625" style="1272" hidden="1"/>
    <col min="16222" max="16227" width="14.875" style="1272" hidden="1"/>
    <col min="16228" max="16229" width="15.875" style="1272" hidden="1"/>
    <col min="16230" max="16235" width="16.125" style="1272" hidden="1"/>
    <col min="16236" max="16236" width="6.125" style="1272" hidden="1"/>
    <col min="16237" max="16237" width="3" style="1272" hidden="1"/>
    <col min="16238" max="16384" width="8.625" style="1272" hidden="1"/>
  </cols>
  <sheetData>
    <row r="1" spans="1:143" ht="42.75" customHeight="1" x14ac:dyDescent="0.15">
      <c r="A1" s="1339"/>
      <c r="B1" s="1338"/>
      <c r="DD1" s="1272"/>
      <c r="DE1" s="1272"/>
    </row>
    <row r="2" spans="1:143" ht="25.5" customHeight="1" x14ac:dyDescent="0.15">
      <c r="A2" s="1337"/>
      <c r="C2" s="1337"/>
      <c r="O2" s="1337"/>
      <c r="P2" s="1337"/>
      <c r="Q2" s="1337"/>
      <c r="R2" s="1337"/>
      <c r="S2" s="1337"/>
      <c r="T2" s="1337"/>
      <c r="U2" s="1337"/>
      <c r="V2" s="1337"/>
      <c r="W2" s="1337"/>
      <c r="X2" s="1337"/>
      <c r="Y2" s="1337"/>
      <c r="Z2" s="1337"/>
      <c r="AA2" s="1337"/>
      <c r="AB2" s="1337"/>
      <c r="AC2" s="1337"/>
      <c r="AD2" s="1337"/>
      <c r="AE2" s="1337"/>
      <c r="AF2" s="1337"/>
      <c r="AG2" s="1337"/>
      <c r="AH2" s="1337"/>
      <c r="AI2" s="1337"/>
      <c r="AU2" s="1337"/>
      <c r="BG2" s="1337"/>
      <c r="BS2" s="1337"/>
      <c r="CE2" s="1337"/>
      <c r="CQ2" s="1337"/>
      <c r="DD2" s="1272"/>
      <c r="DE2" s="1272"/>
    </row>
    <row r="3" spans="1:143" ht="25.5" customHeight="1" x14ac:dyDescent="0.15">
      <c r="A3" s="1337"/>
      <c r="C3" s="1337"/>
      <c r="O3" s="1337"/>
      <c r="P3" s="1337"/>
      <c r="Q3" s="1337"/>
      <c r="R3" s="1337"/>
      <c r="S3" s="1337"/>
      <c r="T3" s="1337"/>
      <c r="U3" s="1337"/>
      <c r="V3" s="1337"/>
      <c r="W3" s="1337"/>
      <c r="X3" s="1337"/>
      <c r="Y3" s="1337"/>
      <c r="Z3" s="1337"/>
      <c r="AA3" s="1337"/>
      <c r="AB3" s="1337"/>
      <c r="AC3" s="1337"/>
      <c r="AD3" s="1337"/>
      <c r="AE3" s="1337"/>
      <c r="AF3" s="1337"/>
      <c r="AG3" s="1337"/>
      <c r="AH3" s="1337"/>
      <c r="AI3" s="1337"/>
      <c r="AU3" s="1337"/>
      <c r="BG3" s="1337"/>
      <c r="BS3" s="1337"/>
      <c r="CE3" s="1337"/>
      <c r="CQ3" s="1337"/>
      <c r="DD3" s="1272"/>
      <c r="DE3" s="1272"/>
    </row>
    <row r="4" spans="1:143" s="292" customFormat="1" ht="13.5" x14ac:dyDescent="0.15">
      <c r="A4" s="1337"/>
      <c r="B4" s="1337"/>
      <c r="C4" s="1337"/>
      <c r="D4" s="1337"/>
      <c r="E4" s="1337"/>
      <c r="F4" s="1337"/>
      <c r="G4" s="1337"/>
      <c r="H4" s="1337"/>
      <c r="I4" s="1337"/>
      <c r="J4" s="1337"/>
      <c r="K4" s="1337"/>
      <c r="L4" s="1337"/>
      <c r="M4" s="1337"/>
      <c r="N4" s="1337"/>
      <c r="O4" s="1337"/>
      <c r="P4" s="1337"/>
      <c r="Q4" s="1337"/>
      <c r="R4" s="1337"/>
      <c r="S4" s="1337"/>
      <c r="T4" s="1337"/>
      <c r="U4" s="1337"/>
      <c r="V4" s="1337"/>
      <c r="W4" s="1337"/>
      <c r="X4" s="1337"/>
      <c r="Y4" s="1337"/>
      <c r="Z4" s="1337"/>
      <c r="AA4" s="1337"/>
      <c r="AB4" s="1337"/>
      <c r="AC4" s="1337"/>
      <c r="AD4" s="1337"/>
      <c r="AE4" s="1337"/>
      <c r="AF4" s="1337"/>
      <c r="AG4" s="1337"/>
      <c r="AH4" s="1337"/>
      <c r="AI4" s="1337"/>
      <c r="AJ4" s="1337"/>
      <c r="AK4" s="1337"/>
      <c r="AL4" s="1337"/>
      <c r="AM4" s="1337"/>
      <c r="AN4" s="1337"/>
      <c r="AO4" s="1337"/>
      <c r="AP4" s="1337"/>
      <c r="AQ4" s="1337"/>
      <c r="AR4" s="1337"/>
      <c r="AS4" s="1337"/>
      <c r="AT4" s="1337"/>
      <c r="AU4" s="1337"/>
      <c r="AV4" s="1337"/>
      <c r="AW4" s="1337"/>
      <c r="AX4" s="1337"/>
      <c r="AY4" s="1337"/>
      <c r="AZ4" s="1337"/>
      <c r="BA4" s="1337"/>
      <c r="BB4" s="1337"/>
      <c r="BC4" s="1337"/>
      <c r="BD4" s="1337"/>
      <c r="BE4" s="1337"/>
      <c r="BF4" s="1337"/>
      <c r="BG4" s="1337"/>
      <c r="BH4" s="1337"/>
      <c r="BI4" s="1337"/>
      <c r="BJ4" s="1337"/>
      <c r="BK4" s="1337"/>
      <c r="BL4" s="1337"/>
      <c r="BM4" s="1337"/>
      <c r="BN4" s="1337"/>
      <c r="BO4" s="1337"/>
      <c r="BP4" s="1337"/>
      <c r="BQ4" s="1337"/>
      <c r="BR4" s="1337"/>
      <c r="BS4" s="1337"/>
      <c r="BT4" s="1337"/>
      <c r="BU4" s="1337"/>
      <c r="BV4" s="1337"/>
      <c r="BW4" s="1337"/>
      <c r="BX4" s="1337"/>
      <c r="BY4" s="1337"/>
      <c r="BZ4" s="1337"/>
      <c r="CA4" s="1337"/>
      <c r="CB4" s="1337"/>
      <c r="CC4" s="1337"/>
      <c r="CD4" s="1337"/>
      <c r="CE4" s="1337"/>
      <c r="CF4" s="1337"/>
      <c r="CG4" s="1337"/>
      <c r="CH4" s="1337"/>
      <c r="CI4" s="1337"/>
      <c r="CJ4" s="1337"/>
      <c r="CK4" s="1337"/>
      <c r="CL4" s="1337"/>
      <c r="CM4" s="1337"/>
      <c r="CN4" s="1337"/>
      <c r="CO4" s="1337"/>
      <c r="CP4" s="1337"/>
      <c r="CQ4" s="1337"/>
      <c r="CR4" s="1337"/>
      <c r="CS4" s="1337"/>
      <c r="CT4" s="1337"/>
      <c r="CU4" s="1337"/>
      <c r="CV4" s="1337"/>
      <c r="CW4" s="1337"/>
      <c r="CX4" s="1337"/>
      <c r="CY4" s="1337"/>
      <c r="CZ4" s="1337"/>
      <c r="DA4" s="1337"/>
      <c r="DB4" s="1337"/>
      <c r="DC4" s="1337"/>
      <c r="DD4" s="1337"/>
      <c r="DE4" s="1337"/>
      <c r="DF4" s="293"/>
      <c r="DG4" s="293"/>
      <c r="DH4" s="293"/>
      <c r="DI4" s="293"/>
      <c r="DJ4" s="293"/>
      <c r="DK4" s="293"/>
      <c r="DL4" s="293"/>
      <c r="DM4" s="293"/>
      <c r="DN4" s="293"/>
      <c r="DO4" s="293"/>
      <c r="DP4" s="293"/>
      <c r="DQ4" s="293"/>
      <c r="DR4" s="293"/>
      <c r="DS4" s="293"/>
      <c r="DT4" s="293"/>
      <c r="DU4" s="293"/>
      <c r="DV4" s="293"/>
      <c r="DW4" s="293"/>
    </row>
    <row r="5" spans="1:143" s="292" customFormat="1" ht="13.5" x14ac:dyDescent="0.15">
      <c r="A5" s="1337"/>
      <c r="B5" s="1337"/>
      <c r="C5" s="1337"/>
      <c r="D5" s="1337"/>
      <c r="E5" s="1337"/>
      <c r="F5" s="1337"/>
      <c r="G5" s="1337"/>
      <c r="H5" s="1337"/>
      <c r="I5" s="1337"/>
      <c r="J5" s="1337"/>
      <c r="K5" s="1337"/>
      <c r="L5" s="1337"/>
      <c r="M5" s="1337"/>
      <c r="N5" s="1337"/>
      <c r="O5" s="1337"/>
      <c r="P5" s="1337"/>
      <c r="Q5" s="1337"/>
      <c r="R5" s="1337"/>
      <c r="S5" s="1337"/>
      <c r="T5" s="1337"/>
      <c r="U5" s="1337"/>
      <c r="V5" s="1337"/>
      <c r="W5" s="1337"/>
      <c r="X5" s="1337"/>
      <c r="Y5" s="1337"/>
      <c r="Z5" s="1337"/>
      <c r="AA5" s="1337"/>
      <c r="AB5" s="1337"/>
      <c r="AC5" s="1337"/>
      <c r="AD5" s="1337"/>
      <c r="AE5" s="1337"/>
      <c r="AF5" s="1337"/>
      <c r="AG5" s="1337"/>
      <c r="AH5" s="1337"/>
      <c r="AI5" s="1337"/>
      <c r="AJ5" s="1337"/>
      <c r="AK5" s="1337"/>
      <c r="AL5" s="1337"/>
      <c r="AM5" s="1337"/>
      <c r="AN5" s="1337"/>
      <c r="AO5" s="1337"/>
      <c r="AP5" s="1337"/>
      <c r="AQ5" s="1337"/>
      <c r="AR5" s="1337"/>
      <c r="AS5" s="1337"/>
      <c r="AT5" s="1337"/>
      <c r="AU5" s="1337"/>
      <c r="AV5" s="1337"/>
      <c r="AW5" s="1337"/>
      <c r="AX5" s="1337"/>
      <c r="AY5" s="1337"/>
      <c r="AZ5" s="1337"/>
      <c r="BA5" s="1337"/>
      <c r="BB5" s="1337"/>
      <c r="BC5" s="1337"/>
      <c r="BD5" s="1337"/>
      <c r="BE5" s="1337"/>
      <c r="BF5" s="1337"/>
      <c r="BG5" s="1337"/>
      <c r="BH5" s="1337"/>
      <c r="BI5" s="1337"/>
      <c r="BJ5" s="1337"/>
      <c r="BK5" s="1337"/>
      <c r="BL5" s="1337"/>
      <c r="BM5" s="1337"/>
      <c r="BN5" s="1337"/>
      <c r="BO5" s="1337"/>
      <c r="BP5" s="1337"/>
      <c r="BQ5" s="1337"/>
      <c r="BR5" s="1337"/>
      <c r="BS5" s="1337"/>
      <c r="BT5" s="1337"/>
      <c r="BU5" s="1337"/>
      <c r="BV5" s="1337"/>
      <c r="BW5" s="1337"/>
      <c r="BX5" s="1337"/>
      <c r="BY5" s="1337"/>
      <c r="BZ5" s="1337"/>
      <c r="CA5" s="1337"/>
      <c r="CB5" s="1337"/>
      <c r="CC5" s="1337"/>
      <c r="CD5" s="1337"/>
      <c r="CE5" s="1337"/>
      <c r="CF5" s="1337"/>
      <c r="CG5" s="1337"/>
      <c r="CH5" s="1337"/>
      <c r="CI5" s="1337"/>
      <c r="CJ5" s="1337"/>
      <c r="CK5" s="1337"/>
      <c r="CL5" s="1337"/>
      <c r="CM5" s="1337"/>
      <c r="CN5" s="1337"/>
      <c r="CO5" s="1337"/>
      <c r="CP5" s="1337"/>
      <c r="CQ5" s="1337"/>
      <c r="CR5" s="1337"/>
      <c r="CS5" s="1337"/>
      <c r="CT5" s="1337"/>
      <c r="CU5" s="1337"/>
      <c r="CV5" s="1337"/>
      <c r="CW5" s="1337"/>
      <c r="CX5" s="1337"/>
      <c r="CY5" s="1337"/>
      <c r="CZ5" s="1337"/>
      <c r="DA5" s="1337"/>
      <c r="DB5" s="1337"/>
      <c r="DC5" s="1337"/>
      <c r="DD5" s="1337"/>
      <c r="DE5" s="1337"/>
      <c r="DF5" s="293"/>
      <c r="DG5" s="293"/>
      <c r="DH5" s="293"/>
      <c r="DI5" s="293"/>
      <c r="DJ5" s="293"/>
      <c r="DK5" s="293"/>
      <c r="DL5" s="293"/>
      <c r="DM5" s="293"/>
      <c r="DN5" s="293"/>
      <c r="DO5" s="293"/>
      <c r="DP5" s="293"/>
      <c r="DQ5" s="293"/>
      <c r="DR5" s="293"/>
      <c r="DS5" s="293"/>
      <c r="DT5" s="293"/>
      <c r="DU5" s="293"/>
      <c r="DV5" s="293"/>
      <c r="DW5" s="293"/>
    </row>
    <row r="6" spans="1:143" s="292" customFormat="1" ht="13.5" x14ac:dyDescent="0.15">
      <c r="A6" s="1337"/>
      <c r="B6" s="1337"/>
      <c r="C6" s="1337"/>
      <c r="D6" s="1337"/>
      <c r="E6" s="1337"/>
      <c r="F6" s="1337"/>
      <c r="G6" s="1337"/>
      <c r="H6" s="1337"/>
      <c r="I6" s="1337"/>
      <c r="J6" s="1337"/>
      <c r="K6" s="1337"/>
      <c r="L6" s="1337"/>
      <c r="M6" s="1337"/>
      <c r="N6" s="1337"/>
      <c r="O6" s="1337"/>
      <c r="P6" s="1337"/>
      <c r="Q6" s="1337"/>
      <c r="R6" s="1337"/>
      <c r="S6" s="1337"/>
      <c r="T6" s="1337"/>
      <c r="U6" s="1337"/>
      <c r="V6" s="1337"/>
      <c r="W6" s="1337"/>
      <c r="X6" s="1337"/>
      <c r="Y6" s="1337"/>
      <c r="Z6" s="1337"/>
      <c r="AA6" s="1337"/>
      <c r="AB6" s="1337"/>
      <c r="AC6" s="1337"/>
      <c r="AD6" s="1337"/>
      <c r="AE6" s="1337"/>
      <c r="AF6" s="1337"/>
      <c r="AG6" s="1337"/>
      <c r="AH6" s="1337"/>
      <c r="AI6" s="1337"/>
      <c r="AJ6" s="1337"/>
      <c r="AK6" s="1337"/>
      <c r="AL6" s="1337"/>
      <c r="AM6" s="1337"/>
      <c r="AN6" s="1337"/>
      <c r="AO6" s="1337"/>
      <c r="AP6" s="1337"/>
      <c r="AQ6" s="1337"/>
      <c r="AR6" s="1337"/>
      <c r="AS6" s="1337"/>
      <c r="AT6" s="1337"/>
      <c r="AU6" s="1337"/>
      <c r="AV6" s="1337"/>
      <c r="AW6" s="1337"/>
      <c r="AX6" s="1337"/>
      <c r="AY6" s="1337"/>
      <c r="AZ6" s="1337"/>
      <c r="BA6" s="1337"/>
      <c r="BB6" s="1337"/>
      <c r="BC6" s="1337"/>
      <c r="BD6" s="1337"/>
      <c r="BE6" s="1337"/>
      <c r="BF6" s="1337"/>
      <c r="BG6" s="1337"/>
      <c r="BH6" s="1337"/>
      <c r="BI6" s="1337"/>
      <c r="BJ6" s="1337"/>
      <c r="BK6" s="1337"/>
      <c r="BL6" s="1337"/>
      <c r="BM6" s="1337"/>
      <c r="BN6" s="1337"/>
      <c r="BO6" s="1337"/>
      <c r="BP6" s="1337"/>
      <c r="BQ6" s="1337"/>
      <c r="BR6" s="1337"/>
      <c r="BS6" s="1337"/>
      <c r="BT6" s="1337"/>
      <c r="BU6" s="1337"/>
      <c r="BV6" s="1337"/>
      <c r="BW6" s="1337"/>
      <c r="BX6" s="1337"/>
      <c r="BY6" s="1337"/>
      <c r="BZ6" s="1337"/>
      <c r="CA6" s="1337"/>
      <c r="CB6" s="1337"/>
      <c r="CC6" s="1337"/>
      <c r="CD6" s="1337"/>
      <c r="CE6" s="1337"/>
      <c r="CF6" s="1337"/>
      <c r="CG6" s="1337"/>
      <c r="CH6" s="1337"/>
      <c r="CI6" s="1337"/>
      <c r="CJ6" s="1337"/>
      <c r="CK6" s="1337"/>
      <c r="CL6" s="1337"/>
      <c r="CM6" s="1337"/>
      <c r="CN6" s="1337"/>
      <c r="CO6" s="1337"/>
      <c r="CP6" s="1337"/>
      <c r="CQ6" s="1337"/>
      <c r="CR6" s="1337"/>
      <c r="CS6" s="1337"/>
      <c r="CT6" s="1337"/>
      <c r="CU6" s="1337"/>
      <c r="CV6" s="1337"/>
      <c r="CW6" s="1337"/>
      <c r="CX6" s="1337"/>
      <c r="CY6" s="1337"/>
      <c r="CZ6" s="1337"/>
      <c r="DA6" s="1337"/>
      <c r="DB6" s="1337"/>
      <c r="DC6" s="1337"/>
      <c r="DD6" s="1337"/>
      <c r="DE6" s="1337"/>
      <c r="DF6" s="293"/>
      <c r="DG6" s="293"/>
      <c r="DH6" s="293"/>
      <c r="DI6" s="293"/>
      <c r="DJ6" s="293"/>
      <c r="DK6" s="293"/>
      <c r="DL6" s="293"/>
      <c r="DM6" s="293"/>
      <c r="DN6" s="293"/>
      <c r="DO6" s="293"/>
      <c r="DP6" s="293"/>
      <c r="DQ6" s="293"/>
      <c r="DR6" s="293"/>
      <c r="DS6" s="293"/>
      <c r="DT6" s="293"/>
      <c r="DU6" s="293"/>
      <c r="DV6" s="293"/>
      <c r="DW6" s="293"/>
    </row>
    <row r="7" spans="1:143" s="292" customFormat="1" ht="13.5" x14ac:dyDescent="0.15">
      <c r="A7" s="1337"/>
      <c r="B7" s="1337"/>
      <c r="C7" s="1337"/>
      <c r="D7" s="1337"/>
      <c r="E7" s="1337"/>
      <c r="F7" s="1337"/>
      <c r="G7" s="1337"/>
      <c r="H7" s="1337"/>
      <c r="I7" s="1337"/>
      <c r="J7" s="1337"/>
      <c r="K7" s="1337"/>
      <c r="L7" s="1337"/>
      <c r="M7" s="1337"/>
      <c r="N7" s="1337"/>
      <c r="O7" s="1337"/>
      <c r="P7" s="1337"/>
      <c r="Q7" s="1337"/>
      <c r="R7" s="1337"/>
      <c r="S7" s="1337"/>
      <c r="T7" s="1337"/>
      <c r="U7" s="1337"/>
      <c r="V7" s="1337"/>
      <c r="W7" s="1337"/>
      <c r="X7" s="1337"/>
      <c r="Y7" s="1337"/>
      <c r="Z7" s="1337"/>
      <c r="AA7" s="1337"/>
      <c r="AB7" s="1337"/>
      <c r="AC7" s="1337"/>
      <c r="AD7" s="1337"/>
      <c r="AE7" s="1337"/>
      <c r="AF7" s="1337"/>
      <c r="AG7" s="1337"/>
      <c r="AH7" s="1337"/>
      <c r="AI7" s="1337"/>
      <c r="AJ7" s="1337"/>
      <c r="AK7" s="1337"/>
      <c r="AL7" s="1337"/>
      <c r="AM7" s="1337"/>
      <c r="AN7" s="1337"/>
      <c r="AO7" s="1337"/>
      <c r="AP7" s="1337"/>
      <c r="AQ7" s="1337"/>
      <c r="AR7" s="1337"/>
      <c r="AS7" s="1337"/>
      <c r="AT7" s="1337"/>
      <c r="AU7" s="1337"/>
      <c r="AV7" s="1337"/>
      <c r="AW7" s="1337"/>
      <c r="AX7" s="1337"/>
      <c r="AY7" s="1337"/>
      <c r="AZ7" s="1337"/>
      <c r="BA7" s="1337"/>
      <c r="BB7" s="1337"/>
      <c r="BC7" s="1337"/>
      <c r="BD7" s="1337"/>
      <c r="BE7" s="1337"/>
      <c r="BF7" s="1337"/>
      <c r="BG7" s="1337"/>
      <c r="BH7" s="1337"/>
      <c r="BI7" s="1337"/>
      <c r="BJ7" s="1337"/>
      <c r="BK7" s="1337"/>
      <c r="BL7" s="1337"/>
      <c r="BM7" s="1337"/>
      <c r="BN7" s="1337"/>
      <c r="BO7" s="1337"/>
      <c r="BP7" s="1337"/>
      <c r="BQ7" s="1337"/>
      <c r="BR7" s="1337"/>
      <c r="BS7" s="1337"/>
      <c r="BT7" s="1337"/>
      <c r="BU7" s="1337"/>
      <c r="BV7" s="1337"/>
      <c r="BW7" s="1337"/>
      <c r="BX7" s="1337"/>
      <c r="BY7" s="1337"/>
      <c r="BZ7" s="1337"/>
      <c r="CA7" s="1337"/>
      <c r="CB7" s="1337"/>
      <c r="CC7" s="1337"/>
      <c r="CD7" s="1337"/>
      <c r="CE7" s="1337"/>
      <c r="CF7" s="1337"/>
      <c r="CG7" s="1337"/>
      <c r="CH7" s="1337"/>
      <c r="CI7" s="1337"/>
      <c r="CJ7" s="1337"/>
      <c r="CK7" s="1337"/>
      <c r="CL7" s="1337"/>
      <c r="CM7" s="1337"/>
      <c r="CN7" s="1337"/>
      <c r="CO7" s="1337"/>
      <c r="CP7" s="1337"/>
      <c r="CQ7" s="1337"/>
      <c r="CR7" s="1337"/>
      <c r="CS7" s="1337"/>
      <c r="CT7" s="1337"/>
      <c r="CU7" s="1337"/>
      <c r="CV7" s="1337"/>
      <c r="CW7" s="1337"/>
      <c r="CX7" s="1337"/>
      <c r="CY7" s="1337"/>
      <c r="CZ7" s="1337"/>
      <c r="DA7" s="1337"/>
      <c r="DB7" s="1337"/>
      <c r="DC7" s="1337"/>
      <c r="DD7" s="1337"/>
      <c r="DE7" s="1337"/>
      <c r="DF7" s="293"/>
      <c r="DG7" s="293"/>
      <c r="DH7" s="293"/>
      <c r="DI7" s="293"/>
      <c r="DJ7" s="293"/>
      <c r="DK7" s="293"/>
      <c r="DL7" s="293"/>
      <c r="DM7" s="293"/>
      <c r="DN7" s="293"/>
      <c r="DO7" s="293"/>
      <c r="DP7" s="293"/>
      <c r="DQ7" s="293"/>
      <c r="DR7" s="293"/>
      <c r="DS7" s="293"/>
      <c r="DT7" s="293"/>
      <c r="DU7" s="293"/>
      <c r="DV7" s="293"/>
      <c r="DW7" s="293"/>
    </row>
    <row r="8" spans="1:143" s="292" customFormat="1" ht="13.5" x14ac:dyDescent="0.15">
      <c r="A8" s="1337"/>
      <c r="B8" s="1337"/>
      <c r="C8" s="1337"/>
      <c r="D8" s="1337"/>
      <c r="E8" s="1337"/>
      <c r="F8" s="1337"/>
      <c r="G8" s="1337"/>
      <c r="H8" s="1337"/>
      <c r="I8" s="1337"/>
      <c r="J8" s="1337"/>
      <c r="K8" s="1337"/>
      <c r="L8" s="1337"/>
      <c r="M8" s="1337"/>
      <c r="N8" s="1337"/>
      <c r="O8" s="1337"/>
      <c r="P8" s="1337"/>
      <c r="Q8" s="1337"/>
      <c r="R8" s="1337"/>
      <c r="S8" s="1337"/>
      <c r="T8" s="1337"/>
      <c r="U8" s="1337"/>
      <c r="V8" s="1337"/>
      <c r="W8" s="1337"/>
      <c r="X8" s="1337"/>
      <c r="Y8" s="1337"/>
      <c r="Z8" s="1337"/>
      <c r="AA8" s="1337"/>
      <c r="AB8" s="1337"/>
      <c r="AC8" s="1337"/>
      <c r="AD8" s="1337"/>
      <c r="AE8" s="1337"/>
      <c r="AF8" s="1337"/>
      <c r="AG8" s="1337"/>
      <c r="AH8" s="1337"/>
      <c r="AI8" s="1337"/>
      <c r="AJ8" s="1337"/>
      <c r="AK8" s="1337"/>
      <c r="AL8" s="1337"/>
      <c r="AM8" s="1337"/>
      <c r="AN8" s="1337"/>
      <c r="AO8" s="1337"/>
      <c r="AP8" s="1337"/>
      <c r="AQ8" s="1337"/>
      <c r="AR8" s="1337"/>
      <c r="AS8" s="1337"/>
      <c r="AT8" s="1337"/>
      <c r="AU8" s="1337"/>
      <c r="AV8" s="1337"/>
      <c r="AW8" s="1337"/>
      <c r="AX8" s="1337"/>
      <c r="AY8" s="1337"/>
      <c r="AZ8" s="1337"/>
      <c r="BA8" s="1337"/>
      <c r="BB8" s="1337"/>
      <c r="BC8" s="1337"/>
      <c r="BD8" s="1337"/>
      <c r="BE8" s="1337"/>
      <c r="BF8" s="1337"/>
      <c r="BG8" s="1337"/>
      <c r="BH8" s="1337"/>
      <c r="BI8" s="1337"/>
      <c r="BJ8" s="1337"/>
      <c r="BK8" s="1337"/>
      <c r="BL8" s="1337"/>
      <c r="BM8" s="1337"/>
      <c r="BN8" s="1337"/>
      <c r="BO8" s="1337"/>
      <c r="BP8" s="1337"/>
      <c r="BQ8" s="1337"/>
      <c r="BR8" s="1337"/>
      <c r="BS8" s="1337"/>
      <c r="BT8" s="1337"/>
      <c r="BU8" s="1337"/>
      <c r="BV8" s="1337"/>
      <c r="BW8" s="1337"/>
      <c r="BX8" s="1337"/>
      <c r="BY8" s="1337"/>
      <c r="BZ8" s="1337"/>
      <c r="CA8" s="1337"/>
      <c r="CB8" s="1337"/>
      <c r="CC8" s="1337"/>
      <c r="CD8" s="1337"/>
      <c r="CE8" s="1337"/>
      <c r="CF8" s="1337"/>
      <c r="CG8" s="1337"/>
      <c r="CH8" s="1337"/>
      <c r="CI8" s="1337"/>
      <c r="CJ8" s="1337"/>
      <c r="CK8" s="1337"/>
      <c r="CL8" s="1337"/>
      <c r="CM8" s="1337"/>
      <c r="CN8" s="1337"/>
      <c r="CO8" s="1337"/>
      <c r="CP8" s="1337"/>
      <c r="CQ8" s="1337"/>
      <c r="CR8" s="1337"/>
      <c r="CS8" s="1337"/>
      <c r="CT8" s="1337"/>
      <c r="CU8" s="1337"/>
      <c r="CV8" s="1337"/>
      <c r="CW8" s="1337"/>
      <c r="CX8" s="1337"/>
      <c r="CY8" s="1337"/>
      <c r="CZ8" s="1337"/>
      <c r="DA8" s="1337"/>
      <c r="DB8" s="1337"/>
      <c r="DC8" s="1337"/>
      <c r="DD8" s="1337"/>
      <c r="DE8" s="1337"/>
      <c r="DF8" s="293"/>
      <c r="DG8" s="293"/>
      <c r="DH8" s="293"/>
      <c r="DI8" s="293"/>
      <c r="DJ8" s="293"/>
      <c r="DK8" s="293"/>
      <c r="DL8" s="293"/>
      <c r="DM8" s="293"/>
      <c r="DN8" s="293"/>
      <c r="DO8" s="293"/>
      <c r="DP8" s="293"/>
      <c r="DQ8" s="293"/>
      <c r="DR8" s="293"/>
      <c r="DS8" s="293"/>
      <c r="DT8" s="293"/>
      <c r="DU8" s="293"/>
      <c r="DV8" s="293"/>
      <c r="DW8" s="293"/>
    </row>
    <row r="9" spans="1:143" s="292" customFormat="1" ht="13.5" x14ac:dyDescent="0.15">
      <c r="A9" s="1337"/>
      <c r="B9" s="1337"/>
      <c r="C9" s="1337"/>
      <c r="D9" s="1337"/>
      <c r="E9" s="1337"/>
      <c r="F9" s="1337"/>
      <c r="G9" s="1337"/>
      <c r="H9" s="1337"/>
      <c r="I9" s="1337"/>
      <c r="J9" s="1337"/>
      <c r="K9" s="1337"/>
      <c r="L9" s="1337"/>
      <c r="M9" s="1337"/>
      <c r="N9" s="1337"/>
      <c r="O9" s="1337"/>
      <c r="P9" s="1337"/>
      <c r="Q9" s="1337"/>
      <c r="R9" s="1337"/>
      <c r="S9" s="1337"/>
      <c r="T9" s="1337"/>
      <c r="U9" s="1337"/>
      <c r="V9" s="1337"/>
      <c r="W9" s="1337"/>
      <c r="X9" s="1337"/>
      <c r="Y9" s="1337"/>
      <c r="Z9" s="1337"/>
      <c r="AA9" s="1337"/>
      <c r="AB9" s="1337"/>
      <c r="AC9" s="1337"/>
      <c r="AD9" s="1337"/>
      <c r="AE9" s="1337"/>
      <c r="AF9" s="1337"/>
      <c r="AG9" s="1337"/>
      <c r="AH9" s="1337"/>
      <c r="AI9" s="1337"/>
      <c r="AJ9" s="1337"/>
      <c r="AK9" s="1337"/>
      <c r="AL9" s="1337"/>
      <c r="AM9" s="1337"/>
      <c r="AN9" s="1337"/>
      <c r="AO9" s="1337"/>
      <c r="AP9" s="1337"/>
      <c r="AQ9" s="1337"/>
      <c r="AR9" s="1337"/>
      <c r="AS9" s="1337"/>
      <c r="AT9" s="1337"/>
      <c r="AU9" s="1337"/>
      <c r="AV9" s="1337"/>
      <c r="AW9" s="1337"/>
      <c r="AX9" s="1337"/>
      <c r="AY9" s="1337"/>
      <c r="AZ9" s="1337"/>
      <c r="BA9" s="1337"/>
      <c r="BB9" s="1337"/>
      <c r="BC9" s="1337"/>
      <c r="BD9" s="1337"/>
      <c r="BE9" s="1337"/>
      <c r="BF9" s="1337"/>
      <c r="BG9" s="1337"/>
      <c r="BH9" s="1337"/>
      <c r="BI9" s="1337"/>
      <c r="BJ9" s="1337"/>
      <c r="BK9" s="1337"/>
      <c r="BL9" s="1337"/>
      <c r="BM9" s="1337"/>
      <c r="BN9" s="1337"/>
      <c r="BO9" s="1337"/>
      <c r="BP9" s="1337"/>
      <c r="BQ9" s="1337"/>
      <c r="BR9" s="1337"/>
      <c r="BS9" s="1337"/>
      <c r="BT9" s="1337"/>
      <c r="BU9" s="1337"/>
      <c r="BV9" s="1337"/>
      <c r="BW9" s="1337"/>
      <c r="BX9" s="1337"/>
      <c r="BY9" s="1337"/>
      <c r="BZ9" s="1337"/>
      <c r="CA9" s="1337"/>
      <c r="CB9" s="1337"/>
      <c r="CC9" s="1337"/>
      <c r="CD9" s="1337"/>
      <c r="CE9" s="1337"/>
      <c r="CF9" s="1337"/>
      <c r="CG9" s="1337"/>
      <c r="CH9" s="1337"/>
      <c r="CI9" s="1337"/>
      <c r="CJ9" s="1337"/>
      <c r="CK9" s="1337"/>
      <c r="CL9" s="1337"/>
      <c r="CM9" s="1337"/>
      <c r="CN9" s="1337"/>
      <c r="CO9" s="1337"/>
      <c r="CP9" s="1337"/>
      <c r="CQ9" s="1337"/>
      <c r="CR9" s="1337"/>
      <c r="CS9" s="1337"/>
      <c r="CT9" s="1337"/>
      <c r="CU9" s="1337"/>
      <c r="CV9" s="1337"/>
      <c r="CW9" s="1337"/>
      <c r="CX9" s="1337"/>
      <c r="CY9" s="1337"/>
      <c r="CZ9" s="1337"/>
      <c r="DA9" s="1337"/>
      <c r="DB9" s="1337"/>
      <c r="DC9" s="1337"/>
      <c r="DD9" s="1337"/>
      <c r="DE9" s="1337"/>
      <c r="DF9" s="293"/>
      <c r="DG9" s="293"/>
      <c r="DH9" s="293"/>
      <c r="DI9" s="293"/>
      <c r="DJ9" s="293"/>
      <c r="DK9" s="293"/>
      <c r="DL9" s="293"/>
      <c r="DM9" s="293"/>
      <c r="DN9" s="293"/>
      <c r="DO9" s="293"/>
      <c r="DP9" s="293"/>
      <c r="DQ9" s="293"/>
      <c r="DR9" s="293"/>
      <c r="DS9" s="293"/>
      <c r="DT9" s="293"/>
      <c r="DU9" s="293"/>
      <c r="DV9" s="293"/>
      <c r="DW9" s="293"/>
    </row>
    <row r="10" spans="1:143" s="292" customFormat="1" ht="13.5" x14ac:dyDescent="0.15">
      <c r="A10" s="1337"/>
      <c r="B10" s="1337"/>
      <c r="C10" s="1337"/>
      <c r="D10" s="1337"/>
      <c r="E10" s="1337"/>
      <c r="F10" s="1337"/>
      <c r="G10" s="1337"/>
      <c r="H10" s="1337"/>
      <c r="I10" s="1337"/>
      <c r="J10" s="1337"/>
      <c r="K10" s="1337"/>
      <c r="L10" s="1337"/>
      <c r="M10" s="1337"/>
      <c r="N10" s="1337"/>
      <c r="O10" s="1337"/>
      <c r="P10" s="1337"/>
      <c r="Q10" s="1337"/>
      <c r="R10" s="1337"/>
      <c r="S10" s="1337"/>
      <c r="T10" s="1337"/>
      <c r="U10" s="1337"/>
      <c r="V10" s="1337"/>
      <c r="W10" s="1337"/>
      <c r="X10" s="1337"/>
      <c r="Y10" s="1337"/>
      <c r="Z10" s="1337"/>
      <c r="AA10" s="1337"/>
      <c r="AB10" s="1337"/>
      <c r="AC10" s="1337"/>
      <c r="AD10" s="1337"/>
      <c r="AE10" s="1337"/>
      <c r="AF10" s="1337"/>
      <c r="AG10" s="1337"/>
      <c r="AH10" s="1337"/>
      <c r="AI10" s="1337"/>
      <c r="AJ10" s="1337"/>
      <c r="AK10" s="1337"/>
      <c r="AL10" s="1337"/>
      <c r="AM10" s="1337"/>
      <c r="AN10" s="1337"/>
      <c r="AO10" s="1337"/>
      <c r="AP10" s="1337"/>
      <c r="AQ10" s="1337"/>
      <c r="AR10" s="1337"/>
      <c r="AS10" s="1337"/>
      <c r="AT10" s="1337"/>
      <c r="AU10" s="1337"/>
      <c r="AV10" s="1337"/>
      <c r="AW10" s="1337"/>
      <c r="AX10" s="1337"/>
      <c r="AY10" s="1337"/>
      <c r="AZ10" s="1337"/>
      <c r="BA10" s="1337"/>
      <c r="BB10" s="1337"/>
      <c r="BC10" s="1337"/>
      <c r="BD10" s="1337"/>
      <c r="BE10" s="1337"/>
      <c r="BF10" s="1337"/>
      <c r="BG10" s="1337"/>
      <c r="BH10" s="1337"/>
      <c r="BI10" s="1337"/>
      <c r="BJ10" s="1337"/>
      <c r="BK10" s="1337"/>
      <c r="BL10" s="1337"/>
      <c r="BM10" s="1337"/>
      <c r="BN10" s="1337"/>
      <c r="BO10" s="1337"/>
      <c r="BP10" s="1337"/>
      <c r="BQ10" s="1337"/>
      <c r="BR10" s="1337"/>
      <c r="BS10" s="1337"/>
      <c r="BT10" s="1337"/>
      <c r="BU10" s="1337"/>
      <c r="BV10" s="1337"/>
      <c r="BW10" s="1337"/>
      <c r="BX10" s="1337"/>
      <c r="BY10" s="1337"/>
      <c r="BZ10" s="1337"/>
      <c r="CA10" s="1337"/>
      <c r="CB10" s="1337"/>
      <c r="CC10" s="1337"/>
      <c r="CD10" s="1337"/>
      <c r="CE10" s="1337"/>
      <c r="CF10" s="1337"/>
      <c r="CG10" s="1337"/>
      <c r="CH10" s="1337"/>
      <c r="CI10" s="1337"/>
      <c r="CJ10" s="1337"/>
      <c r="CK10" s="1337"/>
      <c r="CL10" s="1337"/>
      <c r="CM10" s="1337"/>
      <c r="CN10" s="1337"/>
      <c r="CO10" s="1337"/>
      <c r="CP10" s="1337"/>
      <c r="CQ10" s="1337"/>
      <c r="CR10" s="1337"/>
      <c r="CS10" s="1337"/>
      <c r="CT10" s="1337"/>
      <c r="CU10" s="1337"/>
      <c r="CV10" s="1337"/>
      <c r="CW10" s="1337"/>
      <c r="CX10" s="1337"/>
      <c r="CY10" s="1337"/>
      <c r="CZ10" s="1337"/>
      <c r="DA10" s="1337"/>
      <c r="DB10" s="1337"/>
      <c r="DC10" s="1337"/>
      <c r="DD10" s="1337"/>
      <c r="DE10" s="1337"/>
      <c r="DF10" s="293"/>
      <c r="DG10" s="293"/>
      <c r="DH10" s="293"/>
      <c r="DI10" s="293"/>
      <c r="DJ10" s="293"/>
      <c r="DK10" s="293"/>
      <c r="DL10" s="293"/>
      <c r="DM10" s="293"/>
      <c r="DN10" s="293"/>
      <c r="DO10" s="293"/>
      <c r="DP10" s="293"/>
      <c r="DQ10" s="293"/>
      <c r="DR10" s="293"/>
      <c r="DS10" s="293"/>
      <c r="DT10" s="293"/>
      <c r="DU10" s="293"/>
      <c r="DV10" s="293"/>
      <c r="DW10" s="293"/>
      <c r="EM10" s="292" t="s">
        <v>610</v>
      </c>
    </row>
    <row r="11" spans="1:143" s="292" customFormat="1" ht="13.5" x14ac:dyDescent="0.15">
      <c r="A11" s="1337"/>
      <c r="B11" s="1337"/>
      <c r="C11" s="1337"/>
      <c r="D11" s="1337"/>
      <c r="E11" s="1337"/>
      <c r="F11" s="1337"/>
      <c r="G11" s="1337"/>
      <c r="H11" s="1337"/>
      <c r="I11" s="1337"/>
      <c r="J11" s="1337"/>
      <c r="K11" s="1337"/>
      <c r="L11" s="1337"/>
      <c r="M11" s="1337"/>
      <c r="N11" s="1337"/>
      <c r="O11" s="1337"/>
      <c r="P11" s="1337"/>
      <c r="Q11" s="1337"/>
      <c r="R11" s="1337"/>
      <c r="S11" s="1337"/>
      <c r="T11" s="1337"/>
      <c r="U11" s="1337"/>
      <c r="V11" s="1337"/>
      <c r="W11" s="1337"/>
      <c r="X11" s="1337"/>
      <c r="Y11" s="1337"/>
      <c r="Z11" s="1337"/>
      <c r="AA11" s="1337"/>
      <c r="AB11" s="1337"/>
      <c r="AC11" s="1337"/>
      <c r="AD11" s="1337"/>
      <c r="AE11" s="1337"/>
      <c r="AF11" s="1337"/>
      <c r="AG11" s="1337"/>
      <c r="AH11" s="1337"/>
      <c r="AI11" s="1337"/>
      <c r="AJ11" s="1337"/>
      <c r="AK11" s="1337"/>
      <c r="AL11" s="1337"/>
      <c r="AM11" s="1337"/>
      <c r="AN11" s="1337"/>
      <c r="AO11" s="1337"/>
      <c r="AP11" s="1337"/>
      <c r="AQ11" s="1337"/>
      <c r="AR11" s="1337"/>
      <c r="AS11" s="1337"/>
      <c r="AT11" s="1337"/>
      <c r="AU11" s="1337"/>
      <c r="AV11" s="1337"/>
      <c r="AW11" s="1337"/>
      <c r="AX11" s="1337"/>
      <c r="AY11" s="1337"/>
      <c r="AZ11" s="1337"/>
      <c r="BA11" s="1337"/>
      <c r="BB11" s="1337"/>
      <c r="BC11" s="1337"/>
      <c r="BD11" s="1337"/>
      <c r="BE11" s="1337"/>
      <c r="BF11" s="1337"/>
      <c r="BG11" s="1337"/>
      <c r="BH11" s="1337"/>
      <c r="BI11" s="1337"/>
      <c r="BJ11" s="1337"/>
      <c r="BK11" s="1337"/>
      <c r="BL11" s="1337"/>
      <c r="BM11" s="1337"/>
      <c r="BN11" s="1337"/>
      <c r="BO11" s="1337"/>
      <c r="BP11" s="1337"/>
      <c r="BQ11" s="1337"/>
      <c r="BR11" s="1337"/>
      <c r="BS11" s="1337"/>
      <c r="BT11" s="1337"/>
      <c r="BU11" s="1337"/>
      <c r="BV11" s="1337"/>
      <c r="BW11" s="1337"/>
      <c r="BX11" s="1337"/>
      <c r="BY11" s="1337"/>
      <c r="BZ11" s="1337"/>
      <c r="CA11" s="1337"/>
      <c r="CB11" s="1337"/>
      <c r="CC11" s="1337"/>
      <c r="CD11" s="1337"/>
      <c r="CE11" s="1337"/>
      <c r="CF11" s="1337"/>
      <c r="CG11" s="1337"/>
      <c r="CH11" s="1337"/>
      <c r="CI11" s="1337"/>
      <c r="CJ11" s="1337"/>
      <c r="CK11" s="1337"/>
      <c r="CL11" s="1337"/>
      <c r="CM11" s="1337"/>
      <c r="CN11" s="1337"/>
      <c r="CO11" s="1337"/>
      <c r="CP11" s="1337"/>
      <c r="CQ11" s="1337"/>
      <c r="CR11" s="1337"/>
      <c r="CS11" s="1337"/>
      <c r="CT11" s="1337"/>
      <c r="CU11" s="1337"/>
      <c r="CV11" s="1337"/>
      <c r="CW11" s="1337"/>
      <c r="CX11" s="1337"/>
      <c r="CY11" s="1337"/>
      <c r="CZ11" s="1337"/>
      <c r="DA11" s="1337"/>
      <c r="DB11" s="1337"/>
      <c r="DC11" s="1337"/>
      <c r="DD11" s="1337"/>
      <c r="DE11" s="1337"/>
      <c r="DF11" s="293"/>
      <c r="DG11" s="293"/>
      <c r="DH11" s="293"/>
      <c r="DI11" s="293"/>
      <c r="DJ11" s="293"/>
      <c r="DK11" s="293"/>
      <c r="DL11" s="293"/>
      <c r="DM11" s="293"/>
      <c r="DN11" s="293"/>
      <c r="DO11" s="293"/>
      <c r="DP11" s="293"/>
      <c r="DQ11" s="293"/>
      <c r="DR11" s="293"/>
      <c r="DS11" s="293"/>
      <c r="DT11" s="293"/>
      <c r="DU11" s="293"/>
      <c r="DV11" s="293"/>
      <c r="DW11" s="293"/>
    </row>
    <row r="12" spans="1:143" s="292" customFormat="1" ht="13.5" x14ac:dyDescent="0.15">
      <c r="A12" s="1337"/>
      <c r="B12" s="1337"/>
      <c r="C12" s="1337"/>
      <c r="D12" s="1337"/>
      <c r="E12" s="1337"/>
      <c r="F12" s="1337"/>
      <c r="G12" s="1337"/>
      <c r="H12" s="1337"/>
      <c r="I12" s="1337"/>
      <c r="J12" s="1337"/>
      <c r="K12" s="1337"/>
      <c r="L12" s="1337"/>
      <c r="M12" s="1337"/>
      <c r="N12" s="1337"/>
      <c r="O12" s="1337"/>
      <c r="P12" s="1337"/>
      <c r="Q12" s="1337"/>
      <c r="R12" s="1337"/>
      <c r="S12" s="1337"/>
      <c r="T12" s="1337"/>
      <c r="U12" s="1337"/>
      <c r="V12" s="1337"/>
      <c r="W12" s="1337"/>
      <c r="X12" s="1337"/>
      <c r="Y12" s="1337"/>
      <c r="Z12" s="1337"/>
      <c r="AA12" s="1337"/>
      <c r="AB12" s="1337"/>
      <c r="AC12" s="1337"/>
      <c r="AD12" s="1337"/>
      <c r="AE12" s="1337"/>
      <c r="AF12" s="1337"/>
      <c r="AG12" s="1337"/>
      <c r="AH12" s="1337"/>
      <c r="AI12" s="1337"/>
      <c r="AJ12" s="1337"/>
      <c r="AK12" s="1337"/>
      <c r="AL12" s="1337"/>
      <c r="AM12" s="1337"/>
      <c r="AN12" s="1337"/>
      <c r="AO12" s="1337"/>
      <c r="AP12" s="1337"/>
      <c r="AQ12" s="1337"/>
      <c r="AR12" s="1337"/>
      <c r="AS12" s="1337"/>
      <c r="AT12" s="1337"/>
      <c r="AU12" s="1337"/>
      <c r="AV12" s="1337"/>
      <c r="AW12" s="1337"/>
      <c r="AX12" s="1337"/>
      <c r="AY12" s="1337"/>
      <c r="AZ12" s="1337"/>
      <c r="BA12" s="1337"/>
      <c r="BB12" s="1337"/>
      <c r="BC12" s="1337"/>
      <c r="BD12" s="1337"/>
      <c r="BE12" s="1337"/>
      <c r="BF12" s="1337"/>
      <c r="BG12" s="1337"/>
      <c r="BH12" s="1337"/>
      <c r="BI12" s="1337"/>
      <c r="BJ12" s="1337"/>
      <c r="BK12" s="1337"/>
      <c r="BL12" s="1337"/>
      <c r="BM12" s="1337"/>
      <c r="BN12" s="1337"/>
      <c r="BO12" s="1337"/>
      <c r="BP12" s="1337"/>
      <c r="BQ12" s="1337"/>
      <c r="BR12" s="1337"/>
      <c r="BS12" s="1337"/>
      <c r="BT12" s="1337"/>
      <c r="BU12" s="1337"/>
      <c r="BV12" s="1337"/>
      <c r="BW12" s="1337"/>
      <c r="BX12" s="1337"/>
      <c r="BY12" s="1337"/>
      <c r="BZ12" s="1337"/>
      <c r="CA12" s="1337"/>
      <c r="CB12" s="1337"/>
      <c r="CC12" s="1337"/>
      <c r="CD12" s="1337"/>
      <c r="CE12" s="1337"/>
      <c r="CF12" s="1337"/>
      <c r="CG12" s="1337"/>
      <c r="CH12" s="1337"/>
      <c r="CI12" s="1337"/>
      <c r="CJ12" s="1337"/>
      <c r="CK12" s="1337"/>
      <c r="CL12" s="1337"/>
      <c r="CM12" s="1337"/>
      <c r="CN12" s="1337"/>
      <c r="CO12" s="1337"/>
      <c r="CP12" s="1337"/>
      <c r="CQ12" s="1337"/>
      <c r="CR12" s="1337"/>
      <c r="CS12" s="1337"/>
      <c r="CT12" s="1337"/>
      <c r="CU12" s="1337"/>
      <c r="CV12" s="1337"/>
      <c r="CW12" s="1337"/>
      <c r="CX12" s="1337"/>
      <c r="CY12" s="1337"/>
      <c r="CZ12" s="1337"/>
      <c r="DA12" s="1337"/>
      <c r="DB12" s="1337"/>
      <c r="DC12" s="1337"/>
      <c r="DD12" s="1337"/>
      <c r="DE12" s="1337"/>
      <c r="DF12" s="293"/>
      <c r="DG12" s="293"/>
      <c r="DH12" s="293"/>
      <c r="DI12" s="293"/>
      <c r="DJ12" s="293"/>
      <c r="DK12" s="293"/>
      <c r="DL12" s="293"/>
      <c r="DM12" s="293"/>
      <c r="DN12" s="293"/>
      <c r="DO12" s="293"/>
      <c r="DP12" s="293"/>
      <c r="DQ12" s="293"/>
      <c r="DR12" s="293"/>
      <c r="DS12" s="293"/>
      <c r="DT12" s="293"/>
      <c r="DU12" s="293"/>
      <c r="DV12" s="293"/>
      <c r="DW12" s="293"/>
      <c r="EM12" s="292" t="s">
        <v>610</v>
      </c>
    </row>
    <row r="13" spans="1:143" s="292" customFormat="1" ht="13.5" x14ac:dyDescent="0.15">
      <c r="A13" s="1337"/>
      <c r="B13" s="1337"/>
      <c r="C13" s="1337"/>
      <c r="D13" s="1337"/>
      <c r="E13" s="1337"/>
      <c r="F13" s="1337"/>
      <c r="G13" s="1337"/>
      <c r="H13" s="1337"/>
      <c r="I13" s="1337"/>
      <c r="J13" s="1337"/>
      <c r="K13" s="1337"/>
      <c r="L13" s="1337"/>
      <c r="M13" s="1337"/>
      <c r="N13" s="1337"/>
      <c r="O13" s="1337"/>
      <c r="P13" s="1337"/>
      <c r="Q13" s="1337"/>
      <c r="R13" s="1337"/>
      <c r="S13" s="1337"/>
      <c r="T13" s="1337"/>
      <c r="U13" s="1337"/>
      <c r="V13" s="1337"/>
      <c r="W13" s="1337"/>
      <c r="X13" s="1337"/>
      <c r="Y13" s="1337"/>
      <c r="Z13" s="1337"/>
      <c r="AA13" s="1337"/>
      <c r="AB13" s="1337"/>
      <c r="AC13" s="1337"/>
      <c r="AD13" s="1337"/>
      <c r="AE13" s="1337"/>
      <c r="AF13" s="1337"/>
      <c r="AG13" s="1337"/>
      <c r="AH13" s="1337"/>
      <c r="AI13" s="1337"/>
      <c r="AJ13" s="1337"/>
      <c r="AK13" s="1337"/>
      <c r="AL13" s="1337"/>
      <c r="AM13" s="1337"/>
      <c r="AN13" s="1337"/>
      <c r="AO13" s="1337"/>
      <c r="AP13" s="1337"/>
      <c r="AQ13" s="1337"/>
      <c r="AR13" s="1337"/>
      <c r="AS13" s="1337"/>
      <c r="AT13" s="1337"/>
      <c r="AU13" s="1337"/>
      <c r="AV13" s="1337"/>
      <c r="AW13" s="1337"/>
      <c r="AX13" s="1337"/>
      <c r="AY13" s="1337"/>
      <c r="AZ13" s="1337"/>
      <c r="BA13" s="1337"/>
      <c r="BB13" s="1337"/>
      <c r="BC13" s="1337"/>
      <c r="BD13" s="1337"/>
      <c r="BE13" s="1337"/>
      <c r="BF13" s="1337"/>
      <c r="BG13" s="1337"/>
      <c r="BH13" s="1337"/>
      <c r="BI13" s="1337"/>
      <c r="BJ13" s="1337"/>
      <c r="BK13" s="1337"/>
      <c r="BL13" s="1337"/>
      <c r="BM13" s="1337"/>
      <c r="BN13" s="1337"/>
      <c r="BO13" s="1337"/>
      <c r="BP13" s="1337"/>
      <c r="BQ13" s="1337"/>
      <c r="BR13" s="1337"/>
      <c r="BS13" s="1337"/>
      <c r="BT13" s="1337"/>
      <c r="BU13" s="1337"/>
      <c r="BV13" s="1337"/>
      <c r="BW13" s="1337"/>
      <c r="BX13" s="1337"/>
      <c r="BY13" s="1337"/>
      <c r="BZ13" s="1337"/>
      <c r="CA13" s="1337"/>
      <c r="CB13" s="1337"/>
      <c r="CC13" s="1337"/>
      <c r="CD13" s="1337"/>
      <c r="CE13" s="1337"/>
      <c r="CF13" s="1337"/>
      <c r="CG13" s="1337"/>
      <c r="CH13" s="1337"/>
      <c r="CI13" s="1337"/>
      <c r="CJ13" s="1337"/>
      <c r="CK13" s="1337"/>
      <c r="CL13" s="1337"/>
      <c r="CM13" s="1337"/>
      <c r="CN13" s="1337"/>
      <c r="CO13" s="1337"/>
      <c r="CP13" s="1337"/>
      <c r="CQ13" s="1337"/>
      <c r="CR13" s="1337"/>
      <c r="CS13" s="1337"/>
      <c r="CT13" s="1337"/>
      <c r="CU13" s="1337"/>
      <c r="CV13" s="1337"/>
      <c r="CW13" s="1337"/>
      <c r="CX13" s="1337"/>
      <c r="CY13" s="1337"/>
      <c r="CZ13" s="1337"/>
      <c r="DA13" s="1337"/>
      <c r="DB13" s="1337"/>
      <c r="DC13" s="1337"/>
      <c r="DD13" s="1337"/>
      <c r="DE13" s="1337"/>
      <c r="DF13" s="293"/>
      <c r="DG13" s="293"/>
      <c r="DH13" s="293"/>
      <c r="DI13" s="293"/>
      <c r="DJ13" s="293"/>
      <c r="DK13" s="293"/>
      <c r="DL13" s="293"/>
      <c r="DM13" s="293"/>
      <c r="DN13" s="293"/>
      <c r="DO13" s="293"/>
      <c r="DP13" s="293"/>
      <c r="DQ13" s="293"/>
      <c r="DR13" s="293"/>
      <c r="DS13" s="293"/>
      <c r="DT13" s="293"/>
      <c r="DU13" s="293"/>
      <c r="DV13" s="293"/>
      <c r="DW13" s="293"/>
    </row>
    <row r="14" spans="1:143" s="292" customFormat="1" ht="13.5" x14ac:dyDescent="0.15">
      <c r="A14" s="1337"/>
      <c r="B14" s="1337"/>
      <c r="C14" s="1337"/>
      <c r="D14" s="1337"/>
      <c r="E14" s="1337"/>
      <c r="F14" s="1337"/>
      <c r="G14" s="1337"/>
      <c r="H14" s="1337"/>
      <c r="I14" s="1337"/>
      <c r="J14" s="1337"/>
      <c r="K14" s="1337"/>
      <c r="L14" s="1337"/>
      <c r="M14" s="1337"/>
      <c r="N14" s="1337"/>
      <c r="O14" s="1337"/>
      <c r="P14" s="1337"/>
      <c r="Q14" s="1337"/>
      <c r="R14" s="1337"/>
      <c r="S14" s="1337"/>
      <c r="T14" s="1337"/>
      <c r="U14" s="1337"/>
      <c r="V14" s="1337"/>
      <c r="W14" s="1337"/>
      <c r="X14" s="1337"/>
      <c r="Y14" s="1337"/>
      <c r="Z14" s="1337"/>
      <c r="AA14" s="1337"/>
      <c r="AB14" s="1337"/>
      <c r="AC14" s="1337"/>
      <c r="AD14" s="1337"/>
      <c r="AE14" s="1337"/>
      <c r="AF14" s="1337"/>
      <c r="AG14" s="1337"/>
      <c r="AH14" s="1337"/>
      <c r="AI14" s="1337"/>
      <c r="AJ14" s="1337"/>
      <c r="AK14" s="1337"/>
      <c r="AL14" s="1337"/>
      <c r="AM14" s="1337"/>
      <c r="AN14" s="1337"/>
      <c r="AO14" s="1337"/>
      <c r="AP14" s="1337"/>
      <c r="AQ14" s="1337"/>
      <c r="AR14" s="1337"/>
      <c r="AS14" s="1337"/>
      <c r="AT14" s="1337"/>
      <c r="AU14" s="1337"/>
      <c r="AV14" s="1337"/>
      <c r="AW14" s="1337"/>
      <c r="AX14" s="1337"/>
      <c r="AY14" s="1337"/>
      <c r="AZ14" s="1337"/>
      <c r="BA14" s="1337"/>
      <c r="BB14" s="1337"/>
      <c r="BC14" s="1337"/>
      <c r="BD14" s="1337"/>
      <c r="BE14" s="1337"/>
      <c r="BF14" s="1337"/>
      <c r="BG14" s="1337"/>
      <c r="BH14" s="1337"/>
      <c r="BI14" s="1337"/>
      <c r="BJ14" s="1337"/>
      <c r="BK14" s="1337"/>
      <c r="BL14" s="1337"/>
      <c r="BM14" s="1337"/>
      <c r="BN14" s="1337"/>
      <c r="BO14" s="1337"/>
      <c r="BP14" s="1337"/>
      <c r="BQ14" s="1337"/>
      <c r="BR14" s="1337"/>
      <c r="BS14" s="1337"/>
      <c r="BT14" s="1337"/>
      <c r="BU14" s="1337"/>
      <c r="BV14" s="1337"/>
      <c r="BW14" s="1337"/>
      <c r="BX14" s="1337"/>
      <c r="BY14" s="1337"/>
      <c r="BZ14" s="1337"/>
      <c r="CA14" s="1337"/>
      <c r="CB14" s="1337"/>
      <c r="CC14" s="1337"/>
      <c r="CD14" s="1337"/>
      <c r="CE14" s="1337"/>
      <c r="CF14" s="1337"/>
      <c r="CG14" s="1337"/>
      <c r="CH14" s="1337"/>
      <c r="CI14" s="1337"/>
      <c r="CJ14" s="1337"/>
      <c r="CK14" s="1337"/>
      <c r="CL14" s="1337"/>
      <c r="CM14" s="1337"/>
      <c r="CN14" s="1337"/>
      <c r="CO14" s="1337"/>
      <c r="CP14" s="1337"/>
      <c r="CQ14" s="1337"/>
      <c r="CR14" s="1337"/>
      <c r="CS14" s="1337"/>
      <c r="CT14" s="1337"/>
      <c r="CU14" s="1337"/>
      <c r="CV14" s="1337"/>
      <c r="CW14" s="1337"/>
      <c r="CX14" s="1337"/>
      <c r="CY14" s="1337"/>
      <c r="CZ14" s="1337"/>
      <c r="DA14" s="1337"/>
      <c r="DB14" s="1337"/>
      <c r="DC14" s="1337"/>
      <c r="DD14" s="1337"/>
      <c r="DE14" s="1337"/>
      <c r="DF14" s="293"/>
      <c r="DG14" s="293"/>
      <c r="DH14" s="293"/>
      <c r="DI14" s="293"/>
      <c r="DJ14" s="293"/>
      <c r="DK14" s="293"/>
      <c r="DL14" s="293"/>
      <c r="DM14" s="293"/>
      <c r="DN14" s="293"/>
      <c r="DO14" s="293"/>
      <c r="DP14" s="293"/>
      <c r="DQ14" s="293"/>
      <c r="DR14" s="293"/>
      <c r="DS14" s="293"/>
      <c r="DT14" s="293"/>
      <c r="DU14" s="293"/>
      <c r="DV14" s="293"/>
      <c r="DW14" s="293"/>
    </row>
    <row r="15" spans="1:143" s="292" customFormat="1" ht="13.5" x14ac:dyDescent="0.15">
      <c r="A15" s="1272"/>
      <c r="B15" s="1337"/>
      <c r="C15" s="1337"/>
      <c r="D15" s="1337"/>
      <c r="E15" s="1337"/>
      <c r="F15" s="1337"/>
      <c r="G15" s="1337"/>
      <c r="H15" s="1337"/>
      <c r="I15" s="1337"/>
      <c r="J15" s="1337"/>
      <c r="K15" s="1337"/>
      <c r="L15" s="1337"/>
      <c r="M15" s="1337"/>
      <c r="N15" s="1337"/>
      <c r="O15" s="1337"/>
      <c r="P15" s="1337"/>
      <c r="Q15" s="1337"/>
      <c r="R15" s="1337"/>
      <c r="S15" s="1337"/>
      <c r="T15" s="1337"/>
      <c r="U15" s="1337"/>
      <c r="V15" s="1337"/>
      <c r="W15" s="1337"/>
      <c r="X15" s="1337"/>
      <c r="Y15" s="1337"/>
      <c r="Z15" s="1337"/>
      <c r="AA15" s="1337"/>
      <c r="AB15" s="1337"/>
      <c r="AC15" s="1337"/>
      <c r="AD15" s="1337"/>
      <c r="AE15" s="1337"/>
      <c r="AF15" s="1337"/>
      <c r="AG15" s="1337"/>
      <c r="AH15" s="1337"/>
      <c r="AI15" s="1337"/>
      <c r="AJ15" s="1337"/>
      <c r="AK15" s="1337"/>
      <c r="AL15" s="1337"/>
      <c r="AM15" s="1337"/>
      <c r="AN15" s="1337"/>
      <c r="AO15" s="1337"/>
      <c r="AP15" s="1337"/>
      <c r="AQ15" s="1337"/>
      <c r="AR15" s="1337"/>
      <c r="AS15" s="1337"/>
      <c r="AT15" s="1337"/>
      <c r="AU15" s="1337"/>
      <c r="AV15" s="1337"/>
      <c r="AW15" s="1337"/>
      <c r="AX15" s="1337"/>
      <c r="AY15" s="1337"/>
      <c r="AZ15" s="1337"/>
      <c r="BA15" s="1337"/>
      <c r="BB15" s="1337"/>
      <c r="BC15" s="1337"/>
      <c r="BD15" s="1337"/>
      <c r="BE15" s="1337"/>
      <c r="BF15" s="1337"/>
      <c r="BG15" s="1337"/>
      <c r="BH15" s="1337"/>
      <c r="BI15" s="1337"/>
      <c r="BJ15" s="1337"/>
      <c r="BK15" s="1337"/>
      <c r="BL15" s="1337"/>
      <c r="BM15" s="1337"/>
      <c r="BN15" s="1337"/>
      <c r="BO15" s="1337"/>
      <c r="BP15" s="1337"/>
      <c r="BQ15" s="1337"/>
      <c r="BR15" s="1337"/>
      <c r="BS15" s="1337"/>
      <c r="BT15" s="1337"/>
      <c r="BU15" s="1337"/>
      <c r="BV15" s="1337"/>
      <c r="BW15" s="1337"/>
      <c r="BX15" s="1337"/>
      <c r="BY15" s="1337"/>
      <c r="BZ15" s="1337"/>
      <c r="CA15" s="1337"/>
      <c r="CB15" s="1337"/>
      <c r="CC15" s="1337"/>
      <c r="CD15" s="1337"/>
      <c r="CE15" s="1337"/>
      <c r="CF15" s="1337"/>
      <c r="CG15" s="1337"/>
      <c r="CH15" s="1337"/>
      <c r="CI15" s="1337"/>
      <c r="CJ15" s="1337"/>
      <c r="CK15" s="1337"/>
      <c r="CL15" s="1337"/>
      <c r="CM15" s="1337"/>
      <c r="CN15" s="1337"/>
      <c r="CO15" s="1337"/>
      <c r="CP15" s="1337"/>
      <c r="CQ15" s="1337"/>
      <c r="CR15" s="1337"/>
      <c r="CS15" s="1337"/>
      <c r="CT15" s="1337"/>
      <c r="CU15" s="1337"/>
      <c r="CV15" s="1337"/>
      <c r="CW15" s="1337"/>
      <c r="CX15" s="1337"/>
      <c r="CY15" s="1337"/>
      <c r="CZ15" s="1337"/>
      <c r="DA15" s="1337"/>
      <c r="DB15" s="1337"/>
      <c r="DC15" s="1337"/>
      <c r="DD15" s="1337"/>
      <c r="DE15" s="1337"/>
      <c r="DF15" s="293"/>
      <c r="DG15" s="293"/>
      <c r="DH15" s="293"/>
      <c r="DI15" s="293"/>
      <c r="DJ15" s="293"/>
      <c r="DK15" s="293"/>
      <c r="DL15" s="293"/>
      <c r="DM15" s="293"/>
      <c r="DN15" s="293"/>
      <c r="DO15" s="293"/>
      <c r="DP15" s="293"/>
      <c r="DQ15" s="293"/>
      <c r="DR15" s="293"/>
      <c r="DS15" s="293"/>
      <c r="DT15" s="293"/>
      <c r="DU15" s="293"/>
      <c r="DV15" s="293"/>
      <c r="DW15" s="293"/>
    </row>
    <row r="16" spans="1:143" s="292" customFormat="1" ht="13.5" x14ac:dyDescent="0.15">
      <c r="A16" s="1272"/>
      <c r="B16" s="1337"/>
      <c r="C16" s="1337"/>
      <c r="D16" s="1337"/>
      <c r="E16" s="1337"/>
      <c r="F16" s="1337"/>
      <c r="G16" s="1337"/>
      <c r="H16" s="1337"/>
      <c r="I16" s="1337"/>
      <c r="J16" s="1337"/>
      <c r="K16" s="1337"/>
      <c r="L16" s="1337"/>
      <c r="M16" s="1337"/>
      <c r="N16" s="1337"/>
      <c r="O16" s="1337"/>
      <c r="P16" s="1337"/>
      <c r="Q16" s="1337"/>
      <c r="R16" s="1337"/>
      <c r="S16" s="1337"/>
      <c r="T16" s="1337"/>
      <c r="U16" s="1337"/>
      <c r="V16" s="1337"/>
      <c r="W16" s="1337"/>
      <c r="X16" s="1337"/>
      <c r="Y16" s="1337"/>
      <c r="Z16" s="1337"/>
      <c r="AA16" s="1337"/>
      <c r="AB16" s="1337"/>
      <c r="AC16" s="1337"/>
      <c r="AD16" s="1337"/>
      <c r="AE16" s="1337"/>
      <c r="AF16" s="1337"/>
      <c r="AG16" s="1337"/>
      <c r="AH16" s="1337"/>
      <c r="AI16" s="1337"/>
      <c r="AJ16" s="1337"/>
      <c r="AK16" s="1337"/>
      <c r="AL16" s="1337"/>
      <c r="AM16" s="1337"/>
      <c r="AN16" s="1337"/>
      <c r="AO16" s="1337"/>
      <c r="AP16" s="1337"/>
      <c r="AQ16" s="1337"/>
      <c r="AR16" s="1337"/>
      <c r="AS16" s="1337"/>
      <c r="AT16" s="1337"/>
      <c r="AU16" s="1337"/>
      <c r="AV16" s="1337"/>
      <c r="AW16" s="1337"/>
      <c r="AX16" s="1337"/>
      <c r="AY16" s="1337"/>
      <c r="AZ16" s="1337"/>
      <c r="BA16" s="1337"/>
      <c r="BB16" s="1337"/>
      <c r="BC16" s="1337"/>
      <c r="BD16" s="1337"/>
      <c r="BE16" s="1337"/>
      <c r="BF16" s="1337"/>
      <c r="BG16" s="1337"/>
      <c r="BH16" s="1337"/>
      <c r="BI16" s="1337"/>
      <c r="BJ16" s="1337"/>
      <c r="BK16" s="1337"/>
      <c r="BL16" s="1337"/>
      <c r="BM16" s="1337"/>
      <c r="BN16" s="1337"/>
      <c r="BO16" s="1337"/>
      <c r="BP16" s="1337"/>
      <c r="BQ16" s="1337"/>
      <c r="BR16" s="1337"/>
      <c r="BS16" s="1337"/>
      <c r="BT16" s="1337"/>
      <c r="BU16" s="1337"/>
      <c r="BV16" s="1337"/>
      <c r="BW16" s="1337"/>
      <c r="BX16" s="1337"/>
      <c r="BY16" s="1337"/>
      <c r="BZ16" s="1337"/>
      <c r="CA16" s="1337"/>
      <c r="CB16" s="1337"/>
      <c r="CC16" s="1337"/>
      <c r="CD16" s="1337"/>
      <c r="CE16" s="1337"/>
      <c r="CF16" s="1337"/>
      <c r="CG16" s="1337"/>
      <c r="CH16" s="1337"/>
      <c r="CI16" s="1337"/>
      <c r="CJ16" s="1337"/>
      <c r="CK16" s="1337"/>
      <c r="CL16" s="1337"/>
      <c r="CM16" s="1337"/>
      <c r="CN16" s="1337"/>
      <c r="CO16" s="1337"/>
      <c r="CP16" s="1337"/>
      <c r="CQ16" s="1337"/>
      <c r="CR16" s="1337"/>
      <c r="CS16" s="1337"/>
      <c r="CT16" s="1337"/>
      <c r="CU16" s="1337"/>
      <c r="CV16" s="1337"/>
      <c r="CW16" s="1337"/>
      <c r="CX16" s="1337"/>
      <c r="CY16" s="1337"/>
      <c r="CZ16" s="1337"/>
      <c r="DA16" s="1337"/>
      <c r="DB16" s="1337"/>
      <c r="DC16" s="1337"/>
      <c r="DD16" s="1337"/>
      <c r="DE16" s="1337"/>
      <c r="DF16" s="293"/>
      <c r="DG16" s="293"/>
      <c r="DH16" s="293"/>
      <c r="DI16" s="293"/>
      <c r="DJ16" s="293"/>
      <c r="DK16" s="293"/>
      <c r="DL16" s="293"/>
      <c r="DM16" s="293"/>
      <c r="DN16" s="293"/>
      <c r="DO16" s="293"/>
      <c r="DP16" s="293"/>
      <c r="DQ16" s="293"/>
      <c r="DR16" s="293"/>
      <c r="DS16" s="293"/>
      <c r="DT16" s="293"/>
      <c r="DU16" s="293"/>
      <c r="DV16" s="293"/>
      <c r="DW16" s="293"/>
    </row>
    <row r="17" spans="1:351" s="292" customFormat="1" ht="13.5" x14ac:dyDescent="0.15">
      <c r="A17" s="1272"/>
      <c r="B17" s="1337"/>
      <c r="C17" s="1337"/>
      <c r="D17" s="1337"/>
      <c r="E17" s="1337"/>
      <c r="F17" s="1337"/>
      <c r="G17" s="1337"/>
      <c r="H17" s="1337"/>
      <c r="I17" s="1337"/>
      <c r="J17" s="1337"/>
      <c r="K17" s="1337"/>
      <c r="L17" s="1337"/>
      <c r="M17" s="1337"/>
      <c r="N17" s="1337"/>
      <c r="O17" s="1337"/>
      <c r="P17" s="1337"/>
      <c r="Q17" s="1337"/>
      <c r="R17" s="1337"/>
      <c r="S17" s="1337"/>
      <c r="T17" s="1337"/>
      <c r="U17" s="1337"/>
      <c r="V17" s="1337"/>
      <c r="W17" s="1337"/>
      <c r="X17" s="1337"/>
      <c r="Y17" s="1337"/>
      <c r="Z17" s="1337"/>
      <c r="AA17" s="1337"/>
      <c r="AB17" s="1337"/>
      <c r="AC17" s="1337"/>
      <c r="AD17" s="1337"/>
      <c r="AE17" s="1337"/>
      <c r="AF17" s="1337"/>
      <c r="AG17" s="1337"/>
      <c r="AH17" s="1337"/>
      <c r="AI17" s="1337"/>
      <c r="AJ17" s="1337"/>
      <c r="AK17" s="1337"/>
      <c r="AL17" s="1337"/>
      <c r="AM17" s="1337"/>
      <c r="AN17" s="1337"/>
      <c r="AO17" s="1337"/>
      <c r="AP17" s="1337"/>
      <c r="AQ17" s="1337"/>
      <c r="AR17" s="1337"/>
      <c r="AS17" s="1337"/>
      <c r="AT17" s="1337"/>
      <c r="AU17" s="1337"/>
      <c r="AV17" s="1337"/>
      <c r="AW17" s="1337"/>
      <c r="AX17" s="1337"/>
      <c r="AY17" s="1337"/>
      <c r="AZ17" s="1337"/>
      <c r="BA17" s="1337"/>
      <c r="BB17" s="1337"/>
      <c r="BC17" s="1337"/>
      <c r="BD17" s="1337"/>
      <c r="BE17" s="1337"/>
      <c r="BF17" s="1337"/>
      <c r="BG17" s="1337"/>
      <c r="BH17" s="1337"/>
      <c r="BI17" s="1337"/>
      <c r="BJ17" s="1337"/>
      <c r="BK17" s="1337"/>
      <c r="BL17" s="1337"/>
      <c r="BM17" s="1337"/>
      <c r="BN17" s="1337"/>
      <c r="BO17" s="1337"/>
      <c r="BP17" s="1337"/>
      <c r="BQ17" s="1337"/>
      <c r="BR17" s="1337"/>
      <c r="BS17" s="1337"/>
      <c r="BT17" s="1337"/>
      <c r="BU17" s="1337"/>
      <c r="BV17" s="1337"/>
      <c r="BW17" s="1337"/>
      <c r="BX17" s="1337"/>
      <c r="BY17" s="1337"/>
      <c r="BZ17" s="1337"/>
      <c r="CA17" s="1337"/>
      <c r="CB17" s="1337"/>
      <c r="CC17" s="1337"/>
      <c r="CD17" s="1337"/>
      <c r="CE17" s="1337"/>
      <c r="CF17" s="1337"/>
      <c r="CG17" s="1337"/>
      <c r="CH17" s="1337"/>
      <c r="CI17" s="1337"/>
      <c r="CJ17" s="1337"/>
      <c r="CK17" s="1337"/>
      <c r="CL17" s="1337"/>
      <c r="CM17" s="1337"/>
      <c r="CN17" s="1337"/>
      <c r="CO17" s="1337"/>
      <c r="CP17" s="1337"/>
      <c r="CQ17" s="1337"/>
      <c r="CR17" s="1337"/>
      <c r="CS17" s="1337"/>
      <c r="CT17" s="1337"/>
      <c r="CU17" s="1337"/>
      <c r="CV17" s="1337"/>
      <c r="CW17" s="1337"/>
      <c r="CX17" s="1337"/>
      <c r="CY17" s="1337"/>
      <c r="CZ17" s="1337"/>
      <c r="DA17" s="1337"/>
      <c r="DB17" s="1337"/>
      <c r="DC17" s="1337"/>
      <c r="DD17" s="1337"/>
      <c r="DE17" s="1337"/>
      <c r="DF17" s="293"/>
      <c r="DG17" s="293"/>
      <c r="DH17" s="293"/>
      <c r="DI17" s="293"/>
      <c r="DJ17" s="293"/>
      <c r="DK17" s="293"/>
      <c r="DL17" s="293"/>
      <c r="DM17" s="293"/>
      <c r="DN17" s="293"/>
      <c r="DO17" s="293"/>
      <c r="DP17" s="293"/>
      <c r="DQ17" s="293"/>
      <c r="DR17" s="293"/>
      <c r="DS17" s="293"/>
      <c r="DT17" s="293"/>
      <c r="DU17" s="293"/>
      <c r="DV17" s="293"/>
      <c r="DW17" s="293"/>
    </row>
    <row r="18" spans="1:351" s="292" customFormat="1" ht="13.5" x14ac:dyDescent="0.15">
      <c r="A18" s="1272"/>
      <c r="B18" s="1337"/>
      <c r="C18" s="1337"/>
      <c r="D18" s="1337"/>
      <c r="E18" s="1337"/>
      <c r="F18" s="1337"/>
      <c r="G18" s="1337"/>
      <c r="H18" s="1337"/>
      <c r="I18" s="1337"/>
      <c r="J18" s="1337"/>
      <c r="K18" s="1337"/>
      <c r="L18" s="1337"/>
      <c r="M18" s="1337"/>
      <c r="N18" s="1337"/>
      <c r="O18" s="1337"/>
      <c r="P18" s="1337"/>
      <c r="Q18" s="1337"/>
      <c r="R18" s="1337"/>
      <c r="S18" s="1337"/>
      <c r="T18" s="1337"/>
      <c r="U18" s="1337"/>
      <c r="V18" s="1337"/>
      <c r="W18" s="1337"/>
      <c r="X18" s="1337"/>
      <c r="Y18" s="1337"/>
      <c r="Z18" s="1337"/>
      <c r="AA18" s="1337"/>
      <c r="AB18" s="1337"/>
      <c r="AC18" s="1337"/>
      <c r="AD18" s="1337"/>
      <c r="AE18" s="1337"/>
      <c r="AF18" s="1337"/>
      <c r="AG18" s="1337"/>
      <c r="AH18" s="1337"/>
      <c r="AI18" s="1337"/>
      <c r="AJ18" s="1337"/>
      <c r="AK18" s="1337"/>
      <c r="AL18" s="1337"/>
      <c r="AM18" s="1337"/>
      <c r="AN18" s="1337"/>
      <c r="AO18" s="1337"/>
      <c r="AP18" s="1337"/>
      <c r="AQ18" s="1337"/>
      <c r="AR18" s="1337"/>
      <c r="AS18" s="1337"/>
      <c r="AT18" s="1337"/>
      <c r="AU18" s="1337"/>
      <c r="AV18" s="1337"/>
      <c r="AW18" s="1337"/>
      <c r="AX18" s="1337"/>
      <c r="AY18" s="1337"/>
      <c r="AZ18" s="1337"/>
      <c r="BA18" s="1337"/>
      <c r="BB18" s="1337"/>
      <c r="BC18" s="1337"/>
      <c r="BD18" s="1337"/>
      <c r="BE18" s="1337"/>
      <c r="BF18" s="1337"/>
      <c r="BG18" s="1337"/>
      <c r="BH18" s="1337"/>
      <c r="BI18" s="1337"/>
      <c r="BJ18" s="1337"/>
      <c r="BK18" s="1337"/>
      <c r="BL18" s="1337"/>
      <c r="BM18" s="1337"/>
      <c r="BN18" s="1337"/>
      <c r="BO18" s="1337"/>
      <c r="BP18" s="1337"/>
      <c r="BQ18" s="1337"/>
      <c r="BR18" s="1337"/>
      <c r="BS18" s="1337"/>
      <c r="BT18" s="1337"/>
      <c r="BU18" s="1337"/>
      <c r="BV18" s="1337"/>
      <c r="BW18" s="1337"/>
      <c r="BX18" s="1337"/>
      <c r="BY18" s="1337"/>
      <c r="BZ18" s="1337"/>
      <c r="CA18" s="1337"/>
      <c r="CB18" s="1337"/>
      <c r="CC18" s="1337"/>
      <c r="CD18" s="1337"/>
      <c r="CE18" s="1337"/>
      <c r="CF18" s="1337"/>
      <c r="CG18" s="1337"/>
      <c r="CH18" s="1337"/>
      <c r="CI18" s="1337"/>
      <c r="CJ18" s="1337"/>
      <c r="CK18" s="1337"/>
      <c r="CL18" s="1337"/>
      <c r="CM18" s="1337"/>
      <c r="CN18" s="1337"/>
      <c r="CO18" s="1337"/>
      <c r="CP18" s="1337"/>
      <c r="CQ18" s="1337"/>
      <c r="CR18" s="1337"/>
      <c r="CS18" s="1337"/>
      <c r="CT18" s="1337"/>
      <c r="CU18" s="1337"/>
      <c r="CV18" s="1337"/>
      <c r="CW18" s="1337"/>
      <c r="CX18" s="1337"/>
      <c r="CY18" s="1337"/>
      <c r="CZ18" s="1337"/>
      <c r="DA18" s="1337"/>
      <c r="DB18" s="1337"/>
      <c r="DC18" s="1337"/>
      <c r="DD18" s="1337"/>
      <c r="DE18" s="1337"/>
      <c r="DF18" s="293"/>
      <c r="DG18" s="293"/>
      <c r="DH18" s="293"/>
      <c r="DI18" s="293"/>
      <c r="DJ18" s="293"/>
      <c r="DK18" s="293"/>
      <c r="DL18" s="293"/>
      <c r="DM18" s="293"/>
      <c r="DN18" s="293"/>
      <c r="DO18" s="293"/>
      <c r="DP18" s="293"/>
      <c r="DQ18" s="293"/>
      <c r="DR18" s="293"/>
      <c r="DS18" s="293"/>
      <c r="DT18" s="293"/>
      <c r="DU18" s="293"/>
      <c r="DV18" s="293"/>
      <c r="DW18" s="293"/>
    </row>
    <row r="19" spans="1:351" ht="13.5" x14ac:dyDescent="0.15">
      <c r="DD19" s="1272"/>
      <c r="DE19" s="1272"/>
    </row>
    <row r="20" spans="1:351" ht="13.5" x14ac:dyDescent="0.15">
      <c r="DD20" s="1272"/>
      <c r="DE20" s="1272"/>
    </row>
    <row r="21" spans="1:351" ht="17.25" x14ac:dyDescent="0.15">
      <c r="B21" s="1336"/>
      <c r="C21" s="1332"/>
      <c r="D21" s="1332"/>
      <c r="E21" s="1332"/>
      <c r="F21" s="1332"/>
      <c r="G21" s="1332"/>
      <c r="H21" s="1332"/>
      <c r="I21" s="1332"/>
      <c r="J21" s="1332"/>
      <c r="K21" s="1332"/>
      <c r="L21" s="1332"/>
      <c r="M21" s="1332"/>
      <c r="N21" s="1335"/>
      <c r="O21" s="1332"/>
      <c r="P21" s="1332"/>
      <c r="Q21" s="1332"/>
      <c r="R21" s="1332"/>
      <c r="S21" s="1332"/>
      <c r="T21" s="1332"/>
      <c r="U21" s="1332"/>
      <c r="V21" s="1332"/>
      <c r="W21" s="1332"/>
      <c r="X21" s="1332"/>
      <c r="Y21" s="1332"/>
      <c r="Z21" s="1332"/>
      <c r="AA21" s="1332"/>
      <c r="AB21" s="1332"/>
      <c r="AC21" s="1332"/>
      <c r="AD21" s="1332"/>
      <c r="AE21" s="1332"/>
      <c r="AF21" s="1332"/>
      <c r="AG21" s="1332"/>
      <c r="AH21" s="1332"/>
      <c r="AI21" s="1332"/>
      <c r="AJ21" s="1332"/>
      <c r="AK21" s="1332"/>
      <c r="AL21" s="1332"/>
      <c r="AM21" s="1332"/>
      <c r="AN21" s="1332"/>
      <c r="AO21" s="1332"/>
      <c r="AP21" s="1332"/>
      <c r="AQ21" s="1332"/>
      <c r="AR21" s="1332"/>
      <c r="AS21" s="1332"/>
      <c r="AT21" s="1335"/>
      <c r="AU21" s="1332"/>
      <c r="AV21" s="1332"/>
      <c r="AW21" s="1332"/>
      <c r="AX21" s="1332"/>
      <c r="AY21" s="1332"/>
      <c r="AZ21" s="1332"/>
      <c r="BA21" s="1332"/>
      <c r="BB21" s="1332"/>
      <c r="BC21" s="1332"/>
      <c r="BD21" s="1332"/>
      <c r="BE21" s="1332"/>
      <c r="BF21" s="1335"/>
      <c r="BG21" s="1332"/>
      <c r="BH21" s="1332"/>
      <c r="BI21" s="1332"/>
      <c r="BJ21" s="1332"/>
      <c r="BK21" s="1332"/>
      <c r="BL21" s="1332"/>
      <c r="BM21" s="1332"/>
      <c r="BN21" s="1332"/>
      <c r="BO21" s="1332"/>
      <c r="BP21" s="1332"/>
      <c r="BQ21" s="1332"/>
      <c r="BR21" s="1335"/>
      <c r="BS21" s="1332"/>
      <c r="BT21" s="1332"/>
      <c r="BU21" s="1332"/>
      <c r="BV21" s="1332"/>
      <c r="BW21" s="1332"/>
      <c r="BX21" s="1332"/>
      <c r="BY21" s="1332"/>
      <c r="BZ21" s="1332"/>
      <c r="CA21" s="1332"/>
      <c r="CB21" s="1332"/>
      <c r="CC21" s="1332"/>
      <c r="CD21" s="1335"/>
      <c r="CE21" s="1332"/>
      <c r="CF21" s="1332"/>
      <c r="CG21" s="1332"/>
      <c r="CH21" s="1332"/>
      <c r="CI21" s="1332"/>
      <c r="CJ21" s="1332"/>
      <c r="CK21" s="1332"/>
      <c r="CL21" s="1332"/>
      <c r="CM21" s="1332"/>
      <c r="CN21" s="1332"/>
      <c r="CO21" s="1332"/>
      <c r="CP21" s="1335"/>
      <c r="CQ21" s="1332"/>
      <c r="CR21" s="1332"/>
      <c r="CS21" s="1332"/>
      <c r="CT21" s="1332"/>
      <c r="CU21" s="1332"/>
      <c r="CV21" s="1332"/>
      <c r="CW21" s="1332"/>
      <c r="CX21" s="1332"/>
      <c r="CY21" s="1332"/>
      <c r="CZ21" s="1332"/>
      <c r="DA21" s="1332"/>
      <c r="DB21" s="1335"/>
      <c r="DC21" s="1332"/>
      <c r="DD21" s="1331"/>
      <c r="DE21" s="1272"/>
      <c r="MM21" s="1334"/>
    </row>
    <row r="22" spans="1:351" ht="17.25" x14ac:dyDescent="0.15">
      <c r="B22" s="1273"/>
      <c r="MM22" s="1334"/>
    </row>
    <row r="23" spans="1:351" ht="13.5" x14ac:dyDescent="0.15">
      <c r="B23" s="1273"/>
    </row>
    <row r="24" spans="1:351" ht="13.5" x14ac:dyDescent="0.15">
      <c r="B24" s="1273"/>
    </row>
    <row r="25" spans="1:351" ht="13.5" x14ac:dyDescent="0.15">
      <c r="B25" s="1273"/>
    </row>
    <row r="26" spans="1:351" ht="13.5" x14ac:dyDescent="0.15">
      <c r="B26" s="1273"/>
    </row>
    <row r="27" spans="1:351" ht="13.5" x14ac:dyDescent="0.15">
      <c r="B27" s="1273"/>
    </row>
    <row r="28" spans="1:351" ht="13.5" x14ac:dyDescent="0.15">
      <c r="B28" s="1273"/>
    </row>
    <row r="29" spans="1:351" ht="13.5" x14ac:dyDescent="0.15">
      <c r="B29" s="1273"/>
    </row>
    <row r="30" spans="1:351" ht="13.5" x14ac:dyDescent="0.15">
      <c r="B30" s="1273"/>
    </row>
    <row r="31" spans="1:351" ht="13.5" x14ac:dyDescent="0.15">
      <c r="B31" s="1273"/>
    </row>
    <row r="32" spans="1:351" ht="13.5" x14ac:dyDescent="0.15">
      <c r="B32" s="1273"/>
    </row>
    <row r="33" spans="2:109" ht="13.5" x14ac:dyDescent="0.15">
      <c r="B33" s="1273"/>
    </row>
    <row r="34" spans="2:109" ht="13.5" x14ac:dyDescent="0.15">
      <c r="B34" s="1273"/>
    </row>
    <row r="35" spans="2:109" ht="13.5" x14ac:dyDescent="0.15">
      <c r="B35" s="1273"/>
    </row>
    <row r="36" spans="2:109" ht="13.5" x14ac:dyDescent="0.15">
      <c r="B36" s="1273"/>
    </row>
    <row r="37" spans="2:109" ht="13.5" x14ac:dyDescent="0.15">
      <c r="B37" s="1273"/>
    </row>
    <row r="38" spans="2:109" ht="13.5" x14ac:dyDescent="0.15">
      <c r="B38" s="1273"/>
    </row>
    <row r="39" spans="2:109" ht="13.5" x14ac:dyDescent="0.15">
      <c r="B39" s="1278"/>
      <c r="C39" s="1277"/>
      <c r="D39" s="1277"/>
      <c r="E39" s="1277"/>
      <c r="F39" s="1277"/>
      <c r="G39" s="1277"/>
      <c r="H39" s="1277"/>
      <c r="I39" s="1277"/>
      <c r="J39" s="1277"/>
      <c r="K39" s="1277"/>
      <c r="L39" s="1277"/>
      <c r="M39" s="1277"/>
      <c r="N39" s="1277"/>
      <c r="O39" s="1277"/>
      <c r="P39" s="1277"/>
      <c r="Q39" s="1277"/>
      <c r="R39" s="1277"/>
      <c r="S39" s="1277"/>
      <c r="T39" s="1277"/>
      <c r="U39" s="1277"/>
      <c r="V39" s="1277"/>
      <c r="W39" s="1277"/>
      <c r="X39" s="1277"/>
      <c r="Y39" s="1277"/>
      <c r="Z39" s="1277"/>
      <c r="AA39" s="1277"/>
      <c r="AB39" s="1277"/>
      <c r="AC39" s="1277"/>
      <c r="AD39" s="1277"/>
      <c r="AE39" s="1277"/>
      <c r="AF39" s="1277"/>
      <c r="AG39" s="1277"/>
      <c r="AH39" s="1277"/>
      <c r="AI39" s="1277"/>
      <c r="AJ39" s="1277"/>
      <c r="AK39" s="1277"/>
      <c r="AL39" s="1277"/>
      <c r="AM39" s="1277"/>
      <c r="AN39" s="1277"/>
      <c r="AO39" s="1277"/>
      <c r="AP39" s="1277"/>
      <c r="AQ39" s="1277"/>
      <c r="AR39" s="1277"/>
      <c r="AS39" s="1277"/>
      <c r="AT39" s="1277"/>
      <c r="AU39" s="1277"/>
      <c r="AV39" s="1277"/>
      <c r="AW39" s="1277"/>
      <c r="AX39" s="1277"/>
      <c r="AY39" s="1277"/>
      <c r="AZ39" s="1277"/>
      <c r="BA39" s="1277"/>
      <c r="BB39" s="1277"/>
      <c r="BC39" s="1277"/>
      <c r="BD39" s="1277"/>
      <c r="BE39" s="1277"/>
      <c r="BF39" s="1277"/>
      <c r="BG39" s="1277"/>
      <c r="BH39" s="1277"/>
      <c r="BI39" s="1277"/>
      <c r="BJ39" s="1277"/>
      <c r="BK39" s="1277"/>
      <c r="BL39" s="1277"/>
      <c r="BM39" s="1277"/>
      <c r="BN39" s="1277"/>
      <c r="BO39" s="1277"/>
      <c r="BP39" s="1277"/>
      <c r="BQ39" s="1277"/>
      <c r="BR39" s="1277"/>
      <c r="BS39" s="1277"/>
      <c r="BT39" s="1277"/>
      <c r="BU39" s="1277"/>
      <c r="BV39" s="1277"/>
      <c r="BW39" s="1277"/>
      <c r="BX39" s="1277"/>
      <c r="BY39" s="1277"/>
      <c r="BZ39" s="1277"/>
      <c r="CA39" s="1277"/>
      <c r="CB39" s="1277"/>
      <c r="CC39" s="1277"/>
      <c r="CD39" s="1277"/>
      <c r="CE39" s="1277"/>
      <c r="CF39" s="1277"/>
      <c r="CG39" s="1277"/>
      <c r="CH39" s="1277"/>
      <c r="CI39" s="1277"/>
      <c r="CJ39" s="1277"/>
      <c r="CK39" s="1277"/>
      <c r="CL39" s="1277"/>
      <c r="CM39" s="1277"/>
      <c r="CN39" s="1277"/>
      <c r="CO39" s="1277"/>
      <c r="CP39" s="1277"/>
      <c r="CQ39" s="1277"/>
      <c r="CR39" s="1277"/>
      <c r="CS39" s="1277"/>
      <c r="CT39" s="1277"/>
      <c r="CU39" s="1277"/>
      <c r="CV39" s="1277"/>
      <c r="CW39" s="1277"/>
      <c r="CX39" s="1277"/>
      <c r="CY39" s="1277"/>
      <c r="CZ39" s="1277"/>
      <c r="DA39" s="1277"/>
      <c r="DB39" s="1277"/>
      <c r="DC39" s="1277"/>
      <c r="DD39" s="1276"/>
    </row>
    <row r="40" spans="2:109" ht="13.5" x14ac:dyDescent="0.15">
      <c r="B40" s="1314"/>
      <c r="DD40" s="1314"/>
      <c r="DE40" s="1272"/>
    </row>
    <row r="41" spans="2:109" ht="17.25" x14ac:dyDescent="0.15">
      <c r="B41" s="1333" t="s">
        <v>609</v>
      </c>
      <c r="C41" s="1332"/>
      <c r="D41" s="1332"/>
      <c r="E41" s="1332"/>
      <c r="F41" s="1332"/>
      <c r="G41" s="1332"/>
      <c r="H41" s="1332"/>
      <c r="I41" s="1332"/>
      <c r="J41" s="1332"/>
      <c r="K41" s="1332"/>
      <c r="L41" s="1332"/>
      <c r="M41" s="1332"/>
      <c r="N41" s="1332"/>
      <c r="O41" s="1332"/>
      <c r="P41" s="1332"/>
      <c r="Q41" s="1332"/>
      <c r="R41" s="1332"/>
      <c r="S41" s="1332"/>
      <c r="T41" s="1332"/>
      <c r="U41" s="1332"/>
      <c r="V41" s="1332"/>
      <c r="W41" s="1332"/>
      <c r="X41" s="1332"/>
      <c r="Y41" s="1332"/>
      <c r="Z41" s="1332"/>
      <c r="AA41" s="1332"/>
      <c r="AB41" s="1332"/>
      <c r="AC41" s="1332"/>
      <c r="AD41" s="1332"/>
      <c r="AE41" s="1332"/>
      <c r="AF41" s="1332"/>
      <c r="AG41" s="1332"/>
      <c r="AH41" s="1332"/>
      <c r="AI41" s="1332"/>
      <c r="AJ41" s="1332"/>
      <c r="AK41" s="1332"/>
      <c r="AL41" s="1332"/>
      <c r="AM41" s="1332"/>
      <c r="AN41" s="1332"/>
      <c r="AO41" s="1332"/>
      <c r="AP41" s="1332"/>
      <c r="AQ41" s="1332"/>
      <c r="AR41" s="1332"/>
      <c r="AS41" s="1332"/>
      <c r="AT41" s="1332"/>
      <c r="AU41" s="1332"/>
      <c r="AV41" s="1332"/>
      <c r="AW41" s="1332"/>
      <c r="AX41" s="1332"/>
      <c r="AY41" s="1332"/>
      <c r="AZ41" s="1332"/>
      <c r="BA41" s="1332"/>
      <c r="BB41" s="1332"/>
      <c r="BC41" s="1332"/>
      <c r="BD41" s="1332"/>
      <c r="BE41" s="1332"/>
      <c r="BF41" s="1332"/>
      <c r="BG41" s="1332"/>
      <c r="BH41" s="1332"/>
      <c r="BI41" s="1332"/>
      <c r="BJ41" s="1332"/>
      <c r="BK41" s="1332"/>
      <c r="BL41" s="1332"/>
      <c r="BM41" s="1332"/>
      <c r="BN41" s="1332"/>
      <c r="BO41" s="1332"/>
      <c r="BP41" s="1332"/>
      <c r="BQ41" s="1332"/>
      <c r="BR41" s="1332"/>
      <c r="BS41" s="1332"/>
      <c r="BT41" s="1332"/>
      <c r="BU41" s="1332"/>
      <c r="BV41" s="1332"/>
      <c r="BW41" s="1332"/>
      <c r="BX41" s="1332"/>
      <c r="BY41" s="1332"/>
      <c r="BZ41" s="1332"/>
      <c r="CA41" s="1332"/>
      <c r="CB41" s="1332"/>
      <c r="CC41" s="1332"/>
      <c r="CD41" s="1332"/>
      <c r="CE41" s="1332"/>
      <c r="CF41" s="1332"/>
      <c r="CG41" s="1332"/>
      <c r="CH41" s="1332"/>
      <c r="CI41" s="1332"/>
      <c r="CJ41" s="1332"/>
      <c r="CK41" s="1332"/>
      <c r="CL41" s="1332"/>
      <c r="CM41" s="1332"/>
      <c r="CN41" s="1332"/>
      <c r="CO41" s="1332"/>
      <c r="CP41" s="1332"/>
      <c r="CQ41" s="1332"/>
      <c r="CR41" s="1332"/>
      <c r="CS41" s="1332"/>
      <c r="CT41" s="1332"/>
      <c r="CU41" s="1332"/>
      <c r="CV41" s="1332"/>
      <c r="CW41" s="1332"/>
      <c r="CX41" s="1332"/>
      <c r="CY41" s="1332"/>
      <c r="CZ41" s="1332"/>
      <c r="DA41" s="1332"/>
      <c r="DB41" s="1332"/>
      <c r="DC41" s="1332"/>
      <c r="DD41" s="1331"/>
    </row>
    <row r="42" spans="2:109" ht="13.5" x14ac:dyDescent="0.15">
      <c r="B42" s="1273"/>
      <c r="G42" s="1310"/>
      <c r="I42" s="1309"/>
      <c r="J42" s="1309"/>
      <c r="K42" s="1309"/>
      <c r="AM42" s="1310"/>
      <c r="AN42" s="1310" t="s">
        <v>605</v>
      </c>
      <c r="AP42" s="1309"/>
      <c r="AQ42" s="1309"/>
      <c r="AR42" s="1309"/>
      <c r="AY42" s="1310"/>
      <c r="BA42" s="1309"/>
      <c r="BB42" s="1309"/>
      <c r="BC42" s="1309"/>
      <c r="BK42" s="1310"/>
      <c r="BM42" s="1309"/>
      <c r="BN42" s="1309"/>
      <c r="BO42" s="1309"/>
      <c r="BW42" s="1310"/>
      <c r="BY42" s="1309"/>
      <c r="BZ42" s="1309"/>
      <c r="CA42" s="1309"/>
      <c r="CI42" s="1310"/>
      <c r="CK42" s="1309"/>
      <c r="CL42" s="1309"/>
      <c r="CM42" s="1309"/>
      <c r="CU42" s="1310"/>
      <c r="CW42" s="1309"/>
      <c r="CX42" s="1309"/>
      <c r="CY42" s="1309"/>
    </row>
    <row r="43" spans="2:109" ht="13.5" customHeight="1" x14ac:dyDescent="0.15">
      <c r="B43" s="1273"/>
      <c r="AN43" s="1308" t="s">
        <v>608</v>
      </c>
      <c r="AO43" s="1330"/>
      <c r="AP43" s="1330"/>
      <c r="AQ43" s="1330"/>
      <c r="AR43" s="1330"/>
      <c r="AS43" s="1330"/>
      <c r="AT43" s="1330"/>
      <c r="AU43" s="1330"/>
      <c r="AV43" s="1330"/>
      <c r="AW43" s="1330"/>
      <c r="AX43" s="1330"/>
      <c r="AY43" s="1330"/>
      <c r="AZ43" s="1330"/>
      <c r="BA43" s="1330"/>
      <c r="BB43" s="1330"/>
      <c r="BC43" s="1330"/>
      <c r="BD43" s="1330"/>
      <c r="BE43" s="1330"/>
      <c r="BF43" s="1330"/>
      <c r="BG43" s="1330"/>
      <c r="BH43" s="1330"/>
      <c r="BI43" s="1330"/>
      <c r="BJ43" s="1330"/>
      <c r="BK43" s="1330"/>
      <c r="BL43" s="1330"/>
      <c r="BM43" s="1330"/>
      <c r="BN43" s="1330"/>
      <c r="BO43" s="1330"/>
      <c r="BP43" s="1330"/>
      <c r="BQ43" s="1330"/>
      <c r="BR43" s="1330"/>
      <c r="BS43" s="1330"/>
      <c r="BT43" s="1330"/>
      <c r="BU43" s="1330"/>
      <c r="BV43" s="1330"/>
      <c r="BW43" s="1330"/>
      <c r="BX43" s="1330"/>
      <c r="BY43" s="1330"/>
      <c r="BZ43" s="1330"/>
      <c r="CA43" s="1330"/>
      <c r="CB43" s="1330"/>
      <c r="CC43" s="1330"/>
      <c r="CD43" s="1330"/>
      <c r="CE43" s="1330"/>
      <c r="CF43" s="1330"/>
      <c r="CG43" s="1330"/>
      <c r="CH43" s="1330"/>
      <c r="CI43" s="1330"/>
      <c r="CJ43" s="1330"/>
      <c r="CK43" s="1330"/>
      <c r="CL43" s="1330"/>
      <c r="CM43" s="1330"/>
      <c r="CN43" s="1330"/>
      <c r="CO43" s="1330"/>
      <c r="CP43" s="1330"/>
      <c r="CQ43" s="1330"/>
      <c r="CR43" s="1330"/>
      <c r="CS43" s="1330"/>
      <c r="CT43" s="1330"/>
      <c r="CU43" s="1330"/>
      <c r="CV43" s="1330"/>
      <c r="CW43" s="1330"/>
      <c r="CX43" s="1330"/>
      <c r="CY43" s="1330"/>
      <c r="CZ43" s="1330"/>
      <c r="DA43" s="1330"/>
      <c r="DB43" s="1330"/>
      <c r="DC43" s="1329"/>
    </row>
    <row r="44" spans="2:109" ht="13.5" x14ac:dyDescent="0.15">
      <c r="B44" s="1273"/>
      <c r="AN44" s="1328"/>
      <c r="AO44" s="1327"/>
      <c r="AP44" s="1327"/>
      <c r="AQ44" s="1327"/>
      <c r="AR44" s="1327"/>
      <c r="AS44" s="1327"/>
      <c r="AT44" s="1327"/>
      <c r="AU44" s="1327"/>
      <c r="AV44" s="1327"/>
      <c r="AW44" s="1327"/>
      <c r="AX44" s="1327"/>
      <c r="AY44" s="1327"/>
      <c r="AZ44" s="1327"/>
      <c r="BA44" s="1327"/>
      <c r="BB44" s="1327"/>
      <c r="BC44" s="1327"/>
      <c r="BD44" s="1327"/>
      <c r="BE44" s="1327"/>
      <c r="BF44" s="1327"/>
      <c r="BG44" s="1327"/>
      <c r="BH44" s="1327"/>
      <c r="BI44" s="1327"/>
      <c r="BJ44" s="1327"/>
      <c r="BK44" s="1327"/>
      <c r="BL44" s="1327"/>
      <c r="BM44" s="1327"/>
      <c r="BN44" s="1327"/>
      <c r="BO44" s="1327"/>
      <c r="BP44" s="1327"/>
      <c r="BQ44" s="1327"/>
      <c r="BR44" s="1327"/>
      <c r="BS44" s="1327"/>
      <c r="BT44" s="1327"/>
      <c r="BU44" s="1327"/>
      <c r="BV44" s="1327"/>
      <c r="BW44" s="1327"/>
      <c r="BX44" s="1327"/>
      <c r="BY44" s="1327"/>
      <c r="BZ44" s="1327"/>
      <c r="CA44" s="1327"/>
      <c r="CB44" s="1327"/>
      <c r="CC44" s="1327"/>
      <c r="CD44" s="1327"/>
      <c r="CE44" s="1327"/>
      <c r="CF44" s="1327"/>
      <c r="CG44" s="1327"/>
      <c r="CH44" s="1327"/>
      <c r="CI44" s="1327"/>
      <c r="CJ44" s="1327"/>
      <c r="CK44" s="1327"/>
      <c r="CL44" s="1327"/>
      <c r="CM44" s="1327"/>
      <c r="CN44" s="1327"/>
      <c r="CO44" s="1327"/>
      <c r="CP44" s="1327"/>
      <c r="CQ44" s="1327"/>
      <c r="CR44" s="1327"/>
      <c r="CS44" s="1327"/>
      <c r="CT44" s="1327"/>
      <c r="CU44" s="1327"/>
      <c r="CV44" s="1327"/>
      <c r="CW44" s="1327"/>
      <c r="CX44" s="1327"/>
      <c r="CY44" s="1327"/>
      <c r="CZ44" s="1327"/>
      <c r="DA44" s="1327"/>
      <c r="DB44" s="1327"/>
      <c r="DC44" s="1326"/>
    </row>
    <row r="45" spans="2:109" ht="13.5" x14ac:dyDescent="0.15">
      <c r="B45" s="1273"/>
      <c r="AN45" s="1328"/>
      <c r="AO45" s="1327"/>
      <c r="AP45" s="1327"/>
      <c r="AQ45" s="1327"/>
      <c r="AR45" s="1327"/>
      <c r="AS45" s="1327"/>
      <c r="AT45" s="1327"/>
      <c r="AU45" s="1327"/>
      <c r="AV45" s="1327"/>
      <c r="AW45" s="1327"/>
      <c r="AX45" s="1327"/>
      <c r="AY45" s="1327"/>
      <c r="AZ45" s="1327"/>
      <c r="BA45" s="1327"/>
      <c r="BB45" s="1327"/>
      <c r="BC45" s="1327"/>
      <c r="BD45" s="1327"/>
      <c r="BE45" s="1327"/>
      <c r="BF45" s="1327"/>
      <c r="BG45" s="1327"/>
      <c r="BH45" s="1327"/>
      <c r="BI45" s="1327"/>
      <c r="BJ45" s="1327"/>
      <c r="BK45" s="1327"/>
      <c r="BL45" s="1327"/>
      <c r="BM45" s="1327"/>
      <c r="BN45" s="1327"/>
      <c r="BO45" s="1327"/>
      <c r="BP45" s="1327"/>
      <c r="BQ45" s="1327"/>
      <c r="BR45" s="1327"/>
      <c r="BS45" s="1327"/>
      <c r="BT45" s="1327"/>
      <c r="BU45" s="1327"/>
      <c r="BV45" s="1327"/>
      <c r="BW45" s="1327"/>
      <c r="BX45" s="1327"/>
      <c r="BY45" s="1327"/>
      <c r="BZ45" s="1327"/>
      <c r="CA45" s="1327"/>
      <c r="CB45" s="1327"/>
      <c r="CC45" s="1327"/>
      <c r="CD45" s="1327"/>
      <c r="CE45" s="1327"/>
      <c r="CF45" s="1327"/>
      <c r="CG45" s="1327"/>
      <c r="CH45" s="1327"/>
      <c r="CI45" s="1327"/>
      <c r="CJ45" s="1327"/>
      <c r="CK45" s="1327"/>
      <c r="CL45" s="1327"/>
      <c r="CM45" s="1327"/>
      <c r="CN45" s="1327"/>
      <c r="CO45" s="1327"/>
      <c r="CP45" s="1327"/>
      <c r="CQ45" s="1327"/>
      <c r="CR45" s="1327"/>
      <c r="CS45" s="1327"/>
      <c r="CT45" s="1327"/>
      <c r="CU45" s="1327"/>
      <c r="CV45" s="1327"/>
      <c r="CW45" s="1327"/>
      <c r="CX45" s="1327"/>
      <c r="CY45" s="1327"/>
      <c r="CZ45" s="1327"/>
      <c r="DA45" s="1327"/>
      <c r="DB45" s="1327"/>
      <c r="DC45" s="1326"/>
    </row>
    <row r="46" spans="2:109" ht="13.5" x14ac:dyDescent="0.15">
      <c r="B46" s="1273"/>
      <c r="AN46" s="1328"/>
      <c r="AO46" s="1327"/>
      <c r="AP46" s="1327"/>
      <c r="AQ46" s="1327"/>
      <c r="AR46" s="1327"/>
      <c r="AS46" s="1327"/>
      <c r="AT46" s="1327"/>
      <c r="AU46" s="1327"/>
      <c r="AV46" s="1327"/>
      <c r="AW46" s="1327"/>
      <c r="AX46" s="1327"/>
      <c r="AY46" s="1327"/>
      <c r="AZ46" s="1327"/>
      <c r="BA46" s="1327"/>
      <c r="BB46" s="1327"/>
      <c r="BC46" s="1327"/>
      <c r="BD46" s="1327"/>
      <c r="BE46" s="1327"/>
      <c r="BF46" s="1327"/>
      <c r="BG46" s="1327"/>
      <c r="BH46" s="1327"/>
      <c r="BI46" s="1327"/>
      <c r="BJ46" s="1327"/>
      <c r="BK46" s="1327"/>
      <c r="BL46" s="1327"/>
      <c r="BM46" s="1327"/>
      <c r="BN46" s="1327"/>
      <c r="BO46" s="1327"/>
      <c r="BP46" s="1327"/>
      <c r="BQ46" s="1327"/>
      <c r="BR46" s="1327"/>
      <c r="BS46" s="1327"/>
      <c r="BT46" s="1327"/>
      <c r="BU46" s="1327"/>
      <c r="BV46" s="1327"/>
      <c r="BW46" s="1327"/>
      <c r="BX46" s="1327"/>
      <c r="BY46" s="1327"/>
      <c r="BZ46" s="1327"/>
      <c r="CA46" s="1327"/>
      <c r="CB46" s="1327"/>
      <c r="CC46" s="1327"/>
      <c r="CD46" s="1327"/>
      <c r="CE46" s="1327"/>
      <c r="CF46" s="1327"/>
      <c r="CG46" s="1327"/>
      <c r="CH46" s="1327"/>
      <c r="CI46" s="1327"/>
      <c r="CJ46" s="1327"/>
      <c r="CK46" s="1327"/>
      <c r="CL46" s="1327"/>
      <c r="CM46" s="1327"/>
      <c r="CN46" s="1327"/>
      <c r="CO46" s="1327"/>
      <c r="CP46" s="1327"/>
      <c r="CQ46" s="1327"/>
      <c r="CR46" s="1327"/>
      <c r="CS46" s="1327"/>
      <c r="CT46" s="1327"/>
      <c r="CU46" s="1327"/>
      <c r="CV46" s="1327"/>
      <c r="CW46" s="1327"/>
      <c r="CX46" s="1327"/>
      <c r="CY46" s="1327"/>
      <c r="CZ46" s="1327"/>
      <c r="DA46" s="1327"/>
      <c r="DB46" s="1327"/>
      <c r="DC46" s="1326"/>
    </row>
    <row r="47" spans="2:109" ht="13.5" x14ac:dyDescent="0.15">
      <c r="B47" s="1273"/>
      <c r="AN47" s="1325"/>
      <c r="AO47" s="1324"/>
      <c r="AP47" s="1324"/>
      <c r="AQ47" s="1324"/>
      <c r="AR47" s="1324"/>
      <c r="AS47" s="1324"/>
      <c r="AT47" s="1324"/>
      <c r="AU47" s="1324"/>
      <c r="AV47" s="1324"/>
      <c r="AW47" s="1324"/>
      <c r="AX47" s="1324"/>
      <c r="AY47" s="1324"/>
      <c r="AZ47" s="1324"/>
      <c r="BA47" s="1324"/>
      <c r="BB47" s="1324"/>
      <c r="BC47" s="1324"/>
      <c r="BD47" s="1324"/>
      <c r="BE47" s="1324"/>
      <c r="BF47" s="1324"/>
      <c r="BG47" s="1324"/>
      <c r="BH47" s="1324"/>
      <c r="BI47" s="1324"/>
      <c r="BJ47" s="1324"/>
      <c r="BK47" s="1324"/>
      <c r="BL47" s="1324"/>
      <c r="BM47" s="1324"/>
      <c r="BN47" s="1324"/>
      <c r="BO47" s="1324"/>
      <c r="BP47" s="1324"/>
      <c r="BQ47" s="1324"/>
      <c r="BR47" s="1324"/>
      <c r="BS47" s="1324"/>
      <c r="BT47" s="1324"/>
      <c r="BU47" s="1324"/>
      <c r="BV47" s="1324"/>
      <c r="BW47" s="1324"/>
      <c r="BX47" s="1324"/>
      <c r="BY47" s="1324"/>
      <c r="BZ47" s="1324"/>
      <c r="CA47" s="1324"/>
      <c r="CB47" s="1324"/>
      <c r="CC47" s="1324"/>
      <c r="CD47" s="1324"/>
      <c r="CE47" s="1324"/>
      <c r="CF47" s="1324"/>
      <c r="CG47" s="1324"/>
      <c r="CH47" s="1324"/>
      <c r="CI47" s="1324"/>
      <c r="CJ47" s="1324"/>
      <c r="CK47" s="1324"/>
      <c r="CL47" s="1324"/>
      <c r="CM47" s="1324"/>
      <c r="CN47" s="1324"/>
      <c r="CO47" s="1324"/>
      <c r="CP47" s="1324"/>
      <c r="CQ47" s="1324"/>
      <c r="CR47" s="1324"/>
      <c r="CS47" s="1324"/>
      <c r="CT47" s="1324"/>
      <c r="CU47" s="1324"/>
      <c r="CV47" s="1324"/>
      <c r="CW47" s="1324"/>
      <c r="CX47" s="1324"/>
      <c r="CY47" s="1324"/>
      <c r="CZ47" s="1324"/>
      <c r="DA47" s="1324"/>
      <c r="DB47" s="1324"/>
      <c r="DC47" s="1323"/>
    </row>
    <row r="48" spans="2:109" ht="13.5" x14ac:dyDescent="0.15">
      <c r="B48" s="1273"/>
      <c r="H48" s="1287"/>
      <c r="I48" s="1287"/>
      <c r="J48" s="1287"/>
      <c r="AN48" s="1287"/>
      <c r="AO48" s="1287"/>
      <c r="AP48" s="1287"/>
      <c r="AZ48" s="1287"/>
      <c r="BA48" s="1287"/>
      <c r="BB48" s="1287"/>
      <c r="BL48" s="1287"/>
      <c r="BM48" s="1287"/>
      <c r="BN48" s="1287"/>
      <c r="BX48" s="1287"/>
      <c r="BY48" s="1287"/>
      <c r="BZ48" s="1287"/>
      <c r="CJ48" s="1287"/>
      <c r="CK48" s="1287"/>
      <c r="CL48" s="1287"/>
      <c r="CV48" s="1287"/>
      <c r="CW48" s="1287"/>
      <c r="CX48" s="1287"/>
    </row>
    <row r="49" spans="1:109" ht="13.5" x14ac:dyDescent="0.15">
      <c r="B49" s="1273"/>
      <c r="AN49" s="1272" t="s">
        <v>603</v>
      </c>
    </row>
    <row r="50" spans="1:109" ht="13.5" x14ac:dyDescent="0.15">
      <c r="B50" s="1273"/>
      <c r="G50" s="1285"/>
      <c r="H50" s="1285"/>
      <c r="I50" s="1285"/>
      <c r="J50" s="1285"/>
      <c r="K50" s="1294"/>
      <c r="L50" s="1294"/>
      <c r="M50" s="1293"/>
      <c r="N50" s="1293"/>
      <c r="AN50" s="1292"/>
      <c r="AO50" s="1291"/>
      <c r="AP50" s="1291"/>
      <c r="AQ50" s="1291"/>
      <c r="AR50" s="1291"/>
      <c r="AS50" s="1291"/>
      <c r="AT50" s="1291"/>
      <c r="AU50" s="1291"/>
      <c r="AV50" s="1291"/>
      <c r="AW50" s="1291"/>
      <c r="AX50" s="1291"/>
      <c r="AY50" s="1291"/>
      <c r="AZ50" s="1291"/>
      <c r="BA50" s="1291"/>
      <c r="BB50" s="1291"/>
      <c r="BC50" s="1291"/>
      <c r="BD50" s="1291"/>
      <c r="BE50" s="1291"/>
      <c r="BF50" s="1291"/>
      <c r="BG50" s="1291"/>
      <c r="BH50" s="1291"/>
      <c r="BI50" s="1291"/>
      <c r="BJ50" s="1291"/>
      <c r="BK50" s="1291"/>
      <c r="BL50" s="1291"/>
      <c r="BM50" s="1291"/>
      <c r="BN50" s="1291"/>
      <c r="BO50" s="1290"/>
      <c r="BP50" s="1282" t="s">
        <v>548</v>
      </c>
      <c r="BQ50" s="1282"/>
      <c r="BR50" s="1282"/>
      <c r="BS50" s="1282"/>
      <c r="BT50" s="1282"/>
      <c r="BU50" s="1282"/>
      <c r="BV50" s="1282"/>
      <c r="BW50" s="1282"/>
      <c r="BX50" s="1282" t="s">
        <v>549</v>
      </c>
      <c r="BY50" s="1282"/>
      <c r="BZ50" s="1282"/>
      <c r="CA50" s="1282"/>
      <c r="CB50" s="1282"/>
      <c r="CC50" s="1282"/>
      <c r="CD50" s="1282"/>
      <c r="CE50" s="1282"/>
      <c r="CF50" s="1282" t="s">
        <v>550</v>
      </c>
      <c r="CG50" s="1282"/>
      <c r="CH50" s="1282"/>
      <c r="CI50" s="1282"/>
      <c r="CJ50" s="1282"/>
      <c r="CK50" s="1282"/>
      <c r="CL50" s="1282"/>
      <c r="CM50" s="1282"/>
      <c r="CN50" s="1282" t="s">
        <v>551</v>
      </c>
      <c r="CO50" s="1282"/>
      <c r="CP50" s="1282"/>
      <c r="CQ50" s="1282"/>
      <c r="CR50" s="1282"/>
      <c r="CS50" s="1282"/>
      <c r="CT50" s="1282"/>
      <c r="CU50" s="1282"/>
      <c r="CV50" s="1282" t="s">
        <v>552</v>
      </c>
      <c r="CW50" s="1282"/>
      <c r="CX50" s="1282"/>
      <c r="CY50" s="1282"/>
      <c r="CZ50" s="1282"/>
      <c r="DA50" s="1282"/>
      <c r="DB50" s="1282"/>
      <c r="DC50" s="1282"/>
    </row>
    <row r="51" spans="1:109" ht="13.5" customHeight="1" x14ac:dyDescent="0.15">
      <c r="B51" s="1273"/>
      <c r="G51" s="1289"/>
      <c r="H51" s="1289"/>
      <c r="I51" s="1322"/>
      <c r="J51" s="1322"/>
      <c r="K51" s="1288"/>
      <c r="L51" s="1288"/>
      <c r="M51" s="1288"/>
      <c r="N51" s="1288"/>
      <c r="AM51" s="1287"/>
      <c r="AN51" s="1281" t="s">
        <v>602</v>
      </c>
      <c r="AO51" s="1281"/>
      <c r="AP51" s="1281"/>
      <c r="AQ51" s="1281"/>
      <c r="AR51" s="1281"/>
      <c r="AS51" s="1281"/>
      <c r="AT51" s="1281"/>
      <c r="AU51" s="1281"/>
      <c r="AV51" s="1281"/>
      <c r="AW51" s="1281"/>
      <c r="AX51" s="1281"/>
      <c r="AY51" s="1281"/>
      <c r="AZ51" s="1281"/>
      <c r="BA51" s="1281"/>
      <c r="BB51" s="1281" t="s">
        <v>600</v>
      </c>
      <c r="BC51" s="1281"/>
      <c r="BD51" s="1281"/>
      <c r="BE51" s="1281"/>
      <c r="BF51" s="1281"/>
      <c r="BG51" s="1281"/>
      <c r="BH51" s="1281"/>
      <c r="BI51" s="1281"/>
      <c r="BJ51" s="1281"/>
      <c r="BK51" s="1281"/>
      <c r="BL51" s="1281"/>
      <c r="BM51" s="1281"/>
      <c r="BN51" s="1281"/>
      <c r="BO51" s="1281"/>
      <c r="BP51" s="1280"/>
      <c r="BQ51" s="1280"/>
      <c r="BR51" s="1280"/>
      <c r="BS51" s="1280"/>
      <c r="BT51" s="1280"/>
      <c r="BU51" s="1280"/>
      <c r="BV51" s="1280"/>
      <c r="BW51" s="1280"/>
      <c r="BX51" s="1280"/>
      <c r="BY51" s="1280"/>
      <c r="BZ51" s="1280"/>
      <c r="CA51" s="1280"/>
      <c r="CB51" s="1280"/>
      <c r="CC51" s="1280"/>
      <c r="CD51" s="1280"/>
      <c r="CE51" s="1280"/>
      <c r="CF51" s="1280"/>
      <c r="CG51" s="1280"/>
      <c r="CH51" s="1280"/>
      <c r="CI51" s="1280"/>
      <c r="CJ51" s="1280"/>
      <c r="CK51" s="1280"/>
      <c r="CL51" s="1280"/>
      <c r="CM51" s="1280"/>
      <c r="CN51" s="1280">
        <v>0.3</v>
      </c>
      <c r="CO51" s="1280"/>
      <c r="CP51" s="1280"/>
      <c r="CQ51" s="1280"/>
      <c r="CR51" s="1280"/>
      <c r="CS51" s="1280"/>
      <c r="CT51" s="1280"/>
      <c r="CU51" s="1280"/>
      <c r="CV51" s="1280">
        <v>13.9</v>
      </c>
      <c r="CW51" s="1280"/>
      <c r="CX51" s="1280"/>
      <c r="CY51" s="1280"/>
      <c r="CZ51" s="1280"/>
      <c r="DA51" s="1280"/>
      <c r="DB51" s="1280"/>
      <c r="DC51" s="1280"/>
    </row>
    <row r="52" spans="1:109" ht="13.5" x14ac:dyDescent="0.15">
      <c r="B52" s="1273"/>
      <c r="G52" s="1289"/>
      <c r="H52" s="1289"/>
      <c r="I52" s="1322"/>
      <c r="J52" s="1322"/>
      <c r="K52" s="1288"/>
      <c r="L52" s="1288"/>
      <c r="M52" s="1288"/>
      <c r="N52" s="1288"/>
      <c r="AM52" s="1287"/>
      <c r="AN52" s="1281"/>
      <c r="AO52" s="1281"/>
      <c r="AP52" s="1281"/>
      <c r="AQ52" s="1281"/>
      <c r="AR52" s="1281"/>
      <c r="AS52" s="1281"/>
      <c r="AT52" s="1281"/>
      <c r="AU52" s="1281"/>
      <c r="AV52" s="1281"/>
      <c r="AW52" s="1281"/>
      <c r="AX52" s="1281"/>
      <c r="AY52" s="1281"/>
      <c r="AZ52" s="1281"/>
      <c r="BA52" s="1281"/>
      <c r="BB52" s="1281"/>
      <c r="BC52" s="1281"/>
      <c r="BD52" s="1281"/>
      <c r="BE52" s="1281"/>
      <c r="BF52" s="1281"/>
      <c r="BG52" s="1281"/>
      <c r="BH52" s="1281"/>
      <c r="BI52" s="1281"/>
      <c r="BJ52" s="1281"/>
      <c r="BK52" s="1281"/>
      <c r="BL52" s="1281"/>
      <c r="BM52" s="1281"/>
      <c r="BN52" s="1281"/>
      <c r="BO52" s="1281"/>
      <c r="BP52" s="1280"/>
      <c r="BQ52" s="1280"/>
      <c r="BR52" s="1280"/>
      <c r="BS52" s="1280"/>
      <c r="BT52" s="1280"/>
      <c r="BU52" s="1280"/>
      <c r="BV52" s="1280"/>
      <c r="BW52" s="1280"/>
      <c r="BX52" s="1280"/>
      <c r="BY52" s="1280"/>
      <c r="BZ52" s="1280"/>
      <c r="CA52" s="1280"/>
      <c r="CB52" s="1280"/>
      <c r="CC52" s="1280"/>
      <c r="CD52" s="1280"/>
      <c r="CE52" s="1280"/>
      <c r="CF52" s="1280"/>
      <c r="CG52" s="1280"/>
      <c r="CH52" s="1280"/>
      <c r="CI52" s="1280"/>
      <c r="CJ52" s="1280"/>
      <c r="CK52" s="1280"/>
      <c r="CL52" s="1280"/>
      <c r="CM52" s="1280"/>
      <c r="CN52" s="1280"/>
      <c r="CO52" s="1280"/>
      <c r="CP52" s="1280"/>
      <c r="CQ52" s="1280"/>
      <c r="CR52" s="1280"/>
      <c r="CS52" s="1280"/>
      <c r="CT52" s="1280"/>
      <c r="CU52" s="1280"/>
      <c r="CV52" s="1280"/>
      <c r="CW52" s="1280"/>
      <c r="CX52" s="1280"/>
      <c r="CY52" s="1280"/>
      <c r="CZ52" s="1280"/>
      <c r="DA52" s="1280"/>
      <c r="DB52" s="1280"/>
      <c r="DC52" s="1280"/>
    </row>
    <row r="53" spans="1:109" ht="13.5" x14ac:dyDescent="0.15">
      <c r="A53" s="1309"/>
      <c r="B53" s="1273"/>
      <c r="G53" s="1289"/>
      <c r="H53" s="1289"/>
      <c r="I53" s="1285"/>
      <c r="J53" s="1285"/>
      <c r="K53" s="1288"/>
      <c r="L53" s="1288"/>
      <c r="M53" s="1288"/>
      <c r="N53" s="1288"/>
      <c r="AM53" s="1287"/>
      <c r="AN53" s="1281"/>
      <c r="AO53" s="1281"/>
      <c r="AP53" s="1281"/>
      <c r="AQ53" s="1281"/>
      <c r="AR53" s="1281"/>
      <c r="AS53" s="1281"/>
      <c r="AT53" s="1281"/>
      <c r="AU53" s="1281"/>
      <c r="AV53" s="1281"/>
      <c r="AW53" s="1281"/>
      <c r="AX53" s="1281"/>
      <c r="AY53" s="1281"/>
      <c r="AZ53" s="1281"/>
      <c r="BA53" s="1281"/>
      <c r="BB53" s="1281" t="s">
        <v>607</v>
      </c>
      <c r="BC53" s="1281"/>
      <c r="BD53" s="1281"/>
      <c r="BE53" s="1281"/>
      <c r="BF53" s="1281"/>
      <c r="BG53" s="1281"/>
      <c r="BH53" s="1281"/>
      <c r="BI53" s="1281"/>
      <c r="BJ53" s="1281"/>
      <c r="BK53" s="1281"/>
      <c r="BL53" s="1281"/>
      <c r="BM53" s="1281"/>
      <c r="BN53" s="1281"/>
      <c r="BO53" s="1281"/>
      <c r="BP53" s="1280">
        <v>73.099999999999994</v>
      </c>
      <c r="BQ53" s="1280"/>
      <c r="BR53" s="1280"/>
      <c r="BS53" s="1280"/>
      <c r="BT53" s="1280"/>
      <c r="BU53" s="1280"/>
      <c r="BV53" s="1280"/>
      <c r="BW53" s="1280"/>
      <c r="BX53" s="1280">
        <v>64.599999999999994</v>
      </c>
      <c r="BY53" s="1280"/>
      <c r="BZ53" s="1280"/>
      <c r="CA53" s="1280"/>
      <c r="CB53" s="1280"/>
      <c r="CC53" s="1280"/>
      <c r="CD53" s="1280"/>
      <c r="CE53" s="1280"/>
      <c r="CF53" s="1280">
        <v>64.2</v>
      </c>
      <c r="CG53" s="1280"/>
      <c r="CH53" s="1280"/>
      <c r="CI53" s="1280"/>
      <c r="CJ53" s="1280"/>
      <c r="CK53" s="1280"/>
      <c r="CL53" s="1280"/>
      <c r="CM53" s="1280"/>
      <c r="CN53" s="1280">
        <v>63.5</v>
      </c>
      <c r="CO53" s="1280"/>
      <c r="CP53" s="1280"/>
      <c r="CQ53" s="1280"/>
      <c r="CR53" s="1280"/>
      <c r="CS53" s="1280"/>
      <c r="CT53" s="1280"/>
      <c r="CU53" s="1280"/>
      <c r="CV53" s="1280">
        <v>63.3</v>
      </c>
      <c r="CW53" s="1280"/>
      <c r="CX53" s="1280"/>
      <c r="CY53" s="1280"/>
      <c r="CZ53" s="1280"/>
      <c r="DA53" s="1280"/>
      <c r="DB53" s="1280"/>
      <c r="DC53" s="1280"/>
    </row>
    <row r="54" spans="1:109" ht="13.5" x14ac:dyDescent="0.15">
      <c r="A54" s="1309"/>
      <c r="B54" s="1273"/>
      <c r="G54" s="1289"/>
      <c r="H54" s="1289"/>
      <c r="I54" s="1285"/>
      <c r="J54" s="1285"/>
      <c r="K54" s="1288"/>
      <c r="L54" s="1288"/>
      <c r="M54" s="1288"/>
      <c r="N54" s="1288"/>
      <c r="AM54" s="1287"/>
      <c r="AN54" s="1281"/>
      <c r="AO54" s="1281"/>
      <c r="AP54" s="1281"/>
      <c r="AQ54" s="1281"/>
      <c r="AR54" s="1281"/>
      <c r="AS54" s="1281"/>
      <c r="AT54" s="1281"/>
      <c r="AU54" s="1281"/>
      <c r="AV54" s="1281"/>
      <c r="AW54" s="1281"/>
      <c r="AX54" s="1281"/>
      <c r="AY54" s="1281"/>
      <c r="AZ54" s="1281"/>
      <c r="BA54" s="1281"/>
      <c r="BB54" s="1281"/>
      <c r="BC54" s="1281"/>
      <c r="BD54" s="1281"/>
      <c r="BE54" s="1281"/>
      <c r="BF54" s="1281"/>
      <c r="BG54" s="1281"/>
      <c r="BH54" s="1281"/>
      <c r="BI54" s="1281"/>
      <c r="BJ54" s="1281"/>
      <c r="BK54" s="1281"/>
      <c r="BL54" s="1281"/>
      <c r="BM54" s="1281"/>
      <c r="BN54" s="1281"/>
      <c r="BO54" s="1281"/>
      <c r="BP54" s="1280"/>
      <c r="BQ54" s="1280"/>
      <c r="BR54" s="1280"/>
      <c r="BS54" s="1280"/>
      <c r="BT54" s="1280"/>
      <c r="BU54" s="1280"/>
      <c r="BV54" s="1280"/>
      <c r="BW54" s="1280"/>
      <c r="BX54" s="1280"/>
      <c r="BY54" s="1280"/>
      <c r="BZ54" s="1280"/>
      <c r="CA54" s="1280"/>
      <c r="CB54" s="1280"/>
      <c r="CC54" s="1280"/>
      <c r="CD54" s="1280"/>
      <c r="CE54" s="1280"/>
      <c r="CF54" s="1280"/>
      <c r="CG54" s="1280"/>
      <c r="CH54" s="1280"/>
      <c r="CI54" s="1280"/>
      <c r="CJ54" s="1280"/>
      <c r="CK54" s="1280"/>
      <c r="CL54" s="1280"/>
      <c r="CM54" s="1280"/>
      <c r="CN54" s="1280"/>
      <c r="CO54" s="1280"/>
      <c r="CP54" s="1280"/>
      <c r="CQ54" s="1280"/>
      <c r="CR54" s="1280"/>
      <c r="CS54" s="1280"/>
      <c r="CT54" s="1280"/>
      <c r="CU54" s="1280"/>
      <c r="CV54" s="1280"/>
      <c r="CW54" s="1280"/>
      <c r="CX54" s="1280"/>
      <c r="CY54" s="1280"/>
      <c r="CZ54" s="1280"/>
      <c r="DA54" s="1280"/>
      <c r="DB54" s="1280"/>
      <c r="DC54" s="1280"/>
    </row>
    <row r="55" spans="1:109" ht="13.5" x14ac:dyDescent="0.15">
      <c r="A55" s="1309"/>
      <c r="B55" s="1273"/>
      <c r="G55" s="1285"/>
      <c r="H55" s="1285"/>
      <c r="I55" s="1285"/>
      <c r="J55" s="1285"/>
      <c r="K55" s="1288"/>
      <c r="L55" s="1288"/>
      <c r="M55" s="1288"/>
      <c r="N55" s="1288"/>
      <c r="AN55" s="1282" t="s">
        <v>601</v>
      </c>
      <c r="AO55" s="1282"/>
      <c r="AP55" s="1282"/>
      <c r="AQ55" s="1282"/>
      <c r="AR55" s="1282"/>
      <c r="AS55" s="1282"/>
      <c r="AT55" s="1282"/>
      <c r="AU55" s="1282"/>
      <c r="AV55" s="1282"/>
      <c r="AW55" s="1282"/>
      <c r="AX55" s="1282"/>
      <c r="AY55" s="1282"/>
      <c r="AZ55" s="1282"/>
      <c r="BA55" s="1282"/>
      <c r="BB55" s="1281" t="s">
        <v>600</v>
      </c>
      <c r="BC55" s="1281"/>
      <c r="BD55" s="1281"/>
      <c r="BE55" s="1281"/>
      <c r="BF55" s="1281"/>
      <c r="BG55" s="1281"/>
      <c r="BH55" s="1281"/>
      <c r="BI55" s="1281"/>
      <c r="BJ55" s="1281"/>
      <c r="BK55" s="1281"/>
      <c r="BL55" s="1281"/>
      <c r="BM55" s="1281"/>
      <c r="BN55" s="1281"/>
      <c r="BO55" s="1281"/>
      <c r="BP55" s="1280">
        <v>0</v>
      </c>
      <c r="BQ55" s="1280"/>
      <c r="BR55" s="1280"/>
      <c r="BS55" s="1280"/>
      <c r="BT55" s="1280"/>
      <c r="BU55" s="1280"/>
      <c r="BV55" s="1280"/>
      <c r="BW55" s="1280"/>
      <c r="BX55" s="1280">
        <v>0</v>
      </c>
      <c r="BY55" s="1280"/>
      <c r="BZ55" s="1280"/>
      <c r="CA55" s="1280"/>
      <c r="CB55" s="1280"/>
      <c r="CC55" s="1280"/>
      <c r="CD55" s="1280"/>
      <c r="CE55" s="1280"/>
      <c r="CF55" s="1280">
        <v>0</v>
      </c>
      <c r="CG55" s="1280"/>
      <c r="CH55" s="1280"/>
      <c r="CI55" s="1280"/>
      <c r="CJ55" s="1280"/>
      <c r="CK55" s="1280"/>
      <c r="CL55" s="1280"/>
      <c r="CM55" s="1280"/>
      <c r="CN55" s="1280">
        <v>0</v>
      </c>
      <c r="CO55" s="1280"/>
      <c r="CP55" s="1280"/>
      <c r="CQ55" s="1280"/>
      <c r="CR55" s="1280"/>
      <c r="CS55" s="1280"/>
      <c r="CT55" s="1280"/>
      <c r="CU55" s="1280"/>
      <c r="CV55" s="1280">
        <v>0</v>
      </c>
      <c r="CW55" s="1280"/>
      <c r="CX55" s="1280"/>
      <c r="CY55" s="1280"/>
      <c r="CZ55" s="1280"/>
      <c r="DA55" s="1280"/>
      <c r="DB55" s="1280"/>
      <c r="DC55" s="1280"/>
    </row>
    <row r="56" spans="1:109" ht="13.5" x14ac:dyDescent="0.15">
      <c r="A56" s="1309"/>
      <c r="B56" s="1273"/>
      <c r="G56" s="1285"/>
      <c r="H56" s="1285"/>
      <c r="I56" s="1285"/>
      <c r="J56" s="1285"/>
      <c r="K56" s="1288"/>
      <c r="L56" s="1288"/>
      <c r="M56" s="1288"/>
      <c r="N56" s="1288"/>
      <c r="AN56" s="1282"/>
      <c r="AO56" s="1282"/>
      <c r="AP56" s="1282"/>
      <c r="AQ56" s="1282"/>
      <c r="AR56" s="1282"/>
      <c r="AS56" s="1282"/>
      <c r="AT56" s="1282"/>
      <c r="AU56" s="1282"/>
      <c r="AV56" s="1282"/>
      <c r="AW56" s="1282"/>
      <c r="AX56" s="1282"/>
      <c r="AY56" s="1282"/>
      <c r="AZ56" s="1282"/>
      <c r="BA56" s="1282"/>
      <c r="BB56" s="1281"/>
      <c r="BC56" s="1281"/>
      <c r="BD56" s="1281"/>
      <c r="BE56" s="1281"/>
      <c r="BF56" s="1281"/>
      <c r="BG56" s="1281"/>
      <c r="BH56" s="1281"/>
      <c r="BI56" s="1281"/>
      <c r="BJ56" s="1281"/>
      <c r="BK56" s="1281"/>
      <c r="BL56" s="1281"/>
      <c r="BM56" s="1281"/>
      <c r="BN56" s="1281"/>
      <c r="BO56" s="1281"/>
      <c r="BP56" s="1280"/>
      <c r="BQ56" s="1280"/>
      <c r="BR56" s="1280"/>
      <c r="BS56" s="1280"/>
      <c r="BT56" s="1280"/>
      <c r="BU56" s="1280"/>
      <c r="BV56" s="1280"/>
      <c r="BW56" s="1280"/>
      <c r="BX56" s="1280"/>
      <c r="BY56" s="1280"/>
      <c r="BZ56" s="1280"/>
      <c r="CA56" s="1280"/>
      <c r="CB56" s="1280"/>
      <c r="CC56" s="1280"/>
      <c r="CD56" s="1280"/>
      <c r="CE56" s="1280"/>
      <c r="CF56" s="1280"/>
      <c r="CG56" s="1280"/>
      <c r="CH56" s="1280"/>
      <c r="CI56" s="1280"/>
      <c r="CJ56" s="1280"/>
      <c r="CK56" s="1280"/>
      <c r="CL56" s="1280"/>
      <c r="CM56" s="1280"/>
      <c r="CN56" s="1280"/>
      <c r="CO56" s="1280"/>
      <c r="CP56" s="1280"/>
      <c r="CQ56" s="1280"/>
      <c r="CR56" s="1280"/>
      <c r="CS56" s="1280"/>
      <c r="CT56" s="1280"/>
      <c r="CU56" s="1280"/>
      <c r="CV56" s="1280"/>
      <c r="CW56" s="1280"/>
      <c r="CX56" s="1280"/>
      <c r="CY56" s="1280"/>
      <c r="CZ56" s="1280"/>
      <c r="DA56" s="1280"/>
      <c r="DB56" s="1280"/>
      <c r="DC56" s="1280"/>
    </row>
    <row r="57" spans="1:109" s="1309" customFormat="1" ht="13.5" x14ac:dyDescent="0.15">
      <c r="B57" s="1315"/>
      <c r="G57" s="1285"/>
      <c r="H57" s="1285"/>
      <c r="I57" s="1284"/>
      <c r="J57" s="1284"/>
      <c r="K57" s="1288"/>
      <c r="L57" s="1288"/>
      <c r="M57" s="1288"/>
      <c r="N57" s="1288"/>
      <c r="AM57" s="1272"/>
      <c r="AN57" s="1282"/>
      <c r="AO57" s="1282"/>
      <c r="AP57" s="1282"/>
      <c r="AQ57" s="1282"/>
      <c r="AR57" s="1282"/>
      <c r="AS57" s="1282"/>
      <c r="AT57" s="1282"/>
      <c r="AU57" s="1282"/>
      <c r="AV57" s="1282"/>
      <c r="AW57" s="1282"/>
      <c r="AX57" s="1282"/>
      <c r="AY57" s="1282"/>
      <c r="AZ57" s="1282"/>
      <c r="BA57" s="1282"/>
      <c r="BB57" s="1281" t="s">
        <v>607</v>
      </c>
      <c r="BC57" s="1281"/>
      <c r="BD57" s="1281"/>
      <c r="BE57" s="1281"/>
      <c r="BF57" s="1281"/>
      <c r="BG57" s="1281"/>
      <c r="BH57" s="1281"/>
      <c r="BI57" s="1281"/>
      <c r="BJ57" s="1281"/>
      <c r="BK57" s="1281"/>
      <c r="BL57" s="1281"/>
      <c r="BM57" s="1281"/>
      <c r="BN57" s="1281"/>
      <c r="BO57" s="1281"/>
      <c r="BP57" s="1280">
        <v>57.9</v>
      </c>
      <c r="BQ57" s="1280"/>
      <c r="BR57" s="1280"/>
      <c r="BS57" s="1280"/>
      <c r="BT57" s="1280"/>
      <c r="BU57" s="1280"/>
      <c r="BV57" s="1280"/>
      <c r="BW57" s="1280"/>
      <c r="BX57" s="1280">
        <v>58.2</v>
      </c>
      <c r="BY57" s="1280"/>
      <c r="BZ57" s="1280"/>
      <c r="CA57" s="1280"/>
      <c r="CB57" s="1280"/>
      <c r="CC57" s="1280"/>
      <c r="CD57" s="1280"/>
      <c r="CE57" s="1280"/>
      <c r="CF57" s="1280">
        <v>59.4</v>
      </c>
      <c r="CG57" s="1280"/>
      <c r="CH57" s="1280"/>
      <c r="CI57" s="1280"/>
      <c r="CJ57" s="1280"/>
      <c r="CK57" s="1280"/>
      <c r="CL57" s="1280"/>
      <c r="CM57" s="1280"/>
      <c r="CN57" s="1280">
        <v>60.4</v>
      </c>
      <c r="CO57" s="1280"/>
      <c r="CP57" s="1280"/>
      <c r="CQ57" s="1280"/>
      <c r="CR57" s="1280"/>
      <c r="CS57" s="1280"/>
      <c r="CT57" s="1280"/>
      <c r="CU57" s="1280"/>
      <c r="CV57" s="1280">
        <v>61.5</v>
      </c>
      <c r="CW57" s="1280"/>
      <c r="CX57" s="1280"/>
      <c r="CY57" s="1280"/>
      <c r="CZ57" s="1280"/>
      <c r="DA57" s="1280"/>
      <c r="DB57" s="1280"/>
      <c r="DC57" s="1280"/>
      <c r="DD57" s="1320"/>
      <c r="DE57" s="1315"/>
    </row>
    <row r="58" spans="1:109" s="1309" customFormat="1" ht="13.5" x14ac:dyDescent="0.15">
      <c r="A58" s="1272"/>
      <c r="B58" s="1315"/>
      <c r="G58" s="1285"/>
      <c r="H58" s="1285"/>
      <c r="I58" s="1284"/>
      <c r="J58" s="1284"/>
      <c r="K58" s="1288"/>
      <c r="L58" s="1288"/>
      <c r="M58" s="1288"/>
      <c r="N58" s="1288"/>
      <c r="AM58" s="1272"/>
      <c r="AN58" s="1282"/>
      <c r="AO58" s="1282"/>
      <c r="AP58" s="1282"/>
      <c r="AQ58" s="1282"/>
      <c r="AR58" s="1282"/>
      <c r="AS58" s="1282"/>
      <c r="AT58" s="1282"/>
      <c r="AU58" s="1282"/>
      <c r="AV58" s="1282"/>
      <c r="AW58" s="1282"/>
      <c r="AX58" s="1282"/>
      <c r="AY58" s="1282"/>
      <c r="AZ58" s="1282"/>
      <c r="BA58" s="1282"/>
      <c r="BB58" s="1281"/>
      <c r="BC58" s="1281"/>
      <c r="BD58" s="1281"/>
      <c r="BE58" s="1281"/>
      <c r="BF58" s="1281"/>
      <c r="BG58" s="1281"/>
      <c r="BH58" s="1281"/>
      <c r="BI58" s="1281"/>
      <c r="BJ58" s="1281"/>
      <c r="BK58" s="1281"/>
      <c r="BL58" s="1281"/>
      <c r="BM58" s="1281"/>
      <c r="BN58" s="1281"/>
      <c r="BO58" s="1281"/>
      <c r="BP58" s="1280"/>
      <c r="BQ58" s="1280"/>
      <c r="BR58" s="1280"/>
      <c r="BS58" s="1280"/>
      <c r="BT58" s="1280"/>
      <c r="BU58" s="1280"/>
      <c r="BV58" s="1280"/>
      <c r="BW58" s="1280"/>
      <c r="BX58" s="1280"/>
      <c r="BY58" s="1280"/>
      <c r="BZ58" s="1280"/>
      <c r="CA58" s="1280"/>
      <c r="CB58" s="1280"/>
      <c r="CC58" s="1280"/>
      <c r="CD58" s="1280"/>
      <c r="CE58" s="1280"/>
      <c r="CF58" s="1280"/>
      <c r="CG58" s="1280"/>
      <c r="CH58" s="1280"/>
      <c r="CI58" s="1280"/>
      <c r="CJ58" s="1280"/>
      <c r="CK58" s="1280"/>
      <c r="CL58" s="1280"/>
      <c r="CM58" s="1280"/>
      <c r="CN58" s="1280"/>
      <c r="CO58" s="1280"/>
      <c r="CP58" s="1280"/>
      <c r="CQ58" s="1280"/>
      <c r="CR58" s="1280"/>
      <c r="CS58" s="1280"/>
      <c r="CT58" s="1280"/>
      <c r="CU58" s="1280"/>
      <c r="CV58" s="1280"/>
      <c r="CW58" s="1280"/>
      <c r="CX58" s="1280"/>
      <c r="CY58" s="1280"/>
      <c r="CZ58" s="1280"/>
      <c r="DA58" s="1280"/>
      <c r="DB58" s="1280"/>
      <c r="DC58" s="1280"/>
      <c r="DD58" s="1320"/>
      <c r="DE58" s="1315"/>
    </row>
    <row r="59" spans="1:109" s="1309" customFormat="1" ht="13.5" x14ac:dyDescent="0.15">
      <c r="A59" s="1272"/>
      <c r="B59" s="1315"/>
      <c r="K59" s="1321"/>
      <c r="L59" s="1321"/>
      <c r="M59" s="1321"/>
      <c r="N59" s="1321"/>
      <c r="AQ59" s="1321"/>
      <c r="AR59" s="1321"/>
      <c r="AS59" s="1321"/>
      <c r="AT59" s="1321"/>
      <c r="BC59" s="1321"/>
      <c r="BD59" s="1321"/>
      <c r="BE59" s="1321"/>
      <c r="BF59" s="1321"/>
      <c r="BO59" s="1321"/>
      <c r="BP59" s="1321"/>
      <c r="BQ59" s="1321"/>
      <c r="BR59" s="1321"/>
      <c r="CA59" s="1321"/>
      <c r="CB59" s="1321"/>
      <c r="CC59" s="1321"/>
      <c r="CD59" s="1321"/>
      <c r="CM59" s="1321"/>
      <c r="CN59" s="1321"/>
      <c r="CO59" s="1321"/>
      <c r="CP59" s="1321"/>
      <c r="CY59" s="1321"/>
      <c r="CZ59" s="1321"/>
      <c r="DA59" s="1321"/>
      <c r="DB59" s="1321"/>
      <c r="DC59" s="1321"/>
      <c r="DD59" s="1320"/>
      <c r="DE59" s="1315"/>
    </row>
    <row r="60" spans="1:109" s="1309" customFormat="1" ht="13.5" x14ac:dyDescent="0.15">
      <c r="A60" s="1272"/>
      <c r="B60" s="1315"/>
      <c r="K60" s="1321"/>
      <c r="L60" s="1321"/>
      <c r="M60" s="1321"/>
      <c r="N60" s="1321"/>
      <c r="AQ60" s="1321"/>
      <c r="AR60" s="1321"/>
      <c r="AS60" s="1321"/>
      <c r="AT60" s="1321"/>
      <c r="BC60" s="1321"/>
      <c r="BD60" s="1321"/>
      <c r="BE60" s="1321"/>
      <c r="BF60" s="1321"/>
      <c r="BO60" s="1321"/>
      <c r="BP60" s="1321"/>
      <c r="BQ60" s="1321"/>
      <c r="BR60" s="1321"/>
      <c r="CA60" s="1321"/>
      <c r="CB60" s="1321"/>
      <c r="CC60" s="1321"/>
      <c r="CD60" s="1321"/>
      <c r="CM60" s="1321"/>
      <c r="CN60" s="1321"/>
      <c r="CO60" s="1321"/>
      <c r="CP60" s="1321"/>
      <c r="CY60" s="1321"/>
      <c r="CZ60" s="1321"/>
      <c r="DA60" s="1321"/>
      <c r="DB60" s="1321"/>
      <c r="DC60" s="1321"/>
      <c r="DD60" s="1320"/>
      <c r="DE60" s="1315"/>
    </row>
    <row r="61" spans="1:109" s="1309" customFormat="1" ht="13.5" x14ac:dyDescent="0.15">
      <c r="A61" s="1272"/>
      <c r="B61" s="1319"/>
      <c r="C61" s="1318"/>
      <c r="D61" s="1318"/>
      <c r="E61" s="1318"/>
      <c r="F61" s="1318"/>
      <c r="G61" s="1318"/>
      <c r="H61" s="1318"/>
      <c r="I61" s="1318"/>
      <c r="J61" s="1318"/>
      <c r="K61" s="1318"/>
      <c r="L61" s="1318"/>
      <c r="M61" s="1317"/>
      <c r="N61" s="1317"/>
      <c r="O61" s="1318"/>
      <c r="P61" s="1318"/>
      <c r="Q61" s="1318"/>
      <c r="R61" s="1318"/>
      <c r="S61" s="1318"/>
      <c r="T61" s="1318"/>
      <c r="U61" s="1318"/>
      <c r="V61" s="1318"/>
      <c r="W61" s="1318"/>
      <c r="X61" s="1318"/>
      <c r="Y61" s="1318"/>
      <c r="Z61" s="1318"/>
      <c r="AA61" s="1318"/>
      <c r="AB61" s="1318"/>
      <c r="AC61" s="1318"/>
      <c r="AD61" s="1318"/>
      <c r="AE61" s="1318"/>
      <c r="AF61" s="1318"/>
      <c r="AG61" s="1318"/>
      <c r="AH61" s="1318"/>
      <c r="AI61" s="1318"/>
      <c r="AJ61" s="1318"/>
      <c r="AK61" s="1318"/>
      <c r="AL61" s="1318"/>
      <c r="AM61" s="1318"/>
      <c r="AN61" s="1318"/>
      <c r="AO61" s="1318"/>
      <c r="AP61" s="1318"/>
      <c r="AQ61" s="1318"/>
      <c r="AR61" s="1318"/>
      <c r="AS61" s="1317"/>
      <c r="AT61" s="1317"/>
      <c r="AU61" s="1318"/>
      <c r="AV61" s="1318"/>
      <c r="AW61" s="1318"/>
      <c r="AX61" s="1318"/>
      <c r="AY61" s="1318"/>
      <c r="AZ61" s="1318"/>
      <c r="BA61" s="1318"/>
      <c r="BB61" s="1318"/>
      <c r="BC61" s="1318"/>
      <c r="BD61" s="1318"/>
      <c r="BE61" s="1317"/>
      <c r="BF61" s="1317"/>
      <c r="BG61" s="1318"/>
      <c r="BH61" s="1318"/>
      <c r="BI61" s="1318"/>
      <c r="BJ61" s="1318"/>
      <c r="BK61" s="1318"/>
      <c r="BL61" s="1318"/>
      <c r="BM61" s="1318"/>
      <c r="BN61" s="1318"/>
      <c r="BO61" s="1318"/>
      <c r="BP61" s="1318"/>
      <c r="BQ61" s="1317"/>
      <c r="BR61" s="1317"/>
      <c r="BS61" s="1318"/>
      <c r="BT61" s="1318"/>
      <c r="BU61" s="1318"/>
      <c r="BV61" s="1318"/>
      <c r="BW61" s="1318"/>
      <c r="BX61" s="1318"/>
      <c r="BY61" s="1318"/>
      <c r="BZ61" s="1318"/>
      <c r="CA61" s="1318"/>
      <c r="CB61" s="1318"/>
      <c r="CC61" s="1317"/>
      <c r="CD61" s="1317"/>
      <c r="CE61" s="1318"/>
      <c r="CF61" s="1318"/>
      <c r="CG61" s="1318"/>
      <c r="CH61" s="1318"/>
      <c r="CI61" s="1318"/>
      <c r="CJ61" s="1318"/>
      <c r="CK61" s="1318"/>
      <c r="CL61" s="1318"/>
      <c r="CM61" s="1318"/>
      <c r="CN61" s="1318"/>
      <c r="CO61" s="1317"/>
      <c r="CP61" s="1317"/>
      <c r="CQ61" s="1318"/>
      <c r="CR61" s="1318"/>
      <c r="CS61" s="1318"/>
      <c r="CT61" s="1318"/>
      <c r="CU61" s="1318"/>
      <c r="CV61" s="1318"/>
      <c r="CW61" s="1318"/>
      <c r="CX61" s="1318"/>
      <c r="CY61" s="1318"/>
      <c r="CZ61" s="1318"/>
      <c r="DA61" s="1317"/>
      <c r="DB61" s="1317"/>
      <c r="DC61" s="1317"/>
      <c r="DD61" s="1316"/>
      <c r="DE61" s="1315"/>
    </row>
    <row r="62" spans="1:109" ht="13.5" x14ac:dyDescent="0.15">
      <c r="B62" s="1314"/>
      <c r="C62" s="1314"/>
      <c r="D62" s="1314"/>
      <c r="E62" s="1314"/>
      <c r="F62" s="1314"/>
      <c r="G62" s="1314"/>
      <c r="H62" s="1314"/>
      <c r="I62" s="1314"/>
      <c r="J62" s="1314"/>
      <c r="K62" s="1314"/>
      <c r="L62" s="1314"/>
      <c r="M62" s="1314"/>
      <c r="N62" s="1314"/>
      <c r="O62" s="1314"/>
      <c r="P62" s="1314"/>
      <c r="Q62" s="1314"/>
      <c r="R62" s="1314"/>
      <c r="S62" s="1314"/>
      <c r="T62" s="1314"/>
      <c r="U62" s="1314"/>
      <c r="V62" s="1314"/>
      <c r="W62" s="1314"/>
      <c r="X62" s="1314"/>
      <c r="Y62" s="1314"/>
      <c r="Z62" s="1314"/>
      <c r="AA62" s="1314"/>
      <c r="AB62" s="1314"/>
      <c r="AC62" s="1314"/>
      <c r="AD62" s="1314"/>
      <c r="AE62" s="1314"/>
      <c r="AF62" s="1314"/>
      <c r="AG62" s="1314"/>
      <c r="AH62" s="1314"/>
      <c r="AI62" s="1314"/>
      <c r="AJ62" s="1314"/>
      <c r="AK62" s="1314"/>
      <c r="AL62" s="1314"/>
      <c r="AM62" s="1314"/>
      <c r="AN62" s="1314"/>
      <c r="AO62" s="1314"/>
      <c r="AP62" s="1314"/>
      <c r="AQ62" s="1314"/>
      <c r="AR62" s="1314"/>
      <c r="AS62" s="1314"/>
      <c r="AT62" s="1314"/>
      <c r="AU62" s="1314"/>
      <c r="AV62" s="1314"/>
      <c r="AW62" s="1314"/>
      <c r="AX62" s="1314"/>
      <c r="AY62" s="1314"/>
      <c r="AZ62" s="1314"/>
      <c r="BA62" s="1314"/>
      <c r="BB62" s="1314"/>
      <c r="BC62" s="1314"/>
      <c r="BD62" s="1314"/>
      <c r="BE62" s="1314"/>
      <c r="BF62" s="1314"/>
      <c r="BG62" s="1314"/>
      <c r="BH62" s="1314"/>
      <c r="BI62" s="1314"/>
      <c r="BJ62" s="1314"/>
      <c r="BK62" s="1314"/>
      <c r="BL62" s="1314"/>
      <c r="BM62" s="1314"/>
      <c r="BN62" s="1314"/>
      <c r="BO62" s="1314"/>
      <c r="BP62" s="1314"/>
      <c r="BQ62" s="1314"/>
      <c r="BR62" s="1314"/>
      <c r="BS62" s="1314"/>
      <c r="BT62" s="1314"/>
      <c r="BU62" s="1314"/>
      <c r="BV62" s="1314"/>
      <c r="BW62" s="1314"/>
      <c r="BX62" s="1314"/>
      <c r="BY62" s="1314"/>
      <c r="BZ62" s="1314"/>
      <c r="CA62" s="1314"/>
      <c r="CB62" s="1314"/>
      <c r="CC62" s="1314"/>
      <c r="CD62" s="1314"/>
      <c r="CE62" s="1314"/>
      <c r="CF62" s="1314"/>
      <c r="CG62" s="1314"/>
      <c r="CH62" s="1314"/>
      <c r="CI62" s="1314"/>
      <c r="CJ62" s="1314"/>
      <c r="CK62" s="1314"/>
      <c r="CL62" s="1314"/>
      <c r="CM62" s="1314"/>
      <c r="CN62" s="1314"/>
      <c r="CO62" s="1314"/>
      <c r="CP62" s="1314"/>
      <c r="CQ62" s="1314"/>
      <c r="CR62" s="1314"/>
      <c r="CS62" s="1314"/>
      <c r="CT62" s="1314"/>
      <c r="CU62" s="1314"/>
      <c r="CV62" s="1314"/>
      <c r="CW62" s="1314"/>
      <c r="CX62" s="1314"/>
      <c r="CY62" s="1314"/>
      <c r="CZ62" s="1314"/>
      <c r="DA62" s="1314"/>
      <c r="DB62" s="1314"/>
      <c r="DC62" s="1314"/>
      <c r="DD62" s="1314"/>
      <c r="DE62" s="1272"/>
    </row>
    <row r="63" spans="1:109" ht="17.25" x14ac:dyDescent="0.15">
      <c r="B63" s="1313" t="s">
        <v>606</v>
      </c>
    </row>
    <row r="64" spans="1:109" ht="13.5" x14ac:dyDescent="0.15">
      <c r="B64" s="1273"/>
      <c r="G64" s="1310"/>
      <c r="I64" s="1312"/>
      <c r="J64" s="1312"/>
      <c r="K64" s="1312"/>
      <c r="L64" s="1312"/>
      <c r="M64" s="1312"/>
      <c r="N64" s="1311"/>
      <c r="AM64" s="1310"/>
      <c r="AN64" s="1310" t="s">
        <v>605</v>
      </c>
      <c r="AP64" s="1309"/>
      <c r="AQ64" s="1309"/>
      <c r="AR64" s="1309"/>
      <c r="AY64" s="1310"/>
      <c r="BA64" s="1309"/>
      <c r="BB64" s="1309"/>
      <c r="BC64" s="1309"/>
      <c r="BK64" s="1310"/>
      <c r="BM64" s="1309"/>
      <c r="BN64" s="1309"/>
      <c r="BO64" s="1309"/>
      <c r="BW64" s="1310"/>
      <c r="BY64" s="1309"/>
      <c r="BZ64" s="1309"/>
      <c r="CA64" s="1309"/>
      <c r="CI64" s="1310"/>
      <c r="CK64" s="1309"/>
      <c r="CL64" s="1309"/>
      <c r="CM64" s="1309"/>
      <c r="CU64" s="1310"/>
      <c r="CW64" s="1309"/>
      <c r="CX64" s="1309"/>
      <c r="CY64" s="1309"/>
    </row>
    <row r="65" spans="2:107" ht="13.5" x14ac:dyDescent="0.15">
      <c r="B65" s="1273"/>
      <c r="AN65" s="1308" t="s">
        <v>604</v>
      </c>
      <c r="AO65" s="1307"/>
      <c r="AP65" s="1307"/>
      <c r="AQ65" s="1307"/>
      <c r="AR65" s="1307"/>
      <c r="AS65" s="1307"/>
      <c r="AT65" s="1307"/>
      <c r="AU65" s="1307"/>
      <c r="AV65" s="1307"/>
      <c r="AW65" s="1307"/>
      <c r="AX65" s="1307"/>
      <c r="AY65" s="1307"/>
      <c r="AZ65" s="1307"/>
      <c r="BA65" s="1307"/>
      <c r="BB65" s="1307"/>
      <c r="BC65" s="1307"/>
      <c r="BD65" s="1307"/>
      <c r="BE65" s="1307"/>
      <c r="BF65" s="1307"/>
      <c r="BG65" s="1307"/>
      <c r="BH65" s="1307"/>
      <c r="BI65" s="1307"/>
      <c r="BJ65" s="1307"/>
      <c r="BK65" s="1307"/>
      <c r="BL65" s="1307"/>
      <c r="BM65" s="1307"/>
      <c r="BN65" s="1307"/>
      <c r="BO65" s="1307"/>
      <c r="BP65" s="1307"/>
      <c r="BQ65" s="1307"/>
      <c r="BR65" s="1307"/>
      <c r="BS65" s="1307"/>
      <c r="BT65" s="1307"/>
      <c r="BU65" s="1307"/>
      <c r="BV65" s="1307"/>
      <c r="BW65" s="1307"/>
      <c r="BX65" s="1307"/>
      <c r="BY65" s="1307"/>
      <c r="BZ65" s="1307"/>
      <c r="CA65" s="1307"/>
      <c r="CB65" s="1307"/>
      <c r="CC65" s="1307"/>
      <c r="CD65" s="1307"/>
      <c r="CE65" s="1307"/>
      <c r="CF65" s="1307"/>
      <c r="CG65" s="1307"/>
      <c r="CH65" s="1307"/>
      <c r="CI65" s="1307"/>
      <c r="CJ65" s="1307"/>
      <c r="CK65" s="1307"/>
      <c r="CL65" s="1307"/>
      <c r="CM65" s="1307"/>
      <c r="CN65" s="1307"/>
      <c r="CO65" s="1307"/>
      <c r="CP65" s="1307"/>
      <c r="CQ65" s="1307"/>
      <c r="CR65" s="1307"/>
      <c r="CS65" s="1307"/>
      <c r="CT65" s="1307"/>
      <c r="CU65" s="1307"/>
      <c r="CV65" s="1307"/>
      <c r="CW65" s="1307"/>
      <c r="CX65" s="1307"/>
      <c r="CY65" s="1307"/>
      <c r="CZ65" s="1307"/>
      <c r="DA65" s="1307"/>
      <c r="DB65" s="1307"/>
      <c r="DC65" s="1306"/>
    </row>
    <row r="66" spans="2:107" ht="13.5" x14ac:dyDescent="0.15">
      <c r="B66" s="1273"/>
      <c r="AN66" s="1305"/>
      <c r="AO66" s="1304"/>
      <c r="AP66" s="1304"/>
      <c r="AQ66" s="1304"/>
      <c r="AR66" s="1304"/>
      <c r="AS66" s="1304"/>
      <c r="AT66" s="1304"/>
      <c r="AU66" s="1304"/>
      <c r="AV66" s="1304"/>
      <c r="AW66" s="1304"/>
      <c r="AX66" s="1304"/>
      <c r="AY66" s="1304"/>
      <c r="AZ66" s="1304"/>
      <c r="BA66" s="1304"/>
      <c r="BB66" s="1304"/>
      <c r="BC66" s="1304"/>
      <c r="BD66" s="1304"/>
      <c r="BE66" s="1304"/>
      <c r="BF66" s="1304"/>
      <c r="BG66" s="1304"/>
      <c r="BH66" s="1304"/>
      <c r="BI66" s="1304"/>
      <c r="BJ66" s="1304"/>
      <c r="BK66" s="1304"/>
      <c r="BL66" s="1304"/>
      <c r="BM66" s="1304"/>
      <c r="BN66" s="1304"/>
      <c r="BO66" s="1304"/>
      <c r="BP66" s="1304"/>
      <c r="BQ66" s="1304"/>
      <c r="BR66" s="1304"/>
      <c r="BS66" s="1304"/>
      <c r="BT66" s="1304"/>
      <c r="BU66" s="1304"/>
      <c r="BV66" s="1304"/>
      <c r="BW66" s="1304"/>
      <c r="BX66" s="1304"/>
      <c r="BY66" s="1304"/>
      <c r="BZ66" s="1304"/>
      <c r="CA66" s="1304"/>
      <c r="CB66" s="1304"/>
      <c r="CC66" s="1304"/>
      <c r="CD66" s="1304"/>
      <c r="CE66" s="1304"/>
      <c r="CF66" s="1304"/>
      <c r="CG66" s="1304"/>
      <c r="CH66" s="1304"/>
      <c r="CI66" s="1304"/>
      <c r="CJ66" s="1304"/>
      <c r="CK66" s="1304"/>
      <c r="CL66" s="1304"/>
      <c r="CM66" s="1304"/>
      <c r="CN66" s="1304"/>
      <c r="CO66" s="1304"/>
      <c r="CP66" s="1304"/>
      <c r="CQ66" s="1304"/>
      <c r="CR66" s="1304"/>
      <c r="CS66" s="1304"/>
      <c r="CT66" s="1304"/>
      <c r="CU66" s="1304"/>
      <c r="CV66" s="1304"/>
      <c r="CW66" s="1304"/>
      <c r="CX66" s="1304"/>
      <c r="CY66" s="1304"/>
      <c r="CZ66" s="1304"/>
      <c r="DA66" s="1304"/>
      <c r="DB66" s="1304"/>
      <c r="DC66" s="1303"/>
    </row>
    <row r="67" spans="2:107" ht="13.5" x14ac:dyDescent="0.15">
      <c r="B67" s="1273"/>
      <c r="AN67" s="1305"/>
      <c r="AO67" s="1304"/>
      <c r="AP67" s="1304"/>
      <c r="AQ67" s="1304"/>
      <c r="AR67" s="1304"/>
      <c r="AS67" s="1304"/>
      <c r="AT67" s="1304"/>
      <c r="AU67" s="1304"/>
      <c r="AV67" s="1304"/>
      <c r="AW67" s="1304"/>
      <c r="AX67" s="1304"/>
      <c r="AY67" s="1304"/>
      <c r="AZ67" s="1304"/>
      <c r="BA67" s="1304"/>
      <c r="BB67" s="1304"/>
      <c r="BC67" s="1304"/>
      <c r="BD67" s="1304"/>
      <c r="BE67" s="1304"/>
      <c r="BF67" s="1304"/>
      <c r="BG67" s="1304"/>
      <c r="BH67" s="1304"/>
      <c r="BI67" s="1304"/>
      <c r="BJ67" s="1304"/>
      <c r="BK67" s="1304"/>
      <c r="BL67" s="1304"/>
      <c r="BM67" s="1304"/>
      <c r="BN67" s="1304"/>
      <c r="BO67" s="1304"/>
      <c r="BP67" s="1304"/>
      <c r="BQ67" s="1304"/>
      <c r="BR67" s="1304"/>
      <c r="BS67" s="1304"/>
      <c r="BT67" s="1304"/>
      <c r="BU67" s="1304"/>
      <c r="BV67" s="1304"/>
      <c r="BW67" s="1304"/>
      <c r="BX67" s="1304"/>
      <c r="BY67" s="1304"/>
      <c r="BZ67" s="1304"/>
      <c r="CA67" s="1304"/>
      <c r="CB67" s="1304"/>
      <c r="CC67" s="1304"/>
      <c r="CD67" s="1304"/>
      <c r="CE67" s="1304"/>
      <c r="CF67" s="1304"/>
      <c r="CG67" s="1304"/>
      <c r="CH67" s="1304"/>
      <c r="CI67" s="1304"/>
      <c r="CJ67" s="1304"/>
      <c r="CK67" s="1304"/>
      <c r="CL67" s="1304"/>
      <c r="CM67" s="1304"/>
      <c r="CN67" s="1304"/>
      <c r="CO67" s="1304"/>
      <c r="CP67" s="1304"/>
      <c r="CQ67" s="1304"/>
      <c r="CR67" s="1304"/>
      <c r="CS67" s="1304"/>
      <c r="CT67" s="1304"/>
      <c r="CU67" s="1304"/>
      <c r="CV67" s="1304"/>
      <c r="CW67" s="1304"/>
      <c r="CX67" s="1304"/>
      <c r="CY67" s="1304"/>
      <c r="CZ67" s="1304"/>
      <c r="DA67" s="1304"/>
      <c r="DB67" s="1304"/>
      <c r="DC67" s="1303"/>
    </row>
    <row r="68" spans="2:107" ht="13.5" x14ac:dyDescent="0.15">
      <c r="B68" s="1273"/>
      <c r="AN68" s="1305"/>
      <c r="AO68" s="1304"/>
      <c r="AP68" s="1304"/>
      <c r="AQ68" s="1304"/>
      <c r="AR68" s="1304"/>
      <c r="AS68" s="1304"/>
      <c r="AT68" s="1304"/>
      <c r="AU68" s="1304"/>
      <c r="AV68" s="1304"/>
      <c r="AW68" s="1304"/>
      <c r="AX68" s="1304"/>
      <c r="AY68" s="1304"/>
      <c r="AZ68" s="1304"/>
      <c r="BA68" s="1304"/>
      <c r="BB68" s="1304"/>
      <c r="BC68" s="1304"/>
      <c r="BD68" s="1304"/>
      <c r="BE68" s="1304"/>
      <c r="BF68" s="1304"/>
      <c r="BG68" s="1304"/>
      <c r="BH68" s="1304"/>
      <c r="BI68" s="1304"/>
      <c r="BJ68" s="1304"/>
      <c r="BK68" s="1304"/>
      <c r="BL68" s="1304"/>
      <c r="BM68" s="1304"/>
      <c r="BN68" s="1304"/>
      <c r="BO68" s="1304"/>
      <c r="BP68" s="1304"/>
      <c r="BQ68" s="1304"/>
      <c r="BR68" s="1304"/>
      <c r="BS68" s="1304"/>
      <c r="BT68" s="1304"/>
      <c r="BU68" s="1304"/>
      <c r="BV68" s="1304"/>
      <c r="BW68" s="1304"/>
      <c r="BX68" s="1304"/>
      <c r="BY68" s="1304"/>
      <c r="BZ68" s="1304"/>
      <c r="CA68" s="1304"/>
      <c r="CB68" s="1304"/>
      <c r="CC68" s="1304"/>
      <c r="CD68" s="1304"/>
      <c r="CE68" s="1304"/>
      <c r="CF68" s="1304"/>
      <c r="CG68" s="1304"/>
      <c r="CH68" s="1304"/>
      <c r="CI68" s="1304"/>
      <c r="CJ68" s="1304"/>
      <c r="CK68" s="1304"/>
      <c r="CL68" s="1304"/>
      <c r="CM68" s="1304"/>
      <c r="CN68" s="1304"/>
      <c r="CO68" s="1304"/>
      <c r="CP68" s="1304"/>
      <c r="CQ68" s="1304"/>
      <c r="CR68" s="1304"/>
      <c r="CS68" s="1304"/>
      <c r="CT68" s="1304"/>
      <c r="CU68" s="1304"/>
      <c r="CV68" s="1304"/>
      <c r="CW68" s="1304"/>
      <c r="CX68" s="1304"/>
      <c r="CY68" s="1304"/>
      <c r="CZ68" s="1304"/>
      <c r="DA68" s="1304"/>
      <c r="DB68" s="1304"/>
      <c r="DC68" s="1303"/>
    </row>
    <row r="69" spans="2:107" ht="13.5" x14ac:dyDescent="0.15">
      <c r="B69" s="1273"/>
      <c r="AN69" s="1302"/>
      <c r="AO69" s="1301"/>
      <c r="AP69" s="1301"/>
      <c r="AQ69" s="1301"/>
      <c r="AR69" s="1301"/>
      <c r="AS69" s="1301"/>
      <c r="AT69" s="1301"/>
      <c r="AU69" s="1301"/>
      <c r="AV69" s="1301"/>
      <c r="AW69" s="1301"/>
      <c r="AX69" s="1301"/>
      <c r="AY69" s="1301"/>
      <c r="AZ69" s="1301"/>
      <c r="BA69" s="1301"/>
      <c r="BB69" s="1301"/>
      <c r="BC69" s="1301"/>
      <c r="BD69" s="1301"/>
      <c r="BE69" s="1301"/>
      <c r="BF69" s="1301"/>
      <c r="BG69" s="1301"/>
      <c r="BH69" s="1301"/>
      <c r="BI69" s="1301"/>
      <c r="BJ69" s="1301"/>
      <c r="BK69" s="1301"/>
      <c r="BL69" s="1301"/>
      <c r="BM69" s="1301"/>
      <c r="BN69" s="1301"/>
      <c r="BO69" s="1301"/>
      <c r="BP69" s="1301"/>
      <c r="BQ69" s="1301"/>
      <c r="BR69" s="1301"/>
      <c r="BS69" s="1301"/>
      <c r="BT69" s="1301"/>
      <c r="BU69" s="1301"/>
      <c r="BV69" s="1301"/>
      <c r="BW69" s="1301"/>
      <c r="BX69" s="1301"/>
      <c r="BY69" s="1301"/>
      <c r="BZ69" s="1301"/>
      <c r="CA69" s="1301"/>
      <c r="CB69" s="1301"/>
      <c r="CC69" s="1301"/>
      <c r="CD69" s="1301"/>
      <c r="CE69" s="1301"/>
      <c r="CF69" s="1301"/>
      <c r="CG69" s="1301"/>
      <c r="CH69" s="1301"/>
      <c r="CI69" s="1301"/>
      <c r="CJ69" s="1301"/>
      <c r="CK69" s="1301"/>
      <c r="CL69" s="1301"/>
      <c r="CM69" s="1301"/>
      <c r="CN69" s="1301"/>
      <c r="CO69" s="1301"/>
      <c r="CP69" s="1301"/>
      <c r="CQ69" s="1301"/>
      <c r="CR69" s="1301"/>
      <c r="CS69" s="1301"/>
      <c r="CT69" s="1301"/>
      <c r="CU69" s="1301"/>
      <c r="CV69" s="1301"/>
      <c r="CW69" s="1301"/>
      <c r="CX69" s="1301"/>
      <c r="CY69" s="1301"/>
      <c r="CZ69" s="1301"/>
      <c r="DA69" s="1301"/>
      <c r="DB69" s="1301"/>
      <c r="DC69" s="1300"/>
    </row>
    <row r="70" spans="2:107" ht="13.5" x14ac:dyDescent="0.15">
      <c r="B70" s="1273"/>
      <c r="H70" s="1299"/>
      <c r="I70" s="1299"/>
      <c r="J70" s="1297"/>
      <c r="K70" s="1297"/>
      <c r="L70" s="1296"/>
      <c r="M70" s="1297"/>
      <c r="N70" s="1296"/>
      <c r="AN70" s="1287"/>
      <c r="AO70" s="1287"/>
      <c r="AP70" s="1287"/>
      <c r="AZ70" s="1287"/>
      <c r="BA70" s="1287"/>
      <c r="BB70" s="1287"/>
      <c r="BL70" s="1287"/>
      <c r="BM70" s="1287"/>
      <c r="BN70" s="1287"/>
      <c r="BX70" s="1287"/>
      <c r="BY70" s="1287"/>
      <c r="BZ70" s="1287"/>
      <c r="CJ70" s="1287"/>
      <c r="CK70" s="1287"/>
      <c r="CL70" s="1287"/>
      <c r="CV70" s="1287"/>
      <c r="CW70" s="1287"/>
      <c r="CX70" s="1287"/>
    </row>
    <row r="71" spans="2:107" ht="13.5" x14ac:dyDescent="0.15">
      <c r="B71" s="1273"/>
      <c r="G71" s="1295"/>
      <c r="I71" s="1298"/>
      <c r="J71" s="1297"/>
      <c r="K71" s="1297"/>
      <c r="L71" s="1296"/>
      <c r="M71" s="1297"/>
      <c r="N71" s="1296"/>
      <c r="AM71" s="1295"/>
      <c r="AN71" s="1272" t="s">
        <v>603</v>
      </c>
    </row>
    <row r="72" spans="2:107" ht="13.5" x14ac:dyDescent="0.15">
      <c r="B72" s="1273"/>
      <c r="G72" s="1285"/>
      <c r="H72" s="1285"/>
      <c r="I72" s="1285"/>
      <c r="J72" s="1285"/>
      <c r="K72" s="1294"/>
      <c r="L72" s="1294"/>
      <c r="M72" s="1293"/>
      <c r="N72" s="1293"/>
      <c r="AN72" s="1292"/>
      <c r="AO72" s="1291"/>
      <c r="AP72" s="1291"/>
      <c r="AQ72" s="1291"/>
      <c r="AR72" s="1291"/>
      <c r="AS72" s="1291"/>
      <c r="AT72" s="1291"/>
      <c r="AU72" s="1291"/>
      <c r="AV72" s="1291"/>
      <c r="AW72" s="1291"/>
      <c r="AX72" s="1291"/>
      <c r="AY72" s="1291"/>
      <c r="AZ72" s="1291"/>
      <c r="BA72" s="1291"/>
      <c r="BB72" s="1291"/>
      <c r="BC72" s="1291"/>
      <c r="BD72" s="1291"/>
      <c r="BE72" s="1291"/>
      <c r="BF72" s="1291"/>
      <c r="BG72" s="1291"/>
      <c r="BH72" s="1291"/>
      <c r="BI72" s="1291"/>
      <c r="BJ72" s="1291"/>
      <c r="BK72" s="1291"/>
      <c r="BL72" s="1291"/>
      <c r="BM72" s="1291"/>
      <c r="BN72" s="1291"/>
      <c r="BO72" s="1290"/>
      <c r="BP72" s="1282" t="s">
        <v>548</v>
      </c>
      <c r="BQ72" s="1282"/>
      <c r="BR72" s="1282"/>
      <c r="BS72" s="1282"/>
      <c r="BT72" s="1282"/>
      <c r="BU72" s="1282"/>
      <c r="BV72" s="1282"/>
      <c r="BW72" s="1282"/>
      <c r="BX72" s="1282" t="s">
        <v>549</v>
      </c>
      <c r="BY72" s="1282"/>
      <c r="BZ72" s="1282"/>
      <c r="CA72" s="1282"/>
      <c r="CB72" s="1282"/>
      <c r="CC72" s="1282"/>
      <c r="CD72" s="1282"/>
      <c r="CE72" s="1282"/>
      <c r="CF72" s="1282" t="s">
        <v>550</v>
      </c>
      <c r="CG72" s="1282"/>
      <c r="CH72" s="1282"/>
      <c r="CI72" s="1282"/>
      <c r="CJ72" s="1282"/>
      <c r="CK72" s="1282"/>
      <c r="CL72" s="1282"/>
      <c r="CM72" s="1282"/>
      <c r="CN72" s="1282" t="s">
        <v>551</v>
      </c>
      <c r="CO72" s="1282"/>
      <c r="CP72" s="1282"/>
      <c r="CQ72" s="1282"/>
      <c r="CR72" s="1282"/>
      <c r="CS72" s="1282"/>
      <c r="CT72" s="1282"/>
      <c r="CU72" s="1282"/>
      <c r="CV72" s="1282" t="s">
        <v>552</v>
      </c>
      <c r="CW72" s="1282"/>
      <c r="CX72" s="1282"/>
      <c r="CY72" s="1282"/>
      <c r="CZ72" s="1282"/>
      <c r="DA72" s="1282"/>
      <c r="DB72" s="1282"/>
      <c r="DC72" s="1282"/>
    </row>
    <row r="73" spans="2:107" ht="13.5" x14ac:dyDescent="0.15">
      <c r="B73" s="1273"/>
      <c r="G73" s="1289"/>
      <c r="H73" s="1289"/>
      <c r="I73" s="1289"/>
      <c r="J73" s="1289"/>
      <c r="K73" s="1286"/>
      <c r="L73" s="1286"/>
      <c r="M73" s="1286"/>
      <c r="N73" s="1286"/>
      <c r="AM73" s="1287"/>
      <c r="AN73" s="1281" t="s">
        <v>602</v>
      </c>
      <c r="AO73" s="1281"/>
      <c r="AP73" s="1281"/>
      <c r="AQ73" s="1281"/>
      <c r="AR73" s="1281"/>
      <c r="AS73" s="1281"/>
      <c r="AT73" s="1281"/>
      <c r="AU73" s="1281"/>
      <c r="AV73" s="1281"/>
      <c r="AW73" s="1281"/>
      <c r="AX73" s="1281"/>
      <c r="AY73" s="1281"/>
      <c r="AZ73" s="1281"/>
      <c r="BA73" s="1281"/>
      <c r="BB73" s="1281" t="s">
        <v>600</v>
      </c>
      <c r="BC73" s="1281"/>
      <c r="BD73" s="1281"/>
      <c r="BE73" s="1281"/>
      <c r="BF73" s="1281"/>
      <c r="BG73" s="1281"/>
      <c r="BH73" s="1281"/>
      <c r="BI73" s="1281"/>
      <c r="BJ73" s="1281"/>
      <c r="BK73" s="1281"/>
      <c r="BL73" s="1281"/>
      <c r="BM73" s="1281"/>
      <c r="BN73" s="1281"/>
      <c r="BO73" s="1281"/>
      <c r="BP73" s="1280"/>
      <c r="BQ73" s="1280"/>
      <c r="BR73" s="1280"/>
      <c r="BS73" s="1280"/>
      <c r="BT73" s="1280"/>
      <c r="BU73" s="1280"/>
      <c r="BV73" s="1280"/>
      <c r="BW73" s="1280"/>
      <c r="BX73" s="1280"/>
      <c r="BY73" s="1280"/>
      <c r="BZ73" s="1280"/>
      <c r="CA73" s="1280"/>
      <c r="CB73" s="1280"/>
      <c r="CC73" s="1280"/>
      <c r="CD73" s="1280"/>
      <c r="CE73" s="1280"/>
      <c r="CF73" s="1280"/>
      <c r="CG73" s="1280"/>
      <c r="CH73" s="1280"/>
      <c r="CI73" s="1280"/>
      <c r="CJ73" s="1280"/>
      <c r="CK73" s="1280"/>
      <c r="CL73" s="1280"/>
      <c r="CM73" s="1280"/>
      <c r="CN73" s="1280">
        <v>0.3</v>
      </c>
      <c r="CO73" s="1280"/>
      <c r="CP73" s="1280"/>
      <c r="CQ73" s="1280"/>
      <c r="CR73" s="1280"/>
      <c r="CS73" s="1280"/>
      <c r="CT73" s="1280"/>
      <c r="CU73" s="1280"/>
      <c r="CV73" s="1280">
        <v>13.9</v>
      </c>
      <c r="CW73" s="1280"/>
      <c r="CX73" s="1280"/>
      <c r="CY73" s="1280"/>
      <c r="CZ73" s="1280"/>
      <c r="DA73" s="1280"/>
      <c r="DB73" s="1280"/>
      <c r="DC73" s="1280"/>
    </row>
    <row r="74" spans="2:107" ht="13.5" x14ac:dyDescent="0.15">
      <c r="B74" s="1273"/>
      <c r="G74" s="1289"/>
      <c r="H74" s="1289"/>
      <c r="I74" s="1289"/>
      <c r="J74" s="1289"/>
      <c r="K74" s="1286"/>
      <c r="L74" s="1286"/>
      <c r="M74" s="1286"/>
      <c r="N74" s="1286"/>
      <c r="AM74" s="1287"/>
      <c r="AN74" s="1281"/>
      <c r="AO74" s="1281"/>
      <c r="AP74" s="1281"/>
      <c r="AQ74" s="1281"/>
      <c r="AR74" s="1281"/>
      <c r="AS74" s="1281"/>
      <c r="AT74" s="1281"/>
      <c r="AU74" s="1281"/>
      <c r="AV74" s="1281"/>
      <c r="AW74" s="1281"/>
      <c r="AX74" s="1281"/>
      <c r="AY74" s="1281"/>
      <c r="AZ74" s="1281"/>
      <c r="BA74" s="1281"/>
      <c r="BB74" s="1281"/>
      <c r="BC74" s="1281"/>
      <c r="BD74" s="1281"/>
      <c r="BE74" s="1281"/>
      <c r="BF74" s="1281"/>
      <c r="BG74" s="1281"/>
      <c r="BH74" s="1281"/>
      <c r="BI74" s="1281"/>
      <c r="BJ74" s="1281"/>
      <c r="BK74" s="1281"/>
      <c r="BL74" s="1281"/>
      <c r="BM74" s="1281"/>
      <c r="BN74" s="1281"/>
      <c r="BO74" s="1281"/>
      <c r="BP74" s="1280"/>
      <c r="BQ74" s="1280"/>
      <c r="BR74" s="1280"/>
      <c r="BS74" s="1280"/>
      <c r="BT74" s="1280"/>
      <c r="BU74" s="1280"/>
      <c r="BV74" s="1280"/>
      <c r="BW74" s="1280"/>
      <c r="BX74" s="1280"/>
      <c r="BY74" s="1280"/>
      <c r="BZ74" s="1280"/>
      <c r="CA74" s="1280"/>
      <c r="CB74" s="1280"/>
      <c r="CC74" s="1280"/>
      <c r="CD74" s="1280"/>
      <c r="CE74" s="1280"/>
      <c r="CF74" s="1280"/>
      <c r="CG74" s="1280"/>
      <c r="CH74" s="1280"/>
      <c r="CI74" s="1280"/>
      <c r="CJ74" s="1280"/>
      <c r="CK74" s="1280"/>
      <c r="CL74" s="1280"/>
      <c r="CM74" s="1280"/>
      <c r="CN74" s="1280"/>
      <c r="CO74" s="1280"/>
      <c r="CP74" s="1280"/>
      <c r="CQ74" s="1280"/>
      <c r="CR74" s="1280"/>
      <c r="CS74" s="1280"/>
      <c r="CT74" s="1280"/>
      <c r="CU74" s="1280"/>
      <c r="CV74" s="1280"/>
      <c r="CW74" s="1280"/>
      <c r="CX74" s="1280"/>
      <c r="CY74" s="1280"/>
      <c r="CZ74" s="1280"/>
      <c r="DA74" s="1280"/>
      <c r="DB74" s="1280"/>
      <c r="DC74" s="1280"/>
    </row>
    <row r="75" spans="2:107" ht="13.5" x14ac:dyDescent="0.15">
      <c r="B75" s="1273"/>
      <c r="G75" s="1289"/>
      <c r="H75" s="1289"/>
      <c r="I75" s="1285"/>
      <c r="J75" s="1285"/>
      <c r="K75" s="1288"/>
      <c r="L75" s="1288"/>
      <c r="M75" s="1288"/>
      <c r="N75" s="1288"/>
      <c r="AM75" s="1287"/>
      <c r="AN75" s="1281"/>
      <c r="AO75" s="1281"/>
      <c r="AP75" s="1281"/>
      <c r="AQ75" s="1281"/>
      <c r="AR75" s="1281"/>
      <c r="AS75" s="1281"/>
      <c r="AT75" s="1281"/>
      <c r="AU75" s="1281"/>
      <c r="AV75" s="1281"/>
      <c r="AW75" s="1281"/>
      <c r="AX75" s="1281"/>
      <c r="AY75" s="1281"/>
      <c r="AZ75" s="1281"/>
      <c r="BA75" s="1281"/>
      <c r="BB75" s="1281" t="s">
        <v>599</v>
      </c>
      <c r="BC75" s="1281"/>
      <c r="BD75" s="1281"/>
      <c r="BE75" s="1281"/>
      <c r="BF75" s="1281"/>
      <c r="BG75" s="1281"/>
      <c r="BH75" s="1281"/>
      <c r="BI75" s="1281"/>
      <c r="BJ75" s="1281"/>
      <c r="BK75" s="1281"/>
      <c r="BL75" s="1281"/>
      <c r="BM75" s="1281"/>
      <c r="BN75" s="1281"/>
      <c r="BO75" s="1281"/>
      <c r="BP75" s="1280">
        <v>3.4</v>
      </c>
      <c r="BQ75" s="1280"/>
      <c r="BR75" s="1280"/>
      <c r="BS75" s="1280"/>
      <c r="BT75" s="1280"/>
      <c r="BU75" s="1280"/>
      <c r="BV75" s="1280"/>
      <c r="BW75" s="1280"/>
      <c r="BX75" s="1280">
        <v>3.6</v>
      </c>
      <c r="BY75" s="1280"/>
      <c r="BZ75" s="1280"/>
      <c r="CA75" s="1280"/>
      <c r="CB75" s="1280"/>
      <c r="CC75" s="1280"/>
      <c r="CD75" s="1280"/>
      <c r="CE75" s="1280"/>
      <c r="CF75" s="1280">
        <v>4.0999999999999996</v>
      </c>
      <c r="CG75" s="1280"/>
      <c r="CH75" s="1280"/>
      <c r="CI75" s="1280"/>
      <c r="CJ75" s="1280"/>
      <c r="CK75" s="1280"/>
      <c r="CL75" s="1280"/>
      <c r="CM75" s="1280"/>
      <c r="CN75" s="1280">
        <v>4.7</v>
      </c>
      <c r="CO75" s="1280"/>
      <c r="CP75" s="1280"/>
      <c r="CQ75" s="1280"/>
      <c r="CR75" s="1280"/>
      <c r="CS75" s="1280"/>
      <c r="CT75" s="1280"/>
      <c r="CU75" s="1280"/>
      <c r="CV75" s="1280">
        <v>5.0999999999999996</v>
      </c>
      <c r="CW75" s="1280"/>
      <c r="CX75" s="1280"/>
      <c r="CY75" s="1280"/>
      <c r="CZ75" s="1280"/>
      <c r="DA75" s="1280"/>
      <c r="DB75" s="1280"/>
      <c r="DC75" s="1280"/>
    </row>
    <row r="76" spans="2:107" ht="13.5" x14ac:dyDescent="0.15">
      <c r="B76" s="1273"/>
      <c r="G76" s="1289"/>
      <c r="H76" s="1289"/>
      <c r="I76" s="1285"/>
      <c r="J76" s="1285"/>
      <c r="K76" s="1288"/>
      <c r="L76" s="1288"/>
      <c r="M76" s="1288"/>
      <c r="N76" s="1288"/>
      <c r="AM76" s="1287"/>
      <c r="AN76" s="1281"/>
      <c r="AO76" s="1281"/>
      <c r="AP76" s="1281"/>
      <c r="AQ76" s="1281"/>
      <c r="AR76" s="1281"/>
      <c r="AS76" s="1281"/>
      <c r="AT76" s="1281"/>
      <c r="AU76" s="1281"/>
      <c r="AV76" s="1281"/>
      <c r="AW76" s="1281"/>
      <c r="AX76" s="1281"/>
      <c r="AY76" s="1281"/>
      <c r="AZ76" s="1281"/>
      <c r="BA76" s="1281"/>
      <c r="BB76" s="1281"/>
      <c r="BC76" s="1281"/>
      <c r="BD76" s="1281"/>
      <c r="BE76" s="1281"/>
      <c r="BF76" s="1281"/>
      <c r="BG76" s="1281"/>
      <c r="BH76" s="1281"/>
      <c r="BI76" s="1281"/>
      <c r="BJ76" s="1281"/>
      <c r="BK76" s="1281"/>
      <c r="BL76" s="1281"/>
      <c r="BM76" s="1281"/>
      <c r="BN76" s="1281"/>
      <c r="BO76" s="1281"/>
      <c r="BP76" s="1280"/>
      <c r="BQ76" s="1280"/>
      <c r="BR76" s="1280"/>
      <c r="BS76" s="1280"/>
      <c r="BT76" s="1280"/>
      <c r="BU76" s="1280"/>
      <c r="BV76" s="1280"/>
      <c r="BW76" s="1280"/>
      <c r="BX76" s="1280"/>
      <c r="BY76" s="1280"/>
      <c r="BZ76" s="1280"/>
      <c r="CA76" s="1280"/>
      <c r="CB76" s="1280"/>
      <c r="CC76" s="1280"/>
      <c r="CD76" s="1280"/>
      <c r="CE76" s="1280"/>
      <c r="CF76" s="1280"/>
      <c r="CG76" s="1280"/>
      <c r="CH76" s="1280"/>
      <c r="CI76" s="1280"/>
      <c r="CJ76" s="1280"/>
      <c r="CK76" s="1280"/>
      <c r="CL76" s="1280"/>
      <c r="CM76" s="1280"/>
      <c r="CN76" s="1280"/>
      <c r="CO76" s="1280"/>
      <c r="CP76" s="1280"/>
      <c r="CQ76" s="1280"/>
      <c r="CR76" s="1280"/>
      <c r="CS76" s="1280"/>
      <c r="CT76" s="1280"/>
      <c r="CU76" s="1280"/>
      <c r="CV76" s="1280"/>
      <c r="CW76" s="1280"/>
      <c r="CX76" s="1280"/>
      <c r="CY76" s="1280"/>
      <c r="CZ76" s="1280"/>
      <c r="DA76" s="1280"/>
      <c r="DB76" s="1280"/>
      <c r="DC76" s="1280"/>
    </row>
    <row r="77" spans="2:107" ht="13.5" x14ac:dyDescent="0.15">
      <c r="B77" s="1273"/>
      <c r="G77" s="1285"/>
      <c r="H77" s="1285"/>
      <c r="I77" s="1285"/>
      <c r="J77" s="1285"/>
      <c r="K77" s="1286"/>
      <c r="L77" s="1286"/>
      <c r="M77" s="1286"/>
      <c r="N77" s="1286"/>
      <c r="AN77" s="1282" t="s">
        <v>601</v>
      </c>
      <c r="AO77" s="1282"/>
      <c r="AP77" s="1282"/>
      <c r="AQ77" s="1282"/>
      <c r="AR77" s="1282"/>
      <c r="AS77" s="1282"/>
      <c r="AT77" s="1282"/>
      <c r="AU77" s="1282"/>
      <c r="AV77" s="1282"/>
      <c r="AW77" s="1282"/>
      <c r="AX77" s="1282"/>
      <c r="AY77" s="1282"/>
      <c r="AZ77" s="1282"/>
      <c r="BA77" s="1282"/>
      <c r="BB77" s="1281" t="s">
        <v>600</v>
      </c>
      <c r="BC77" s="1281"/>
      <c r="BD77" s="1281"/>
      <c r="BE77" s="1281"/>
      <c r="BF77" s="1281"/>
      <c r="BG77" s="1281"/>
      <c r="BH77" s="1281"/>
      <c r="BI77" s="1281"/>
      <c r="BJ77" s="1281"/>
      <c r="BK77" s="1281"/>
      <c r="BL77" s="1281"/>
      <c r="BM77" s="1281"/>
      <c r="BN77" s="1281"/>
      <c r="BO77" s="1281"/>
      <c r="BP77" s="1280">
        <v>0</v>
      </c>
      <c r="BQ77" s="1280"/>
      <c r="BR77" s="1280"/>
      <c r="BS77" s="1280"/>
      <c r="BT77" s="1280"/>
      <c r="BU77" s="1280"/>
      <c r="BV77" s="1280"/>
      <c r="BW77" s="1280"/>
      <c r="BX77" s="1280">
        <v>0</v>
      </c>
      <c r="BY77" s="1280"/>
      <c r="BZ77" s="1280"/>
      <c r="CA77" s="1280"/>
      <c r="CB77" s="1280"/>
      <c r="CC77" s="1280"/>
      <c r="CD77" s="1280"/>
      <c r="CE77" s="1280"/>
      <c r="CF77" s="1280">
        <v>0</v>
      </c>
      <c r="CG77" s="1280"/>
      <c r="CH77" s="1280"/>
      <c r="CI77" s="1280"/>
      <c r="CJ77" s="1280"/>
      <c r="CK77" s="1280"/>
      <c r="CL77" s="1280"/>
      <c r="CM77" s="1280"/>
      <c r="CN77" s="1280">
        <v>0</v>
      </c>
      <c r="CO77" s="1280"/>
      <c r="CP77" s="1280"/>
      <c r="CQ77" s="1280"/>
      <c r="CR77" s="1280"/>
      <c r="CS77" s="1280"/>
      <c r="CT77" s="1280"/>
      <c r="CU77" s="1280"/>
      <c r="CV77" s="1280">
        <v>0</v>
      </c>
      <c r="CW77" s="1280"/>
      <c r="CX77" s="1280"/>
      <c r="CY77" s="1280"/>
      <c r="CZ77" s="1280"/>
      <c r="DA77" s="1280"/>
      <c r="DB77" s="1280"/>
      <c r="DC77" s="1280"/>
    </row>
    <row r="78" spans="2:107" ht="13.5" x14ac:dyDescent="0.15">
      <c r="B78" s="1273"/>
      <c r="G78" s="1285"/>
      <c r="H78" s="1285"/>
      <c r="I78" s="1285"/>
      <c r="J78" s="1285"/>
      <c r="K78" s="1286"/>
      <c r="L78" s="1286"/>
      <c r="M78" s="1286"/>
      <c r="N78" s="1286"/>
      <c r="AN78" s="1282"/>
      <c r="AO78" s="1282"/>
      <c r="AP78" s="1282"/>
      <c r="AQ78" s="1282"/>
      <c r="AR78" s="1282"/>
      <c r="AS78" s="1282"/>
      <c r="AT78" s="1282"/>
      <c r="AU78" s="1282"/>
      <c r="AV78" s="1282"/>
      <c r="AW78" s="1282"/>
      <c r="AX78" s="1282"/>
      <c r="AY78" s="1282"/>
      <c r="AZ78" s="1282"/>
      <c r="BA78" s="1282"/>
      <c r="BB78" s="1281"/>
      <c r="BC78" s="1281"/>
      <c r="BD78" s="1281"/>
      <c r="BE78" s="1281"/>
      <c r="BF78" s="1281"/>
      <c r="BG78" s="1281"/>
      <c r="BH78" s="1281"/>
      <c r="BI78" s="1281"/>
      <c r="BJ78" s="1281"/>
      <c r="BK78" s="1281"/>
      <c r="BL78" s="1281"/>
      <c r="BM78" s="1281"/>
      <c r="BN78" s="1281"/>
      <c r="BO78" s="1281"/>
      <c r="BP78" s="1280"/>
      <c r="BQ78" s="1280"/>
      <c r="BR78" s="1280"/>
      <c r="BS78" s="1280"/>
      <c r="BT78" s="1280"/>
      <c r="BU78" s="1280"/>
      <c r="BV78" s="1280"/>
      <c r="BW78" s="1280"/>
      <c r="BX78" s="1280"/>
      <c r="BY78" s="1280"/>
      <c r="BZ78" s="1280"/>
      <c r="CA78" s="1280"/>
      <c r="CB78" s="1280"/>
      <c r="CC78" s="1280"/>
      <c r="CD78" s="1280"/>
      <c r="CE78" s="1280"/>
      <c r="CF78" s="1280"/>
      <c r="CG78" s="1280"/>
      <c r="CH78" s="1280"/>
      <c r="CI78" s="1280"/>
      <c r="CJ78" s="1280"/>
      <c r="CK78" s="1280"/>
      <c r="CL78" s="1280"/>
      <c r="CM78" s="1280"/>
      <c r="CN78" s="1280"/>
      <c r="CO78" s="1280"/>
      <c r="CP78" s="1280"/>
      <c r="CQ78" s="1280"/>
      <c r="CR78" s="1280"/>
      <c r="CS78" s="1280"/>
      <c r="CT78" s="1280"/>
      <c r="CU78" s="1280"/>
      <c r="CV78" s="1280"/>
      <c r="CW78" s="1280"/>
      <c r="CX78" s="1280"/>
      <c r="CY78" s="1280"/>
      <c r="CZ78" s="1280"/>
      <c r="DA78" s="1280"/>
      <c r="DB78" s="1280"/>
      <c r="DC78" s="1280"/>
    </row>
    <row r="79" spans="2:107" ht="13.5" x14ac:dyDescent="0.15">
      <c r="B79" s="1273"/>
      <c r="G79" s="1285"/>
      <c r="H79" s="1285"/>
      <c r="I79" s="1284"/>
      <c r="J79" s="1284"/>
      <c r="K79" s="1283"/>
      <c r="L79" s="1283"/>
      <c r="M79" s="1283"/>
      <c r="N79" s="1283"/>
      <c r="AN79" s="1282"/>
      <c r="AO79" s="1282"/>
      <c r="AP79" s="1282"/>
      <c r="AQ79" s="1282"/>
      <c r="AR79" s="1282"/>
      <c r="AS79" s="1282"/>
      <c r="AT79" s="1282"/>
      <c r="AU79" s="1282"/>
      <c r="AV79" s="1282"/>
      <c r="AW79" s="1282"/>
      <c r="AX79" s="1282"/>
      <c r="AY79" s="1282"/>
      <c r="AZ79" s="1282"/>
      <c r="BA79" s="1282"/>
      <c r="BB79" s="1281" t="s">
        <v>599</v>
      </c>
      <c r="BC79" s="1281"/>
      <c r="BD79" s="1281"/>
      <c r="BE79" s="1281"/>
      <c r="BF79" s="1281"/>
      <c r="BG79" s="1281"/>
      <c r="BH79" s="1281"/>
      <c r="BI79" s="1281"/>
      <c r="BJ79" s="1281"/>
      <c r="BK79" s="1281"/>
      <c r="BL79" s="1281"/>
      <c r="BM79" s="1281"/>
      <c r="BN79" s="1281"/>
      <c r="BO79" s="1281"/>
      <c r="BP79" s="1280">
        <v>6.9</v>
      </c>
      <c r="BQ79" s="1280"/>
      <c r="BR79" s="1280"/>
      <c r="BS79" s="1280"/>
      <c r="BT79" s="1280"/>
      <c r="BU79" s="1280"/>
      <c r="BV79" s="1280"/>
      <c r="BW79" s="1280"/>
      <c r="BX79" s="1280">
        <v>7.1</v>
      </c>
      <c r="BY79" s="1280"/>
      <c r="BZ79" s="1280"/>
      <c r="CA79" s="1280"/>
      <c r="CB79" s="1280"/>
      <c r="CC79" s="1280"/>
      <c r="CD79" s="1280"/>
      <c r="CE79" s="1280"/>
      <c r="CF79" s="1280">
        <v>7.4</v>
      </c>
      <c r="CG79" s="1280"/>
      <c r="CH79" s="1280"/>
      <c r="CI79" s="1280"/>
      <c r="CJ79" s="1280"/>
      <c r="CK79" s="1280"/>
      <c r="CL79" s="1280"/>
      <c r="CM79" s="1280"/>
      <c r="CN79" s="1280">
        <v>7.4</v>
      </c>
      <c r="CO79" s="1280"/>
      <c r="CP79" s="1280"/>
      <c r="CQ79" s="1280"/>
      <c r="CR79" s="1280"/>
      <c r="CS79" s="1280"/>
      <c r="CT79" s="1280"/>
      <c r="CU79" s="1280"/>
      <c r="CV79" s="1280">
        <v>8</v>
      </c>
      <c r="CW79" s="1280"/>
      <c r="CX79" s="1280"/>
      <c r="CY79" s="1280"/>
      <c r="CZ79" s="1280"/>
      <c r="DA79" s="1280"/>
      <c r="DB79" s="1280"/>
      <c r="DC79" s="1280"/>
    </row>
    <row r="80" spans="2:107" ht="13.5" x14ac:dyDescent="0.15">
      <c r="B80" s="1273"/>
      <c r="G80" s="1285"/>
      <c r="H80" s="1285"/>
      <c r="I80" s="1284"/>
      <c r="J80" s="1284"/>
      <c r="K80" s="1283"/>
      <c r="L80" s="1283"/>
      <c r="M80" s="1283"/>
      <c r="N80" s="1283"/>
      <c r="AN80" s="1282"/>
      <c r="AO80" s="1282"/>
      <c r="AP80" s="1282"/>
      <c r="AQ80" s="1282"/>
      <c r="AR80" s="1282"/>
      <c r="AS80" s="1282"/>
      <c r="AT80" s="1282"/>
      <c r="AU80" s="1282"/>
      <c r="AV80" s="1282"/>
      <c r="AW80" s="1282"/>
      <c r="AX80" s="1282"/>
      <c r="AY80" s="1282"/>
      <c r="AZ80" s="1282"/>
      <c r="BA80" s="1282"/>
      <c r="BB80" s="1281"/>
      <c r="BC80" s="1281"/>
      <c r="BD80" s="1281"/>
      <c r="BE80" s="1281"/>
      <c r="BF80" s="1281"/>
      <c r="BG80" s="1281"/>
      <c r="BH80" s="1281"/>
      <c r="BI80" s="1281"/>
      <c r="BJ80" s="1281"/>
      <c r="BK80" s="1281"/>
      <c r="BL80" s="1281"/>
      <c r="BM80" s="1281"/>
      <c r="BN80" s="1281"/>
      <c r="BO80" s="1281"/>
      <c r="BP80" s="1280"/>
      <c r="BQ80" s="1280"/>
      <c r="BR80" s="1280"/>
      <c r="BS80" s="1280"/>
      <c r="BT80" s="1280"/>
      <c r="BU80" s="1280"/>
      <c r="BV80" s="1280"/>
      <c r="BW80" s="1280"/>
      <c r="BX80" s="1280"/>
      <c r="BY80" s="1280"/>
      <c r="BZ80" s="1280"/>
      <c r="CA80" s="1280"/>
      <c r="CB80" s="1280"/>
      <c r="CC80" s="1280"/>
      <c r="CD80" s="1280"/>
      <c r="CE80" s="1280"/>
      <c r="CF80" s="1280"/>
      <c r="CG80" s="1280"/>
      <c r="CH80" s="1280"/>
      <c r="CI80" s="1280"/>
      <c r="CJ80" s="1280"/>
      <c r="CK80" s="1280"/>
      <c r="CL80" s="1280"/>
      <c r="CM80" s="1280"/>
      <c r="CN80" s="1280"/>
      <c r="CO80" s="1280"/>
      <c r="CP80" s="1280"/>
      <c r="CQ80" s="1280"/>
      <c r="CR80" s="1280"/>
      <c r="CS80" s="1280"/>
      <c r="CT80" s="1280"/>
      <c r="CU80" s="1280"/>
      <c r="CV80" s="1280"/>
      <c r="CW80" s="1280"/>
      <c r="CX80" s="1280"/>
      <c r="CY80" s="1280"/>
      <c r="CZ80" s="1280"/>
      <c r="DA80" s="1280"/>
      <c r="DB80" s="1280"/>
      <c r="DC80" s="1280"/>
    </row>
    <row r="81" spans="2:109" ht="13.5" x14ac:dyDescent="0.15">
      <c r="B81" s="1273"/>
    </row>
    <row r="82" spans="2:109" ht="17.25" x14ac:dyDescent="0.15">
      <c r="B82" s="1273"/>
      <c r="K82" s="1279"/>
      <c r="L82" s="1279"/>
      <c r="M82" s="1279"/>
      <c r="N82" s="1279"/>
      <c r="AQ82" s="1279"/>
      <c r="AR82" s="1279"/>
      <c r="AS82" s="1279"/>
      <c r="AT82" s="1279"/>
      <c r="BC82" s="1279"/>
      <c r="BD82" s="1279"/>
      <c r="BE82" s="1279"/>
      <c r="BF82" s="1279"/>
      <c r="BO82" s="1279"/>
      <c r="BP82" s="1279"/>
      <c r="BQ82" s="1279"/>
      <c r="BR82" s="1279"/>
      <c r="CA82" s="1279"/>
      <c r="CB82" s="1279"/>
      <c r="CC82" s="1279"/>
      <c r="CD82" s="1279"/>
      <c r="CM82" s="1279"/>
      <c r="CN82" s="1279"/>
      <c r="CO82" s="1279"/>
      <c r="CP82" s="1279"/>
      <c r="CY82" s="1279"/>
      <c r="CZ82" s="1279"/>
      <c r="DA82" s="1279"/>
      <c r="DB82" s="1279"/>
      <c r="DC82" s="1279"/>
    </row>
    <row r="83" spans="2:109" ht="13.5" x14ac:dyDescent="0.15">
      <c r="B83" s="1278"/>
      <c r="C83" s="1277"/>
      <c r="D83" s="1277"/>
      <c r="E83" s="1277"/>
      <c r="F83" s="1277"/>
      <c r="G83" s="1277"/>
      <c r="H83" s="1277"/>
      <c r="I83" s="1277"/>
      <c r="J83" s="1277"/>
      <c r="K83" s="1277"/>
      <c r="L83" s="1277"/>
      <c r="M83" s="1277"/>
      <c r="N83" s="1277"/>
      <c r="O83" s="1277"/>
      <c r="P83" s="1277"/>
      <c r="Q83" s="1277"/>
      <c r="R83" s="1277"/>
      <c r="S83" s="1277"/>
      <c r="T83" s="1277"/>
      <c r="U83" s="1277"/>
      <c r="V83" s="1277"/>
      <c r="W83" s="1277"/>
      <c r="X83" s="1277"/>
      <c r="Y83" s="1277"/>
      <c r="Z83" s="1277"/>
      <c r="AA83" s="1277"/>
      <c r="AB83" s="1277"/>
      <c r="AC83" s="1277"/>
      <c r="AD83" s="1277"/>
      <c r="AE83" s="1277"/>
      <c r="AF83" s="1277"/>
      <c r="AG83" s="1277"/>
      <c r="AH83" s="1277"/>
      <c r="AI83" s="1277"/>
      <c r="AJ83" s="1277"/>
      <c r="AK83" s="1277"/>
      <c r="AL83" s="1277"/>
      <c r="AM83" s="1277"/>
      <c r="AN83" s="1277"/>
      <c r="AO83" s="1277"/>
      <c r="AP83" s="1277"/>
      <c r="AQ83" s="1277"/>
      <c r="AR83" s="1277"/>
      <c r="AS83" s="1277"/>
      <c r="AT83" s="1277"/>
      <c r="AU83" s="1277"/>
      <c r="AV83" s="1277"/>
      <c r="AW83" s="1277"/>
      <c r="AX83" s="1277"/>
      <c r="AY83" s="1277"/>
      <c r="AZ83" s="1277"/>
      <c r="BA83" s="1277"/>
      <c r="BB83" s="1277"/>
      <c r="BC83" s="1277"/>
      <c r="BD83" s="1277"/>
      <c r="BE83" s="1277"/>
      <c r="BF83" s="1277"/>
      <c r="BG83" s="1277"/>
      <c r="BH83" s="1277"/>
      <c r="BI83" s="1277"/>
      <c r="BJ83" s="1277"/>
      <c r="BK83" s="1277"/>
      <c r="BL83" s="1277"/>
      <c r="BM83" s="1277"/>
      <c r="BN83" s="1277"/>
      <c r="BO83" s="1277"/>
      <c r="BP83" s="1277"/>
      <c r="BQ83" s="1277"/>
      <c r="BR83" s="1277"/>
      <c r="BS83" s="1277"/>
      <c r="BT83" s="1277"/>
      <c r="BU83" s="1277"/>
      <c r="BV83" s="1277"/>
      <c r="BW83" s="1277"/>
      <c r="BX83" s="1277"/>
      <c r="BY83" s="1277"/>
      <c r="BZ83" s="1277"/>
      <c r="CA83" s="1277"/>
      <c r="CB83" s="1277"/>
      <c r="CC83" s="1277"/>
      <c r="CD83" s="1277"/>
      <c r="CE83" s="1277"/>
      <c r="CF83" s="1277"/>
      <c r="CG83" s="1277"/>
      <c r="CH83" s="1277"/>
      <c r="CI83" s="1277"/>
      <c r="CJ83" s="1277"/>
      <c r="CK83" s="1277"/>
      <c r="CL83" s="1277"/>
      <c r="CM83" s="1277"/>
      <c r="CN83" s="1277"/>
      <c r="CO83" s="1277"/>
      <c r="CP83" s="1277"/>
      <c r="CQ83" s="1277"/>
      <c r="CR83" s="1277"/>
      <c r="CS83" s="1277"/>
      <c r="CT83" s="1277"/>
      <c r="CU83" s="1277"/>
      <c r="CV83" s="1277"/>
      <c r="CW83" s="1277"/>
      <c r="CX83" s="1277"/>
      <c r="CY83" s="1277"/>
      <c r="CZ83" s="1277"/>
      <c r="DA83" s="1277"/>
      <c r="DB83" s="1277"/>
      <c r="DC83" s="1277"/>
      <c r="DD83" s="1276"/>
    </row>
    <row r="84" spans="2:109" ht="13.5" x14ac:dyDescent="0.15">
      <c r="DD84" s="1272"/>
      <c r="DE84" s="1272"/>
    </row>
    <row r="85" spans="2:109" ht="13.5" x14ac:dyDescent="0.15">
      <c r="DD85" s="1272"/>
      <c r="DE85" s="1272"/>
    </row>
    <row r="86" spans="2:109" ht="13.5" hidden="1" x14ac:dyDescent="0.15">
      <c r="DD86" s="1272"/>
      <c r="DE86" s="1272"/>
    </row>
    <row r="87" spans="2:109" ht="13.5" hidden="1" x14ac:dyDescent="0.15">
      <c r="K87" s="1275"/>
      <c r="AQ87" s="1275"/>
      <c r="BC87" s="1275"/>
      <c r="BO87" s="1275"/>
      <c r="CA87" s="1275"/>
      <c r="CM87" s="1275"/>
      <c r="CY87" s="1275"/>
      <c r="DD87" s="1272"/>
      <c r="DE87" s="1272"/>
    </row>
    <row r="88" spans="2:109" ht="13.5" hidden="1" x14ac:dyDescent="0.15">
      <c r="DD88" s="1272"/>
      <c r="DE88" s="1272"/>
    </row>
    <row r="89" spans="2:109" ht="13.5" hidden="1" x14ac:dyDescent="0.15">
      <c r="DD89" s="1272"/>
      <c r="DE89" s="1272"/>
    </row>
    <row r="90" spans="2:109" ht="13.5" hidden="1" x14ac:dyDescent="0.15">
      <c r="DD90" s="1272"/>
      <c r="DE90" s="1272"/>
    </row>
    <row r="91" spans="2:109" ht="13.5" hidden="1" x14ac:dyDescent="0.15">
      <c r="DD91" s="1272"/>
      <c r="DE91" s="1272"/>
    </row>
    <row r="92" spans="2:109" ht="13.5" hidden="1" customHeight="1" x14ac:dyDescent="0.15">
      <c r="DD92" s="1272"/>
      <c r="DE92" s="1272"/>
    </row>
    <row r="93" spans="2:109" ht="13.5" hidden="1" customHeight="1" x14ac:dyDescent="0.15">
      <c r="DD93" s="1272"/>
      <c r="DE93" s="1272"/>
    </row>
    <row r="94" spans="2:109" ht="13.5" hidden="1" customHeight="1" x14ac:dyDescent="0.15">
      <c r="DD94" s="1272"/>
      <c r="DE94" s="1272"/>
    </row>
    <row r="95" spans="2:109" ht="13.5" hidden="1" customHeight="1" x14ac:dyDescent="0.15">
      <c r="DD95" s="1272"/>
      <c r="DE95" s="1272"/>
    </row>
    <row r="96" spans="2:109" ht="13.5" hidden="1" customHeight="1" x14ac:dyDescent="0.15">
      <c r="DD96" s="1272"/>
      <c r="DE96" s="1272"/>
    </row>
    <row r="97" s="1272" customFormat="1" ht="13.5" hidden="1" customHeight="1" x14ac:dyDescent="0.15"/>
    <row r="98" s="1272" customFormat="1" ht="13.5" hidden="1" customHeight="1" x14ac:dyDescent="0.15"/>
    <row r="99" s="1272" customFormat="1" ht="13.5" hidden="1" customHeight="1" x14ac:dyDescent="0.15"/>
    <row r="100" s="1272" customFormat="1" ht="13.5" hidden="1" customHeight="1" x14ac:dyDescent="0.15"/>
    <row r="101" s="1272" customFormat="1" ht="13.5" hidden="1" customHeight="1" x14ac:dyDescent="0.15"/>
    <row r="102" s="1272" customFormat="1" ht="13.5" hidden="1" customHeight="1" x14ac:dyDescent="0.15"/>
    <row r="103" s="1272" customFormat="1" ht="13.5" hidden="1" customHeight="1" x14ac:dyDescent="0.15"/>
    <row r="104" s="1272" customFormat="1" ht="13.5" hidden="1" customHeight="1" x14ac:dyDescent="0.15"/>
    <row r="105" s="1272" customFormat="1" ht="13.5" hidden="1" customHeight="1" x14ac:dyDescent="0.15"/>
    <row r="106" s="1272" customFormat="1" ht="13.5" hidden="1" customHeight="1" x14ac:dyDescent="0.15"/>
    <row r="107" s="1272" customFormat="1" ht="13.5" hidden="1" customHeight="1" x14ac:dyDescent="0.15"/>
    <row r="108" s="1272" customFormat="1" ht="13.5" hidden="1" customHeight="1" x14ac:dyDescent="0.15"/>
    <row r="109" s="1272" customFormat="1" ht="13.5" hidden="1" customHeight="1" x14ac:dyDescent="0.15"/>
    <row r="110" s="1272" customFormat="1" ht="13.5" hidden="1" customHeight="1" x14ac:dyDescent="0.15"/>
    <row r="111" s="1272" customFormat="1" ht="13.5" hidden="1" customHeight="1" x14ac:dyDescent="0.15"/>
    <row r="112" s="1272" customFormat="1" ht="13.5" hidden="1" customHeight="1" x14ac:dyDescent="0.15"/>
    <row r="113" s="1272" customFormat="1" ht="13.5" hidden="1" customHeight="1" x14ac:dyDescent="0.15"/>
    <row r="114" s="1272" customFormat="1" ht="13.5" hidden="1" customHeight="1" x14ac:dyDescent="0.15"/>
    <row r="115" s="1272" customFormat="1" ht="13.5" hidden="1" customHeight="1" x14ac:dyDescent="0.15"/>
    <row r="116" s="1272" customFormat="1" ht="13.5" hidden="1" customHeight="1" x14ac:dyDescent="0.15"/>
    <row r="117" s="1272" customFormat="1" ht="13.5" hidden="1" customHeight="1" x14ac:dyDescent="0.15"/>
    <row r="118" s="1272" customFormat="1" ht="13.5" hidden="1" customHeight="1" x14ac:dyDescent="0.15"/>
    <row r="119" s="1272" customFormat="1" ht="13.5" hidden="1" customHeight="1" x14ac:dyDescent="0.15"/>
    <row r="120" s="1272" customFormat="1" ht="13.5" hidden="1" customHeight="1" x14ac:dyDescent="0.15"/>
    <row r="121" s="1272" customFormat="1" ht="13.5" hidden="1" customHeight="1" x14ac:dyDescent="0.15"/>
    <row r="122" s="1272" customFormat="1" ht="13.5" hidden="1" customHeight="1" x14ac:dyDescent="0.15"/>
    <row r="123" s="1272" customFormat="1" ht="13.5" hidden="1" customHeight="1" x14ac:dyDescent="0.15"/>
    <row r="124" s="1272" customFormat="1" ht="13.5" hidden="1" customHeight="1" x14ac:dyDescent="0.15"/>
    <row r="125" s="1272" customFormat="1" ht="13.5" hidden="1" customHeight="1" x14ac:dyDescent="0.15"/>
    <row r="126" s="1272" customFormat="1" ht="13.5" hidden="1" customHeight="1" x14ac:dyDescent="0.15"/>
    <row r="127" s="1272" customFormat="1" ht="13.5" hidden="1" customHeight="1" x14ac:dyDescent="0.15"/>
    <row r="128" s="1272" customFormat="1" ht="13.5" hidden="1" customHeight="1" x14ac:dyDescent="0.15"/>
    <row r="129" s="1272" customFormat="1" ht="13.5" hidden="1" customHeight="1" x14ac:dyDescent="0.15"/>
    <row r="130" s="1272" customFormat="1" ht="13.5" hidden="1" customHeight="1" x14ac:dyDescent="0.15"/>
    <row r="131" s="1272" customFormat="1" ht="13.5" hidden="1" customHeight="1" x14ac:dyDescent="0.15"/>
    <row r="132" s="1272" customFormat="1" ht="13.5" hidden="1" customHeight="1" x14ac:dyDescent="0.15"/>
    <row r="133" s="1272" customFormat="1" ht="13.5" hidden="1" customHeight="1" x14ac:dyDescent="0.15"/>
    <row r="134" s="1272" customFormat="1" ht="13.5" hidden="1" customHeight="1" x14ac:dyDescent="0.15"/>
    <row r="135" s="1272" customFormat="1" ht="13.5" hidden="1" customHeight="1" x14ac:dyDescent="0.15"/>
    <row r="136" s="1272" customFormat="1" ht="13.5" hidden="1" customHeight="1" x14ac:dyDescent="0.15"/>
    <row r="137" s="1272" customFormat="1" ht="13.5" hidden="1" customHeight="1" x14ac:dyDescent="0.15"/>
    <row r="138" s="1272" customFormat="1" ht="13.5" hidden="1" customHeight="1" x14ac:dyDescent="0.15"/>
    <row r="139" s="1272" customFormat="1" ht="13.5" hidden="1" customHeight="1" x14ac:dyDescent="0.15"/>
    <row r="140" s="1272" customFormat="1" ht="13.5" hidden="1" customHeight="1" x14ac:dyDescent="0.15"/>
    <row r="141" s="1272" customFormat="1" ht="13.5" hidden="1" customHeight="1" x14ac:dyDescent="0.15"/>
    <row r="142" s="1272" customFormat="1" ht="13.5" hidden="1" customHeight="1" x14ac:dyDescent="0.15"/>
    <row r="143" s="1272" customFormat="1" ht="13.5" hidden="1" customHeight="1" x14ac:dyDescent="0.15"/>
    <row r="144" s="1272" customFormat="1" ht="13.5" hidden="1" customHeight="1" x14ac:dyDescent="0.15"/>
    <row r="145" s="1272" customFormat="1" ht="13.5" hidden="1" customHeight="1" x14ac:dyDescent="0.15"/>
    <row r="146" s="1272" customFormat="1" ht="13.5" hidden="1" customHeight="1" x14ac:dyDescent="0.15"/>
    <row r="147" s="1272" customFormat="1" ht="13.5" hidden="1" customHeight="1" x14ac:dyDescent="0.15"/>
    <row r="148" s="1272" customFormat="1" ht="13.5" hidden="1" customHeight="1" x14ac:dyDescent="0.15"/>
    <row r="149" s="1272" customFormat="1" ht="13.5" hidden="1" customHeight="1" x14ac:dyDescent="0.15"/>
    <row r="150" s="1272" customFormat="1" ht="13.5" hidden="1" customHeight="1" x14ac:dyDescent="0.15"/>
    <row r="151" s="1272" customFormat="1" ht="13.5" hidden="1" customHeight="1" x14ac:dyDescent="0.15"/>
    <row r="152" s="1272" customFormat="1" ht="13.5" hidden="1" customHeight="1" x14ac:dyDescent="0.15"/>
    <row r="153" s="1272" customFormat="1" ht="13.5" hidden="1" customHeight="1" x14ac:dyDescent="0.15"/>
    <row r="154" s="1272" customFormat="1" ht="13.5" hidden="1" customHeight="1" x14ac:dyDescent="0.15"/>
    <row r="155" s="1272" customFormat="1" ht="13.5" hidden="1" customHeight="1" x14ac:dyDescent="0.15"/>
    <row r="156" s="1272" customFormat="1" ht="13.5" hidden="1" customHeight="1" x14ac:dyDescent="0.15"/>
    <row r="157" s="1272" customFormat="1" ht="13.5" hidden="1" customHeight="1" x14ac:dyDescent="0.15"/>
    <row r="158" s="1272" customFormat="1" ht="13.5" hidden="1" customHeight="1" x14ac:dyDescent="0.15"/>
    <row r="159" s="1272" customFormat="1" ht="13.5" hidden="1" customHeight="1" x14ac:dyDescent="0.15"/>
    <row r="160" s="1272" customFormat="1" ht="13.5" hidden="1" customHeight="1" x14ac:dyDescent="0.15"/>
  </sheetData>
  <sheetProtection algorithmName="SHA-512" hashValue="hD7cwTtkDOIPTSao4VxjSUWGhgIC54BC7MMUC1SSJxo8PYJoeE2iiBACQSXaD2NAc7GXgfmmjt1YBmA2sC6M+A==" saltValue="TJDgRQnk7rpn5wUS2MlJmQ==" spinCount="100000" sheet="1" objects="1" scenarios="1" formatCells="0"/>
  <dataConsolidate/>
  <mergeCells count="112">
    <mergeCell ref="CV50:DC50"/>
    <mergeCell ref="CV51:DC52"/>
    <mergeCell ref="CN51:CU52"/>
    <mergeCell ref="G51:H54"/>
    <mergeCell ref="BX51:CE52"/>
    <mergeCell ref="CF51:CM52"/>
    <mergeCell ref="AN43:DC47"/>
    <mergeCell ref="CV53:DC54"/>
    <mergeCell ref="G50:J50"/>
    <mergeCell ref="AN50:BO50"/>
    <mergeCell ref="BP50:BW50"/>
    <mergeCell ref="BX50:CE50"/>
    <mergeCell ref="CF50:CM50"/>
    <mergeCell ref="CN50:CU50"/>
    <mergeCell ref="AN55:BA58"/>
    <mergeCell ref="BB55:BO56"/>
    <mergeCell ref="BP55:BW56"/>
    <mergeCell ref="BP57:BW58"/>
    <mergeCell ref="L57:L58"/>
    <mergeCell ref="M57:M58"/>
    <mergeCell ref="N57:N58"/>
    <mergeCell ref="BB57:BO58"/>
    <mergeCell ref="CF53:CM54"/>
    <mergeCell ref="AN51:BA54"/>
    <mergeCell ref="BB51:BO52"/>
    <mergeCell ref="BP51:BW52"/>
    <mergeCell ref="G55:H58"/>
    <mergeCell ref="I55:J56"/>
    <mergeCell ref="K55:K56"/>
    <mergeCell ref="L55:L56"/>
    <mergeCell ref="M55:M56"/>
    <mergeCell ref="N55:N56"/>
    <mergeCell ref="I57:J58"/>
    <mergeCell ref="K57:K58"/>
    <mergeCell ref="I53:J54"/>
    <mergeCell ref="K53:K54"/>
    <mergeCell ref="L53:L54"/>
    <mergeCell ref="M53:M54"/>
    <mergeCell ref="CN53:CU54"/>
    <mergeCell ref="I51:J52"/>
    <mergeCell ref="K51:K52"/>
    <mergeCell ref="L51:L52"/>
    <mergeCell ref="M51:M52"/>
    <mergeCell ref="N51:N52"/>
    <mergeCell ref="N53:N54"/>
    <mergeCell ref="BB53:BO54"/>
    <mergeCell ref="BP53:BW54"/>
    <mergeCell ref="BX53:CE54"/>
    <mergeCell ref="BX73:CE74"/>
    <mergeCell ref="CF73:CM74"/>
    <mergeCell ref="CN73:CU74"/>
    <mergeCell ref="BX57:CE58"/>
    <mergeCell ref="CF57:CM58"/>
    <mergeCell ref="CN57:CU58"/>
    <mergeCell ref="AN73:BA76"/>
    <mergeCell ref="BB73:BO74"/>
    <mergeCell ref="BP73:BW74"/>
    <mergeCell ref="G72:J72"/>
    <mergeCell ref="AN72:BO72"/>
    <mergeCell ref="BP72:BW72"/>
    <mergeCell ref="G73:H76"/>
    <mergeCell ref="I73:J74"/>
    <mergeCell ref="K73:K74"/>
    <mergeCell ref="L73:L74"/>
    <mergeCell ref="M73:M74"/>
    <mergeCell ref="N73:N74"/>
    <mergeCell ref="AN65:DC69"/>
    <mergeCell ref="BX55:CE56"/>
    <mergeCell ref="CF55:CM56"/>
    <mergeCell ref="CN55:CU56"/>
    <mergeCell ref="CV55:DC56"/>
    <mergeCell ref="CV72:DC72"/>
    <mergeCell ref="BX72:CE72"/>
    <mergeCell ref="CF72:CM72"/>
    <mergeCell ref="CN72:CU72"/>
    <mergeCell ref="CV57:DC58"/>
    <mergeCell ref="BB75:BO76"/>
    <mergeCell ref="BP75:BW76"/>
    <mergeCell ref="BX75:CE76"/>
    <mergeCell ref="CF75:CM76"/>
    <mergeCell ref="CN75:CU76"/>
    <mergeCell ref="CV75:DC76"/>
    <mergeCell ref="BP77:BW78"/>
    <mergeCell ref="BX77:CE78"/>
    <mergeCell ref="CF77:CM78"/>
    <mergeCell ref="CF79:CM80"/>
    <mergeCell ref="CV73:DC74"/>
    <mergeCell ref="I75:J76"/>
    <mergeCell ref="K75:K76"/>
    <mergeCell ref="L75:L76"/>
    <mergeCell ref="M75:M76"/>
    <mergeCell ref="N75:N76"/>
    <mergeCell ref="CV79:DC80"/>
    <mergeCell ref="CN77:CU78"/>
    <mergeCell ref="CV77:DC78"/>
    <mergeCell ref="I79:J80"/>
    <mergeCell ref="K79:K80"/>
    <mergeCell ref="L79:L80"/>
    <mergeCell ref="M79:M80"/>
    <mergeCell ref="N79:N80"/>
    <mergeCell ref="BB79:BO80"/>
    <mergeCell ref="BP79:BW80"/>
    <mergeCell ref="G77:H80"/>
    <mergeCell ref="I77:J78"/>
    <mergeCell ref="K77:K78"/>
    <mergeCell ref="L77:L78"/>
    <mergeCell ref="M77:M78"/>
    <mergeCell ref="CN79:CU80"/>
    <mergeCell ref="BX79:CE80"/>
    <mergeCell ref="N77:N78"/>
    <mergeCell ref="AN77:BA80"/>
    <mergeCell ref="BB77:BO78"/>
  </mergeCells>
  <phoneticPr fontId="2"/>
  <printOptions horizontalCentered="1" verticalCentered="1"/>
  <pageMargins left="0" right="0" top="0.19685039370078741" bottom="0.31496062992125984" header="0.39370078740157483" footer="0"/>
  <pageSetup paperSize="9" scale="50" orientation="landscape" horizontalDpi="300" verticalDpi="300"/>
  <headerFooter alignWithMargins="0">
    <oddFooter>&amp;C&amp;P/&amp;N</oddFoot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681DA0-03B0-4328-B6DD-F3DBC8D603B5}">
  <sheetPr>
    <pageSetUpPr fitToPage="1"/>
  </sheetPr>
  <dimension ref="A1:DR125"/>
  <sheetViews>
    <sheetView showGridLines="0" topLeftCell="A48" zoomScale="55" zoomScaleNormal="55" zoomScaleSheetLayoutView="70" workbookViewId="0">
      <selection activeCell="AN43" sqref="AN43:DC47"/>
    </sheetView>
  </sheetViews>
  <sheetFormatPr defaultColWidth="0" defaultRowHeight="13.5" customHeight="1" zeroHeight="1" x14ac:dyDescent="0.15"/>
  <cols>
    <col min="1" max="34" width="2.5" style="293" customWidth="1"/>
    <col min="35" max="122" width="2.5" style="292" customWidth="1"/>
    <col min="123" max="16384" width="2.5" style="292" hidden="1"/>
  </cols>
  <sheetData>
    <row r="1" spans="1:34" ht="13.5" customHeight="1"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1:34" x14ac:dyDescent="0.15">
      <c r="S2" s="292"/>
      <c r="AH2" s="292"/>
    </row>
    <row r="3" spans="1:34"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1:34" x14ac:dyDescent="0.15"/>
    <row r="5" spans="1:34" x14ac:dyDescent="0.15"/>
    <row r="6" spans="1:34" x14ac:dyDescent="0.15"/>
    <row r="7" spans="1:34" x14ac:dyDescent="0.15"/>
    <row r="8" spans="1:34" x14ac:dyDescent="0.15"/>
    <row r="9" spans="1:34" x14ac:dyDescent="0.15">
      <c r="AH9" s="292"/>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92"/>
    </row>
    <row r="18" spans="12:34" x14ac:dyDescent="0.15"/>
    <row r="19" spans="12:34" x14ac:dyDescent="0.15"/>
    <row r="20" spans="12:34" x14ac:dyDescent="0.15">
      <c r="AH20" s="292"/>
    </row>
    <row r="21" spans="12:34" x14ac:dyDescent="0.15">
      <c r="AH21" s="292"/>
    </row>
    <row r="22" spans="12:34" x14ac:dyDescent="0.15"/>
    <row r="23" spans="12:34" x14ac:dyDescent="0.15"/>
    <row r="24" spans="12:34" x14ac:dyDescent="0.15">
      <c r="Q24" s="292"/>
    </row>
    <row r="25" spans="12:34" x14ac:dyDescent="0.15"/>
    <row r="26" spans="12:34" x14ac:dyDescent="0.15"/>
    <row r="27" spans="12:34" x14ac:dyDescent="0.15"/>
    <row r="28" spans="12:34" x14ac:dyDescent="0.15">
      <c r="O28" s="292"/>
      <c r="T28" s="292"/>
      <c r="AH28" s="292"/>
    </row>
    <row r="29" spans="12:34" x14ac:dyDescent="0.15"/>
    <row r="30" spans="12:34" x14ac:dyDescent="0.15"/>
    <row r="31" spans="12:34" x14ac:dyDescent="0.15">
      <c r="Q31" s="292"/>
    </row>
    <row r="32" spans="12:34" x14ac:dyDescent="0.15">
      <c r="L32" s="292"/>
    </row>
    <row r="33" spans="2:34" x14ac:dyDescent="0.15">
      <c r="C33" s="292"/>
      <c r="E33" s="292"/>
      <c r="G33" s="292"/>
      <c r="I33" s="292"/>
      <c r="X33" s="292"/>
    </row>
    <row r="34" spans="2:34" x14ac:dyDescent="0.15">
      <c r="B34" s="292"/>
      <c r="P34" s="292"/>
      <c r="R34" s="292"/>
      <c r="T34" s="292"/>
    </row>
    <row r="35" spans="2:34" x14ac:dyDescent="0.15">
      <c r="D35" s="292"/>
      <c r="W35" s="292"/>
      <c r="AC35" s="292"/>
      <c r="AD35" s="292"/>
      <c r="AE35" s="292"/>
      <c r="AF35" s="292"/>
      <c r="AG35" s="292"/>
      <c r="AH35" s="292"/>
    </row>
    <row r="36" spans="2:34" x14ac:dyDescent="0.15">
      <c r="H36" s="292"/>
      <c r="J36" s="292"/>
      <c r="K36" s="292"/>
      <c r="M36" s="292"/>
      <c r="Y36" s="292"/>
      <c r="Z36" s="292"/>
      <c r="AA36" s="292"/>
      <c r="AB36" s="292"/>
      <c r="AC36" s="292"/>
      <c r="AD36" s="292"/>
      <c r="AE36" s="292"/>
      <c r="AF36" s="292"/>
      <c r="AG36" s="292"/>
      <c r="AH36" s="292"/>
    </row>
    <row r="37" spans="2:34" x14ac:dyDescent="0.15">
      <c r="AH37" s="292"/>
    </row>
    <row r="38" spans="2:34" x14ac:dyDescent="0.15">
      <c r="AG38" s="292"/>
      <c r="AH38" s="292"/>
    </row>
    <row r="39" spans="2:34" x14ac:dyDescent="0.15"/>
    <row r="40" spans="2:34" x14ac:dyDescent="0.15">
      <c r="X40" s="292"/>
    </row>
    <row r="41" spans="2:34" x14ac:dyDescent="0.15">
      <c r="R41" s="292"/>
    </row>
    <row r="42" spans="2:34" x14ac:dyDescent="0.15">
      <c r="W42" s="292"/>
    </row>
    <row r="43" spans="2:34" x14ac:dyDescent="0.15">
      <c r="Y43" s="292"/>
      <c r="Z43" s="292"/>
      <c r="AA43" s="292"/>
      <c r="AB43" s="292"/>
      <c r="AC43" s="292"/>
      <c r="AD43" s="292"/>
      <c r="AE43" s="292"/>
      <c r="AF43" s="292"/>
      <c r="AG43" s="292"/>
      <c r="AH43" s="292"/>
    </row>
    <row r="44" spans="2:34" x14ac:dyDescent="0.15">
      <c r="AH44" s="292"/>
    </row>
    <row r="45" spans="2:34" x14ac:dyDescent="0.15">
      <c r="X45" s="292"/>
    </row>
    <row r="46" spans="2:34" x14ac:dyDescent="0.15"/>
    <row r="47" spans="2:34" x14ac:dyDescent="0.15"/>
    <row r="48" spans="2:34" x14ac:dyDescent="0.15">
      <c r="W48" s="292"/>
      <c r="Y48" s="292"/>
      <c r="Z48" s="292"/>
      <c r="AA48" s="292"/>
      <c r="AB48" s="292"/>
      <c r="AC48" s="292"/>
      <c r="AD48" s="292"/>
      <c r="AE48" s="292"/>
      <c r="AF48" s="292"/>
      <c r="AG48" s="292"/>
      <c r="AH48" s="292"/>
    </row>
    <row r="49" spans="28:34" x14ac:dyDescent="0.15"/>
    <row r="50" spans="28:34" x14ac:dyDescent="0.15">
      <c r="AE50" s="292"/>
      <c r="AF50" s="292"/>
      <c r="AG50" s="292"/>
      <c r="AH50" s="292"/>
    </row>
    <row r="51" spans="28:34" x14ac:dyDescent="0.15">
      <c r="AC51" s="292"/>
      <c r="AD51" s="292"/>
      <c r="AE51" s="292"/>
      <c r="AF51" s="292"/>
      <c r="AG51" s="292"/>
      <c r="AH51" s="292"/>
    </row>
    <row r="52" spans="28:34" x14ac:dyDescent="0.15"/>
    <row r="53" spans="28:34" x14ac:dyDescent="0.15">
      <c r="AF53" s="292"/>
      <c r="AG53" s="292"/>
      <c r="AH53" s="292"/>
    </row>
    <row r="54" spans="28:34" x14ac:dyDescent="0.15">
      <c r="AH54" s="292"/>
    </row>
    <row r="55" spans="28:34" x14ac:dyDescent="0.15"/>
    <row r="56" spans="28:34" x14ac:dyDescent="0.15">
      <c r="AB56" s="292"/>
      <c r="AC56" s="292"/>
      <c r="AD56" s="292"/>
      <c r="AE56" s="292"/>
      <c r="AF56" s="292"/>
      <c r="AG56" s="292"/>
      <c r="AH56" s="292"/>
    </row>
    <row r="57" spans="28:34" x14ac:dyDescent="0.15">
      <c r="AH57" s="292"/>
    </row>
    <row r="58" spans="28:34" x14ac:dyDescent="0.15">
      <c r="AH58" s="292"/>
    </row>
    <row r="59" spans="28:34" x14ac:dyDescent="0.15"/>
    <row r="60" spans="28:34" x14ac:dyDescent="0.15"/>
    <row r="61" spans="28:34" x14ac:dyDescent="0.15"/>
    <row r="62" spans="28:34" x14ac:dyDescent="0.15"/>
    <row r="63" spans="28:34" x14ac:dyDescent="0.15">
      <c r="AH63" s="292"/>
    </row>
    <row r="64" spans="28:34" x14ac:dyDescent="0.15">
      <c r="AG64" s="292"/>
      <c r="AH64" s="292"/>
    </row>
    <row r="65" spans="28:34" x14ac:dyDescent="0.15"/>
    <row r="66" spans="28:34" x14ac:dyDescent="0.15"/>
    <row r="67" spans="28:34" x14ac:dyDescent="0.15"/>
    <row r="68" spans="28:34" x14ac:dyDescent="0.15">
      <c r="AB68" s="292"/>
      <c r="AC68" s="292"/>
      <c r="AD68" s="292"/>
      <c r="AE68" s="292"/>
      <c r="AF68" s="292"/>
      <c r="AG68" s="292"/>
      <c r="AH68" s="292"/>
    </row>
    <row r="69" spans="28:34" x14ac:dyDescent="0.15">
      <c r="AF69" s="292"/>
      <c r="AG69" s="292"/>
      <c r="AH69" s="292"/>
    </row>
    <row r="70" spans="28:34" x14ac:dyDescent="0.15"/>
    <row r="71" spans="28:34" x14ac:dyDescent="0.15"/>
    <row r="72" spans="28:34" x14ac:dyDescent="0.15"/>
    <row r="73" spans="28:34" x14ac:dyDescent="0.15"/>
    <row r="74" spans="28:34" x14ac:dyDescent="0.15"/>
    <row r="75" spans="28:34" x14ac:dyDescent="0.15">
      <c r="AH75" s="292"/>
    </row>
    <row r="76" spans="28:34" x14ac:dyDescent="0.15">
      <c r="AF76" s="292"/>
      <c r="AG76" s="292"/>
      <c r="AH76" s="292"/>
    </row>
    <row r="77" spans="28:34" x14ac:dyDescent="0.15">
      <c r="AG77" s="292"/>
      <c r="AH77" s="292"/>
    </row>
    <row r="78" spans="28:34" x14ac:dyDescent="0.15"/>
    <row r="79" spans="28:34" x14ac:dyDescent="0.15"/>
    <row r="80" spans="28:34" x14ac:dyDescent="0.15"/>
    <row r="81" spans="25:34" x14ac:dyDescent="0.15"/>
    <row r="82" spans="25:34" x14ac:dyDescent="0.15">
      <c r="Y82" s="292"/>
    </row>
    <row r="83" spans="25:34" x14ac:dyDescent="0.15">
      <c r="Y83" s="292"/>
      <c r="Z83" s="292"/>
      <c r="AA83" s="292"/>
      <c r="AB83" s="292"/>
      <c r="AC83" s="292"/>
      <c r="AD83" s="292"/>
      <c r="AE83" s="292"/>
      <c r="AF83" s="292"/>
      <c r="AG83" s="292"/>
      <c r="AH83" s="292"/>
    </row>
    <row r="84" spans="25:34" x14ac:dyDescent="0.15"/>
    <row r="85" spans="25:34" x14ac:dyDescent="0.15"/>
    <row r="86" spans="25:34" x14ac:dyDescent="0.15"/>
    <row r="87" spans="25:34" x14ac:dyDescent="0.15"/>
    <row r="88" spans="25:34" x14ac:dyDescent="0.15">
      <c r="AH88" s="29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2"/>
      <c r="AG94" s="292"/>
      <c r="AH94" s="292"/>
    </row>
    <row r="95" spans="25:34" ht="13.5" customHeight="1" x14ac:dyDescent="0.15">
      <c r="AH95" s="29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2"/>
    </row>
    <row r="102" spans="33:34" ht="13.5" customHeight="1" x14ac:dyDescent="0.15"/>
    <row r="103" spans="33:34" ht="13.5" customHeight="1" x14ac:dyDescent="0.15"/>
    <row r="104" spans="33:34" ht="13.5" customHeight="1" x14ac:dyDescent="0.15">
      <c r="AG104" s="292"/>
      <c r="AH104" s="29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2"/>
    </row>
    <row r="117" spans="34:122" ht="13.5" customHeight="1" x14ac:dyDescent="0.15"/>
    <row r="118" spans="34:122" ht="13.5" customHeight="1" x14ac:dyDescent="0.15"/>
    <row r="119" spans="34:122" ht="13.5" customHeight="1" x14ac:dyDescent="0.15"/>
    <row r="120" spans="34:122" ht="13.5" customHeight="1" x14ac:dyDescent="0.15">
      <c r="AH120" s="292"/>
    </row>
    <row r="121" spans="34:122" ht="13.5" customHeight="1" x14ac:dyDescent="0.15">
      <c r="AH121" s="292"/>
    </row>
    <row r="122" spans="34:122" ht="13.5" customHeight="1" x14ac:dyDescent="0.15"/>
    <row r="123" spans="34:122" ht="13.5" customHeight="1" x14ac:dyDescent="0.15"/>
    <row r="124" spans="34:122" ht="13.5" customHeight="1" x14ac:dyDescent="0.15"/>
    <row r="125" spans="34:122" ht="13.5" customHeight="1" x14ac:dyDescent="0.15">
      <c r="DR125" s="292" t="s">
        <v>495</v>
      </c>
    </row>
  </sheetData>
  <sheetProtection algorithmName="SHA-512" hashValue="56pffMrT0w16znX8r7BOcGq1dVTSTqp54RPpAB5kp13Sq/mm6xk3aLTWaLMKg5jXN4Eb9iye5C2OBI32Ap5LiQ==" saltValue="bcncXKPByAX/8JMfW3vLEg==" spinCount="100000" sheet="1" objects="1" scenarios="1"/>
  <dataConsolidate/>
  <phoneticPr fontId="2"/>
  <printOptions horizontalCentered="1" verticalCentered="1"/>
  <pageMargins left="0" right="0" top="0.19685039370078741" bottom="0.31496062992125984" header="0.39370078740157483" footer="0"/>
  <pageSetup paperSize="9" scale="35" orientation="landscape" horizontalDpi="300" verticalDpi="300"/>
  <headerFooter alignWithMargins="0">
    <oddFooter>&amp;C&amp;P/&amp;N</oddFooter>
  </headerFooter>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754889-A6DB-43D2-B729-EA8BB01FF87F}">
  <sheetPr>
    <pageSetUpPr fitToPage="1"/>
  </sheetPr>
  <dimension ref="A1:DR125"/>
  <sheetViews>
    <sheetView showGridLines="0" topLeftCell="A74" zoomScale="85" zoomScaleNormal="85" zoomScaleSheetLayoutView="55" workbookViewId="0">
      <selection activeCell="AN43" sqref="AN43:DC47"/>
    </sheetView>
  </sheetViews>
  <sheetFormatPr defaultColWidth="0" defaultRowHeight="13.5" customHeight="1" zeroHeight="1" x14ac:dyDescent="0.15"/>
  <cols>
    <col min="1" max="34" width="2.5" style="293" customWidth="1"/>
    <col min="35" max="122" width="2.5" style="292" customWidth="1"/>
    <col min="123" max="16384" width="2.5" style="292" hidden="1"/>
  </cols>
  <sheetData>
    <row r="1" spans="2:34" ht="13.5" customHeight="1"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2:34" x14ac:dyDescent="0.15">
      <c r="S2" s="292"/>
      <c r="AH2" s="292"/>
    </row>
    <row r="3" spans="2:34"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2:34" x14ac:dyDescent="0.15"/>
    <row r="5" spans="2:34" x14ac:dyDescent="0.15"/>
    <row r="6" spans="2:34" x14ac:dyDescent="0.15"/>
    <row r="7" spans="2:34" x14ac:dyDescent="0.15"/>
    <row r="8" spans="2:34" x14ac:dyDescent="0.15"/>
    <row r="9" spans="2:34" x14ac:dyDescent="0.15">
      <c r="AH9" s="292"/>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2"/>
    </row>
    <row r="18" spans="12:34" x14ac:dyDescent="0.15"/>
    <row r="19" spans="12:34" x14ac:dyDescent="0.15"/>
    <row r="20" spans="12:34" x14ac:dyDescent="0.15">
      <c r="AH20" s="292"/>
    </row>
    <row r="21" spans="12:34" x14ac:dyDescent="0.15">
      <c r="AH21" s="292"/>
    </row>
    <row r="22" spans="12:34" x14ac:dyDescent="0.15"/>
    <row r="23" spans="12:34" x14ac:dyDescent="0.15"/>
    <row r="24" spans="12:34" x14ac:dyDescent="0.15">
      <c r="Q24" s="292"/>
    </row>
    <row r="25" spans="12:34" x14ac:dyDescent="0.15"/>
    <row r="26" spans="12:34" x14ac:dyDescent="0.15"/>
    <row r="27" spans="12:34" x14ac:dyDescent="0.15"/>
    <row r="28" spans="12:34" x14ac:dyDescent="0.15">
      <c r="O28" s="292"/>
      <c r="T28" s="292"/>
      <c r="AH28" s="292"/>
    </row>
    <row r="29" spans="12:34" x14ac:dyDescent="0.15"/>
    <row r="30" spans="12:34" x14ac:dyDescent="0.15"/>
    <row r="31" spans="12:34" x14ac:dyDescent="0.15">
      <c r="Q31" s="292"/>
    </row>
    <row r="32" spans="12:34" x14ac:dyDescent="0.15">
      <c r="L32" s="292"/>
    </row>
    <row r="33" spans="2:34" x14ac:dyDescent="0.15">
      <c r="C33" s="292"/>
      <c r="E33" s="292"/>
      <c r="G33" s="292"/>
      <c r="I33" s="292"/>
      <c r="X33" s="292"/>
    </row>
    <row r="34" spans="2:34" x14ac:dyDescent="0.15">
      <c r="B34" s="292"/>
      <c r="P34" s="292"/>
      <c r="R34" s="292"/>
      <c r="T34" s="292"/>
    </row>
    <row r="35" spans="2:34" x14ac:dyDescent="0.15">
      <c r="D35" s="292"/>
      <c r="W35" s="292"/>
      <c r="AC35" s="292"/>
      <c r="AD35" s="292"/>
      <c r="AE35" s="292"/>
      <c r="AF35" s="292"/>
      <c r="AG35" s="292"/>
      <c r="AH35" s="292"/>
    </row>
    <row r="36" spans="2:34" x14ac:dyDescent="0.15">
      <c r="H36" s="292"/>
      <c r="J36" s="292"/>
      <c r="K36" s="292"/>
      <c r="M36" s="292"/>
      <c r="Y36" s="292"/>
      <c r="Z36" s="292"/>
      <c r="AA36" s="292"/>
      <c r="AB36" s="292"/>
      <c r="AC36" s="292"/>
      <c r="AD36" s="292"/>
      <c r="AE36" s="292"/>
      <c r="AF36" s="292"/>
      <c r="AG36" s="292"/>
      <c r="AH36" s="292"/>
    </row>
    <row r="37" spans="2:34" x14ac:dyDescent="0.15">
      <c r="AH37" s="292"/>
    </row>
    <row r="38" spans="2:34" x14ac:dyDescent="0.15">
      <c r="AG38" s="292"/>
      <c r="AH38" s="292"/>
    </row>
    <row r="39" spans="2:34" x14ac:dyDescent="0.15"/>
    <row r="40" spans="2:34" x14ac:dyDescent="0.15">
      <c r="X40" s="292"/>
    </row>
    <row r="41" spans="2:34" x14ac:dyDescent="0.15">
      <c r="R41" s="292"/>
    </row>
    <row r="42" spans="2:34" x14ac:dyDescent="0.15">
      <c r="W42" s="292"/>
    </row>
    <row r="43" spans="2:34" x14ac:dyDescent="0.15">
      <c r="Y43" s="292"/>
      <c r="Z43" s="292"/>
      <c r="AA43" s="292"/>
      <c r="AB43" s="292"/>
      <c r="AC43" s="292"/>
      <c r="AD43" s="292"/>
      <c r="AE43" s="292"/>
      <c r="AF43" s="292"/>
      <c r="AG43" s="292"/>
      <c r="AH43" s="292"/>
    </row>
    <row r="44" spans="2:34" x14ac:dyDescent="0.15">
      <c r="AH44" s="292"/>
    </row>
    <row r="45" spans="2:34" x14ac:dyDescent="0.15">
      <c r="X45" s="292"/>
    </row>
    <row r="46" spans="2:34" x14ac:dyDescent="0.15"/>
    <row r="47" spans="2:34" x14ac:dyDescent="0.15"/>
    <row r="48" spans="2:34" x14ac:dyDescent="0.15">
      <c r="W48" s="292"/>
      <c r="Y48" s="292"/>
      <c r="Z48" s="292"/>
      <c r="AA48" s="292"/>
      <c r="AB48" s="292"/>
      <c r="AC48" s="292"/>
      <c r="AD48" s="292"/>
      <c r="AE48" s="292"/>
      <c r="AF48" s="292"/>
      <c r="AG48" s="292"/>
      <c r="AH48" s="292"/>
    </row>
    <row r="49" spans="28:34" x14ac:dyDescent="0.15"/>
    <row r="50" spans="28:34" x14ac:dyDescent="0.15">
      <c r="AE50" s="292"/>
      <c r="AF50" s="292"/>
      <c r="AG50" s="292"/>
      <c r="AH50" s="292"/>
    </row>
    <row r="51" spans="28:34" x14ac:dyDescent="0.15">
      <c r="AC51" s="292"/>
      <c r="AD51" s="292"/>
      <c r="AE51" s="292"/>
      <c r="AF51" s="292"/>
      <c r="AG51" s="292"/>
      <c r="AH51" s="292"/>
    </row>
    <row r="52" spans="28:34" x14ac:dyDescent="0.15"/>
    <row r="53" spans="28:34" x14ac:dyDescent="0.15">
      <c r="AF53" s="292"/>
      <c r="AG53" s="292"/>
      <c r="AH53" s="292"/>
    </row>
    <row r="54" spans="28:34" x14ac:dyDescent="0.15">
      <c r="AH54" s="292"/>
    </row>
    <row r="55" spans="28:34" x14ac:dyDescent="0.15"/>
    <row r="56" spans="28:34" x14ac:dyDescent="0.15">
      <c r="AB56" s="292"/>
      <c r="AC56" s="292"/>
      <c r="AD56" s="292"/>
      <c r="AE56" s="292"/>
      <c r="AF56" s="292"/>
      <c r="AG56" s="292"/>
      <c r="AH56" s="292"/>
    </row>
    <row r="57" spans="28:34" x14ac:dyDescent="0.15">
      <c r="AH57" s="292"/>
    </row>
    <row r="58" spans="28:34" x14ac:dyDescent="0.15">
      <c r="AH58" s="292"/>
    </row>
    <row r="59" spans="28:34" x14ac:dyDescent="0.15">
      <c r="AG59" s="292"/>
      <c r="AH59" s="292"/>
    </row>
    <row r="60" spans="28:34" x14ac:dyDescent="0.15"/>
    <row r="61" spans="28:34" x14ac:dyDescent="0.15"/>
    <row r="62" spans="28:34" x14ac:dyDescent="0.15"/>
    <row r="63" spans="28:34" x14ac:dyDescent="0.15">
      <c r="AH63" s="292"/>
    </row>
    <row r="64" spans="28:34" x14ac:dyDescent="0.15">
      <c r="AG64" s="292"/>
      <c r="AH64" s="292"/>
    </row>
    <row r="65" spans="28:34" x14ac:dyDescent="0.15"/>
    <row r="66" spans="28:34" x14ac:dyDescent="0.15"/>
    <row r="67" spans="28:34" x14ac:dyDescent="0.15"/>
    <row r="68" spans="28:34" x14ac:dyDescent="0.15">
      <c r="AB68" s="292"/>
      <c r="AC68" s="292"/>
      <c r="AD68" s="292"/>
      <c r="AE68" s="292"/>
      <c r="AF68" s="292"/>
      <c r="AG68" s="292"/>
      <c r="AH68" s="292"/>
    </row>
    <row r="69" spans="28:34" x14ac:dyDescent="0.15">
      <c r="AF69" s="292"/>
      <c r="AG69" s="292"/>
      <c r="AH69" s="292"/>
    </row>
    <row r="70" spans="28:34" x14ac:dyDescent="0.15"/>
    <row r="71" spans="28:34" x14ac:dyDescent="0.15"/>
    <row r="72" spans="28:34" x14ac:dyDescent="0.15"/>
    <row r="73" spans="28:34" x14ac:dyDescent="0.15"/>
    <row r="74" spans="28:34" x14ac:dyDescent="0.15"/>
    <row r="75" spans="28:34" x14ac:dyDescent="0.15">
      <c r="AH75" s="292"/>
    </row>
    <row r="76" spans="28:34" x14ac:dyDescent="0.15">
      <c r="AF76" s="292"/>
      <c r="AG76" s="292"/>
      <c r="AH76" s="292"/>
    </row>
    <row r="77" spans="28:34" x14ac:dyDescent="0.15">
      <c r="AG77" s="292"/>
      <c r="AH77" s="292"/>
    </row>
    <row r="78" spans="28:34" x14ac:dyDescent="0.15"/>
    <row r="79" spans="28:34" x14ac:dyDescent="0.15"/>
    <row r="80" spans="28:34" x14ac:dyDescent="0.15"/>
    <row r="81" spans="25:34" x14ac:dyDescent="0.15"/>
    <row r="82" spans="25:34" x14ac:dyDescent="0.15">
      <c r="Y82" s="292"/>
    </row>
    <row r="83" spans="25:34" x14ac:dyDescent="0.15">
      <c r="Y83" s="292"/>
      <c r="Z83" s="292"/>
      <c r="AA83" s="292"/>
      <c r="AB83" s="292"/>
      <c r="AC83" s="292"/>
      <c r="AD83" s="292"/>
      <c r="AE83" s="292"/>
      <c r="AF83" s="292"/>
      <c r="AG83" s="292"/>
      <c r="AH83" s="292"/>
    </row>
    <row r="84" spans="25:34" x14ac:dyDescent="0.15"/>
    <row r="85" spans="25:34" x14ac:dyDescent="0.15"/>
    <row r="86" spans="25:34" x14ac:dyDescent="0.15"/>
    <row r="87" spans="25:34" x14ac:dyDescent="0.15"/>
    <row r="88" spans="25:34" x14ac:dyDescent="0.15">
      <c r="AH88" s="29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2"/>
      <c r="AG94" s="292"/>
      <c r="AH94" s="292"/>
    </row>
    <row r="95" spans="25:34" ht="13.5" customHeight="1" x14ac:dyDescent="0.15">
      <c r="AH95" s="29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2"/>
    </row>
    <row r="102" spans="33:34" ht="13.5" customHeight="1" x14ac:dyDescent="0.15"/>
    <row r="103" spans="33:34" ht="13.5" customHeight="1" x14ac:dyDescent="0.15"/>
    <row r="104" spans="33:34" ht="13.5" customHeight="1" x14ac:dyDescent="0.15">
      <c r="AG104" s="292"/>
      <c r="AH104" s="29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2"/>
    </row>
    <row r="117" spans="34:122" ht="13.5" customHeight="1" x14ac:dyDescent="0.15"/>
    <row r="118" spans="34:122" ht="13.5" customHeight="1" x14ac:dyDescent="0.15"/>
    <row r="119" spans="34:122" ht="13.5" customHeight="1" x14ac:dyDescent="0.15"/>
    <row r="120" spans="34:122" ht="13.5" customHeight="1" x14ac:dyDescent="0.15">
      <c r="AH120" s="292"/>
    </row>
    <row r="121" spans="34:122" ht="13.5" customHeight="1" x14ac:dyDescent="0.15">
      <c r="AH121" s="292"/>
    </row>
    <row r="122" spans="34:122" ht="13.5" customHeight="1" x14ac:dyDescent="0.15"/>
    <row r="123" spans="34:122" ht="13.5" customHeight="1" x14ac:dyDescent="0.15"/>
    <row r="124" spans="34:122" ht="13.5" customHeight="1" x14ac:dyDescent="0.15"/>
    <row r="125" spans="34:122" ht="13.5" customHeight="1" x14ac:dyDescent="0.15">
      <c r="DR125" s="292" t="s">
        <v>495</v>
      </c>
    </row>
  </sheetData>
  <sheetProtection algorithmName="SHA-512" hashValue="2xI4k6K+64vGbc6gVaIjD1CfI0OLIlcxasxoxRnnuV2h3Zz0Ee17QFsjEpz/CtbumJRL7ixevj28YRnMojPrHg==" saltValue="4AilH5xdY6yvh8NOPDQLtA==" spinCount="100000" sheet="1" objects="1" scenarios="1"/>
  <dataConsolidate/>
  <phoneticPr fontId="2"/>
  <printOptions horizontalCentered="1" verticalCentered="1"/>
  <pageMargins left="0" right="0" top="0.19685039370078741" bottom="0.31496062992125984" header="0.39370078740157483" footer="0"/>
  <pageSetup paperSize="9" scale="35" orientation="landscape" horizontalDpi="300" verticalDpi="300"/>
  <headerFooter alignWithMargins="0">
    <oddFooter>&amp;C&amp;P/&amp;N</oddFooter>
  </headerFooter>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50" customWidth="1"/>
    <col min="2" max="8" width="13.375" style="150" customWidth="1"/>
    <col min="9" max="16384" width="11.125" style="150"/>
  </cols>
  <sheetData>
    <row r="1" spans="1:8" x14ac:dyDescent="0.15">
      <c r="A1" s="144"/>
      <c r="B1" s="145"/>
      <c r="C1" s="146"/>
      <c r="D1" s="147"/>
      <c r="E1" s="148"/>
      <c r="F1" s="148"/>
      <c r="G1" s="148"/>
      <c r="H1" s="149"/>
    </row>
    <row r="2" spans="1:8" x14ac:dyDescent="0.15">
      <c r="A2" s="151"/>
      <c r="B2" s="152"/>
      <c r="C2" s="153"/>
      <c r="D2" s="154" t="s">
        <v>51</v>
      </c>
      <c r="E2" s="155"/>
      <c r="F2" s="156" t="s">
        <v>545</v>
      </c>
      <c r="G2" s="157"/>
      <c r="H2" s="158"/>
    </row>
    <row r="3" spans="1:8" x14ac:dyDescent="0.15">
      <c r="A3" s="154" t="s">
        <v>538</v>
      </c>
      <c r="B3" s="159"/>
      <c r="C3" s="160"/>
      <c r="D3" s="161">
        <v>106263</v>
      </c>
      <c r="E3" s="162"/>
      <c r="F3" s="163">
        <v>310300</v>
      </c>
      <c r="G3" s="164"/>
      <c r="H3" s="165"/>
    </row>
    <row r="4" spans="1:8" x14ac:dyDescent="0.15">
      <c r="A4" s="166"/>
      <c r="B4" s="167"/>
      <c r="C4" s="168"/>
      <c r="D4" s="169">
        <v>77559</v>
      </c>
      <c r="E4" s="170"/>
      <c r="F4" s="171">
        <v>157576</v>
      </c>
      <c r="G4" s="172"/>
      <c r="H4" s="173"/>
    </row>
    <row r="5" spans="1:8" x14ac:dyDescent="0.15">
      <c r="A5" s="154" t="s">
        <v>540</v>
      </c>
      <c r="B5" s="159"/>
      <c r="C5" s="160"/>
      <c r="D5" s="161">
        <v>303600</v>
      </c>
      <c r="E5" s="162"/>
      <c r="F5" s="163">
        <v>317319</v>
      </c>
      <c r="G5" s="164"/>
      <c r="H5" s="165"/>
    </row>
    <row r="6" spans="1:8" x14ac:dyDescent="0.15">
      <c r="A6" s="166"/>
      <c r="B6" s="167"/>
      <c r="C6" s="168"/>
      <c r="D6" s="169">
        <v>229271</v>
      </c>
      <c r="E6" s="170"/>
      <c r="F6" s="171">
        <v>164214</v>
      </c>
      <c r="G6" s="172"/>
      <c r="H6" s="173"/>
    </row>
    <row r="7" spans="1:8" x14ac:dyDescent="0.15">
      <c r="A7" s="154" t="s">
        <v>541</v>
      </c>
      <c r="B7" s="159"/>
      <c r="C7" s="160"/>
      <c r="D7" s="161">
        <v>131350</v>
      </c>
      <c r="E7" s="162"/>
      <c r="F7" s="163">
        <v>289738</v>
      </c>
      <c r="G7" s="164"/>
      <c r="H7" s="165"/>
    </row>
    <row r="8" spans="1:8" x14ac:dyDescent="0.15">
      <c r="A8" s="166"/>
      <c r="B8" s="167"/>
      <c r="C8" s="168"/>
      <c r="D8" s="169">
        <v>115378</v>
      </c>
      <c r="E8" s="170"/>
      <c r="F8" s="171">
        <v>156238</v>
      </c>
      <c r="G8" s="172"/>
      <c r="H8" s="173"/>
    </row>
    <row r="9" spans="1:8" x14ac:dyDescent="0.15">
      <c r="A9" s="154" t="s">
        <v>542</v>
      </c>
      <c r="B9" s="159"/>
      <c r="C9" s="160"/>
      <c r="D9" s="161">
        <v>264289</v>
      </c>
      <c r="E9" s="162"/>
      <c r="F9" s="163">
        <v>316937</v>
      </c>
      <c r="G9" s="164"/>
      <c r="H9" s="165"/>
    </row>
    <row r="10" spans="1:8" x14ac:dyDescent="0.15">
      <c r="A10" s="166"/>
      <c r="B10" s="167"/>
      <c r="C10" s="168"/>
      <c r="D10" s="169">
        <v>163050</v>
      </c>
      <c r="E10" s="170"/>
      <c r="F10" s="171">
        <v>199150</v>
      </c>
      <c r="G10" s="172"/>
      <c r="H10" s="173"/>
    </row>
    <row r="11" spans="1:8" x14ac:dyDescent="0.15">
      <c r="A11" s="154" t="s">
        <v>543</v>
      </c>
      <c r="B11" s="159"/>
      <c r="C11" s="160"/>
      <c r="D11" s="161">
        <v>309067</v>
      </c>
      <c r="E11" s="162"/>
      <c r="F11" s="163">
        <v>332350</v>
      </c>
      <c r="G11" s="164"/>
      <c r="H11" s="165"/>
    </row>
    <row r="12" spans="1:8" x14ac:dyDescent="0.15">
      <c r="A12" s="166"/>
      <c r="B12" s="167"/>
      <c r="C12" s="174"/>
      <c r="D12" s="169">
        <v>129266</v>
      </c>
      <c r="E12" s="170"/>
      <c r="F12" s="171">
        <v>200453</v>
      </c>
      <c r="G12" s="172"/>
      <c r="H12" s="173"/>
    </row>
    <row r="13" spans="1:8" x14ac:dyDescent="0.15">
      <c r="A13" s="154"/>
      <c r="B13" s="159"/>
      <c r="C13" s="175"/>
      <c r="D13" s="176">
        <v>222914</v>
      </c>
      <c r="E13" s="177"/>
      <c r="F13" s="178">
        <v>313329</v>
      </c>
      <c r="G13" s="179"/>
      <c r="H13" s="165"/>
    </row>
    <row r="14" spans="1:8" x14ac:dyDescent="0.15">
      <c r="A14" s="166"/>
      <c r="B14" s="167"/>
      <c r="C14" s="168"/>
      <c r="D14" s="169">
        <v>142905</v>
      </c>
      <c r="E14" s="170"/>
      <c r="F14" s="171">
        <v>175526</v>
      </c>
      <c r="G14" s="172"/>
      <c r="H14" s="173"/>
    </row>
    <row r="17" spans="1:11" x14ac:dyDescent="0.15">
      <c r="A17" s="150" t="s">
        <v>52</v>
      </c>
    </row>
    <row r="18" spans="1:11" x14ac:dyDescent="0.15">
      <c r="A18" s="180"/>
      <c r="B18" s="180" t="str">
        <f>実質収支比率等に係る経年分析!F$46</f>
        <v>H28</v>
      </c>
      <c r="C18" s="180" t="str">
        <f>実質収支比率等に係る経年分析!G$46</f>
        <v>H29</v>
      </c>
      <c r="D18" s="180" t="str">
        <f>実質収支比率等に係る経年分析!H$46</f>
        <v>H30</v>
      </c>
      <c r="E18" s="180" t="str">
        <f>実質収支比率等に係る経年分析!I$46</f>
        <v>R01</v>
      </c>
      <c r="F18" s="180" t="str">
        <f>実質収支比率等に係る経年分析!J$46</f>
        <v>R02</v>
      </c>
    </row>
    <row r="19" spans="1:11" x14ac:dyDescent="0.15">
      <c r="A19" s="180" t="s">
        <v>53</v>
      </c>
      <c r="B19" s="180">
        <f>ROUND(VALUE(SUBSTITUTE(実質収支比率等に係る経年分析!F$48,"▲","-")),2)</f>
        <v>9.52</v>
      </c>
      <c r="C19" s="180">
        <f>ROUND(VALUE(SUBSTITUTE(実質収支比率等に係る経年分析!G$48,"▲","-")),2)</f>
        <v>6.85</v>
      </c>
      <c r="D19" s="180">
        <f>ROUND(VALUE(SUBSTITUTE(実質収支比率等に係る経年分析!H$48,"▲","-")),2)</f>
        <v>6.32</v>
      </c>
      <c r="E19" s="180">
        <f>ROUND(VALUE(SUBSTITUTE(実質収支比率等に係る経年分析!I$48,"▲","-")),2)</f>
        <v>6.08</v>
      </c>
      <c r="F19" s="180">
        <f>ROUND(VALUE(SUBSTITUTE(実質収支比率等に係る経年分析!J$48,"▲","-")),2)</f>
        <v>8.52</v>
      </c>
    </row>
    <row r="20" spans="1:11" x14ac:dyDescent="0.15">
      <c r="A20" s="180" t="s">
        <v>54</v>
      </c>
      <c r="B20" s="180">
        <f>ROUND(VALUE(SUBSTITUTE(実質収支比率等に係る経年分析!F$47,"▲","-")),2)</f>
        <v>48.14</v>
      </c>
      <c r="C20" s="180">
        <f>ROUND(VALUE(SUBSTITUTE(実質収支比率等に係る経年分析!G$47,"▲","-")),2)</f>
        <v>41.79</v>
      </c>
      <c r="D20" s="180">
        <f>ROUND(VALUE(SUBSTITUTE(実質収支比率等に係る経年分析!H$47,"▲","-")),2)</f>
        <v>40.14</v>
      </c>
      <c r="E20" s="180">
        <f>ROUND(VALUE(SUBSTITUTE(実質収支比率等に係る経年分析!I$47,"▲","-")),2)</f>
        <v>36.75</v>
      </c>
      <c r="F20" s="180">
        <f>ROUND(VALUE(SUBSTITUTE(実質収支比率等に係る経年分析!J$47,"▲","-")),2)</f>
        <v>34.950000000000003</v>
      </c>
    </row>
    <row r="21" spans="1:11" x14ac:dyDescent="0.15">
      <c r="A21" s="180" t="s">
        <v>55</v>
      </c>
      <c r="B21" s="180">
        <f>IF(ISNUMBER(VALUE(SUBSTITUTE(実質収支比率等に係る経年分析!F$49,"▲","-"))),ROUND(VALUE(SUBSTITUTE(実質収支比率等に係る経年分析!F$49,"▲","-")),2),NA())</f>
        <v>0.83</v>
      </c>
      <c r="C21" s="180">
        <f>IF(ISNUMBER(VALUE(SUBSTITUTE(実質収支比率等に係る経年分析!G$49,"▲","-"))),ROUND(VALUE(SUBSTITUTE(実質収支比率等に係る経年分析!G$49,"▲","-")),2),NA())</f>
        <v>-4.82</v>
      </c>
      <c r="D21" s="180">
        <f>IF(ISNUMBER(VALUE(SUBSTITUTE(実質収支比率等に係る経年分析!H$49,"▲","-"))),ROUND(VALUE(SUBSTITUTE(実質収支比率等に係る経年分析!H$49,"▲","-")),2),NA())</f>
        <v>-3.68</v>
      </c>
      <c r="E21" s="180">
        <f>IF(ISNUMBER(VALUE(SUBSTITUTE(実質収支比率等に係る経年分析!I$49,"▲","-"))),ROUND(VALUE(SUBSTITUTE(実質収支比率等に係る経年分析!I$49,"▲","-")),2),NA())</f>
        <v>-3.52</v>
      </c>
      <c r="F21" s="180">
        <f>IF(ISNUMBER(VALUE(SUBSTITUTE(実質収支比率等に係る経年分析!J$49,"▲","-"))),ROUND(VALUE(SUBSTITUTE(実質収支比率等に係る経年分析!J$49,"▲","-")),2),NA())</f>
        <v>2.74</v>
      </c>
    </row>
    <row r="24" spans="1:11" x14ac:dyDescent="0.15">
      <c r="A24" s="150" t="s">
        <v>56</v>
      </c>
    </row>
    <row r="25" spans="1:11" x14ac:dyDescent="0.15">
      <c r="A25" s="181"/>
      <c r="B25" s="181" t="str">
        <f>連結実質赤字比率に係る赤字・黒字の構成分析!F$33</f>
        <v>H28</v>
      </c>
      <c r="C25" s="181"/>
      <c r="D25" s="181" t="str">
        <f>連結実質赤字比率に係る赤字・黒字の構成分析!G$33</f>
        <v>H29</v>
      </c>
      <c r="E25" s="181"/>
      <c r="F25" s="181" t="str">
        <f>連結実質赤字比率に係る赤字・黒字の構成分析!H$33</f>
        <v>H30</v>
      </c>
      <c r="G25" s="181"/>
      <c r="H25" s="181" t="str">
        <f>連結実質赤字比率に係る赤字・黒字の構成分析!I$33</f>
        <v>R01</v>
      </c>
      <c r="I25" s="181"/>
      <c r="J25" s="181" t="str">
        <f>連結実質赤字比率に係る赤字・黒字の構成分析!J$33</f>
        <v>R02</v>
      </c>
      <c r="K25" s="181"/>
    </row>
    <row r="26" spans="1:11" x14ac:dyDescent="0.15">
      <c r="A26" s="181"/>
      <c r="B26" s="181" t="s">
        <v>57</v>
      </c>
      <c r="C26" s="181" t="s">
        <v>58</v>
      </c>
      <c r="D26" s="181" t="s">
        <v>57</v>
      </c>
      <c r="E26" s="181" t="s">
        <v>58</v>
      </c>
      <c r="F26" s="181" t="s">
        <v>57</v>
      </c>
      <c r="G26" s="181" t="s">
        <v>58</v>
      </c>
      <c r="H26" s="181" t="s">
        <v>57</v>
      </c>
      <c r="I26" s="181" t="s">
        <v>58</v>
      </c>
      <c r="J26" s="181" t="s">
        <v>57</v>
      </c>
      <c r="K26" s="181" t="s">
        <v>58</v>
      </c>
    </row>
    <row r="27" spans="1:11" x14ac:dyDescent="0.15">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#VALUE!</v>
      </c>
      <c r="C27" s="181" t="e">
        <f>IF(ROUND(VALUE(SUBSTITUTE(連結実質赤字比率に係る赤字・黒字の構成分析!F$43,"▲", "-")), 2) &gt;= 0, ABS(ROUND(VALUE(SUBSTITUTE(連結実質赤字比率に係る赤字・黒字の構成分析!F$43,"▲", "-")), 2)), NA())</f>
        <v>#VALUE!</v>
      </c>
      <c r="D27" s="181" t="e">
        <f>IF(ROUND(VALUE(SUBSTITUTE(連結実質赤字比率に係る赤字・黒字の構成分析!G$43,"▲", "-")), 2) &lt; 0, ABS(ROUND(VALUE(SUBSTITUTE(連結実質赤字比率に係る赤字・黒字の構成分析!G$43,"▲", "-")), 2)), NA())</f>
        <v>#VALUE!</v>
      </c>
      <c r="E27" s="181" t="e">
        <f>IF(ROUND(VALUE(SUBSTITUTE(連結実質赤字比率に係る赤字・黒字の構成分析!G$43,"▲", "-")), 2) &gt;= 0, ABS(ROUND(VALUE(SUBSTITUTE(連結実質赤字比率に係る赤字・黒字の構成分析!G$43,"▲", "-")), 2)), NA())</f>
        <v>#VALUE!</v>
      </c>
      <c r="F27" s="181" t="e">
        <f>IF(ROUND(VALUE(SUBSTITUTE(連結実質赤字比率に係る赤字・黒字の構成分析!H$43,"▲", "-")), 2) &lt; 0, ABS(ROUND(VALUE(SUBSTITUTE(連結実質赤字比率に係る赤字・黒字の構成分析!H$43,"▲", "-")), 2)), NA())</f>
        <v>#VALUE!</v>
      </c>
      <c r="G27" s="181" t="e">
        <f>IF(ROUND(VALUE(SUBSTITUTE(連結実質赤字比率に係る赤字・黒字の構成分析!H$43,"▲", "-")), 2) &gt;= 0, ABS(ROUND(VALUE(SUBSTITUTE(連結実質赤字比率に係る赤字・黒字の構成分析!H$43,"▲", "-")), 2)), NA())</f>
        <v>#VALUE!</v>
      </c>
      <c r="H27" s="181" t="e">
        <f>IF(ROUND(VALUE(SUBSTITUTE(連結実質赤字比率に係る赤字・黒字の構成分析!I$43,"▲", "-")), 2) &lt; 0, ABS(ROUND(VALUE(SUBSTITUTE(連結実質赤字比率に係る赤字・黒字の構成分析!I$43,"▲", "-")), 2)), NA())</f>
        <v>#VALUE!</v>
      </c>
      <c r="I27" s="181" t="e">
        <f>IF(ROUND(VALUE(SUBSTITUTE(連結実質赤字比率に係る赤字・黒字の構成分析!I$43,"▲", "-")), 2) &gt;= 0, ABS(ROUND(VALUE(SUBSTITUTE(連結実質赤字比率に係る赤字・黒字の構成分析!I$43,"▲", "-")), 2)), NA())</f>
        <v>#VALUE!</v>
      </c>
      <c r="J27" s="181" t="e">
        <f>IF(ROUND(VALUE(SUBSTITUTE(連結実質赤字比率に係る赤字・黒字の構成分析!J$43,"▲", "-")), 2) &lt; 0, ABS(ROUND(VALUE(SUBSTITUTE(連結実質赤字比率に係る赤字・黒字の構成分析!J$43,"▲", "-")), 2)), NA())</f>
        <v>#VALUE!</v>
      </c>
      <c r="K27" s="181" t="e">
        <f>IF(ROUND(VALUE(SUBSTITUTE(連結実質赤字比率に係る赤字・黒字の構成分析!J$43,"▲", "-")), 2) &gt;= 0, ABS(ROUND(VALUE(SUBSTITUTE(連結実質赤字比率に係る赤字・黒字の構成分析!J$43,"▲", "-")), 2)), NA())</f>
        <v>#VALUE!</v>
      </c>
    </row>
    <row r="28" spans="1:11" x14ac:dyDescent="0.15">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15">
      <c r="A29" s="181" t="e">
        <f>IF(連結実質赤字比率に係る赤字・黒字の構成分析!C$41="",NA(),連結実質赤字比率に係る赤字・黒字の構成分析!C$41)</f>
        <v>#N/A</v>
      </c>
      <c r="B29" s="181" t="e">
        <f>IF(ROUND(VALUE(SUBSTITUTE(連結実質赤字比率に係る赤字・黒字の構成分析!F$41,"▲", "-")), 2) &lt; 0, ABS(ROUND(VALUE(SUBSTITUTE(連結実質赤字比率に係る赤字・黒字の構成分析!F$41,"▲", "-")), 2)), NA())</f>
        <v>#VALUE!</v>
      </c>
      <c r="C29" s="181" t="e">
        <f>IF(ROUND(VALUE(SUBSTITUTE(連結実質赤字比率に係る赤字・黒字の構成分析!F$41,"▲", "-")), 2) &gt;= 0, ABS(ROUND(VALUE(SUBSTITUTE(連結実質赤字比率に係る赤字・黒字の構成分析!F$41,"▲", "-")), 2)), NA())</f>
        <v>#VALUE!</v>
      </c>
      <c r="D29" s="181" t="e">
        <f>IF(ROUND(VALUE(SUBSTITUTE(連結実質赤字比率に係る赤字・黒字の構成分析!G$41,"▲", "-")), 2) &lt; 0, ABS(ROUND(VALUE(SUBSTITUTE(連結実質赤字比率に係る赤字・黒字の構成分析!G$41,"▲", "-")), 2)), NA())</f>
        <v>#VALUE!</v>
      </c>
      <c r="E29" s="181" t="e">
        <f>IF(ROUND(VALUE(SUBSTITUTE(連結実質赤字比率に係る赤字・黒字の構成分析!G$41,"▲", "-")), 2) &gt;= 0, ABS(ROUND(VALUE(SUBSTITUTE(連結実質赤字比率に係る赤字・黒字の構成分析!G$41,"▲", "-")), 2)), NA())</f>
        <v>#VALUE!</v>
      </c>
      <c r="F29" s="181" t="e">
        <f>IF(ROUND(VALUE(SUBSTITUTE(連結実質赤字比率に係る赤字・黒字の構成分析!H$41,"▲", "-")), 2) &lt; 0, ABS(ROUND(VALUE(SUBSTITUTE(連結実質赤字比率に係る赤字・黒字の構成分析!H$41,"▲", "-")), 2)), NA())</f>
        <v>#VALUE!</v>
      </c>
      <c r="G29" s="181" t="e">
        <f>IF(ROUND(VALUE(SUBSTITUTE(連結実質赤字比率に係る赤字・黒字の構成分析!H$41,"▲", "-")), 2) &gt;= 0, ABS(ROUND(VALUE(SUBSTITUTE(連結実質赤字比率に係る赤字・黒字の構成分析!H$41,"▲", "-")), 2)), NA())</f>
        <v>#VALUE!</v>
      </c>
      <c r="H29" s="181" t="e">
        <f>IF(ROUND(VALUE(SUBSTITUTE(連結実質赤字比率に係る赤字・黒字の構成分析!I$41,"▲", "-")), 2) &lt; 0, ABS(ROUND(VALUE(SUBSTITUTE(連結実質赤字比率に係る赤字・黒字の構成分析!I$41,"▲", "-")), 2)), NA())</f>
        <v>#VALUE!</v>
      </c>
      <c r="I29" s="181" t="e">
        <f>IF(ROUND(VALUE(SUBSTITUTE(連結実質赤字比率に係る赤字・黒字の構成分析!I$41,"▲", "-")), 2) &gt;= 0, ABS(ROUND(VALUE(SUBSTITUTE(連結実質赤字比率に係る赤字・黒字の構成分析!I$41,"▲", "-")), 2)), NA())</f>
        <v>#VALUE!</v>
      </c>
      <c r="J29" s="181" t="e">
        <f>IF(ROUND(VALUE(SUBSTITUTE(連結実質赤字比率に係る赤字・黒字の構成分析!J$41,"▲", "-")), 2) &lt; 0, ABS(ROUND(VALUE(SUBSTITUTE(連結実質赤字比率に係る赤字・黒字の構成分析!J$41,"▲", "-")), 2)), NA())</f>
        <v>#VALUE!</v>
      </c>
      <c r="K29" s="181" t="e">
        <f>IF(ROUND(VALUE(SUBSTITUTE(連結実質赤字比率に係る赤字・黒字の構成分析!J$41,"▲", "-")), 2) &gt;= 0, ABS(ROUND(VALUE(SUBSTITUTE(連結実質赤字比率に係る赤字・黒字の構成分析!J$41,"▲", "-")), 2)), NA())</f>
        <v>#VALUE!</v>
      </c>
    </row>
    <row r="30" spans="1:11" x14ac:dyDescent="0.15">
      <c r="A30" s="181" t="str">
        <f>IF(連結実質赤字比率に係る赤字・黒字の構成分析!C$40="",NA(),連結実質赤字比率に係る赤字・黒字の構成分析!C$40)</f>
        <v>後期高齢者医療事業</v>
      </c>
      <c r="B30" s="181" t="e">
        <f>IF(ROUND(VALUE(SUBSTITUTE(連結実質赤字比率に係る赤字・黒字の構成分析!F$40,"▲", "-")), 2) &lt; 0, ABS(ROUND(VALUE(SUBSTITUTE(連結実質赤字比率に係る赤字・黒字の構成分析!F$40,"▲", "-")), 2)), NA())</f>
        <v>#N/A</v>
      </c>
      <c r="C30" s="181">
        <f>IF(ROUND(VALUE(SUBSTITUTE(連結実質赤字比率に係る赤字・黒字の構成分析!F$40,"▲", "-")), 2) &gt;= 0, ABS(ROUND(VALUE(SUBSTITUTE(連結実質赤字比率に係る赤字・黒字の構成分析!F$40,"▲", "-")), 2)), NA())</f>
        <v>0.12</v>
      </c>
      <c r="D30" s="181" t="e">
        <f>IF(ROUND(VALUE(SUBSTITUTE(連結実質赤字比率に係る赤字・黒字の構成分析!G$40,"▲", "-")), 2) &lt; 0, ABS(ROUND(VALUE(SUBSTITUTE(連結実質赤字比率に係る赤字・黒字の構成分析!G$40,"▲", "-")), 2)), NA())</f>
        <v>#N/A</v>
      </c>
      <c r="E30" s="181">
        <f>IF(ROUND(VALUE(SUBSTITUTE(連結実質赤字比率に係る赤字・黒字の構成分析!G$40,"▲", "-")), 2) &gt;= 0, ABS(ROUND(VALUE(SUBSTITUTE(連結実質赤字比率に係る赤字・黒字の構成分析!G$40,"▲", "-")), 2)), NA())</f>
        <v>0.25</v>
      </c>
      <c r="F30" s="181" t="e">
        <f>IF(ROUND(VALUE(SUBSTITUTE(連結実質赤字比率に係る赤字・黒字の構成分析!H$40,"▲", "-")), 2) &lt; 0, ABS(ROUND(VALUE(SUBSTITUTE(連結実質赤字比率に係る赤字・黒字の構成分析!H$40,"▲", "-")), 2)), NA())</f>
        <v>#N/A</v>
      </c>
      <c r="G30" s="181">
        <f>IF(ROUND(VALUE(SUBSTITUTE(連結実質赤字比率に係る赤字・黒字の構成分析!H$40,"▲", "-")), 2) &gt;= 0, ABS(ROUND(VALUE(SUBSTITUTE(連結実質赤字比率に係る赤字・黒字の構成分析!H$40,"▲", "-")), 2)), NA())</f>
        <v>0.37</v>
      </c>
      <c r="H30" s="181" t="e">
        <f>IF(ROUND(VALUE(SUBSTITUTE(連結実質赤字比率に係る赤字・黒字の構成分析!I$40,"▲", "-")), 2) &lt; 0, ABS(ROUND(VALUE(SUBSTITUTE(連結実質赤字比率に係る赤字・黒字の構成分析!I$40,"▲", "-")), 2)), NA())</f>
        <v>#N/A</v>
      </c>
      <c r="I30" s="181">
        <f>IF(ROUND(VALUE(SUBSTITUTE(連結実質赤字比率に係る赤字・黒字の構成分析!I$40,"▲", "-")), 2) &gt;= 0, ABS(ROUND(VALUE(SUBSTITUTE(連結実質赤字比率に係る赤字・黒字の構成分析!I$40,"▲", "-")), 2)), NA())</f>
        <v>0.41</v>
      </c>
      <c r="J30" s="181" t="e">
        <f>IF(ROUND(VALUE(SUBSTITUTE(連結実質赤字比率に係る赤字・黒字の構成分析!J$40,"▲", "-")), 2) &lt; 0, ABS(ROUND(VALUE(SUBSTITUTE(連結実質赤字比率に係る赤字・黒字の構成分析!J$40,"▲", "-")), 2)), NA())</f>
        <v>#N/A</v>
      </c>
      <c r="K30" s="181">
        <f>IF(ROUND(VALUE(SUBSTITUTE(連結実質赤字比率に係る赤字・黒字の構成分析!J$40,"▲", "-")), 2) &gt;= 0, ABS(ROUND(VALUE(SUBSTITUTE(連結実質赤字比率に係る赤字・黒字の構成分析!J$40,"▲", "-")), 2)), NA())</f>
        <v>0.05</v>
      </c>
    </row>
    <row r="31" spans="1:11" x14ac:dyDescent="0.15">
      <c r="A31" s="181" t="str">
        <f>IF(連結実質赤字比率に係る赤字・黒字の構成分析!C$39="",NA(),連結実質赤字比率に係る赤字・黒字の構成分析!C$39)</f>
        <v>都市計画公共下水道事業</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0.13</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0.12</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0.08</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0.12</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0.14000000000000001</v>
      </c>
    </row>
    <row r="32" spans="1:11" x14ac:dyDescent="0.15">
      <c r="A32" s="181" t="str">
        <f>IF(連結実質赤字比率に係る赤字・黒字の構成分析!C$38="",NA(),連結実質赤字比率に係る赤字・黒字の構成分析!C$38)</f>
        <v>国民健康保険事業</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1.08</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2.27</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0.06</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0.04</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0.32</v>
      </c>
    </row>
    <row r="33" spans="1:16" x14ac:dyDescent="0.15">
      <c r="A33" s="181" t="str">
        <f>IF(連結実質赤字比率に係る赤字・黒字の構成分析!C$37="",NA(),連結実質赤字比率に係る赤字・黒字の構成分析!C$37)</f>
        <v>介護保険事業</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1.04</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0.77</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0</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0.81</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0.37</v>
      </c>
    </row>
    <row r="34" spans="1:16" x14ac:dyDescent="0.15">
      <c r="A34" s="181" t="str">
        <f>IF(連結実質赤字比率に係る赤字・黒字の構成分析!C$36="",NA(),連結実質赤字比率に係る赤字・黒字の構成分析!C$36)</f>
        <v>一般会計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9.51</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6.85</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6.32</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6.07</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8.51</v>
      </c>
    </row>
    <row r="35" spans="1:16" x14ac:dyDescent="0.15">
      <c r="A35" s="181" t="str">
        <f>IF(連結実質赤字比率に係る赤字・黒字の構成分析!C$35="",NA(),連結実質赤字比率に係る赤字・黒字の構成分析!C$35)</f>
        <v>水道事業</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8.75</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6.59</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7.03</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7.93</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8.76</v>
      </c>
    </row>
    <row r="36" spans="1:16" x14ac:dyDescent="0.15">
      <c r="A36" s="181" t="str">
        <f>IF(連結実質赤字比率に係る赤字・黒字の構成分析!C$34="",NA(),連結実質赤字比率に係る赤字・黒字の構成分析!C$34)</f>
        <v>くじらの博物館事業</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1.1399999999999999</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10.47</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18.399999999999999</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11.11</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9.65</v>
      </c>
    </row>
    <row r="39" spans="1:16" x14ac:dyDescent="0.15">
      <c r="A39" s="150" t="s">
        <v>59</v>
      </c>
    </row>
    <row r="40" spans="1:16" x14ac:dyDescent="0.15">
      <c r="A40" s="182"/>
      <c r="B40" s="182" t="str">
        <f>'実質公債費比率（分子）の構造'!K$44</f>
        <v>H28</v>
      </c>
      <c r="C40" s="182"/>
      <c r="D40" s="182"/>
      <c r="E40" s="182" t="str">
        <f>'実質公債費比率（分子）の構造'!L$44</f>
        <v>H29</v>
      </c>
      <c r="F40" s="182"/>
      <c r="G40" s="182"/>
      <c r="H40" s="182" t="str">
        <f>'実質公債費比率（分子）の構造'!M$44</f>
        <v>H30</v>
      </c>
      <c r="I40" s="182"/>
      <c r="J40" s="182"/>
      <c r="K40" s="182" t="str">
        <f>'実質公債費比率（分子）の構造'!N$44</f>
        <v>R01</v>
      </c>
      <c r="L40" s="182"/>
      <c r="M40" s="182"/>
      <c r="N40" s="182" t="str">
        <f>'実質公債費比率（分子）の構造'!O$44</f>
        <v>R02</v>
      </c>
      <c r="O40" s="182"/>
      <c r="P40" s="182"/>
    </row>
    <row r="41" spans="1:16" x14ac:dyDescent="0.15">
      <c r="A41" s="182"/>
      <c r="B41" s="182" t="s">
        <v>60</v>
      </c>
      <c r="C41" s="182"/>
      <c r="D41" s="182" t="s">
        <v>61</v>
      </c>
      <c r="E41" s="182" t="s">
        <v>60</v>
      </c>
      <c r="F41" s="182"/>
      <c r="G41" s="182" t="s">
        <v>61</v>
      </c>
      <c r="H41" s="182" t="s">
        <v>60</v>
      </c>
      <c r="I41" s="182"/>
      <c r="J41" s="182" t="s">
        <v>61</v>
      </c>
      <c r="K41" s="182" t="s">
        <v>60</v>
      </c>
      <c r="L41" s="182"/>
      <c r="M41" s="182" t="s">
        <v>61</v>
      </c>
      <c r="N41" s="182" t="s">
        <v>60</v>
      </c>
      <c r="O41" s="182"/>
      <c r="P41" s="182" t="s">
        <v>61</v>
      </c>
    </row>
    <row r="42" spans="1:16" x14ac:dyDescent="0.15">
      <c r="A42" s="182" t="s">
        <v>62</v>
      </c>
      <c r="B42" s="182"/>
      <c r="C42" s="182"/>
      <c r="D42" s="182">
        <f>'実質公債費比率（分子）の構造'!K$52</f>
        <v>148</v>
      </c>
      <c r="E42" s="182"/>
      <c r="F42" s="182"/>
      <c r="G42" s="182">
        <f>'実質公債費比率（分子）の構造'!L$52</f>
        <v>185</v>
      </c>
      <c r="H42" s="182"/>
      <c r="I42" s="182"/>
      <c r="J42" s="182">
        <f>'実質公債費比率（分子）の構造'!M$52</f>
        <v>200</v>
      </c>
      <c r="K42" s="182"/>
      <c r="L42" s="182"/>
      <c r="M42" s="182">
        <f>'実質公債費比率（分子）の構造'!N$52</f>
        <v>214</v>
      </c>
      <c r="N42" s="182"/>
      <c r="O42" s="182"/>
      <c r="P42" s="182">
        <f>'実質公債費比率（分子）の構造'!O$52</f>
        <v>222</v>
      </c>
    </row>
    <row r="43" spans="1:16" x14ac:dyDescent="0.15">
      <c r="A43" s="182" t="s">
        <v>17</v>
      </c>
      <c r="B43" s="182" t="str">
        <f>'実質公債費比率（分子）の構造'!K$51</f>
        <v>-</v>
      </c>
      <c r="C43" s="182"/>
      <c r="D43" s="182"/>
      <c r="E43" s="182" t="str">
        <f>'実質公債費比率（分子）の構造'!L$51</f>
        <v>-</v>
      </c>
      <c r="F43" s="182"/>
      <c r="G43" s="182"/>
      <c r="H43" s="182" t="str">
        <f>'実質公債費比率（分子）の構造'!M$51</f>
        <v>-</v>
      </c>
      <c r="I43" s="182"/>
      <c r="J43" s="182"/>
      <c r="K43" s="182">
        <f>'実質公債費比率（分子）の構造'!N$51</f>
        <v>0</v>
      </c>
      <c r="L43" s="182"/>
      <c r="M43" s="182"/>
      <c r="N43" s="182">
        <f>'実質公債費比率（分子）の構造'!O$51</f>
        <v>0</v>
      </c>
      <c r="O43" s="182"/>
      <c r="P43" s="182"/>
    </row>
    <row r="44" spans="1:16" x14ac:dyDescent="0.15">
      <c r="A44" s="182" t="s">
        <v>63</v>
      </c>
      <c r="B44" s="182" t="str">
        <f>'実質公債費比率（分子）の構造'!K$50</f>
        <v>-</v>
      </c>
      <c r="C44" s="182"/>
      <c r="D44" s="182"/>
      <c r="E44" s="182" t="str">
        <f>'実質公債費比率（分子）の構造'!L$50</f>
        <v>-</v>
      </c>
      <c r="F44" s="182"/>
      <c r="G44" s="182"/>
      <c r="H44" s="182" t="str">
        <f>'実質公債費比率（分子）の構造'!M$50</f>
        <v>-</v>
      </c>
      <c r="I44" s="182"/>
      <c r="J44" s="182"/>
      <c r="K44" s="182" t="str">
        <f>'実質公債費比率（分子）の構造'!N$50</f>
        <v>-</v>
      </c>
      <c r="L44" s="182"/>
      <c r="M44" s="182"/>
      <c r="N44" s="182" t="str">
        <f>'実質公債費比率（分子）の構造'!O$50</f>
        <v>-</v>
      </c>
      <c r="O44" s="182"/>
      <c r="P44" s="182"/>
    </row>
    <row r="45" spans="1:16" x14ac:dyDescent="0.15">
      <c r="A45" s="182" t="s">
        <v>64</v>
      </c>
      <c r="B45" s="182" t="str">
        <f>'実質公債費比率（分子）の構造'!K$49</f>
        <v>-</v>
      </c>
      <c r="C45" s="182"/>
      <c r="D45" s="182"/>
      <c r="E45" s="182" t="str">
        <f>'実質公債費比率（分子）の構造'!L$49</f>
        <v>-</v>
      </c>
      <c r="F45" s="182"/>
      <c r="G45" s="182"/>
      <c r="H45" s="182" t="str">
        <f>'実質公債費比率（分子）の構造'!M$49</f>
        <v>-</v>
      </c>
      <c r="I45" s="182"/>
      <c r="J45" s="182"/>
      <c r="K45" s="182" t="str">
        <f>'実質公債費比率（分子）の構造'!N$49</f>
        <v>-</v>
      </c>
      <c r="L45" s="182"/>
      <c r="M45" s="182"/>
      <c r="N45" s="182" t="str">
        <f>'実質公債費比率（分子）の構造'!O$49</f>
        <v>-</v>
      </c>
      <c r="O45" s="182"/>
      <c r="P45" s="182"/>
    </row>
    <row r="46" spans="1:16" x14ac:dyDescent="0.15">
      <c r="A46" s="182" t="s">
        <v>65</v>
      </c>
      <c r="B46" s="182">
        <f>'実質公債費比率（分子）の構造'!K$48</f>
        <v>21</v>
      </c>
      <c r="C46" s="182"/>
      <c r="D46" s="182"/>
      <c r="E46" s="182">
        <f>'実質公債費比率（分子）の構造'!L$48</f>
        <v>17</v>
      </c>
      <c r="F46" s="182"/>
      <c r="G46" s="182"/>
      <c r="H46" s="182">
        <f>'実質公債費比率（分子）の構造'!M$48</f>
        <v>16</v>
      </c>
      <c r="I46" s="182"/>
      <c r="J46" s="182"/>
      <c r="K46" s="182">
        <f>'実質公債費比率（分子）の構造'!N$48</f>
        <v>16</v>
      </c>
      <c r="L46" s="182"/>
      <c r="M46" s="182"/>
      <c r="N46" s="182">
        <f>'実質公債費比率（分子）の構造'!O$48</f>
        <v>13</v>
      </c>
      <c r="O46" s="182"/>
      <c r="P46" s="182"/>
    </row>
    <row r="47" spans="1:16" x14ac:dyDescent="0.15">
      <c r="A47" s="182" t="s">
        <v>13</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x14ac:dyDescent="0.15">
      <c r="A48" s="182" t="s">
        <v>66</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15">
      <c r="A49" s="182" t="s">
        <v>67</v>
      </c>
      <c r="B49" s="182">
        <f>'実質公債費比率（分子）の構造'!K$45</f>
        <v>167</v>
      </c>
      <c r="C49" s="182"/>
      <c r="D49" s="182"/>
      <c r="E49" s="182">
        <f>'実質公債費比率（分子）の構造'!L$45</f>
        <v>219</v>
      </c>
      <c r="F49" s="182"/>
      <c r="G49" s="182"/>
      <c r="H49" s="182">
        <f>'実質公債費比率（分子）の構造'!M$45</f>
        <v>241</v>
      </c>
      <c r="I49" s="182"/>
      <c r="J49" s="182"/>
      <c r="K49" s="182">
        <f>'実質公債費比率（分子）の構造'!N$45</f>
        <v>257</v>
      </c>
      <c r="L49" s="182"/>
      <c r="M49" s="182"/>
      <c r="N49" s="182">
        <f>'実質公債費比率（分子）の構造'!O$45</f>
        <v>275</v>
      </c>
      <c r="O49" s="182"/>
      <c r="P49" s="182"/>
    </row>
    <row r="50" spans="1:16" x14ac:dyDescent="0.15">
      <c r="A50" s="182" t="s">
        <v>68</v>
      </c>
      <c r="B50" s="182" t="e">
        <f>NA()</f>
        <v>#N/A</v>
      </c>
      <c r="C50" s="182">
        <f>IF(ISNUMBER('実質公債費比率（分子）の構造'!K$53),'実質公債費比率（分子）の構造'!K$53,NA())</f>
        <v>40</v>
      </c>
      <c r="D50" s="182" t="e">
        <f>NA()</f>
        <v>#N/A</v>
      </c>
      <c r="E50" s="182" t="e">
        <f>NA()</f>
        <v>#N/A</v>
      </c>
      <c r="F50" s="182">
        <f>IF(ISNUMBER('実質公債費比率（分子）の構造'!L$53),'実質公債費比率（分子）の構造'!L$53,NA())</f>
        <v>51</v>
      </c>
      <c r="G50" s="182" t="e">
        <f>NA()</f>
        <v>#N/A</v>
      </c>
      <c r="H50" s="182" t="e">
        <f>NA()</f>
        <v>#N/A</v>
      </c>
      <c r="I50" s="182">
        <f>IF(ISNUMBER('実質公債費比率（分子）の構造'!M$53),'実質公債費比率（分子）の構造'!M$53,NA())</f>
        <v>57</v>
      </c>
      <c r="J50" s="182" t="e">
        <f>NA()</f>
        <v>#N/A</v>
      </c>
      <c r="K50" s="182" t="e">
        <f>NA()</f>
        <v>#N/A</v>
      </c>
      <c r="L50" s="182">
        <f>IF(ISNUMBER('実質公債費比率（分子）の構造'!N$53),'実質公債費比率（分子）の構造'!N$53,NA())</f>
        <v>59</v>
      </c>
      <c r="M50" s="182" t="e">
        <f>NA()</f>
        <v>#N/A</v>
      </c>
      <c r="N50" s="182" t="e">
        <f>NA()</f>
        <v>#N/A</v>
      </c>
      <c r="O50" s="182">
        <f>IF(ISNUMBER('実質公債費比率（分子）の構造'!O$53),'実質公債費比率（分子）の構造'!O$53,NA())</f>
        <v>66</v>
      </c>
      <c r="P50" s="182" t="e">
        <f>NA()</f>
        <v>#N/A</v>
      </c>
    </row>
    <row r="53" spans="1:16" x14ac:dyDescent="0.15">
      <c r="A53" s="150" t="s">
        <v>69</v>
      </c>
    </row>
    <row r="54" spans="1:16" x14ac:dyDescent="0.15">
      <c r="A54" s="181"/>
      <c r="B54" s="181" t="str">
        <f>'将来負担比率（分子）の構造'!I$40</f>
        <v>H28</v>
      </c>
      <c r="C54" s="181"/>
      <c r="D54" s="181"/>
      <c r="E54" s="181" t="str">
        <f>'将来負担比率（分子）の構造'!J$40</f>
        <v>H29</v>
      </c>
      <c r="F54" s="181"/>
      <c r="G54" s="181"/>
      <c r="H54" s="181" t="str">
        <f>'将来負担比率（分子）の構造'!K$40</f>
        <v>H30</v>
      </c>
      <c r="I54" s="181"/>
      <c r="J54" s="181"/>
      <c r="K54" s="181" t="str">
        <f>'将来負担比率（分子）の構造'!L$40</f>
        <v>R01</v>
      </c>
      <c r="L54" s="181"/>
      <c r="M54" s="181"/>
      <c r="N54" s="181" t="str">
        <f>'将来負担比率（分子）の構造'!M$40</f>
        <v>R02</v>
      </c>
      <c r="O54" s="181"/>
      <c r="P54" s="181"/>
    </row>
    <row r="55" spans="1:16" x14ac:dyDescent="0.15">
      <c r="A55" s="181"/>
      <c r="B55" s="181" t="s">
        <v>70</v>
      </c>
      <c r="C55" s="181"/>
      <c r="D55" s="181" t="s">
        <v>71</v>
      </c>
      <c r="E55" s="181" t="s">
        <v>70</v>
      </c>
      <c r="F55" s="181"/>
      <c r="G55" s="181" t="s">
        <v>71</v>
      </c>
      <c r="H55" s="181" t="s">
        <v>70</v>
      </c>
      <c r="I55" s="181"/>
      <c r="J55" s="181" t="s">
        <v>71</v>
      </c>
      <c r="K55" s="181" t="s">
        <v>70</v>
      </c>
      <c r="L55" s="181"/>
      <c r="M55" s="181" t="s">
        <v>71</v>
      </c>
      <c r="N55" s="181" t="s">
        <v>70</v>
      </c>
      <c r="O55" s="181"/>
      <c r="P55" s="181" t="s">
        <v>71</v>
      </c>
    </row>
    <row r="56" spans="1:16" x14ac:dyDescent="0.15">
      <c r="A56" s="181" t="s">
        <v>42</v>
      </c>
      <c r="B56" s="181"/>
      <c r="C56" s="181"/>
      <c r="D56" s="181">
        <f>'将来負担比率（分子）の構造'!I$52</f>
        <v>2169</v>
      </c>
      <c r="E56" s="181"/>
      <c r="F56" s="181"/>
      <c r="G56" s="181">
        <f>'将来負担比率（分子）の構造'!J$52</f>
        <v>2574</v>
      </c>
      <c r="H56" s="181"/>
      <c r="I56" s="181"/>
      <c r="J56" s="181">
        <f>'将来負担比率（分子）の構造'!K$52</f>
        <v>2698</v>
      </c>
      <c r="K56" s="181"/>
      <c r="L56" s="181"/>
      <c r="M56" s="181">
        <f>'将来負担比率（分子）の構造'!L$52</f>
        <v>3056</v>
      </c>
      <c r="N56" s="181"/>
      <c r="O56" s="181"/>
      <c r="P56" s="181">
        <f>'将来負担比率（分子）の構造'!M$52</f>
        <v>3365</v>
      </c>
    </row>
    <row r="57" spans="1:16" x14ac:dyDescent="0.15">
      <c r="A57" s="181" t="s">
        <v>41</v>
      </c>
      <c r="B57" s="181"/>
      <c r="C57" s="181"/>
      <c r="D57" s="181" t="str">
        <f>'将来負担比率（分子）の構造'!I$51</f>
        <v>-</v>
      </c>
      <c r="E57" s="181"/>
      <c r="F57" s="181"/>
      <c r="G57" s="181" t="str">
        <f>'将来負担比率（分子）の構造'!J$51</f>
        <v>-</v>
      </c>
      <c r="H57" s="181"/>
      <c r="I57" s="181"/>
      <c r="J57" s="181" t="str">
        <f>'将来負担比率（分子）の構造'!K$51</f>
        <v>-</v>
      </c>
      <c r="K57" s="181"/>
      <c r="L57" s="181"/>
      <c r="M57" s="181" t="str">
        <f>'将来負担比率（分子）の構造'!L$51</f>
        <v>-</v>
      </c>
      <c r="N57" s="181"/>
      <c r="O57" s="181"/>
      <c r="P57" s="181" t="str">
        <f>'将来負担比率（分子）の構造'!M$51</f>
        <v>-</v>
      </c>
    </row>
    <row r="58" spans="1:16" x14ac:dyDescent="0.15">
      <c r="A58" s="181" t="s">
        <v>40</v>
      </c>
      <c r="B58" s="181"/>
      <c r="C58" s="181"/>
      <c r="D58" s="181">
        <f>'将来負担比率（分子）の構造'!I$50</f>
        <v>1625</v>
      </c>
      <c r="E58" s="181"/>
      <c r="F58" s="181"/>
      <c r="G58" s="181">
        <f>'将来負担比率（分子）の構造'!J$50</f>
        <v>1570</v>
      </c>
      <c r="H58" s="181"/>
      <c r="I58" s="181"/>
      <c r="J58" s="181">
        <f>'将来負担比率（分子）の構造'!K$50</f>
        <v>1574</v>
      </c>
      <c r="K58" s="181"/>
      <c r="L58" s="181"/>
      <c r="M58" s="181">
        <f>'将来負担比率（分子）の構造'!L$50</f>
        <v>1520</v>
      </c>
      <c r="N58" s="181"/>
      <c r="O58" s="181"/>
      <c r="P58" s="181">
        <f>'将来負担比率（分子）の構造'!M$50</f>
        <v>1516</v>
      </c>
    </row>
    <row r="59" spans="1:16" x14ac:dyDescent="0.15">
      <c r="A59" s="181" t="s">
        <v>38</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15">
      <c r="A60" s="181" t="s">
        <v>37</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15">
      <c r="A61" s="181" t="s">
        <v>35</v>
      </c>
      <c r="B61" s="181" t="str">
        <f>'将来負担比率（分子）の構造'!I$46</f>
        <v>-</v>
      </c>
      <c r="C61" s="181"/>
      <c r="D61" s="181"/>
      <c r="E61" s="181" t="str">
        <f>'将来負担比率（分子）の構造'!J$46</f>
        <v>-</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x14ac:dyDescent="0.15">
      <c r="A62" s="181" t="s">
        <v>34</v>
      </c>
      <c r="B62" s="181">
        <f>'将来負担比率（分子）の構造'!I$45</f>
        <v>603</v>
      </c>
      <c r="C62" s="181"/>
      <c r="D62" s="181"/>
      <c r="E62" s="181">
        <f>'将来負担比率（分子）の構造'!J$45</f>
        <v>580</v>
      </c>
      <c r="F62" s="181"/>
      <c r="G62" s="181"/>
      <c r="H62" s="181">
        <f>'将来負担比率（分子）の構造'!K$45</f>
        <v>555</v>
      </c>
      <c r="I62" s="181"/>
      <c r="J62" s="181"/>
      <c r="K62" s="181">
        <f>'将来負担比率（分子）の構造'!L$45</f>
        <v>513</v>
      </c>
      <c r="L62" s="181"/>
      <c r="M62" s="181"/>
      <c r="N62" s="181">
        <f>'将来負担比率（分子）の構造'!M$45</f>
        <v>512</v>
      </c>
      <c r="O62" s="181"/>
      <c r="P62" s="181"/>
    </row>
    <row r="63" spans="1:16" x14ac:dyDescent="0.15">
      <c r="A63" s="181" t="s">
        <v>33</v>
      </c>
      <c r="B63" s="181">
        <f>'将来負担比率（分子）の構造'!I$44</f>
        <v>102</v>
      </c>
      <c r="C63" s="181"/>
      <c r="D63" s="181"/>
      <c r="E63" s="181">
        <f>'将来負担比率（分子）の構造'!J$44</f>
        <v>102</v>
      </c>
      <c r="F63" s="181"/>
      <c r="G63" s="181"/>
      <c r="H63" s="181">
        <f>'将来負担比率（分子）の構造'!K$44</f>
        <v>101</v>
      </c>
      <c r="I63" s="181"/>
      <c r="J63" s="181"/>
      <c r="K63" s="181">
        <f>'将来負担比率（分子）の構造'!L$44</f>
        <v>97</v>
      </c>
      <c r="L63" s="181"/>
      <c r="M63" s="181"/>
      <c r="N63" s="181">
        <f>'将来負担比率（分子）の構造'!M$44</f>
        <v>93</v>
      </c>
      <c r="O63" s="181"/>
      <c r="P63" s="181"/>
    </row>
    <row r="64" spans="1:16" x14ac:dyDescent="0.15">
      <c r="A64" s="181" t="s">
        <v>32</v>
      </c>
      <c r="B64" s="181">
        <f>'将来負担比率（分子）の構造'!I$43</f>
        <v>174</v>
      </c>
      <c r="C64" s="181"/>
      <c r="D64" s="181"/>
      <c r="E64" s="181">
        <f>'将来負担比率（分子）の構造'!J$43</f>
        <v>148</v>
      </c>
      <c r="F64" s="181"/>
      <c r="G64" s="181"/>
      <c r="H64" s="181">
        <f>'将来負担比率（分子）の構造'!K$43</f>
        <v>125</v>
      </c>
      <c r="I64" s="181"/>
      <c r="J64" s="181"/>
      <c r="K64" s="181">
        <f>'将来負担比率（分子）の構造'!L$43</f>
        <v>104</v>
      </c>
      <c r="L64" s="181"/>
      <c r="M64" s="181"/>
      <c r="N64" s="181">
        <f>'将来負担比率（分子）の構造'!M$43</f>
        <v>88</v>
      </c>
      <c r="O64" s="181"/>
      <c r="P64" s="181"/>
    </row>
    <row r="65" spans="1:16" x14ac:dyDescent="0.15">
      <c r="A65" s="181" t="s">
        <v>31</v>
      </c>
      <c r="B65" s="181" t="str">
        <f>'将来負担比率（分子）の構造'!I$42</f>
        <v>-</v>
      </c>
      <c r="C65" s="181"/>
      <c r="D65" s="181"/>
      <c r="E65" s="181" t="str">
        <f>'将来負担比率（分子）の構造'!J$42</f>
        <v>-</v>
      </c>
      <c r="F65" s="181"/>
      <c r="G65" s="181"/>
      <c r="H65" s="181" t="str">
        <f>'将来負担比率（分子）の構造'!K$42</f>
        <v>-</v>
      </c>
      <c r="I65" s="181"/>
      <c r="J65" s="181"/>
      <c r="K65" s="181" t="str">
        <f>'将来負担比率（分子）の構造'!L$42</f>
        <v>-</v>
      </c>
      <c r="L65" s="181"/>
      <c r="M65" s="181"/>
      <c r="N65" s="181" t="str">
        <f>'将来負担比率（分子）の構造'!M$42</f>
        <v>-</v>
      </c>
      <c r="O65" s="181"/>
      <c r="P65" s="181"/>
    </row>
    <row r="66" spans="1:16" x14ac:dyDescent="0.15">
      <c r="A66" s="181" t="s">
        <v>30</v>
      </c>
      <c r="B66" s="181">
        <f>'将来負担比率（分子）の構造'!I$41</f>
        <v>2536</v>
      </c>
      <c r="C66" s="181"/>
      <c r="D66" s="181"/>
      <c r="E66" s="181">
        <f>'将来負担比率（分子）の構造'!J$41</f>
        <v>3129</v>
      </c>
      <c r="F66" s="181"/>
      <c r="G66" s="181"/>
      <c r="H66" s="181">
        <f>'将来負担比率（分子）の構造'!K$41</f>
        <v>3325</v>
      </c>
      <c r="I66" s="181"/>
      <c r="J66" s="181"/>
      <c r="K66" s="181">
        <f>'将来負担比率（分子）の構造'!L$41</f>
        <v>3865</v>
      </c>
      <c r="L66" s="181"/>
      <c r="M66" s="181"/>
      <c r="N66" s="181">
        <f>'将来負担比率（分子）の構造'!M$41</f>
        <v>4358</v>
      </c>
      <c r="O66" s="181"/>
      <c r="P66" s="181"/>
    </row>
    <row r="67" spans="1:16" x14ac:dyDescent="0.15">
      <c r="A67" s="181" t="s">
        <v>72</v>
      </c>
      <c r="B67" s="181" t="e">
        <f>NA()</f>
        <v>#N/A</v>
      </c>
      <c r="C67" s="181">
        <f>IF(ISNUMBER('将来負担比率（分子）の構造'!I$53), IF('将来負担比率（分子）の構造'!I$53 &lt; 0, 0, '将来負担比率（分子）の構造'!I$53), NA())</f>
        <v>0</v>
      </c>
      <c r="D67" s="181" t="e">
        <f>NA()</f>
        <v>#N/A</v>
      </c>
      <c r="E67" s="181" t="e">
        <f>NA()</f>
        <v>#N/A</v>
      </c>
      <c r="F67" s="181">
        <f>IF(ISNUMBER('将来負担比率（分子）の構造'!J$53), IF('将来負担比率（分子）の構造'!J$53 &lt; 0, 0, '将来負担比率（分子）の構造'!J$53), NA())</f>
        <v>0</v>
      </c>
      <c r="G67" s="181" t="e">
        <f>NA()</f>
        <v>#N/A</v>
      </c>
      <c r="H67" s="181" t="e">
        <f>NA()</f>
        <v>#N/A</v>
      </c>
      <c r="I67" s="181">
        <f>IF(ISNUMBER('将来負担比率（分子）の構造'!K$53), IF('将来負担比率（分子）の構造'!K$53 &lt; 0, 0, '将来負担比率（分子）の構造'!K$53), NA())</f>
        <v>0</v>
      </c>
      <c r="J67" s="181" t="e">
        <f>NA()</f>
        <v>#N/A</v>
      </c>
      <c r="K67" s="181" t="e">
        <f>NA()</f>
        <v>#N/A</v>
      </c>
      <c r="L67" s="181">
        <f>IF(ISNUMBER('将来負担比率（分子）の構造'!L$53), IF('将来負担比率（分子）の構造'!L$53 &lt; 0, 0, '将来負担比率（分子）の構造'!L$53), NA())</f>
        <v>5</v>
      </c>
      <c r="M67" s="181" t="e">
        <f>NA()</f>
        <v>#N/A</v>
      </c>
      <c r="N67" s="181" t="e">
        <f>NA()</f>
        <v>#N/A</v>
      </c>
      <c r="O67" s="181">
        <f>IF(ISNUMBER('将来負担比率（分子）の構造'!M$53), IF('将来負担比率（分子）の構造'!M$53 &lt; 0, 0, '将来負担比率（分子）の構造'!M$53), NA())</f>
        <v>170</v>
      </c>
      <c r="P67" s="181" t="e">
        <f>NA()</f>
        <v>#N/A</v>
      </c>
    </row>
    <row r="70" spans="1:16" x14ac:dyDescent="0.15">
      <c r="A70" s="183" t="s">
        <v>73</v>
      </c>
      <c r="B70" s="183"/>
      <c r="C70" s="183"/>
      <c r="D70" s="183"/>
      <c r="E70" s="183"/>
      <c r="F70" s="183"/>
    </row>
    <row r="71" spans="1:16" x14ac:dyDescent="0.15">
      <c r="A71" s="184"/>
      <c r="B71" s="184" t="str">
        <f>基金残高に係る経年分析!F54</f>
        <v>H30</v>
      </c>
      <c r="C71" s="184" t="str">
        <f>基金残高に係る経年分析!G54</f>
        <v>R01</v>
      </c>
      <c r="D71" s="184" t="str">
        <f>基金残高に係る経年分析!H54</f>
        <v>R02</v>
      </c>
    </row>
    <row r="72" spans="1:16" x14ac:dyDescent="0.15">
      <c r="A72" s="184" t="s">
        <v>74</v>
      </c>
      <c r="B72" s="185">
        <f>基金残高に係る経年分析!F55</f>
        <v>547</v>
      </c>
      <c r="C72" s="185">
        <f>基金残高に係る経年分析!G55</f>
        <v>502</v>
      </c>
      <c r="D72" s="185">
        <f>基金残高に係る経年分析!H55</f>
        <v>502</v>
      </c>
    </row>
    <row r="73" spans="1:16" x14ac:dyDescent="0.15">
      <c r="A73" s="184" t="s">
        <v>75</v>
      </c>
      <c r="B73" s="185">
        <f>基金残高に係る経年分析!F56</f>
        <v>339</v>
      </c>
      <c r="C73" s="185">
        <f>基金残高に係る経年分析!G56</f>
        <v>334</v>
      </c>
      <c r="D73" s="185">
        <f>基金残高に係る経年分析!H56</f>
        <v>350</v>
      </c>
    </row>
    <row r="74" spans="1:16" x14ac:dyDescent="0.15">
      <c r="A74" s="184" t="s">
        <v>76</v>
      </c>
      <c r="B74" s="185">
        <f>基金残高に係る経年分析!F57</f>
        <v>617</v>
      </c>
      <c r="C74" s="185">
        <f>基金残高に係る経年分析!G57</f>
        <v>612</v>
      </c>
      <c r="D74" s="185">
        <f>基金残高に係る経年分析!H57</f>
        <v>601</v>
      </c>
    </row>
  </sheetData>
  <sheetProtection algorithmName="SHA-512" hashValue="8uDMH6L/PbMqk/XXPyblxkBHeka/JsHACzr2OofZ7ArCpNmkptAZWONC2MKmdMz3ysjn+cz9BJkVrND3OhGjCA==" saltValue="JH8LhK0kGc2IHowHY2TS8w==" spinCount="100000" sheet="1" objects="1" scenarios="1"/>
  <phoneticPr fontId="2"/>
  <pageMargins left="0.78700000000000003" right="0.78700000000000003" top="0.98399999999999999" bottom="0.98399999999999999" header="0.51200000000000001" footer="0.51200000000000001"/>
  <pageSetup paperSize="9" orientation="portrait" verticalDpi="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55" zoomScaleNormal="55" workbookViewId="0"/>
  </sheetViews>
  <sheetFormatPr defaultColWidth="0" defaultRowHeight="11.25" customHeight="1" zeroHeight="1" x14ac:dyDescent="0.15"/>
  <cols>
    <col min="1" max="95" width="1.625" style="226" customWidth="1"/>
    <col min="96" max="133" width="1.625" style="243" customWidth="1"/>
    <col min="134" max="143" width="1.625" style="226" customWidth="1"/>
    <col min="144" max="16384" width="0" style="226" hidden="1"/>
  </cols>
  <sheetData>
    <row r="1" spans="2:143" ht="22.5" customHeight="1" thickBot="1" x14ac:dyDescent="0.2">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761" t="s">
        <v>211</v>
      </c>
      <c r="DI1" s="762"/>
      <c r="DJ1" s="762"/>
      <c r="DK1" s="762"/>
      <c r="DL1" s="762"/>
      <c r="DM1" s="762"/>
      <c r="DN1" s="763"/>
      <c r="DO1" s="226"/>
      <c r="DP1" s="761" t="s">
        <v>212</v>
      </c>
      <c r="DQ1" s="762"/>
      <c r="DR1" s="762"/>
      <c r="DS1" s="762"/>
      <c r="DT1" s="762"/>
      <c r="DU1" s="762"/>
      <c r="DV1" s="762"/>
      <c r="DW1" s="762"/>
      <c r="DX1" s="762"/>
      <c r="DY1" s="762"/>
      <c r="DZ1" s="762"/>
      <c r="EA1" s="762"/>
      <c r="EB1" s="762"/>
      <c r="EC1" s="763"/>
      <c r="ED1" s="224"/>
      <c r="EE1" s="224"/>
      <c r="EF1" s="224"/>
      <c r="EG1" s="224"/>
      <c r="EH1" s="224"/>
      <c r="EI1" s="224"/>
      <c r="EJ1" s="224"/>
      <c r="EK1" s="224"/>
      <c r="EL1" s="224"/>
      <c r="EM1" s="224"/>
    </row>
    <row r="2" spans="2:143" ht="22.5" customHeight="1" x14ac:dyDescent="0.15">
      <c r="B2" s="227" t="s">
        <v>213</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15">
      <c r="B3" s="703" t="s">
        <v>214</v>
      </c>
      <c r="C3" s="704"/>
      <c r="D3" s="704"/>
      <c r="E3" s="704"/>
      <c r="F3" s="704"/>
      <c r="G3" s="704"/>
      <c r="H3" s="704"/>
      <c r="I3" s="704"/>
      <c r="J3" s="704"/>
      <c r="K3" s="704"/>
      <c r="L3" s="704"/>
      <c r="M3" s="704"/>
      <c r="N3" s="704"/>
      <c r="O3" s="704"/>
      <c r="P3" s="704"/>
      <c r="Q3" s="704"/>
      <c r="R3" s="704"/>
      <c r="S3" s="704"/>
      <c r="T3" s="704"/>
      <c r="U3" s="704"/>
      <c r="V3" s="704"/>
      <c r="W3" s="704"/>
      <c r="X3" s="704"/>
      <c r="Y3" s="704"/>
      <c r="Z3" s="704"/>
      <c r="AA3" s="704"/>
      <c r="AB3" s="704"/>
      <c r="AC3" s="704"/>
      <c r="AD3" s="704"/>
      <c r="AE3" s="704"/>
      <c r="AF3" s="704"/>
      <c r="AG3" s="704"/>
      <c r="AH3" s="704"/>
      <c r="AI3" s="704"/>
      <c r="AJ3" s="704"/>
      <c r="AK3" s="704"/>
      <c r="AL3" s="704"/>
      <c r="AM3" s="704"/>
      <c r="AN3" s="704"/>
      <c r="AO3" s="704"/>
      <c r="AP3" s="703" t="s">
        <v>215</v>
      </c>
      <c r="AQ3" s="704"/>
      <c r="AR3" s="704"/>
      <c r="AS3" s="704"/>
      <c r="AT3" s="704"/>
      <c r="AU3" s="704"/>
      <c r="AV3" s="704"/>
      <c r="AW3" s="704"/>
      <c r="AX3" s="704"/>
      <c r="AY3" s="704"/>
      <c r="AZ3" s="704"/>
      <c r="BA3" s="704"/>
      <c r="BB3" s="704"/>
      <c r="BC3" s="704"/>
      <c r="BD3" s="704"/>
      <c r="BE3" s="704"/>
      <c r="BF3" s="704"/>
      <c r="BG3" s="704"/>
      <c r="BH3" s="704"/>
      <c r="BI3" s="704"/>
      <c r="BJ3" s="704"/>
      <c r="BK3" s="704"/>
      <c r="BL3" s="704"/>
      <c r="BM3" s="704"/>
      <c r="BN3" s="704"/>
      <c r="BO3" s="704"/>
      <c r="BP3" s="704"/>
      <c r="BQ3" s="704"/>
      <c r="BR3" s="704"/>
      <c r="BS3" s="704"/>
      <c r="BT3" s="704"/>
      <c r="BU3" s="704"/>
      <c r="BV3" s="704"/>
      <c r="BW3" s="704"/>
      <c r="BX3" s="704"/>
      <c r="BY3" s="704"/>
      <c r="BZ3" s="704"/>
      <c r="CA3" s="704"/>
      <c r="CB3" s="705"/>
      <c r="CD3" s="746" t="s">
        <v>216</v>
      </c>
      <c r="CE3" s="747"/>
      <c r="CF3" s="747"/>
      <c r="CG3" s="747"/>
      <c r="CH3" s="747"/>
      <c r="CI3" s="747"/>
      <c r="CJ3" s="747"/>
      <c r="CK3" s="747"/>
      <c r="CL3" s="747"/>
      <c r="CM3" s="747"/>
      <c r="CN3" s="747"/>
      <c r="CO3" s="747"/>
      <c r="CP3" s="747"/>
      <c r="CQ3" s="747"/>
      <c r="CR3" s="747"/>
      <c r="CS3" s="747"/>
      <c r="CT3" s="747"/>
      <c r="CU3" s="747"/>
      <c r="CV3" s="747"/>
      <c r="CW3" s="747"/>
      <c r="CX3" s="747"/>
      <c r="CY3" s="747"/>
      <c r="CZ3" s="747"/>
      <c r="DA3" s="747"/>
      <c r="DB3" s="747"/>
      <c r="DC3" s="747"/>
      <c r="DD3" s="747"/>
      <c r="DE3" s="747"/>
      <c r="DF3" s="747"/>
      <c r="DG3" s="747"/>
      <c r="DH3" s="747"/>
      <c r="DI3" s="747"/>
      <c r="DJ3" s="747"/>
      <c r="DK3" s="747"/>
      <c r="DL3" s="747"/>
      <c r="DM3" s="747"/>
      <c r="DN3" s="747"/>
      <c r="DO3" s="747"/>
      <c r="DP3" s="747"/>
      <c r="DQ3" s="747"/>
      <c r="DR3" s="747"/>
      <c r="DS3" s="747"/>
      <c r="DT3" s="747"/>
      <c r="DU3" s="747"/>
      <c r="DV3" s="747"/>
      <c r="DW3" s="747"/>
      <c r="DX3" s="747"/>
      <c r="DY3" s="747"/>
      <c r="DZ3" s="747"/>
      <c r="EA3" s="747"/>
      <c r="EB3" s="747"/>
      <c r="EC3" s="748"/>
    </row>
    <row r="4" spans="2:143" ht="11.25" customHeight="1" x14ac:dyDescent="0.15">
      <c r="B4" s="703" t="s">
        <v>1</v>
      </c>
      <c r="C4" s="704"/>
      <c r="D4" s="704"/>
      <c r="E4" s="704"/>
      <c r="F4" s="704"/>
      <c r="G4" s="704"/>
      <c r="H4" s="704"/>
      <c r="I4" s="704"/>
      <c r="J4" s="704"/>
      <c r="K4" s="704"/>
      <c r="L4" s="704"/>
      <c r="M4" s="704"/>
      <c r="N4" s="704"/>
      <c r="O4" s="704"/>
      <c r="P4" s="704"/>
      <c r="Q4" s="705"/>
      <c r="R4" s="703" t="s">
        <v>217</v>
      </c>
      <c r="S4" s="704"/>
      <c r="T4" s="704"/>
      <c r="U4" s="704"/>
      <c r="V4" s="704"/>
      <c r="W4" s="704"/>
      <c r="X4" s="704"/>
      <c r="Y4" s="705"/>
      <c r="Z4" s="703" t="s">
        <v>218</v>
      </c>
      <c r="AA4" s="704"/>
      <c r="AB4" s="704"/>
      <c r="AC4" s="705"/>
      <c r="AD4" s="703" t="s">
        <v>219</v>
      </c>
      <c r="AE4" s="704"/>
      <c r="AF4" s="704"/>
      <c r="AG4" s="704"/>
      <c r="AH4" s="704"/>
      <c r="AI4" s="704"/>
      <c r="AJ4" s="704"/>
      <c r="AK4" s="705"/>
      <c r="AL4" s="703" t="s">
        <v>218</v>
      </c>
      <c r="AM4" s="704"/>
      <c r="AN4" s="704"/>
      <c r="AO4" s="705"/>
      <c r="AP4" s="764" t="s">
        <v>220</v>
      </c>
      <c r="AQ4" s="764"/>
      <c r="AR4" s="764"/>
      <c r="AS4" s="764"/>
      <c r="AT4" s="764"/>
      <c r="AU4" s="764"/>
      <c r="AV4" s="764"/>
      <c r="AW4" s="764"/>
      <c r="AX4" s="764"/>
      <c r="AY4" s="764"/>
      <c r="AZ4" s="764"/>
      <c r="BA4" s="764"/>
      <c r="BB4" s="764"/>
      <c r="BC4" s="764"/>
      <c r="BD4" s="764"/>
      <c r="BE4" s="764"/>
      <c r="BF4" s="764"/>
      <c r="BG4" s="764" t="s">
        <v>221</v>
      </c>
      <c r="BH4" s="764"/>
      <c r="BI4" s="764"/>
      <c r="BJ4" s="764"/>
      <c r="BK4" s="764"/>
      <c r="BL4" s="764"/>
      <c r="BM4" s="764"/>
      <c r="BN4" s="764"/>
      <c r="BO4" s="764" t="s">
        <v>218</v>
      </c>
      <c r="BP4" s="764"/>
      <c r="BQ4" s="764"/>
      <c r="BR4" s="764"/>
      <c r="BS4" s="764" t="s">
        <v>222</v>
      </c>
      <c r="BT4" s="764"/>
      <c r="BU4" s="764"/>
      <c r="BV4" s="764"/>
      <c r="BW4" s="764"/>
      <c r="BX4" s="764"/>
      <c r="BY4" s="764"/>
      <c r="BZ4" s="764"/>
      <c r="CA4" s="764"/>
      <c r="CB4" s="764"/>
      <c r="CD4" s="746" t="s">
        <v>223</v>
      </c>
      <c r="CE4" s="747"/>
      <c r="CF4" s="747"/>
      <c r="CG4" s="747"/>
      <c r="CH4" s="747"/>
      <c r="CI4" s="747"/>
      <c r="CJ4" s="747"/>
      <c r="CK4" s="747"/>
      <c r="CL4" s="747"/>
      <c r="CM4" s="747"/>
      <c r="CN4" s="747"/>
      <c r="CO4" s="747"/>
      <c r="CP4" s="747"/>
      <c r="CQ4" s="747"/>
      <c r="CR4" s="747"/>
      <c r="CS4" s="747"/>
      <c r="CT4" s="747"/>
      <c r="CU4" s="747"/>
      <c r="CV4" s="747"/>
      <c r="CW4" s="747"/>
      <c r="CX4" s="747"/>
      <c r="CY4" s="747"/>
      <c r="CZ4" s="747"/>
      <c r="DA4" s="747"/>
      <c r="DB4" s="747"/>
      <c r="DC4" s="747"/>
      <c r="DD4" s="747"/>
      <c r="DE4" s="747"/>
      <c r="DF4" s="747"/>
      <c r="DG4" s="747"/>
      <c r="DH4" s="747"/>
      <c r="DI4" s="747"/>
      <c r="DJ4" s="747"/>
      <c r="DK4" s="747"/>
      <c r="DL4" s="747"/>
      <c r="DM4" s="747"/>
      <c r="DN4" s="747"/>
      <c r="DO4" s="747"/>
      <c r="DP4" s="747"/>
      <c r="DQ4" s="747"/>
      <c r="DR4" s="747"/>
      <c r="DS4" s="747"/>
      <c r="DT4" s="747"/>
      <c r="DU4" s="747"/>
      <c r="DV4" s="747"/>
      <c r="DW4" s="747"/>
      <c r="DX4" s="747"/>
      <c r="DY4" s="747"/>
      <c r="DZ4" s="747"/>
      <c r="EA4" s="747"/>
      <c r="EB4" s="747"/>
      <c r="EC4" s="748"/>
    </row>
    <row r="5" spans="2:143" s="230" customFormat="1" ht="11.25" customHeight="1" x14ac:dyDescent="0.15">
      <c r="B5" s="708" t="s">
        <v>224</v>
      </c>
      <c r="C5" s="709"/>
      <c r="D5" s="709"/>
      <c r="E5" s="709"/>
      <c r="F5" s="709"/>
      <c r="G5" s="709"/>
      <c r="H5" s="709"/>
      <c r="I5" s="709"/>
      <c r="J5" s="709"/>
      <c r="K5" s="709"/>
      <c r="L5" s="709"/>
      <c r="M5" s="709"/>
      <c r="N5" s="709"/>
      <c r="O5" s="709"/>
      <c r="P5" s="709"/>
      <c r="Q5" s="710"/>
      <c r="R5" s="697">
        <v>243267</v>
      </c>
      <c r="S5" s="698"/>
      <c r="T5" s="698"/>
      <c r="U5" s="698"/>
      <c r="V5" s="698"/>
      <c r="W5" s="698"/>
      <c r="X5" s="698"/>
      <c r="Y5" s="741"/>
      <c r="Z5" s="759">
        <v>6.4</v>
      </c>
      <c r="AA5" s="759"/>
      <c r="AB5" s="759"/>
      <c r="AC5" s="759"/>
      <c r="AD5" s="760">
        <v>243267</v>
      </c>
      <c r="AE5" s="760"/>
      <c r="AF5" s="760"/>
      <c r="AG5" s="760"/>
      <c r="AH5" s="760"/>
      <c r="AI5" s="760"/>
      <c r="AJ5" s="760"/>
      <c r="AK5" s="760"/>
      <c r="AL5" s="742">
        <v>17</v>
      </c>
      <c r="AM5" s="713"/>
      <c r="AN5" s="713"/>
      <c r="AO5" s="743"/>
      <c r="AP5" s="708" t="s">
        <v>225</v>
      </c>
      <c r="AQ5" s="709"/>
      <c r="AR5" s="709"/>
      <c r="AS5" s="709"/>
      <c r="AT5" s="709"/>
      <c r="AU5" s="709"/>
      <c r="AV5" s="709"/>
      <c r="AW5" s="709"/>
      <c r="AX5" s="709"/>
      <c r="AY5" s="709"/>
      <c r="AZ5" s="709"/>
      <c r="BA5" s="709"/>
      <c r="BB5" s="709"/>
      <c r="BC5" s="709"/>
      <c r="BD5" s="709"/>
      <c r="BE5" s="709"/>
      <c r="BF5" s="710"/>
      <c r="BG5" s="642">
        <v>241366</v>
      </c>
      <c r="BH5" s="643"/>
      <c r="BI5" s="643"/>
      <c r="BJ5" s="643"/>
      <c r="BK5" s="643"/>
      <c r="BL5" s="643"/>
      <c r="BM5" s="643"/>
      <c r="BN5" s="644"/>
      <c r="BO5" s="675">
        <v>99.2</v>
      </c>
      <c r="BP5" s="675"/>
      <c r="BQ5" s="675"/>
      <c r="BR5" s="675"/>
      <c r="BS5" s="676" t="s">
        <v>226</v>
      </c>
      <c r="BT5" s="676"/>
      <c r="BU5" s="676"/>
      <c r="BV5" s="676"/>
      <c r="BW5" s="676"/>
      <c r="BX5" s="676"/>
      <c r="BY5" s="676"/>
      <c r="BZ5" s="676"/>
      <c r="CA5" s="676"/>
      <c r="CB5" s="739"/>
      <c r="CD5" s="746" t="s">
        <v>220</v>
      </c>
      <c r="CE5" s="747"/>
      <c r="CF5" s="747"/>
      <c r="CG5" s="747"/>
      <c r="CH5" s="747"/>
      <c r="CI5" s="747"/>
      <c r="CJ5" s="747"/>
      <c r="CK5" s="747"/>
      <c r="CL5" s="747"/>
      <c r="CM5" s="747"/>
      <c r="CN5" s="747"/>
      <c r="CO5" s="747"/>
      <c r="CP5" s="747"/>
      <c r="CQ5" s="748"/>
      <c r="CR5" s="746" t="s">
        <v>227</v>
      </c>
      <c r="CS5" s="747"/>
      <c r="CT5" s="747"/>
      <c r="CU5" s="747"/>
      <c r="CV5" s="747"/>
      <c r="CW5" s="747"/>
      <c r="CX5" s="747"/>
      <c r="CY5" s="748"/>
      <c r="CZ5" s="746" t="s">
        <v>218</v>
      </c>
      <c r="DA5" s="747"/>
      <c r="DB5" s="747"/>
      <c r="DC5" s="748"/>
      <c r="DD5" s="746" t="s">
        <v>228</v>
      </c>
      <c r="DE5" s="747"/>
      <c r="DF5" s="747"/>
      <c r="DG5" s="747"/>
      <c r="DH5" s="747"/>
      <c r="DI5" s="747"/>
      <c r="DJ5" s="747"/>
      <c r="DK5" s="747"/>
      <c r="DL5" s="747"/>
      <c r="DM5" s="747"/>
      <c r="DN5" s="747"/>
      <c r="DO5" s="747"/>
      <c r="DP5" s="748"/>
      <c r="DQ5" s="746" t="s">
        <v>229</v>
      </c>
      <c r="DR5" s="747"/>
      <c r="DS5" s="747"/>
      <c r="DT5" s="747"/>
      <c r="DU5" s="747"/>
      <c r="DV5" s="747"/>
      <c r="DW5" s="747"/>
      <c r="DX5" s="747"/>
      <c r="DY5" s="747"/>
      <c r="DZ5" s="747"/>
      <c r="EA5" s="747"/>
      <c r="EB5" s="747"/>
      <c r="EC5" s="748"/>
    </row>
    <row r="6" spans="2:143" ht="11.25" customHeight="1" x14ac:dyDescent="0.15">
      <c r="B6" s="639" t="s">
        <v>230</v>
      </c>
      <c r="C6" s="640"/>
      <c r="D6" s="640"/>
      <c r="E6" s="640"/>
      <c r="F6" s="640"/>
      <c r="G6" s="640"/>
      <c r="H6" s="640"/>
      <c r="I6" s="640"/>
      <c r="J6" s="640"/>
      <c r="K6" s="640"/>
      <c r="L6" s="640"/>
      <c r="M6" s="640"/>
      <c r="N6" s="640"/>
      <c r="O6" s="640"/>
      <c r="P6" s="640"/>
      <c r="Q6" s="641"/>
      <c r="R6" s="642">
        <v>10175</v>
      </c>
      <c r="S6" s="643"/>
      <c r="T6" s="643"/>
      <c r="U6" s="643"/>
      <c r="V6" s="643"/>
      <c r="W6" s="643"/>
      <c r="X6" s="643"/>
      <c r="Y6" s="644"/>
      <c r="Z6" s="675">
        <v>0.3</v>
      </c>
      <c r="AA6" s="675"/>
      <c r="AB6" s="675"/>
      <c r="AC6" s="675"/>
      <c r="AD6" s="676">
        <v>10175</v>
      </c>
      <c r="AE6" s="676"/>
      <c r="AF6" s="676"/>
      <c r="AG6" s="676"/>
      <c r="AH6" s="676"/>
      <c r="AI6" s="676"/>
      <c r="AJ6" s="676"/>
      <c r="AK6" s="676"/>
      <c r="AL6" s="645">
        <v>0.7</v>
      </c>
      <c r="AM6" s="646"/>
      <c r="AN6" s="646"/>
      <c r="AO6" s="677"/>
      <c r="AP6" s="639" t="s">
        <v>231</v>
      </c>
      <c r="AQ6" s="640"/>
      <c r="AR6" s="640"/>
      <c r="AS6" s="640"/>
      <c r="AT6" s="640"/>
      <c r="AU6" s="640"/>
      <c r="AV6" s="640"/>
      <c r="AW6" s="640"/>
      <c r="AX6" s="640"/>
      <c r="AY6" s="640"/>
      <c r="AZ6" s="640"/>
      <c r="BA6" s="640"/>
      <c r="BB6" s="640"/>
      <c r="BC6" s="640"/>
      <c r="BD6" s="640"/>
      <c r="BE6" s="640"/>
      <c r="BF6" s="641"/>
      <c r="BG6" s="642">
        <v>241366</v>
      </c>
      <c r="BH6" s="643"/>
      <c r="BI6" s="643"/>
      <c r="BJ6" s="643"/>
      <c r="BK6" s="643"/>
      <c r="BL6" s="643"/>
      <c r="BM6" s="643"/>
      <c r="BN6" s="644"/>
      <c r="BO6" s="675">
        <v>99.2</v>
      </c>
      <c r="BP6" s="675"/>
      <c r="BQ6" s="675"/>
      <c r="BR6" s="675"/>
      <c r="BS6" s="676" t="s">
        <v>226</v>
      </c>
      <c r="BT6" s="676"/>
      <c r="BU6" s="676"/>
      <c r="BV6" s="676"/>
      <c r="BW6" s="676"/>
      <c r="BX6" s="676"/>
      <c r="BY6" s="676"/>
      <c r="BZ6" s="676"/>
      <c r="CA6" s="676"/>
      <c r="CB6" s="739"/>
      <c r="CD6" s="700" t="s">
        <v>232</v>
      </c>
      <c r="CE6" s="701"/>
      <c r="CF6" s="701"/>
      <c r="CG6" s="701"/>
      <c r="CH6" s="701"/>
      <c r="CI6" s="701"/>
      <c r="CJ6" s="701"/>
      <c r="CK6" s="701"/>
      <c r="CL6" s="701"/>
      <c r="CM6" s="701"/>
      <c r="CN6" s="701"/>
      <c r="CO6" s="701"/>
      <c r="CP6" s="701"/>
      <c r="CQ6" s="702"/>
      <c r="CR6" s="642">
        <v>54942</v>
      </c>
      <c r="CS6" s="643"/>
      <c r="CT6" s="643"/>
      <c r="CU6" s="643"/>
      <c r="CV6" s="643"/>
      <c r="CW6" s="643"/>
      <c r="CX6" s="643"/>
      <c r="CY6" s="644"/>
      <c r="CZ6" s="742">
        <v>1.5</v>
      </c>
      <c r="DA6" s="713"/>
      <c r="DB6" s="713"/>
      <c r="DC6" s="745"/>
      <c r="DD6" s="648" t="s">
        <v>233</v>
      </c>
      <c r="DE6" s="643"/>
      <c r="DF6" s="643"/>
      <c r="DG6" s="643"/>
      <c r="DH6" s="643"/>
      <c r="DI6" s="643"/>
      <c r="DJ6" s="643"/>
      <c r="DK6" s="643"/>
      <c r="DL6" s="643"/>
      <c r="DM6" s="643"/>
      <c r="DN6" s="643"/>
      <c r="DO6" s="643"/>
      <c r="DP6" s="644"/>
      <c r="DQ6" s="648">
        <v>54942</v>
      </c>
      <c r="DR6" s="643"/>
      <c r="DS6" s="643"/>
      <c r="DT6" s="643"/>
      <c r="DU6" s="643"/>
      <c r="DV6" s="643"/>
      <c r="DW6" s="643"/>
      <c r="DX6" s="643"/>
      <c r="DY6" s="643"/>
      <c r="DZ6" s="643"/>
      <c r="EA6" s="643"/>
      <c r="EB6" s="643"/>
      <c r="EC6" s="689"/>
    </row>
    <row r="7" spans="2:143" ht="11.25" customHeight="1" x14ac:dyDescent="0.15">
      <c r="B7" s="639" t="s">
        <v>234</v>
      </c>
      <c r="C7" s="640"/>
      <c r="D7" s="640"/>
      <c r="E7" s="640"/>
      <c r="F7" s="640"/>
      <c r="G7" s="640"/>
      <c r="H7" s="640"/>
      <c r="I7" s="640"/>
      <c r="J7" s="640"/>
      <c r="K7" s="640"/>
      <c r="L7" s="640"/>
      <c r="M7" s="640"/>
      <c r="N7" s="640"/>
      <c r="O7" s="640"/>
      <c r="P7" s="640"/>
      <c r="Q7" s="641"/>
      <c r="R7" s="642">
        <v>369</v>
      </c>
      <c r="S7" s="643"/>
      <c r="T7" s="643"/>
      <c r="U7" s="643"/>
      <c r="V7" s="643"/>
      <c r="W7" s="643"/>
      <c r="X7" s="643"/>
      <c r="Y7" s="644"/>
      <c r="Z7" s="675">
        <v>0</v>
      </c>
      <c r="AA7" s="675"/>
      <c r="AB7" s="675"/>
      <c r="AC7" s="675"/>
      <c r="AD7" s="676">
        <v>369</v>
      </c>
      <c r="AE7" s="676"/>
      <c r="AF7" s="676"/>
      <c r="AG7" s="676"/>
      <c r="AH7" s="676"/>
      <c r="AI7" s="676"/>
      <c r="AJ7" s="676"/>
      <c r="AK7" s="676"/>
      <c r="AL7" s="645">
        <v>0</v>
      </c>
      <c r="AM7" s="646"/>
      <c r="AN7" s="646"/>
      <c r="AO7" s="677"/>
      <c r="AP7" s="639" t="s">
        <v>235</v>
      </c>
      <c r="AQ7" s="640"/>
      <c r="AR7" s="640"/>
      <c r="AS7" s="640"/>
      <c r="AT7" s="640"/>
      <c r="AU7" s="640"/>
      <c r="AV7" s="640"/>
      <c r="AW7" s="640"/>
      <c r="AX7" s="640"/>
      <c r="AY7" s="640"/>
      <c r="AZ7" s="640"/>
      <c r="BA7" s="640"/>
      <c r="BB7" s="640"/>
      <c r="BC7" s="640"/>
      <c r="BD7" s="640"/>
      <c r="BE7" s="640"/>
      <c r="BF7" s="641"/>
      <c r="BG7" s="642">
        <v>106131</v>
      </c>
      <c r="BH7" s="643"/>
      <c r="BI7" s="643"/>
      <c r="BJ7" s="643"/>
      <c r="BK7" s="643"/>
      <c r="BL7" s="643"/>
      <c r="BM7" s="643"/>
      <c r="BN7" s="644"/>
      <c r="BO7" s="675">
        <v>43.6</v>
      </c>
      <c r="BP7" s="675"/>
      <c r="BQ7" s="675"/>
      <c r="BR7" s="675"/>
      <c r="BS7" s="676" t="s">
        <v>226</v>
      </c>
      <c r="BT7" s="676"/>
      <c r="BU7" s="676"/>
      <c r="BV7" s="676"/>
      <c r="BW7" s="676"/>
      <c r="BX7" s="676"/>
      <c r="BY7" s="676"/>
      <c r="BZ7" s="676"/>
      <c r="CA7" s="676"/>
      <c r="CB7" s="739"/>
      <c r="CD7" s="681" t="s">
        <v>236</v>
      </c>
      <c r="CE7" s="682"/>
      <c r="CF7" s="682"/>
      <c r="CG7" s="682"/>
      <c r="CH7" s="682"/>
      <c r="CI7" s="682"/>
      <c r="CJ7" s="682"/>
      <c r="CK7" s="682"/>
      <c r="CL7" s="682"/>
      <c r="CM7" s="682"/>
      <c r="CN7" s="682"/>
      <c r="CO7" s="682"/>
      <c r="CP7" s="682"/>
      <c r="CQ7" s="683"/>
      <c r="CR7" s="642">
        <v>1275832</v>
      </c>
      <c r="CS7" s="643"/>
      <c r="CT7" s="643"/>
      <c r="CU7" s="643"/>
      <c r="CV7" s="643"/>
      <c r="CW7" s="643"/>
      <c r="CX7" s="643"/>
      <c r="CY7" s="644"/>
      <c r="CZ7" s="675">
        <v>34.4</v>
      </c>
      <c r="DA7" s="675"/>
      <c r="DB7" s="675"/>
      <c r="DC7" s="675"/>
      <c r="DD7" s="648">
        <v>91334</v>
      </c>
      <c r="DE7" s="643"/>
      <c r="DF7" s="643"/>
      <c r="DG7" s="643"/>
      <c r="DH7" s="643"/>
      <c r="DI7" s="643"/>
      <c r="DJ7" s="643"/>
      <c r="DK7" s="643"/>
      <c r="DL7" s="643"/>
      <c r="DM7" s="643"/>
      <c r="DN7" s="643"/>
      <c r="DO7" s="643"/>
      <c r="DP7" s="644"/>
      <c r="DQ7" s="648">
        <v>837024</v>
      </c>
      <c r="DR7" s="643"/>
      <c r="DS7" s="643"/>
      <c r="DT7" s="643"/>
      <c r="DU7" s="643"/>
      <c r="DV7" s="643"/>
      <c r="DW7" s="643"/>
      <c r="DX7" s="643"/>
      <c r="DY7" s="643"/>
      <c r="DZ7" s="643"/>
      <c r="EA7" s="643"/>
      <c r="EB7" s="643"/>
      <c r="EC7" s="689"/>
    </row>
    <row r="8" spans="2:143" ht="11.25" customHeight="1" x14ac:dyDescent="0.15">
      <c r="B8" s="639" t="s">
        <v>237</v>
      </c>
      <c r="C8" s="640"/>
      <c r="D8" s="640"/>
      <c r="E8" s="640"/>
      <c r="F8" s="640"/>
      <c r="G8" s="640"/>
      <c r="H8" s="640"/>
      <c r="I8" s="640"/>
      <c r="J8" s="640"/>
      <c r="K8" s="640"/>
      <c r="L8" s="640"/>
      <c r="M8" s="640"/>
      <c r="N8" s="640"/>
      <c r="O8" s="640"/>
      <c r="P8" s="640"/>
      <c r="Q8" s="641"/>
      <c r="R8" s="642">
        <v>1437</v>
      </c>
      <c r="S8" s="643"/>
      <c r="T8" s="643"/>
      <c r="U8" s="643"/>
      <c r="V8" s="643"/>
      <c r="W8" s="643"/>
      <c r="X8" s="643"/>
      <c r="Y8" s="644"/>
      <c r="Z8" s="675">
        <v>0</v>
      </c>
      <c r="AA8" s="675"/>
      <c r="AB8" s="675"/>
      <c r="AC8" s="675"/>
      <c r="AD8" s="676">
        <v>1437</v>
      </c>
      <c r="AE8" s="676"/>
      <c r="AF8" s="676"/>
      <c r="AG8" s="676"/>
      <c r="AH8" s="676"/>
      <c r="AI8" s="676"/>
      <c r="AJ8" s="676"/>
      <c r="AK8" s="676"/>
      <c r="AL8" s="645">
        <v>0.1</v>
      </c>
      <c r="AM8" s="646"/>
      <c r="AN8" s="646"/>
      <c r="AO8" s="677"/>
      <c r="AP8" s="639" t="s">
        <v>238</v>
      </c>
      <c r="AQ8" s="640"/>
      <c r="AR8" s="640"/>
      <c r="AS8" s="640"/>
      <c r="AT8" s="640"/>
      <c r="AU8" s="640"/>
      <c r="AV8" s="640"/>
      <c r="AW8" s="640"/>
      <c r="AX8" s="640"/>
      <c r="AY8" s="640"/>
      <c r="AZ8" s="640"/>
      <c r="BA8" s="640"/>
      <c r="BB8" s="640"/>
      <c r="BC8" s="640"/>
      <c r="BD8" s="640"/>
      <c r="BE8" s="640"/>
      <c r="BF8" s="641"/>
      <c r="BG8" s="642">
        <v>5101</v>
      </c>
      <c r="BH8" s="643"/>
      <c r="BI8" s="643"/>
      <c r="BJ8" s="643"/>
      <c r="BK8" s="643"/>
      <c r="BL8" s="643"/>
      <c r="BM8" s="643"/>
      <c r="BN8" s="644"/>
      <c r="BO8" s="675">
        <v>2.1</v>
      </c>
      <c r="BP8" s="675"/>
      <c r="BQ8" s="675"/>
      <c r="BR8" s="675"/>
      <c r="BS8" s="648" t="s">
        <v>136</v>
      </c>
      <c r="BT8" s="643"/>
      <c r="BU8" s="643"/>
      <c r="BV8" s="643"/>
      <c r="BW8" s="643"/>
      <c r="BX8" s="643"/>
      <c r="BY8" s="643"/>
      <c r="BZ8" s="643"/>
      <c r="CA8" s="643"/>
      <c r="CB8" s="689"/>
      <c r="CD8" s="681" t="s">
        <v>239</v>
      </c>
      <c r="CE8" s="682"/>
      <c r="CF8" s="682"/>
      <c r="CG8" s="682"/>
      <c r="CH8" s="682"/>
      <c r="CI8" s="682"/>
      <c r="CJ8" s="682"/>
      <c r="CK8" s="682"/>
      <c r="CL8" s="682"/>
      <c r="CM8" s="682"/>
      <c r="CN8" s="682"/>
      <c r="CO8" s="682"/>
      <c r="CP8" s="682"/>
      <c r="CQ8" s="683"/>
      <c r="CR8" s="642">
        <v>619535</v>
      </c>
      <c r="CS8" s="643"/>
      <c r="CT8" s="643"/>
      <c r="CU8" s="643"/>
      <c r="CV8" s="643"/>
      <c r="CW8" s="643"/>
      <c r="CX8" s="643"/>
      <c r="CY8" s="644"/>
      <c r="CZ8" s="675">
        <v>16.7</v>
      </c>
      <c r="DA8" s="675"/>
      <c r="DB8" s="675"/>
      <c r="DC8" s="675"/>
      <c r="DD8" s="648">
        <v>17558</v>
      </c>
      <c r="DE8" s="643"/>
      <c r="DF8" s="643"/>
      <c r="DG8" s="643"/>
      <c r="DH8" s="643"/>
      <c r="DI8" s="643"/>
      <c r="DJ8" s="643"/>
      <c r="DK8" s="643"/>
      <c r="DL8" s="643"/>
      <c r="DM8" s="643"/>
      <c r="DN8" s="643"/>
      <c r="DO8" s="643"/>
      <c r="DP8" s="644"/>
      <c r="DQ8" s="648">
        <v>428501</v>
      </c>
      <c r="DR8" s="643"/>
      <c r="DS8" s="643"/>
      <c r="DT8" s="643"/>
      <c r="DU8" s="643"/>
      <c r="DV8" s="643"/>
      <c r="DW8" s="643"/>
      <c r="DX8" s="643"/>
      <c r="DY8" s="643"/>
      <c r="DZ8" s="643"/>
      <c r="EA8" s="643"/>
      <c r="EB8" s="643"/>
      <c r="EC8" s="689"/>
    </row>
    <row r="9" spans="2:143" ht="11.25" customHeight="1" x14ac:dyDescent="0.15">
      <c r="B9" s="639" t="s">
        <v>240</v>
      </c>
      <c r="C9" s="640"/>
      <c r="D9" s="640"/>
      <c r="E9" s="640"/>
      <c r="F9" s="640"/>
      <c r="G9" s="640"/>
      <c r="H9" s="640"/>
      <c r="I9" s="640"/>
      <c r="J9" s="640"/>
      <c r="K9" s="640"/>
      <c r="L9" s="640"/>
      <c r="M9" s="640"/>
      <c r="N9" s="640"/>
      <c r="O9" s="640"/>
      <c r="P9" s="640"/>
      <c r="Q9" s="641"/>
      <c r="R9" s="642">
        <v>1615</v>
      </c>
      <c r="S9" s="643"/>
      <c r="T9" s="643"/>
      <c r="U9" s="643"/>
      <c r="V9" s="643"/>
      <c r="W9" s="643"/>
      <c r="X9" s="643"/>
      <c r="Y9" s="644"/>
      <c r="Z9" s="675">
        <v>0</v>
      </c>
      <c r="AA9" s="675"/>
      <c r="AB9" s="675"/>
      <c r="AC9" s="675"/>
      <c r="AD9" s="676">
        <v>1615</v>
      </c>
      <c r="AE9" s="676"/>
      <c r="AF9" s="676"/>
      <c r="AG9" s="676"/>
      <c r="AH9" s="676"/>
      <c r="AI9" s="676"/>
      <c r="AJ9" s="676"/>
      <c r="AK9" s="676"/>
      <c r="AL9" s="645">
        <v>0.1</v>
      </c>
      <c r="AM9" s="646"/>
      <c r="AN9" s="646"/>
      <c r="AO9" s="677"/>
      <c r="AP9" s="639" t="s">
        <v>241</v>
      </c>
      <c r="AQ9" s="640"/>
      <c r="AR9" s="640"/>
      <c r="AS9" s="640"/>
      <c r="AT9" s="640"/>
      <c r="AU9" s="640"/>
      <c r="AV9" s="640"/>
      <c r="AW9" s="640"/>
      <c r="AX9" s="640"/>
      <c r="AY9" s="640"/>
      <c r="AZ9" s="640"/>
      <c r="BA9" s="640"/>
      <c r="BB9" s="640"/>
      <c r="BC9" s="640"/>
      <c r="BD9" s="640"/>
      <c r="BE9" s="640"/>
      <c r="BF9" s="641"/>
      <c r="BG9" s="642">
        <v>95672</v>
      </c>
      <c r="BH9" s="643"/>
      <c r="BI9" s="643"/>
      <c r="BJ9" s="643"/>
      <c r="BK9" s="643"/>
      <c r="BL9" s="643"/>
      <c r="BM9" s="643"/>
      <c r="BN9" s="644"/>
      <c r="BO9" s="675">
        <v>39.299999999999997</v>
      </c>
      <c r="BP9" s="675"/>
      <c r="BQ9" s="675"/>
      <c r="BR9" s="675"/>
      <c r="BS9" s="648" t="s">
        <v>226</v>
      </c>
      <c r="BT9" s="643"/>
      <c r="BU9" s="643"/>
      <c r="BV9" s="643"/>
      <c r="BW9" s="643"/>
      <c r="BX9" s="643"/>
      <c r="BY9" s="643"/>
      <c r="BZ9" s="643"/>
      <c r="CA9" s="643"/>
      <c r="CB9" s="689"/>
      <c r="CD9" s="681" t="s">
        <v>242</v>
      </c>
      <c r="CE9" s="682"/>
      <c r="CF9" s="682"/>
      <c r="CG9" s="682"/>
      <c r="CH9" s="682"/>
      <c r="CI9" s="682"/>
      <c r="CJ9" s="682"/>
      <c r="CK9" s="682"/>
      <c r="CL9" s="682"/>
      <c r="CM9" s="682"/>
      <c r="CN9" s="682"/>
      <c r="CO9" s="682"/>
      <c r="CP9" s="682"/>
      <c r="CQ9" s="683"/>
      <c r="CR9" s="642">
        <v>282309</v>
      </c>
      <c r="CS9" s="643"/>
      <c r="CT9" s="643"/>
      <c r="CU9" s="643"/>
      <c r="CV9" s="643"/>
      <c r="CW9" s="643"/>
      <c r="CX9" s="643"/>
      <c r="CY9" s="644"/>
      <c r="CZ9" s="675">
        <v>7.6</v>
      </c>
      <c r="DA9" s="675"/>
      <c r="DB9" s="675"/>
      <c r="DC9" s="675"/>
      <c r="DD9" s="648">
        <v>12793</v>
      </c>
      <c r="DE9" s="643"/>
      <c r="DF9" s="643"/>
      <c r="DG9" s="643"/>
      <c r="DH9" s="643"/>
      <c r="DI9" s="643"/>
      <c r="DJ9" s="643"/>
      <c r="DK9" s="643"/>
      <c r="DL9" s="643"/>
      <c r="DM9" s="643"/>
      <c r="DN9" s="643"/>
      <c r="DO9" s="643"/>
      <c r="DP9" s="644"/>
      <c r="DQ9" s="648">
        <v>172268</v>
      </c>
      <c r="DR9" s="643"/>
      <c r="DS9" s="643"/>
      <c r="DT9" s="643"/>
      <c r="DU9" s="643"/>
      <c r="DV9" s="643"/>
      <c r="DW9" s="643"/>
      <c r="DX9" s="643"/>
      <c r="DY9" s="643"/>
      <c r="DZ9" s="643"/>
      <c r="EA9" s="643"/>
      <c r="EB9" s="643"/>
      <c r="EC9" s="689"/>
    </row>
    <row r="10" spans="2:143" ht="11.25" customHeight="1" x14ac:dyDescent="0.15">
      <c r="B10" s="639" t="s">
        <v>243</v>
      </c>
      <c r="C10" s="640"/>
      <c r="D10" s="640"/>
      <c r="E10" s="640"/>
      <c r="F10" s="640"/>
      <c r="G10" s="640"/>
      <c r="H10" s="640"/>
      <c r="I10" s="640"/>
      <c r="J10" s="640"/>
      <c r="K10" s="640"/>
      <c r="L10" s="640"/>
      <c r="M10" s="640"/>
      <c r="N10" s="640"/>
      <c r="O10" s="640"/>
      <c r="P10" s="640"/>
      <c r="Q10" s="641"/>
      <c r="R10" s="642" t="s">
        <v>136</v>
      </c>
      <c r="S10" s="643"/>
      <c r="T10" s="643"/>
      <c r="U10" s="643"/>
      <c r="V10" s="643"/>
      <c r="W10" s="643"/>
      <c r="X10" s="643"/>
      <c r="Y10" s="644"/>
      <c r="Z10" s="675" t="s">
        <v>233</v>
      </c>
      <c r="AA10" s="675"/>
      <c r="AB10" s="675"/>
      <c r="AC10" s="675"/>
      <c r="AD10" s="676" t="s">
        <v>136</v>
      </c>
      <c r="AE10" s="676"/>
      <c r="AF10" s="676"/>
      <c r="AG10" s="676"/>
      <c r="AH10" s="676"/>
      <c r="AI10" s="676"/>
      <c r="AJ10" s="676"/>
      <c r="AK10" s="676"/>
      <c r="AL10" s="645" t="s">
        <v>136</v>
      </c>
      <c r="AM10" s="646"/>
      <c r="AN10" s="646"/>
      <c r="AO10" s="677"/>
      <c r="AP10" s="639" t="s">
        <v>244</v>
      </c>
      <c r="AQ10" s="640"/>
      <c r="AR10" s="640"/>
      <c r="AS10" s="640"/>
      <c r="AT10" s="640"/>
      <c r="AU10" s="640"/>
      <c r="AV10" s="640"/>
      <c r="AW10" s="640"/>
      <c r="AX10" s="640"/>
      <c r="AY10" s="640"/>
      <c r="AZ10" s="640"/>
      <c r="BA10" s="640"/>
      <c r="BB10" s="640"/>
      <c r="BC10" s="640"/>
      <c r="BD10" s="640"/>
      <c r="BE10" s="640"/>
      <c r="BF10" s="641"/>
      <c r="BG10" s="642">
        <v>3639</v>
      </c>
      <c r="BH10" s="643"/>
      <c r="BI10" s="643"/>
      <c r="BJ10" s="643"/>
      <c r="BK10" s="643"/>
      <c r="BL10" s="643"/>
      <c r="BM10" s="643"/>
      <c r="BN10" s="644"/>
      <c r="BO10" s="675">
        <v>1.5</v>
      </c>
      <c r="BP10" s="675"/>
      <c r="BQ10" s="675"/>
      <c r="BR10" s="675"/>
      <c r="BS10" s="648" t="s">
        <v>226</v>
      </c>
      <c r="BT10" s="643"/>
      <c r="BU10" s="643"/>
      <c r="BV10" s="643"/>
      <c r="BW10" s="643"/>
      <c r="BX10" s="643"/>
      <c r="BY10" s="643"/>
      <c r="BZ10" s="643"/>
      <c r="CA10" s="643"/>
      <c r="CB10" s="689"/>
      <c r="CD10" s="681" t="s">
        <v>245</v>
      </c>
      <c r="CE10" s="682"/>
      <c r="CF10" s="682"/>
      <c r="CG10" s="682"/>
      <c r="CH10" s="682"/>
      <c r="CI10" s="682"/>
      <c r="CJ10" s="682"/>
      <c r="CK10" s="682"/>
      <c r="CL10" s="682"/>
      <c r="CM10" s="682"/>
      <c r="CN10" s="682"/>
      <c r="CO10" s="682"/>
      <c r="CP10" s="682"/>
      <c r="CQ10" s="683"/>
      <c r="CR10" s="642">
        <v>30</v>
      </c>
      <c r="CS10" s="643"/>
      <c r="CT10" s="643"/>
      <c r="CU10" s="643"/>
      <c r="CV10" s="643"/>
      <c r="CW10" s="643"/>
      <c r="CX10" s="643"/>
      <c r="CY10" s="644"/>
      <c r="CZ10" s="675">
        <v>0</v>
      </c>
      <c r="DA10" s="675"/>
      <c r="DB10" s="675"/>
      <c r="DC10" s="675"/>
      <c r="DD10" s="648" t="s">
        <v>226</v>
      </c>
      <c r="DE10" s="643"/>
      <c r="DF10" s="643"/>
      <c r="DG10" s="643"/>
      <c r="DH10" s="643"/>
      <c r="DI10" s="643"/>
      <c r="DJ10" s="643"/>
      <c r="DK10" s="643"/>
      <c r="DL10" s="643"/>
      <c r="DM10" s="643"/>
      <c r="DN10" s="643"/>
      <c r="DO10" s="643"/>
      <c r="DP10" s="644"/>
      <c r="DQ10" s="648">
        <v>30</v>
      </c>
      <c r="DR10" s="643"/>
      <c r="DS10" s="643"/>
      <c r="DT10" s="643"/>
      <c r="DU10" s="643"/>
      <c r="DV10" s="643"/>
      <c r="DW10" s="643"/>
      <c r="DX10" s="643"/>
      <c r="DY10" s="643"/>
      <c r="DZ10" s="643"/>
      <c r="EA10" s="643"/>
      <c r="EB10" s="643"/>
      <c r="EC10" s="689"/>
    </row>
    <row r="11" spans="2:143" ht="11.25" customHeight="1" x14ac:dyDescent="0.15">
      <c r="B11" s="639" t="s">
        <v>246</v>
      </c>
      <c r="C11" s="640"/>
      <c r="D11" s="640"/>
      <c r="E11" s="640"/>
      <c r="F11" s="640"/>
      <c r="G11" s="640"/>
      <c r="H11" s="640"/>
      <c r="I11" s="640"/>
      <c r="J11" s="640"/>
      <c r="K11" s="640"/>
      <c r="L11" s="640"/>
      <c r="M11" s="640"/>
      <c r="N11" s="640"/>
      <c r="O11" s="640"/>
      <c r="P11" s="640"/>
      <c r="Q11" s="641"/>
      <c r="R11" s="642">
        <v>60260</v>
      </c>
      <c r="S11" s="643"/>
      <c r="T11" s="643"/>
      <c r="U11" s="643"/>
      <c r="V11" s="643"/>
      <c r="W11" s="643"/>
      <c r="X11" s="643"/>
      <c r="Y11" s="644"/>
      <c r="Z11" s="645">
        <v>1.6</v>
      </c>
      <c r="AA11" s="646"/>
      <c r="AB11" s="646"/>
      <c r="AC11" s="647"/>
      <c r="AD11" s="648">
        <v>60260</v>
      </c>
      <c r="AE11" s="643"/>
      <c r="AF11" s="643"/>
      <c r="AG11" s="643"/>
      <c r="AH11" s="643"/>
      <c r="AI11" s="643"/>
      <c r="AJ11" s="643"/>
      <c r="AK11" s="644"/>
      <c r="AL11" s="645">
        <v>4.2</v>
      </c>
      <c r="AM11" s="646"/>
      <c r="AN11" s="646"/>
      <c r="AO11" s="677"/>
      <c r="AP11" s="639" t="s">
        <v>247</v>
      </c>
      <c r="AQ11" s="640"/>
      <c r="AR11" s="640"/>
      <c r="AS11" s="640"/>
      <c r="AT11" s="640"/>
      <c r="AU11" s="640"/>
      <c r="AV11" s="640"/>
      <c r="AW11" s="640"/>
      <c r="AX11" s="640"/>
      <c r="AY11" s="640"/>
      <c r="AZ11" s="640"/>
      <c r="BA11" s="640"/>
      <c r="BB11" s="640"/>
      <c r="BC11" s="640"/>
      <c r="BD11" s="640"/>
      <c r="BE11" s="640"/>
      <c r="BF11" s="641"/>
      <c r="BG11" s="642">
        <v>1719</v>
      </c>
      <c r="BH11" s="643"/>
      <c r="BI11" s="643"/>
      <c r="BJ11" s="643"/>
      <c r="BK11" s="643"/>
      <c r="BL11" s="643"/>
      <c r="BM11" s="643"/>
      <c r="BN11" s="644"/>
      <c r="BO11" s="675">
        <v>0.7</v>
      </c>
      <c r="BP11" s="675"/>
      <c r="BQ11" s="675"/>
      <c r="BR11" s="675"/>
      <c r="BS11" s="648" t="s">
        <v>226</v>
      </c>
      <c r="BT11" s="643"/>
      <c r="BU11" s="643"/>
      <c r="BV11" s="643"/>
      <c r="BW11" s="643"/>
      <c r="BX11" s="643"/>
      <c r="BY11" s="643"/>
      <c r="BZ11" s="643"/>
      <c r="CA11" s="643"/>
      <c r="CB11" s="689"/>
      <c r="CD11" s="681" t="s">
        <v>248</v>
      </c>
      <c r="CE11" s="682"/>
      <c r="CF11" s="682"/>
      <c r="CG11" s="682"/>
      <c r="CH11" s="682"/>
      <c r="CI11" s="682"/>
      <c r="CJ11" s="682"/>
      <c r="CK11" s="682"/>
      <c r="CL11" s="682"/>
      <c r="CM11" s="682"/>
      <c r="CN11" s="682"/>
      <c r="CO11" s="682"/>
      <c r="CP11" s="682"/>
      <c r="CQ11" s="683"/>
      <c r="CR11" s="642">
        <v>479872</v>
      </c>
      <c r="CS11" s="643"/>
      <c r="CT11" s="643"/>
      <c r="CU11" s="643"/>
      <c r="CV11" s="643"/>
      <c r="CW11" s="643"/>
      <c r="CX11" s="643"/>
      <c r="CY11" s="644"/>
      <c r="CZ11" s="675">
        <v>13</v>
      </c>
      <c r="DA11" s="675"/>
      <c r="DB11" s="675"/>
      <c r="DC11" s="675"/>
      <c r="DD11" s="648">
        <v>441430</v>
      </c>
      <c r="DE11" s="643"/>
      <c r="DF11" s="643"/>
      <c r="DG11" s="643"/>
      <c r="DH11" s="643"/>
      <c r="DI11" s="643"/>
      <c r="DJ11" s="643"/>
      <c r="DK11" s="643"/>
      <c r="DL11" s="643"/>
      <c r="DM11" s="643"/>
      <c r="DN11" s="643"/>
      <c r="DO11" s="643"/>
      <c r="DP11" s="644"/>
      <c r="DQ11" s="648">
        <v>31077</v>
      </c>
      <c r="DR11" s="643"/>
      <c r="DS11" s="643"/>
      <c r="DT11" s="643"/>
      <c r="DU11" s="643"/>
      <c r="DV11" s="643"/>
      <c r="DW11" s="643"/>
      <c r="DX11" s="643"/>
      <c r="DY11" s="643"/>
      <c r="DZ11" s="643"/>
      <c r="EA11" s="643"/>
      <c r="EB11" s="643"/>
      <c r="EC11" s="689"/>
    </row>
    <row r="12" spans="2:143" ht="11.25" customHeight="1" x14ac:dyDescent="0.15">
      <c r="B12" s="639" t="s">
        <v>249</v>
      </c>
      <c r="C12" s="640"/>
      <c r="D12" s="640"/>
      <c r="E12" s="640"/>
      <c r="F12" s="640"/>
      <c r="G12" s="640"/>
      <c r="H12" s="640"/>
      <c r="I12" s="640"/>
      <c r="J12" s="640"/>
      <c r="K12" s="640"/>
      <c r="L12" s="640"/>
      <c r="M12" s="640"/>
      <c r="N12" s="640"/>
      <c r="O12" s="640"/>
      <c r="P12" s="640"/>
      <c r="Q12" s="641"/>
      <c r="R12" s="642" t="s">
        <v>136</v>
      </c>
      <c r="S12" s="643"/>
      <c r="T12" s="643"/>
      <c r="U12" s="643"/>
      <c r="V12" s="643"/>
      <c r="W12" s="643"/>
      <c r="X12" s="643"/>
      <c r="Y12" s="644"/>
      <c r="Z12" s="675" t="s">
        <v>226</v>
      </c>
      <c r="AA12" s="675"/>
      <c r="AB12" s="675"/>
      <c r="AC12" s="675"/>
      <c r="AD12" s="676" t="s">
        <v>226</v>
      </c>
      <c r="AE12" s="676"/>
      <c r="AF12" s="676"/>
      <c r="AG12" s="676"/>
      <c r="AH12" s="676"/>
      <c r="AI12" s="676"/>
      <c r="AJ12" s="676"/>
      <c r="AK12" s="676"/>
      <c r="AL12" s="645" t="s">
        <v>226</v>
      </c>
      <c r="AM12" s="646"/>
      <c r="AN12" s="646"/>
      <c r="AO12" s="677"/>
      <c r="AP12" s="639" t="s">
        <v>250</v>
      </c>
      <c r="AQ12" s="640"/>
      <c r="AR12" s="640"/>
      <c r="AS12" s="640"/>
      <c r="AT12" s="640"/>
      <c r="AU12" s="640"/>
      <c r="AV12" s="640"/>
      <c r="AW12" s="640"/>
      <c r="AX12" s="640"/>
      <c r="AY12" s="640"/>
      <c r="AZ12" s="640"/>
      <c r="BA12" s="640"/>
      <c r="BB12" s="640"/>
      <c r="BC12" s="640"/>
      <c r="BD12" s="640"/>
      <c r="BE12" s="640"/>
      <c r="BF12" s="641"/>
      <c r="BG12" s="642">
        <v>120151</v>
      </c>
      <c r="BH12" s="643"/>
      <c r="BI12" s="643"/>
      <c r="BJ12" s="643"/>
      <c r="BK12" s="643"/>
      <c r="BL12" s="643"/>
      <c r="BM12" s="643"/>
      <c r="BN12" s="644"/>
      <c r="BO12" s="675">
        <v>49.4</v>
      </c>
      <c r="BP12" s="675"/>
      <c r="BQ12" s="675"/>
      <c r="BR12" s="675"/>
      <c r="BS12" s="648" t="s">
        <v>136</v>
      </c>
      <c r="BT12" s="643"/>
      <c r="BU12" s="643"/>
      <c r="BV12" s="643"/>
      <c r="BW12" s="643"/>
      <c r="BX12" s="643"/>
      <c r="BY12" s="643"/>
      <c r="BZ12" s="643"/>
      <c r="CA12" s="643"/>
      <c r="CB12" s="689"/>
      <c r="CD12" s="681" t="s">
        <v>251</v>
      </c>
      <c r="CE12" s="682"/>
      <c r="CF12" s="682"/>
      <c r="CG12" s="682"/>
      <c r="CH12" s="682"/>
      <c r="CI12" s="682"/>
      <c r="CJ12" s="682"/>
      <c r="CK12" s="682"/>
      <c r="CL12" s="682"/>
      <c r="CM12" s="682"/>
      <c r="CN12" s="682"/>
      <c r="CO12" s="682"/>
      <c r="CP12" s="682"/>
      <c r="CQ12" s="683"/>
      <c r="CR12" s="642">
        <v>112239</v>
      </c>
      <c r="CS12" s="643"/>
      <c r="CT12" s="643"/>
      <c r="CU12" s="643"/>
      <c r="CV12" s="643"/>
      <c r="CW12" s="643"/>
      <c r="CX12" s="643"/>
      <c r="CY12" s="644"/>
      <c r="CZ12" s="675">
        <v>3</v>
      </c>
      <c r="DA12" s="675"/>
      <c r="DB12" s="675"/>
      <c r="DC12" s="675"/>
      <c r="DD12" s="648">
        <v>72398</v>
      </c>
      <c r="DE12" s="643"/>
      <c r="DF12" s="643"/>
      <c r="DG12" s="643"/>
      <c r="DH12" s="643"/>
      <c r="DI12" s="643"/>
      <c r="DJ12" s="643"/>
      <c r="DK12" s="643"/>
      <c r="DL12" s="643"/>
      <c r="DM12" s="643"/>
      <c r="DN12" s="643"/>
      <c r="DO12" s="643"/>
      <c r="DP12" s="644"/>
      <c r="DQ12" s="648">
        <v>40154</v>
      </c>
      <c r="DR12" s="643"/>
      <c r="DS12" s="643"/>
      <c r="DT12" s="643"/>
      <c r="DU12" s="643"/>
      <c r="DV12" s="643"/>
      <c r="DW12" s="643"/>
      <c r="DX12" s="643"/>
      <c r="DY12" s="643"/>
      <c r="DZ12" s="643"/>
      <c r="EA12" s="643"/>
      <c r="EB12" s="643"/>
      <c r="EC12" s="689"/>
    </row>
    <row r="13" spans="2:143" ht="11.25" customHeight="1" x14ac:dyDescent="0.15">
      <c r="B13" s="639" t="s">
        <v>252</v>
      </c>
      <c r="C13" s="640"/>
      <c r="D13" s="640"/>
      <c r="E13" s="640"/>
      <c r="F13" s="640"/>
      <c r="G13" s="640"/>
      <c r="H13" s="640"/>
      <c r="I13" s="640"/>
      <c r="J13" s="640"/>
      <c r="K13" s="640"/>
      <c r="L13" s="640"/>
      <c r="M13" s="640"/>
      <c r="N13" s="640"/>
      <c r="O13" s="640"/>
      <c r="P13" s="640"/>
      <c r="Q13" s="641"/>
      <c r="R13" s="642" t="s">
        <v>136</v>
      </c>
      <c r="S13" s="643"/>
      <c r="T13" s="643"/>
      <c r="U13" s="643"/>
      <c r="V13" s="643"/>
      <c r="W13" s="643"/>
      <c r="X13" s="643"/>
      <c r="Y13" s="644"/>
      <c r="Z13" s="675" t="s">
        <v>233</v>
      </c>
      <c r="AA13" s="675"/>
      <c r="AB13" s="675"/>
      <c r="AC13" s="675"/>
      <c r="AD13" s="676" t="s">
        <v>253</v>
      </c>
      <c r="AE13" s="676"/>
      <c r="AF13" s="676"/>
      <c r="AG13" s="676"/>
      <c r="AH13" s="676"/>
      <c r="AI13" s="676"/>
      <c r="AJ13" s="676"/>
      <c r="AK13" s="676"/>
      <c r="AL13" s="645" t="s">
        <v>233</v>
      </c>
      <c r="AM13" s="646"/>
      <c r="AN13" s="646"/>
      <c r="AO13" s="677"/>
      <c r="AP13" s="639" t="s">
        <v>254</v>
      </c>
      <c r="AQ13" s="640"/>
      <c r="AR13" s="640"/>
      <c r="AS13" s="640"/>
      <c r="AT13" s="640"/>
      <c r="AU13" s="640"/>
      <c r="AV13" s="640"/>
      <c r="AW13" s="640"/>
      <c r="AX13" s="640"/>
      <c r="AY13" s="640"/>
      <c r="AZ13" s="640"/>
      <c r="BA13" s="640"/>
      <c r="BB13" s="640"/>
      <c r="BC13" s="640"/>
      <c r="BD13" s="640"/>
      <c r="BE13" s="640"/>
      <c r="BF13" s="641"/>
      <c r="BG13" s="642">
        <v>119092</v>
      </c>
      <c r="BH13" s="643"/>
      <c r="BI13" s="643"/>
      <c r="BJ13" s="643"/>
      <c r="BK13" s="643"/>
      <c r="BL13" s="643"/>
      <c r="BM13" s="643"/>
      <c r="BN13" s="644"/>
      <c r="BO13" s="675">
        <v>49</v>
      </c>
      <c r="BP13" s="675"/>
      <c r="BQ13" s="675"/>
      <c r="BR13" s="675"/>
      <c r="BS13" s="648" t="s">
        <v>226</v>
      </c>
      <c r="BT13" s="643"/>
      <c r="BU13" s="643"/>
      <c r="BV13" s="643"/>
      <c r="BW13" s="643"/>
      <c r="BX13" s="643"/>
      <c r="BY13" s="643"/>
      <c r="BZ13" s="643"/>
      <c r="CA13" s="643"/>
      <c r="CB13" s="689"/>
      <c r="CD13" s="681" t="s">
        <v>255</v>
      </c>
      <c r="CE13" s="682"/>
      <c r="CF13" s="682"/>
      <c r="CG13" s="682"/>
      <c r="CH13" s="682"/>
      <c r="CI13" s="682"/>
      <c r="CJ13" s="682"/>
      <c r="CK13" s="682"/>
      <c r="CL13" s="682"/>
      <c r="CM13" s="682"/>
      <c r="CN13" s="682"/>
      <c r="CO13" s="682"/>
      <c r="CP13" s="682"/>
      <c r="CQ13" s="683"/>
      <c r="CR13" s="642">
        <v>147176</v>
      </c>
      <c r="CS13" s="643"/>
      <c r="CT13" s="643"/>
      <c r="CU13" s="643"/>
      <c r="CV13" s="643"/>
      <c r="CW13" s="643"/>
      <c r="CX13" s="643"/>
      <c r="CY13" s="644"/>
      <c r="CZ13" s="675">
        <v>4</v>
      </c>
      <c r="DA13" s="675"/>
      <c r="DB13" s="675"/>
      <c r="DC13" s="675"/>
      <c r="DD13" s="648">
        <v>66376</v>
      </c>
      <c r="DE13" s="643"/>
      <c r="DF13" s="643"/>
      <c r="DG13" s="643"/>
      <c r="DH13" s="643"/>
      <c r="DI13" s="643"/>
      <c r="DJ13" s="643"/>
      <c r="DK13" s="643"/>
      <c r="DL13" s="643"/>
      <c r="DM13" s="643"/>
      <c r="DN13" s="643"/>
      <c r="DO13" s="643"/>
      <c r="DP13" s="644"/>
      <c r="DQ13" s="648">
        <v>80114</v>
      </c>
      <c r="DR13" s="643"/>
      <c r="DS13" s="643"/>
      <c r="DT13" s="643"/>
      <c r="DU13" s="643"/>
      <c r="DV13" s="643"/>
      <c r="DW13" s="643"/>
      <c r="DX13" s="643"/>
      <c r="DY13" s="643"/>
      <c r="DZ13" s="643"/>
      <c r="EA13" s="643"/>
      <c r="EB13" s="643"/>
      <c r="EC13" s="689"/>
    </row>
    <row r="14" spans="2:143" ht="11.25" customHeight="1" x14ac:dyDescent="0.15">
      <c r="B14" s="639" t="s">
        <v>256</v>
      </c>
      <c r="C14" s="640"/>
      <c r="D14" s="640"/>
      <c r="E14" s="640"/>
      <c r="F14" s="640"/>
      <c r="G14" s="640"/>
      <c r="H14" s="640"/>
      <c r="I14" s="640"/>
      <c r="J14" s="640"/>
      <c r="K14" s="640"/>
      <c r="L14" s="640"/>
      <c r="M14" s="640"/>
      <c r="N14" s="640"/>
      <c r="O14" s="640"/>
      <c r="P14" s="640"/>
      <c r="Q14" s="641"/>
      <c r="R14" s="642" t="s">
        <v>136</v>
      </c>
      <c r="S14" s="643"/>
      <c r="T14" s="643"/>
      <c r="U14" s="643"/>
      <c r="V14" s="643"/>
      <c r="W14" s="643"/>
      <c r="X14" s="643"/>
      <c r="Y14" s="644"/>
      <c r="Z14" s="675" t="s">
        <v>226</v>
      </c>
      <c r="AA14" s="675"/>
      <c r="AB14" s="675"/>
      <c r="AC14" s="675"/>
      <c r="AD14" s="676" t="s">
        <v>253</v>
      </c>
      <c r="AE14" s="676"/>
      <c r="AF14" s="676"/>
      <c r="AG14" s="676"/>
      <c r="AH14" s="676"/>
      <c r="AI14" s="676"/>
      <c r="AJ14" s="676"/>
      <c r="AK14" s="676"/>
      <c r="AL14" s="645" t="s">
        <v>226</v>
      </c>
      <c r="AM14" s="646"/>
      <c r="AN14" s="646"/>
      <c r="AO14" s="677"/>
      <c r="AP14" s="639" t="s">
        <v>257</v>
      </c>
      <c r="AQ14" s="640"/>
      <c r="AR14" s="640"/>
      <c r="AS14" s="640"/>
      <c r="AT14" s="640"/>
      <c r="AU14" s="640"/>
      <c r="AV14" s="640"/>
      <c r="AW14" s="640"/>
      <c r="AX14" s="640"/>
      <c r="AY14" s="640"/>
      <c r="AZ14" s="640"/>
      <c r="BA14" s="640"/>
      <c r="BB14" s="640"/>
      <c r="BC14" s="640"/>
      <c r="BD14" s="640"/>
      <c r="BE14" s="640"/>
      <c r="BF14" s="641"/>
      <c r="BG14" s="642">
        <v>11024</v>
      </c>
      <c r="BH14" s="643"/>
      <c r="BI14" s="643"/>
      <c r="BJ14" s="643"/>
      <c r="BK14" s="643"/>
      <c r="BL14" s="643"/>
      <c r="BM14" s="643"/>
      <c r="BN14" s="644"/>
      <c r="BO14" s="675">
        <v>4.5</v>
      </c>
      <c r="BP14" s="675"/>
      <c r="BQ14" s="675"/>
      <c r="BR14" s="675"/>
      <c r="BS14" s="648" t="s">
        <v>226</v>
      </c>
      <c r="BT14" s="643"/>
      <c r="BU14" s="643"/>
      <c r="BV14" s="643"/>
      <c r="BW14" s="643"/>
      <c r="BX14" s="643"/>
      <c r="BY14" s="643"/>
      <c r="BZ14" s="643"/>
      <c r="CA14" s="643"/>
      <c r="CB14" s="689"/>
      <c r="CD14" s="681" t="s">
        <v>258</v>
      </c>
      <c r="CE14" s="682"/>
      <c r="CF14" s="682"/>
      <c r="CG14" s="682"/>
      <c r="CH14" s="682"/>
      <c r="CI14" s="682"/>
      <c r="CJ14" s="682"/>
      <c r="CK14" s="682"/>
      <c r="CL14" s="682"/>
      <c r="CM14" s="682"/>
      <c r="CN14" s="682"/>
      <c r="CO14" s="682"/>
      <c r="CP14" s="682"/>
      <c r="CQ14" s="683"/>
      <c r="CR14" s="642">
        <v>266985</v>
      </c>
      <c r="CS14" s="643"/>
      <c r="CT14" s="643"/>
      <c r="CU14" s="643"/>
      <c r="CV14" s="643"/>
      <c r="CW14" s="643"/>
      <c r="CX14" s="643"/>
      <c r="CY14" s="644"/>
      <c r="CZ14" s="675">
        <v>7.2</v>
      </c>
      <c r="DA14" s="675"/>
      <c r="DB14" s="675"/>
      <c r="DC14" s="675"/>
      <c r="DD14" s="648">
        <v>211490</v>
      </c>
      <c r="DE14" s="643"/>
      <c r="DF14" s="643"/>
      <c r="DG14" s="643"/>
      <c r="DH14" s="643"/>
      <c r="DI14" s="643"/>
      <c r="DJ14" s="643"/>
      <c r="DK14" s="643"/>
      <c r="DL14" s="643"/>
      <c r="DM14" s="643"/>
      <c r="DN14" s="643"/>
      <c r="DO14" s="643"/>
      <c r="DP14" s="644"/>
      <c r="DQ14" s="648">
        <v>53763</v>
      </c>
      <c r="DR14" s="643"/>
      <c r="DS14" s="643"/>
      <c r="DT14" s="643"/>
      <c r="DU14" s="643"/>
      <c r="DV14" s="643"/>
      <c r="DW14" s="643"/>
      <c r="DX14" s="643"/>
      <c r="DY14" s="643"/>
      <c r="DZ14" s="643"/>
      <c r="EA14" s="643"/>
      <c r="EB14" s="643"/>
      <c r="EC14" s="689"/>
    </row>
    <row r="15" spans="2:143" ht="11.25" customHeight="1" x14ac:dyDescent="0.15">
      <c r="B15" s="639" t="s">
        <v>259</v>
      </c>
      <c r="C15" s="640"/>
      <c r="D15" s="640"/>
      <c r="E15" s="640"/>
      <c r="F15" s="640"/>
      <c r="G15" s="640"/>
      <c r="H15" s="640"/>
      <c r="I15" s="640"/>
      <c r="J15" s="640"/>
      <c r="K15" s="640"/>
      <c r="L15" s="640"/>
      <c r="M15" s="640"/>
      <c r="N15" s="640"/>
      <c r="O15" s="640"/>
      <c r="P15" s="640"/>
      <c r="Q15" s="641"/>
      <c r="R15" s="642" t="s">
        <v>253</v>
      </c>
      <c r="S15" s="643"/>
      <c r="T15" s="643"/>
      <c r="U15" s="643"/>
      <c r="V15" s="643"/>
      <c r="W15" s="643"/>
      <c r="X15" s="643"/>
      <c r="Y15" s="644"/>
      <c r="Z15" s="675" t="s">
        <v>226</v>
      </c>
      <c r="AA15" s="675"/>
      <c r="AB15" s="675"/>
      <c r="AC15" s="675"/>
      <c r="AD15" s="676" t="s">
        <v>253</v>
      </c>
      <c r="AE15" s="676"/>
      <c r="AF15" s="676"/>
      <c r="AG15" s="676"/>
      <c r="AH15" s="676"/>
      <c r="AI15" s="676"/>
      <c r="AJ15" s="676"/>
      <c r="AK15" s="676"/>
      <c r="AL15" s="645" t="s">
        <v>226</v>
      </c>
      <c r="AM15" s="646"/>
      <c r="AN15" s="646"/>
      <c r="AO15" s="677"/>
      <c r="AP15" s="639" t="s">
        <v>260</v>
      </c>
      <c r="AQ15" s="640"/>
      <c r="AR15" s="640"/>
      <c r="AS15" s="640"/>
      <c r="AT15" s="640"/>
      <c r="AU15" s="640"/>
      <c r="AV15" s="640"/>
      <c r="AW15" s="640"/>
      <c r="AX15" s="640"/>
      <c r="AY15" s="640"/>
      <c r="AZ15" s="640"/>
      <c r="BA15" s="640"/>
      <c r="BB15" s="640"/>
      <c r="BC15" s="640"/>
      <c r="BD15" s="640"/>
      <c r="BE15" s="640"/>
      <c r="BF15" s="641"/>
      <c r="BG15" s="642">
        <v>4060</v>
      </c>
      <c r="BH15" s="643"/>
      <c r="BI15" s="643"/>
      <c r="BJ15" s="643"/>
      <c r="BK15" s="643"/>
      <c r="BL15" s="643"/>
      <c r="BM15" s="643"/>
      <c r="BN15" s="644"/>
      <c r="BO15" s="675">
        <v>1.7</v>
      </c>
      <c r="BP15" s="675"/>
      <c r="BQ15" s="675"/>
      <c r="BR15" s="675"/>
      <c r="BS15" s="648" t="s">
        <v>226</v>
      </c>
      <c r="BT15" s="643"/>
      <c r="BU15" s="643"/>
      <c r="BV15" s="643"/>
      <c r="BW15" s="643"/>
      <c r="BX15" s="643"/>
      <c r="BY15" s="643"/>
      <c r="BZ15" s="643"/>
      <c r="CA15" s="643"/>
      <c r="CB15" s="689"/>
      <c r="CD15" s="681" t="s">
        <v>261</v>
      </c>
      <c r="CE15" s="682"/>
      <c r="CF15" s="682"/>
      <c r="CG15" s="682"/>
      <c r="CH15" s="682"/>
      <c r="CI15" s="682"/>
      <c r="CJ15" s="682"/>
      <c r="CK15" s="682"/>
      <c r="CL15" s="682"/>
      <c r="CM15" s="682"/>
      <c r="CN15" s="682"/>
      <c r="CO15" s="682"/>
      <c r="CP15" s="682"/>
      <c r="CQ15" s="683"/>
      <c r="CR15" s="642">
        <v>189881</v>
      </c>
      <c r="CS15" s="643"/>
      <c r="CT15" s="643"/>
      <c r="CU15" s="643"/>
      <c r="CV15" s="643"/>
      <c r="CW15" s="643"/>
      <c r="CX15" s="643"/>
      <c r="CY15" s="644"/>
      <c r="CZ15" s="675">
        <v>5.0999999999999996</v>
      </c>
      <c r="DA15" s="675"/>
      <c r="DB15" s="675"/>
      <c r="DC15" s="675"/>
      <c r="DD15" s="648">
        <v>15366</v>
      </c>
      <c r="DE15" s="643"/>
      <c r="DF15" s="643"/>
      <c r="DG15" s="643"/>
      <c r="DH15" s="643"/>
      <c r="DI15" s="643"/>
      <c r="DJ15" s="643"/>
      <c r="DK15" s="643"/>
      <c r="DL15" s="643"/>
      <c r="DM15" s="643"/>
      <c r="DN15" s="643"/>
      <c r="DO15" s="643"/>
      <c r="DP15" s="644"/>
      <c r="DQ15" s="648">
        <v>156102</v>
      </c>
      <c r="DR15" s="643"/>
      <c r="DS15" s="643"/>
      <c r="DT15" s="643"/>
      <c r="DU15" s="643"/>
      <c r="DV15" s="643"/>
      <c r="DW15" s="643"/>
      <c r="DX15" s="643"/>
      <c r="DY15" s="643"/>
      <c r="DZ15" s="643"/>
      <c r="EA15" s="643"/>
      <c r="EB15" s="643"/>
      <c r="EC15" s="689"/>
    </row>
    <row r="16" spans="2:143" ht="11.25" customHeight="1" x14ac:dyDescent="0.15">
      <c r="B16" s="639" t="s">
        <v>262</v>
      </c>
      <c r="C16" s="640"/>
      <c r="D16" s="640"/>
      <c r="E16" s="640"/>
      <c r="F16" s="640"/>
      <c r="G16" s="640"/>
      <c r="H16" s="640"/>
      <c r="I16" s="640"/>
      <c r="J16" s="640"/>
      <c r="K16" s="640"/>
      <c r="L16" s="640"/>
      <c r="M16" s="640"/>
      <c r="N16" s="640"/>
      <c r="O16" s="640"/>
      <c r="P16" s="640"/>
      <c r="Q16" s="641"/>
      <c r="R16" s="642">
        <v>894</v>
      </c>
      <c r="S16" s="643"/>
      <c r="T16" s="643"/>
      <c r="U16" s="643"/>
      <c r="V16" s="643"/>
      <c r="W16" s="643"/>
      <c r="X16" s="643"/>
      <c r="Y16" s="644"/>
      <c r="Z16" s="675">
        <v>0</v>
      </c>
      <c r="AA16" s="675"/>
      <c r="AB16" s="675"/>
      <c r="AC16" s="675"/>
      <c r="AD16" s="676">
        <v>894</v>
      </c>
      <c r="AE16" s="676"/>
      <c r="AF16" s="676"/>
      <c r="AG16" s="676"/>
      <c r="AH16" s="676"/>
      <c r="AI16" s="676"/>
      <c r="AJ16" s="676"/>
      <c r="AK16" s="676"/>
      <c r="AL16" s="645">
        <v>0.1</v>
      </c>
      <c r="AM16" s="646"/>
      <c r="AN16" s="646"/>
      <c r="AO16" s="677"/>
      <c r="AP16" s="639" t="s">
        <v>263</v>
      </c>
      <c r="AQ16" s="640"/>
      <c r="AR16" s="640"/>
      <c r="AS16" s="640"/>
      <c r="AT16" s="640"/>
      <c r="AU16" s="640"/>
      <c r="AV16" s="640"/>
      <c r="AW16" s="640"/>
      <c r="AX16" s="640"/>
      <c r="AY16" s="640"/>
      <c r="AZ16" s="640"/>
      <c r="BA16" s="640"/>
      <c r="BB16" s="640"/>
      <c r="BC16" s="640"/>
      <c r="BD16" s="640"/>
      <c r="BE16" s="640"/>
      <c r="BF16" s="641"/>
      <c r="BG16" s="642" t="s">
        <v>226</v>
      </c>
      <c r="BH16" s="643"/>
      <c r="BI16" s="643"/>
      <c r="BJ16" s="643"/>
      <c r="BK16" s="643"/>
      <c r="BL16" s="643"/>
      <c r="BM16" s="643"/>
      <c r="BN16" s="644"/>
      <c r="BO16" s="675" t="s">
        <v>233</v>
      </c>
      <c r="BP16" s="675"/>
      <c r="BQ16" s="675"/>
      <c r="BR16" s="675"/>
      <c r="BS16" s="648" t="s">
        <v>253</v>
      </c>
      <c r="BT16" s="643"/>
      <c r="BU16" s="643"/>
      <c r="BV16" s="643"/>
      <c r="BW16" s="643"/>
      <c r="BX16" s="643"/>
      <c r="BY16" s="643"/>
      <c r="BZ16" s="643"/>
      <c r="CA16" s="643"/>
      <c r="CB16" s="689"/>
      <c r="CD16" s="681" t="s">
        <v>264</v>
      </c>
      <c r="CE16" s="682"/>
      <c r="CF16" s="682"/>
      <c r="CG16" s="682"/>
      <c r="CH16" s="682"/>
      <c r="CI16" s="682"/>
      <c r="CJ16" s="682"/>
      <c r="CK16" s="682"/>
      <c r="CL16" s="682"/>
      <c r="CM16" s="682"/>
      <c r="CN16" s="682"/>
      <c r="CO16" s="682"/>
      <c r="CP16" s="682"/>
      <c r="CQ16" s="683"/>
      <c r="CR16" s="642" t="s">
        <v>226</v>
      </c>
      <c r="CS16" s="643"/>
      <c r="CT16" s="643"/>
      <c r="CU16" s="643"/>
      <c r="CV16" s="643"/>
      <c r="CW16" s="643"/>
      <c r="CX16" s="643"/>
      <c r="CY16" s="644"/>
      <c r="CZ16" s="675" t="s">
        <v>233</v>
      </c>
      <c r="DA16" s="675"/>
      <c r="DB16" s="675"/>
      <c r="DC16" s="675"/>
      <c r="DD16" s="648" t="s">
        <v>226</v>
      </c>
      <c r="DE16" s="643"/>
      <c r="DF16" s="643"/>
      <c r="DG16" s="643"/>
      <c r="DH16" s="643"/>
      <c r="DI16" s="643"/>
      <c r="DJ16" s="643"/>
      <c r="DK16" s="643"/>
      <c r="DL16" s="643"/>
      <c r="DM16" s="643"/>
      <c r="DN16" s="643"/>
      <c r="DO16" s="643"/>
      <c r="DP16" s="644"/>
      <c r="DQ16" s="648" t="s">
        <v>253</v>
      </c>
      <c r="DR16" s="643"/>
      <c r="DS16" s="643"/>
      <c r="DT16" s="643"/>
      <c r="DU16" s="643"/>
      <c r="DV16" s="643"/>
      <c r="DW16" s="643"/>
      <c r="DX16" s="643"/>
      <c r="DY16" s="643"/>
      <c r="DZ16" s="643"/>
      <c r="EA16" s="643"/>
      <c r="EB16" s="643"/>
      <c r="EC16" s="689"/>
    </row>
    <row r="17" spans="2:133" ht="11.25" customHeight="1" x14ac:dyDescent="0.15">
      <c r="B17" s="639" t="s">
        <v>265</v>
      </c>
      <c r="C17" s="640"/>
      <c r="D17" s="640"/>
      <c r="E17" s="640"/>
      <c r="F17" s="640"/>
      <c r="G17" s="640"/>
      <c r="H17" s="640"/>
      <c r="I17" s="640"/>
      <c r="J17" s="640"/>
      <c r="K17" s="640"/>
      <c r="L17" s="640"/>
      <c r="M17" s="640"/>
      <c r="N17" s="640"/>
      <c r="O17" s="640"/>
      <c r="P17" s="640"/>
      <c r="Q17" s="641"/>
      <c r="R17" s="642">
        <v>454</v>
      </c>
      <c r="S17" s="643"/>
      <c r="T17" s="643"/>
      <c r="U17" s="643"/>
      <c r="V17" s="643"/>
      <c r="W17" s="643"/>
      <c r="X17" s="643"/>
      <c r="Y17" s="644"/>
      <c r="Z17" s="675">
        <v>0</v>
      </c>
      <c r="AA17" s="675"/>
      <c r="AB17" s="675"/>
      <c r="AC17" s="675"/>
      <c r="AD17" s="676">
        <v>454</v>
      </c>
      <c r="AE17" s="676"/>
      <c r="AF17" s="676"/>
      <c r="AG17" s="676"/>
      <c r="AH17" s="676"/>
      <c r="AI17" s="676"/>
      <c r="AJ17" s="676"/>
      <c r="AK17" s="676"/>
      <c r="AL17" s="645">
        <v>0</v>
      </c>
      <c r="AM17" s="646"/>
      <c r="AN17" s="646"/>
      <c r="AO17" s="677"/>
      <c r="AP17" s="639" t="s">
        <v>266</v>
      </c>
      <c r="AQ17" s="640"/>
      <c r="AR17" s="640"/>
      <c r="AS17" s="640"/>
      <c r="AT17" s="640"/>
      <c r="AU17" s="640"/>
      <c r="AV17" s="640"/>
      <c r="AW17" s="640"/>
      <c r="AX17" s="640"/>
      <c r="AY17" s="640"/>
      <c r="AZ17" s="640"/>
      <c r="BA17" s="640"/>
      <c r="BB17" s="640"/>
      <c r="BC17" s="640"/>
      <c r="BD17" s="640"/>
      <c r="BE17" s="640"/>
      <c r="BF17" s="641"/>
      <c r="BG17" s="642" t="s">
        <v>233</v>
      </c>
      <c r="BH17" s="643"/>
      <c r="BI17" s="643"/>
      <c r="BJ17" s="643"/>
      <c r="BK17" s="643"/>
      <c r="BL17" s="643"/>
      <c r="BM17" s="643"/>
      <c r="BN17" s="644"/>
      <c r="BO17" s="675" t="s">
        <v>253</v>
      </c>
      <c r="BP17" s="675"/>
      <c r="BQ17" s="675"/>
      <c r="BR17" s="675"/>
      <c r="BS17" s="648" t="s">
        <v>226</v>
      </c>
      <c r="BT17" s="643"/>
      <c r="BU17" s="643"/>
      <c r="BV17" s="643"/>
      <c r="BW17" s="643"/>
      <c r="BX17" s="643"/>
      <c r="BY17" s="643"/>
      <c r="BZ17" s="643"/>
      <c r="CA17" s="643"/>
      <c r="CB17" s="689"/>
      <c r="CD17" s="681" t="s">
        <v>267</v>
      </c>
      <c r="CE17" s="682"/>
      <c r="CF17" s="682"/>
      <c r="CG17" s="682"/>
      <c r="CH17" s="682"/>
      <c r="CI17" s="682"/>
      <c r="CJ17" s="682"/>
      <c r="CK17" s="682"/>
      <c r="CL17" s="682"/>
      <c r="CM17" s="682"/>
      <c r="CN17" s="682"/>
      <c r="CO17" s="682"/>
      <c r="CP17" s="682"/>
      <c r="CQ17" s="683"/>
      <c r="CR17" s="642">
        <v>274757</v>
      </c>
      <c r="CS17" s="643"/>
      <c r="CT17" s="643"/>
      <c r="CU17" s="643"/>
      <c r="CV17" s="643"/>
      <c r="CW17" s="643"/>
      <c r="CX17" s="643"/>
      <c r="CY17" s="644"/>
      <c r="CZ17" s="675">
        <v>7.4</v>
      </c>
      <c r="DA17" s="675"/>
      <c r="DB17" s="675"/>
      <c r="DC17" s="675"/>
      <c r="DD17" s="648" t="s">
        <v>226</v>
      </c>
      <c r="DE17" s="643"/>
      <c r="DF17" s="643"/>
      <c r="DG17" s="643"/>
      <c r="DH17" s="643"/>
      <c r="DI17" s="643"/>
      <c r="DJ17" s="643"/>
      <c r="DK17" s="643"/>
      <c r="DL17" s="643"/>
      <c r="DM17" s="643"/>
      <c r="DN17" s="643"/>
      <c r="DO17" s="643"/>
      <c r="DP17" s="644"/>
      <c r="DQ17" s="648">
        <v>274757</v>
      </c>
      <c r="DR17" s="643"/>
      <c r="DS17" s="643"/>
      <c r="DT17" s="643"/>
      <c r="DU17" s="643"/>
      <c r="DV17" s="643"/>
      <c r="DW17" s="643"/>
      <c r="DX17" s="643"/>
      <c r="DY17" s="643"/>
      <c r="DZ17" s="643"/>
      <c r="EA17" s="643"/>
      <c r="EB17" s="643"/>
      <c r="EC17" s="689"/>
    </row>
    <row r="18" spans="2:133" ht="11.25" customHeight="1" x14ac:dyDescent="0.15">
      <c r="B18" s="639" t="s">
        <v>268</v>
      </c>
      <c r="C18" s="640"/>
      <c r="D18" s="640"/>
      <c r="E18" s="640"/>
      <c r="F18" s="640"/>
      <c r="G18" s="640"/>
      <c r="H18" s="640"/>
      <c r="I18" s="640"/>
      <c r="J18" s="640"/>
      <c r="K18" s="640"/>
      <c r="L18" s="640"/>
      <c r="M18" s="640"/>
      <c r="N18" s="640"/>
      <c r="O18" s="640"/>
      <c r="P18" s="640"/>
      <c r="Q18" s="641"/>
      <c r="R18" s="642">
        <v>2153</v>
      </c>
      <c r="S18" s="643"/>
      <c r="T18" s="643"/>
      <c r="U18" s="643"/>
      <c r="V18" s="643"/>
      <c r="W18" s="643"/>
      <c r="X18" s="643"/>
      <c r="Y18" s="644"/>
      <c r="Z18" s="675">
        <v>0.1</v>
      </c>
      <c r="AA18" s="675"/>
      <c r="AB18" s="675"/>
      <c r="AC18" s="675"/>
      <c r="AD18" s="676">
        <v>2153</v>
      </c>
      <c r="AE18" s="676"/>
      <c r="AF18" s="676"/>
      <c r="AG18" s="676"/>
      <c r="AH18" s="676"/>
      <c r="AI18" s="676"/>
      <c r="AJ18" s="676"/>
      <c r="AK18" s="676"/>
      <c r="AL18" s="645">
        <v>0.2</v>
      </c>
      <c r="AM18" s="646"/>
      <c r="AN18" s="646"/>
      <c r="AO18" s="677"/>
      <c r="AP18" s="639" t="s">
        <v>269</v>
      </c>
      <c r="AQ18" s="640"/>
      <c r="AR18" s="640"/>
      <c r="AS18" s="640"/>
      <c r="AT18" s="640"/>
      <c r="AU18" s="640"/>
      <c r="AV18" s="640"/>
      <c r="AW18" s="640"/>
      <c r="AX18" s="640"/>
      <c r="AY18" s="640"/>
      <c r="AZ18" s="640"/>
      <c r="BA18" s="640"/>
      <c r="BB18" s="640"/>
      <c r="BC18" s="640"/>
      <c r="BD18" s="640"/>
      <c r="BE18" s="640"/>
      <c r="BF18" s="641"/>
      <c r="BG18" s="642" t="s">
        <v>136</v>
      </c>
      <c r="BH18" s="643"/>
      <c r="BI18" s="643"/>
      <c r="BJ18" s="643"/>
      <c r="BK18" s="643"/>
      <c r="BL18" s="643"/>
      <c r="BM18" s="643"/>
      <c r="BN18" s="644"/>
      <c r="BO18" s="675" t="s">
        <v>226</v>
      </c>
      <c r="BP18" s="675"/>
      <c r="BQ18" s="675"/>
      <c r="BR18" s="675"/>
      <c r="BS18" s="648" t="s">
        <v>233</v>
      </c>
      <c r="BT18" s="643"/>
      <c r="BU18" s="643"/>
      <c r="BV18" s="643"/>
      <c r="BW18" s="643"/>
      <c r="BX18" s="643"/>
      <c r="BY18" s="643"/>
      <c r="BZ18" s="643"/>
      <c r="CA18" s="643"/>
      <c r="CB18" s="689"/>
      <c r="CD18" s="681" t="s">
        <v>270</v>
      </c>
      <c r="CE18" s="682"/>
      <c r="CF18" s="682"/>
      <c r="CG18" s="682"/>
      <c r="CH18" s="682"/>
      <c r="CI18" s="682"/>
      <c r="CJ18" s="682"/>
      <c r="CK18" s="682"/>
      <c r="CL18" s="682"/>
      <c r="CM18" s="682"/>
      <c r="CN18" s="682"/>
      <c r="CO18" s="682"/>
      <c r="CP18" s="682"/>
      <c r="CQ18" s="683"/>
      <c r="CR18" s="642" t="s">
        <v>233</v>
      </c>
      <c r="CS18" s="643"/>
      <c r="CT18" s="643"/>
      <c r="CU18" s="643"/>
      <c r="CV18" s="643"/>
      <c r="CW18" s="643"/>
      <c r="CX18" s="643"/>
      <c r="CY18" s="644"/>
      <c r="CZ18" s="675" t="s">
        <v>226</v>
      </c>
      <c r="DA18" s="675"/>
      <c r="DB18" s="675"/>
      <c r="DC18" s="675"/>
      <c r="DD18" s="648" t="s">
        <v>233</v>
      </c>
      <c r="DE18" s="643"/>
      <c r="DF18" s="643"/>
      <c r="DG18" s="643"/>
      <c r="DH18" s="643"/>
      <c r="DI18" s="643"/>
      <c r="DJ18" s="643"/>
      <c r="DK18" s="643"/>
      <c r="DL18" s="643"/>
      <c r="DM18" s="643"/>
      <c r="DN18" s="643"/>
      <c r="DO18" s="643"/>
      <c r="DP18" s="644"/>
      <c r="DQ18" s="648" t="s">
        <v>136</v>
      </c>
      <c r="DR18" s="643"/>
      <c r="DS18" s="643"/>
      <c r="DT18" s="643"/>
      <c r="DU18" s="643"/>
      <c r="DV18" s="643"/>
      <c r="DW18" s="643"/>
      <c r="DX18" s="643"/>
      <c r="DY18" s="643"/>
      <c r="DZ18" s="643"/>
      <c r="EA18" s="643"/>
      <c r="EB18" s="643"/>
      <c r="EC18" s="689"/>
    </row>
    <row r="19" spans="2:133" ht="11.25" customHeight="1" x14ac:dyDescent="0.15">
      <c r="B19" s="639" t="s">
        <v>271</v>
      </c>
      <c r="C19" s="640"/>
      <c r="D19" s="640"/>
      <c r="E19" s="640"/>
      <c r="F19" s="640"/>
      <c r="G19" s="640"/>
      <c r="H19" s="640"/>
      <c r="I19" s="640"/>
      <c r="J19" s="640"/>
      <c r="K19" s="640"/>
      <c r="L19" s="640"/>
      <c r="M19" s="640"/>
      <c r="N19" s="640"/>
      <c r="O19" s="640"/>
      <c r="P19" s="640"/>
      <c r="Q19" s="641"/>
      <c r="R19" s="642">
        <v>1500</v>
      </c>
      <c r="S19" s="643"/>
      <c r="T19" s="643"/>
      <c r="U19" s="643"/>
      <c r="V19" s="643"/>
      <c r="W19" s="643"/>
      <c r="X19" s="643"/>
      <c r="Y19" s="644"/>
      <c r="Z19" s="675">
        <v>0</v>
      </c>
      <c r="AA19" s="675"/>
      <c r="AB19" s="675"/>
      <c r="AC19" s="675"/>
      <c r="AD19" s="676">
        <v>1500</v>
      </c>
      <c r="AE19" s="676"/>
      <c r="AF19" s="676"/>
      <c r="AG19" s="676"/>
      <c r="AH19" s="676"/>
      <c r="AI19" s="676"/>
      <c r="AJ19" s="676"/>
      <c r="AK19" s="676"/>
      <c r="AL19" s="645">
        <v>0.1</v>
      </c>
      <c r="AM19" s="646"/>
      <c r="AN19" s="646"/>
      <c r="AO19" s="677"/>
      <c r="AP19" s="639" t="s">
        <v>272</v>
      </c>
      <c r="AQ19" s="640"/>
      <c r="AR19" s="640"/>
      <c r="AS19" s="640"/>
      <c r="AT19" s="640"/>
      <c r="AU19" s="640"/>
      <c r="AV19" s="640"/>
      <c r="AW19" s="640"/>
      <c r="AX19" s="640"/>
      <c r="AY19" s="640"/>
      <c r="AZ19" s="640"/>
      <c r="BA19" s="640"/>
      <c r="BB19" s="640"/>
      <c r="BC19" s="640"/>
      <c r="BD19" s="640"/>
      <c r="BE19" s="640"/>
      <c r="BF19" s="641"/>
      <c r="BG19" s="642">
        <v>1901</v>
      </c>
      <c r="BH19" s="643"/>
      <c r="BI19" s="643"/>
      <c r="BJ19" s="643"/>
      <c r="BK19" s="643"/>
      <c r="BL19" s="643"/>
      <c r="BM19" s="643"/>
      <c r="BN19" s="644"/>
      <c r="BO19" s="675">
        <v>0.8</v>
      </c>
      <c r="BP19" s="675"/>
      <c r="BQ19" s="675"/>
      <c r="BR19" s="675"/>
      <c r="BS19" s="648" t="s">
        <v>226</v>
      </c>
      <c r="BT19" s="643"/>
      <c r="BU19" s="643"/>
      <c r="BV19" s="643"/>
      <c r="BW19" s="643"/>
      <c r="BX19" s="643"/>
      <c r="BY19" s="643"/>
      <c r="BZ19" s="643"/>
      <c r="CA19" s="643"/>
      <c r="CB19" s="689"/>
      <c r="CD19" s="681" t="s">
        <v>273</v>
      </c>
      <c r="CE19" s="682"/>
      <c r="CF19" s="682"/>
      <c r="CG19" s="682"/>
      <c r="CH19" s="682"/>
      <c r="CI19" s="682"/>
      <c r="CJ19" s="682"/>
      <c r="CK19" s="682"/>
      <c r="CL19" s="682"/>
      <c r="CM19" s="682"/>
      <c r="CN19" s="682"/>
      <c r="CO19" s="682"/>
      <c r="CP19" s="682"/>
      <c r="CQ19" s="683"/>
      <c r="CR19" s="642" t="s">
        <v>233</v>
      </c>
      <c r="CS19" s="643"/>
      <c r="CT19" s="643"/>
      <c r="CU19" s="643"/>
      <c r="CV19" s="643"/>
      <c r="CW19" s="643"/>
      <c r="CX19" s="643"/>
      <c r="CY19" s="644"/>
      <c r="CZ19" s="675" t="s">
        <v>136</v>
      </c>
      <c r="DA19" s="675"/>
      <c r="DB19" s="675"/>
      <c r="DC19" s="675"/>
      <c r="DD19" s="648" t="s">
        <v>136</v>
      </c>
      <c r="DE19" s="643"/>
      <c r="DF19" s="643"/>
      <c r="DG19" s="643"/>
      <c r="DH19" s="643"/>
      <c r="DI19" s="643"/>
      <c r="DJ19" s="643"/>
      <c r="DK19" s="643"/>
      <c r="DL19" s="643"/>
      <c r="DM19" s="643"/>
      <c r="DN19" s="643"/>
      <c r="DO19" s="643"/>
      <c r="DP19" s="644"/>
      <c r="DQ19" s="648" t="s">
        <v>253</v>
      </c>
      <c r="DR19" s="643"/>
      <c r="DS19" s="643"/>
      <c r="DT19" s="643"/>
      <c r="DU19" s="643"/>
      <c r="DV19" s="643"/>
      <c r="DW19" s="643"/>
      <c r="DX19" s="643"/>
      <c r="DY19" s="643"/>
      <c r="DZ19" s="643"/>
      <c r="EA19" s="643"/>
      <c r="EB19" s="643"/>
      <c r="EC19" s="689"/>
    </row>
    <row r="20" spans="2:133" ht="11.25" customHeight="1" x14ac:dyDescent="0.15">
      <c r="B20" s="639" t="s">
        <v>274</v>
      </c>
      <c r="C20" s="640"/>
      <c r="D20" s="640"/>
      <c r="E20" s="640"/>
      <c r="F20" s="640"/>
      <c r="G20" s="640"/>
      <c r="H20" s="640"/>
      <c r="I20" s="640"/>
      <c r="J20" s="640"/>
      <c r="K20" s="640"/>
      <c r="L20" s="640"/>
      <c r="M20" s="640"/>
      <c r="N20" s="640"/>
      <c r="O20" s="640"/>
      <c r="P20" s="640"/>
      <c r="Q20" s="641"/>
      <c r="R20" s="642">
        <v>396</v>
      </c>
      <c r="S20" s="643"/>
      <c r="T20" s="643"/>
      <c r="U20" s="643"/>
      <c r="V20" s="643"/>
      <c r="W20" s="643"/>
      <c r="X20" s="643"/>
      <c r="Y20" s="644"/>
      <c r="Z20" s="675">
        <v>0</v>
      </c>
      <c r="AA20" s="675"/>
      <c r="AB20" s="675"/>
      <c r="AC20" s="675"/>
      <c r="AD20" s="676">
        <v>396</v>
      </c>
      <c r="AE20" s="676"/>
      <c r="AF20" s="676"/>
      <c r="AG20" s="676"/>
      <c r="AH20" s="676"/>
      <c r="AI20" s="676"/>
      <c r="AJ20" s="676"/>
      <c r="AK20" s="676"/>
      <c r="AL20" s="645">
        <v>0</v>
      </c>
      <c r="AM20" s="646"/>
      <c r="AN20" s="646"/>
      <c r="AO20" s="677"/>
      <c r="AP20" s="639" t="s">
        <v>275</v>
      </c>
      <c r="AQ20" s="640"/>
      <c r="AR20" s="640"/>
      <c r="AS20" s="640"/>
      <c r="AT20" s="640"/>
      <c r="AU20" s="640"/>
      <c r="AV20" s="640"/>
      <c r="AW20" s="640"/>
      <c r="AX20" s="640"/>
      <c r="AY20" s="640"/>
      <c r="AZ20" s="640"/>
      <c r="BA20" s="640"/>
      <c r="BB20" s="640"/>
      <c r="BC20" s="640"/>
      <c r="BD20" s="640"/>
      <c r="BE20" s="640"/>
      <c r="BF20" s="641"/>
      <c r="BG20" s="642">
        <v>1901</v>
      </c>
      <c r="BH20" s="643"/>
      <c r="BI20" s="643"/>
      <c r="BJ20" s="643"/>
      <c r="BK20" s="643"/>
      <c r="BL20" s="643"/>
      <c r="BM20" s="643"/>
      <c r="BN20" s="644"/>
      <c r="BO20" s="675">
        <v>0.8</v>
      </c>
      <c r="BP20" s="675"/>
      <c r="BQ20" s="675"/>
      <c r="BR20" s="675"/>
      <c r="BS20" s="648" t="s">
        <v>226</v>
      </c>
      <c r="BT20" s="643"/>
      <c r="BU20" s="643"/>
      <c r="BV20" s="643"/>
      <c r="BW20" s="643"/>
      <c r="BX20" s="643"/>
      <c r="BY20" s="643"/>
      <c r="BZ20" s="643"/>
      <c r="CA20" s="643"/>
      <c r="CB20" s="689"/>
      <c r="CD20" s="681" t="s">
        <v>276</v>
      </c>
      <c r="CE20" s="682"/>
      <c r="CF20" s="682"/>
      <c r="CG20" s="682"/>
      <c r="CH20" s="682"/>
      <c r="CI20" s="682"/>
      <c r="CJ20" s="682"/>
      <c r="CK20" s="682"/>
      <c r="CL20" s="682"/>
      <c r="CM20" s="682"/>
      <c r="CN20" s="682"/>
      <c r="CO20" s="682"/>
      <c r="CP20" s="682"/>
      <c r="CQ20" s="683"/>
      <c r="CR20" s="642">
        <v>3703558</v>
      </c>
      <c r="CS20" s="643"/>
      <c r="CT20" s="643"/>
      <c r="CU20" s="643"/>
      <c r="CV20" s="643"/>
      <c r="CW20" s="643"/>
      <c r="CX20" s="643"/>
      <c r="CY20" s="644"/>
      <c r="CZ20" s="675">
        <v>100</v>
      </c>
      <c r="DA20" s="675"/>
      <c r="DB20" s="675"/>
      <c r="DC20" s="675"/>
      <c r="DD20" s="648">
        <v>928745</v>
      </c>
      <c r="DE20" s="643"/>
      <c r="DF20" s="643"/>
      <c r="DG20" s="643"/>
      <c r="DH20" s="643"/>
      <c r="DI20" s="643"/>
      <c r="DJ20" s="643"/>
      <c r="DK20" s="643"/>
      <c r="DL20" s="643"/>
      <c r="DM20" s="643"/>
      <c r="DN20" s="643"/>
      <c r="DO20" s="643"/>
      <c r="DP20" s="644"/>
      <c r="DQ20" s="648">
        <v>2128732</v>
      </c>
      <c r="DR20" s="643"/>
      <c r="DS20" s="643"/>
      <c r="DT20" s="643"/>
      <c r="DU20" s="643"/>
      <c r="DV20" s="643"/>
      <c r="DW20" s="643"/>
      <c r="DX20" s="643"/>
      <c r="DY20" s="643"/>
      <c r="DZ20" s="643"/>
      <c r="EA20" s="643"/>
      <c r="EB20" s="643"/>
      <c r="EC20" s="689"/>
    </row>
    <row r="21" spans="2:133" ht="11.25" customHeight="1" x14ac:dyDescent="0.15">
      <c r="B21" s="639" t="s">
        <v>277</v>
      </c>
      <c r="C21" s="640"/>
      <c r="D21" s="640"/>
      <c r="E21" s="640"/>
      <c r="F21" s="640"/>
      <c r="G21" s="640"/>
      <c r="H21" s="640"/>
      <c r="I21" s="640"/>
      <c r="J21" s="640"/>
      <c r="K21" s="640"/>
      <c r="L21" s="640"/>
      <c r="M21" s="640"/>
      <c r="N21" s="640"/>
      <c r="O21" s="640"/>
      <c r="P21" s="640"/>
      <c r="Q21" s="641"/>
      <c r="R21" s="642">
        <v>257</v>
      </c>
      <c r="S21" s="643"/>
      <c r="T21" s="643"/>
      <c r="U21" s="643"/>
      <c r="V21" s="643"/>
      <c r="W21" s="643"/>
      <c r="X21" s="643"/>
      <c r="Y21" s="644"/>
      <c r="Z21" s="675">
        <v>0</v>
      </c>
      <c r="AA21" s="675"/>
      <c r="AB21" s="675"/>
      <c r="AC21" s="675"/>
      <c r="AD21" s="676">
        <v>257</v>
      </c>
      <c r="AE21" s="676"/>
      <c r="AF21" s="676"/>
      <c r="AG21" s="676"/>
      <c r="AH21" s="676"/>
      <c r="AI21" s="676"/>
      <c r="AJ21" s="676"/>
      <c r="AK21" s="676"/>
      <c r="AL21" s="645">
        <v>0</v>
      </c>
      <c r="AM21" s="646"/>
      <c r="AN21" s="646"/>
      <c r="AO21" s="677"/>
      <c r="AP21" s="736" t="s">
        <v>278</v>
      </c>
      <c r="AQ21" s="744"/>
      <c r="AR21" s="744"/>
      <c r="AS21" s="744"/>
      <c r="AT21" s="744"/>
      <c r="AU21" s="744"/>
      <c r="AV21" s="744"/>
      <c r="AW21" s="744"/>
      <c r="AX21" s="744"/>
      <c r="AY21" s="744"/>
      <c r="AZ21" s="744"/>
      <c r="BA21" s="744"/>
      <c r="BB21" s="744"/>
      <c r="BC21" s="744"/>
      <c r="BD21" s="744"/>
      <c r="BE21" s="744"/>
      <c r="BF21" s="738"/>
      <c r="BG21" s="642">
        <v>1901</v>
      </c>
      <c r="BH21" s="643"/>
      <c r="BI21" s="643"/>
      <c r="BJ21" s="643"/>
      <c r="BK21" s="643"/>
      <c r="BL21" s="643"/>
      <c r="BM21" s="643"/>
      <c r="BN21" s="644"/>
      <c r="BO21" s="675">
        <v>0.8</v>
      </c>
      <c r="BP21" s="675"/>
      <c r="BQ21" s="675"/>
      <c r="BR21" s="675"/>
      <c r="BS21" s="648" t="s">
        <v>253</v>
      </c>
      <c r="BT21" s="643"/>
      <c r="BU21" s="643"/>
      <c r="BV21" s="643"/>
      <c r="BW21" s="643"/>
      <c r="BX21" s="643"/>
      <c r="BY21" s="643"/>
      <c r="BZ21" s="643"/>
      <c r="CA21" s="643"/>
      <c r="CB21" s="689"/>
      <c r="CD21" s="749"/>
      <c r="CE21" s="672"/>
      <c r="CF21" s="672"/>
      <c r="CG21" s="672"/>
      <c r="CH21" s="672"/>
      <c r="CI21" s="672"/>
      <c r="CJ21" s="672"/>
      <c r="CK21" s="672"/>
      <c r="CL21" s="672"/>
      <c r="CM21" s="672"/>
      <c r="CN21" s="672"/>
      <c r="CO21" s="672"/>
      <c r="CP21" s="672"/>
      <c r="CQ21" s="673"/>
      <c r="CR21" s="750"/>
      <c r="CS21" s="751"/>
      <c r="CT21" s="751"/>
      <c r="CU21" s="751"/>
      <c r="CV21" s="751"/>
      <c r="CW21" s="751"/>
      <c r="CX21" s="751"/>
      <c r="CY21" s="752"/>
      <c r="CZ21" s="753"/>
      <c r="DA21" s="753"/>
      <c r="DB21" s="753"/>
      <c r="DC21" s="753"/>
      <c r="DD21" s="754"/>
      <c r="DE21" s="751"/>
      <c r="DF21" s="751"/>
      <c r="DG21" s="751"/>
      <c r="DH21" s="751"/>
      <c r="DI21" s="751"/>
      <c r="DJ21" s="751"/>
      <c r="DK21" s="751"/>
      <c r="DL21" s="751"/>
      <c r="DM21" s="751"/>
      <c r="DN21" s="751"/>
      <c r="DO21" s="751"/>
      <c r="DP21" s="752"/>
      <c r="DQ21" s="754"/>
      <c r="DR21" s="751"/>
      <c r="DS21" s="751"/>
      <c r="DT21" s="751"/>
      <c r="DU21" s="751"/>
      <c r="DV21" s="751"/>
      <c r="DW21" s="751"/>
      <c r="DX21" s="751"/>
      <c r="DY21" s="751"/>
      <c r="DZ21" s="751"/>
      <c r="EA21" s="751"/>
      <c r="EB21" s="751"/>
      <c r="EC21" s="758"/>
    </row>
    <row r="22" spans="2:133" ht="11.25" customHeight="1" x14ac:dyDescent="0.15">
      <c r="B22" s="639" t="s">
        <v>279</v>
      </c>
      <c r="C22" s="640"/>
      <c r="D22" s="640"/>
      <c r="E22" s="640"/>
      <c r="F22" s="640"/>
      <c r="G22" s="640"/>
      <c r="H22" s="640"/>
      <c r="I22" s="640"/>
      <c r="J22" s="640"/>
      <c r="K22" s="640"/>
      <c r="L22" s="640"/>
      <c r="M22" s="640"/>
      <c r="N22" s="640"/>
      <c r="O22" s="640"/>
      <c r="P22" s="640"/>
      <c r="Q22" s="641"/>
      <c r="R22" s="642">
        <v>1228096</v>
      </c>
      <c r="S22" s="643"/>
      <c r="T22" s="643"/>
      <c r="U22" s="643"/>
      <c r="V22" s="643"/>
      <c r="W22" s="643"/>
      <c r="X22" s="643"/>
      <c r="Y22" s="644"/>
      <c r="Z22" s="675">
        <v>32.1</v>
      </c>
      <c r="AA22" s="675"/>
      <c r="AB22" s="675"/>
      <c r="AC22" s="675"/>
      <c r="AD22" s="676">
        <v>1106291</v>
      </c>
      <c r="AE22" s="676"/>
      <c r="AF22" s="676"/>
      <c r="AG22" s="676"/>
      <c r="AH22" s="676"/>
      <c r="AI22" s="676"/>
      <c r="AJ22" s="676"/>
      <c r="AK22" s="676"/>
      <c r="AL22" s="645">
        <v>77.400000000000006</v>
      </c>
      <c r="AM22" s="646"/>
      <c r="AN22" s="646"/>
      <c r="AO22" s="677"/>
      <c r="AP22" s="736" t="s">
        <v>280</v>
      </c>
      <c r="AQ22" s="744"/>
      <c r="AR22" s="744"/>
      <c r="AS22" s="744"/>
      <c r="AT22" s="744"/>
      <c r="AU22" s="744"/>
      <c r="AV22" s="744"/>
      <c r="AW22" s="744"/>
      <c r="AX22" s="744"/>
      <c r="AY22" s="744"/>
      <c r="AZ22" s="744"/>
      <c r="BA22" s="744"/>
      <c r="BB22" s="744"/>
      <c r="BC22" s="744"/>
      <c r="BD22" s="744"/>
      <c r="BE22" s="744"/>
      <c r="BF22" s="738"/>
      <c r="BG22" s="642" t="s">
        <v>226</v>
      </c>
      <c r="BH22" s="643"/>
      <c r="BI22" s="643"/>
      <c r="BJ22" s="643"/>
      <c r="BK22" s="643"/>
      <c r="BL22" s="643"/>
      <c r="BM22" s="643"/>
      <c r="BN22" s="644"/>
      <c r="BO22" s="675" t="s">
        <v>136</v>
      </c>
      <c r="BP22" s="675"/>
      <c r="BQ22" s="675"/>
      <c r="BR22" s="675"/>
      <c r="BS22" s="648" t="s">
        <v>233</v>
      </c>
      <c r="BT22" s="643"/>
      <c r="BU22" s="643"/>
      <c r="BV22" s="643"/>
      <c r="BW22" s="643"/>
      <c r="BX22" s="643"/>
      <c r="BY22" s="643"/>
      <c r="BZ22" s="643"/>
      <c r="CA22" s="643"/>
      <c r="CB22" s="689"/>
      <c r="CD22" s="746" t="s">
        <v>281</v>
      </c>
      <c r="CE22" s="747"/>
      <c r="CF22" s="747"/>
      <c r="CG22" s="747"/>
      <c r="CH22" s="747"/>
      <c r="CI22" s="747"/>
      <c r="CJ22" s="747"/>
      <c r="CK22" s="747"/>
      <c r="CL22" s="747"/>
      <c r="CM22" s="747"/>
      <c r="CN22" s="747"/>
      <c r="CO22" s="747"/>
      <c r="CP22" s="747"/>
      <c r="CQ22" s="747"/>
      <c r="CR22" s="747"/>
      <c r="CS22" s="747"/>
      <c r="CT22" s="747"/>
      <c r="CU22" s="747"/>
      <c r="CV22" s="747"/>
      <c r="CW22" s="747"/>
      <c r="CX22" s="747"/>
      <c r="CY22" s="747"/>
      <c r="CZ22" s="747"/>
      <c r="DA22" s="747"/>
      <c r="DB22" s="747"/>
      <c r="DC22" s="747"/>
      <c r="DD22" s="747"/>
      <c r="DE22" s="747"/>
      <c r="DF22" s="747"/>
      <c r="DG22" s="747"/>
      <c r="DH22" s="747"/>
      <c r="DI22" s="747"/>
      <c r="DJ22" s="747"/>
      <c r="DK22" s="747"/>
      <c r="DL22" s="747"/>
      <c r="DM22" s="747"/>
      <c r="DN22" s="747"/>
      <c r="DO22" s="747"/>
      <c r="DP22" s="747"/>
      <c r="DQ22" s="747"/>
      <c r="DR22" s="747"/>
      <c r="DS22" s="747"/>
      <c r="DT22" s="747"/>
      <c r="DU22" s="747"/>
      <c r="DV22" s="747"/>
      <c r="DW22" s="747"/>
      <c r="DX22" s="747"/>
      <c r="DY22" s="747"/>
      <c r="DZ22" s="747"/>
      <c r="EA22" s="747"/>
      <c r="EB22" s="747"/>
      <c r="EC22" s="748"/>
    </row>
    <row r="23" spans="2:133" ht="11.25" customHeight="1" x14ac:dyDescent="0.15">
      <c r="B23" s="639" t="s">
        <v>282</v>
      </c>
      <c r="C23" s="640"/>
      <c r="D23" s="640"/>
      <c r="E23" s="640"/>
      <c r="F23" s="640"/>
      <c r="G23" s="640"/>
      <c r="H23" s="640"/>
      <c r="I23" s="640"/>
      <c r="J23" s="640"/>
      <c r="K23" s="640"/>
      <c r="L23" s="640"/>
      <c r="M23" s="640"/>
      <c r="N23" s="640"/>
      <c r="O23" s="640"/>
      <c r="P23" s="640"/>
      <c r="Q23" s="641"/>
      <c r="R23" s="642">
        <v>1106291</v>
      </c>
      <c r="S23" s="643"/>
      <c r="T23" s="643"/>
      <c r="U23" s="643"/>
      <c r="V23" s="643"/>
      <c r="W23" s="643"/>
      <c r="X23" s="643"/>
      <c r="Y23" s="644"/>
      <c r="Z23" s="675">
        <v>28.9</v>
      </c>
      <c r="AA23" s="675"/>
      <c r="AB23" s="675"/>
      <c r="AC23" s="675"/>
      <c r="AD23" s="676">
        <v>1106291</v>
      </c>
      <c r="AE23" s="676"/>
      <c r="AF23" s="676"/>
      <c r="AG23" s="676"/>
      <c r="AH23" s="676"/>
      <c r="AI23" s="676"/>
      <c r="AJ23" s="676"/>
      <c r="AK23" s="676"/>
      <c r="AL23" s="645">
        <v>77.400000000000006</v>
      </c>
      <c r="AM23" s="646"/>
      <c r="AN23" s="646"/>
      <c r="AO23" s="677"/>
      <c r="AP23" s="736" t="s">
        <v>283</v>
      </c>
      <c r="AQ23" s="744"/>
      <c r="AR23" s="744"/>
      <c r="AS23" s="744"/>
      <c r="AT23" s="744"/>
      <c r="AU23" s="744"/>
      <c r="AV23" s="744"/>
      <c r="AW23" s="744"/>
      <c r="AX23" s="744"/>
      <c r="AY23" s="744"/>
      <c r="AZ23" s="744"/>
      <c r="BA23" s="744"/>
      <c r="BB23" s="744"/>
      <c r="BC23" s="744"/>
      <c r="BD23" s="744"/>
      <c r="BE23" s="744"/>
      <c r="BF23" s="738"/>
      <c r="BG23" s="642" t="s">
        <v>226</v>
      </c>
      <c r="BH23" s="643"/>
      <c r="BI23" s="643"/>
      <c r="BJ23" s="643"/>
      <c r="BK23" s="643"/>
      <c r="BL23" s="643"/>
      <c r="BM23" s="643"/>
      <c r="BN23" s="644"/>
      <c r="BO23" s="675" t="s">
        <v>226</v>
      </c>
      <c r="BP23" s="675"/>
      <c r="BQ23" s="675"/>
      <c r="BR23" s="675"/>
      <c r="BS23" s="648" t="s">
        <v>226</v>
      </c>
      <c r="BT23" s="643"/>
      <c r="BU23" s="643"/>
      <c r="BV23" s="643"/>
      <c r="BW23" s="643"/>
      <c r="BX23" s="643"/>
      <c r="BY23" s="643"/>
      <c r="BZ23" s="643"/>
      <c r="CA23" s="643"/>
      <c r="CB23" s="689"/>
      <c r="CD23" s="746" t="s">
        <v>220</v>
      </c>
      <c r="CE23" s="747"/>
      <c r="CF23" s="747"/>
      <c r="CG23" s="747"/>
      <c r="CH23" s="747"/>
      <c r="CI23" s="747"/>
      <c r="CJ23" s="747"/>
      <c r="CK23" s="747"/>
      <c r="CL23" s="747"/>
      <c r="CM23" s="747"/>
      <c r="CN23" s="747"/>
      <c r="CO23" s="747"/>
      <c r="CP23" s="747"/>
      <c r="CQ23" s="748"/>
      <c r="CR23" s="746" t="s">
        <v>284</v>
      </c>
      <c r="CS23" s="747"/>
      <c r="CT23" s="747"/>
      <c r="CU23" s="747"/>
      <c r="CV23" s="747"/>
      <c r="CW23" s="747"/>
      <c r="CX23" s="747"/>
      <c r="CY23" s="748"/>
      <c r="CZ23" s="746" t="s">
        <v>285</v>
      </c>
      <c r="DA23" s="747"/>
      <c r="DB23" s="747"/>
      <c r="DC23" s="748"/>
      <c r="DD23" s="746" t="s">
        <v>286</v>
      </c>
      <c r="DE23" s="747"/>
      <c r="DF23" s="747"/>
      <c r="DG23" s="747"/>
      <c r="DH23" s="747"/>
      <c r="DI23" s="747"/>
      <c r="DJ23" s="747"/>
      <c r="DK23" s="748"/>
      <c r="DL23" s="755" t="s">
        <v>287</v>
      </c>
      <c r="DM23" s="756"/>
      <c r="DN23" s="756"/>
      <c r="DO23" s="756"/>
      <c r="DP23" s="756"/>
      <c r="DQ23" s="756"/>
      <c r="DR23" s="756"/>
      <c r="DS23" s="756"/>
      <c r="DT23" s="756"/>
      <c r="DU23" s="756"/>
      <c r="DV23" s="757"/>
      <c r="DW23" s="746" t="s">
        <v>288</v>
      </c>
      <c r="DX23" s="747"/>
      <c r="DY23" s="747"/>
      <c r="DZ23" s="747"/>
      <c r="EA23" s="747"/>
      <c r="EB23" s="747"/>
      <c r="EC23" s="748"/>
    </row>
    <row r="24" spans="2:133" ht="11.25" customHeight="1" x14ac:dyDescent="0.15">
      <c r="B24" s="639" t="s">
        <v>289</v>
      </c>
      <c r="C24" s="640"/>
      <c r="D24" s="640"/>
      <c r="E24" s="640"/>
      <c r="F24" s="640"/>
      <c r="G24" s="640"/>
      <c r="H24" s="640"/>
      <c r="I24" s="640"/>
      <c r="J24" s="640"/>
      <c r="K24" s="640"/>
      <c r="L24" s="640"/>
      <c r="M24" s="640"/>
      <c r="N24" s="640"/>
      <c r="O24" s="640"/>
      <c r="P24" s="640"/>
      <c r="Q24" s="641"/>
      <c r="R24" s="642">
        <v>121805</v>
      </c>
      <c r="S24" s="643"/>
      <c r="T24" s="643"/>
      <c r="U24" s="643"/>
      <c r="V24" s="643"/>
      <c r="W24" s="643"/>
      <c r="X24" s="643"/>
      <c r="Y24" s="644"/>
      <c r="Z24" s="675">
        <v>3.2</v>
      </c>
      <c r="AA24" s="675"/>
      <c r="AB24" s="675"/>
      <c r="AC24" s="675"/>
      <c r="AD24" s="676" t="s">
        <v>226</v>
      </c>
      <c r="AE24" s="676"/>
      <c r="AF24" s="676"/>
      <c r="AG24" s="676"/>
      <c r="AH24" s="676"/>
      <c r="AI24" s="676"/>
      <c r="AJ24" s="676"/>
      <c r="AK24" s="676"/>
      <c r="AL24" s="645" t="s">
        <v>226</v>
      </c>
      <c r="AM24" s="646"/>
      <c r="AN24" s="646"/>
      <c r="AO24" s="677"/>
      <c r="AP24" s="736" t="s">
        <v>290</v>
      </c>
      <c r="AQ24" s="744"/>
      <c r="AR24" s="744"/>
      <c r="AS24" s="744"/>
      <c r="AT24" s="744"/>
      <c r="AU24" s="744"/>
      <c r="AV24" s="744"/>
      <c r="AW24" s="744"/>
      <c r="AX24" s="744"/>
      <c r="AY24" s="744"/>
      <c r="AZ24" s="744"/>
      <c r="BA24" s="744"/>
      <c r="BB24" s="744"/>
      <c r="BC24" s="744"/>
      <c r="BD24" s="744"/>
      <c r="BE24" s="744"/>
      <c r="BF24" s="738"/>
      <c r="BG24" s="642" t="s">
        <v>226</v>
      </c>
      <c r="BH24" s="643"/>
      <c r="BI24" s="643"/>
      <c r="BJ24" s="643"/>
      <c r="BK24" s="643"/>
      <c r="BL24" s="643"/>
      <c r="BM24" s="643"/>
      <c r="BN24" s="644"/>
      <c r="BO24" s="675" t="s">
        <v>253</v>
      </c>
      <c r="BP24" s="675"/>
      <c r="BQ24" s="675"/>
      <c r="BR24" s="675"/>
      <c r="BS24" s="648" t="s">
        <v>253</v>
      </c>
      <c r="BT24" s="643"/>
      <c r="BU24" s="643"/>
      <c r="BV24" s="643"/>
      <c r="BW24" s="643"/>
      <c r="BX24" s="643"/>
      <c r="BY24" s="643"/>
      <c r="BZ24" s="643"/>
      <c r="CA24" s="643"/>
      <c r="CB24" s="689"/>
      <c r="CD24" s="700" t="s">
        <v>291</v>
      </c>
      <c r="CE24" s="701"/>
      <c r="CF24" s="701"/>
      <c r="CG24" s="701"/>
      <c r="CH24" s="701"/>
      <c r="CI24" s="701"/>
      <c r="CJ24" s="701"/>
      <c r="CK24" s="701"/>
      <c r="CL24" s="701"/>
      <c r="CM24" s="701"/>
      <c r="CN24" s="701"/>
      <c r="CO24" s="701"/>
      <c r="CP24" s="701"/>
      <c r="CQ24" s="702"/>
      <c r="CR24" s="697">
        <v>1019467</v>
      </c>
      <c r="CS24" s="698"/>
      <c r="CT24" s="698"/>
      <c r="CU24" s="698"/>
      <c r="CV24" s="698"/>
      <c r="CW24" s="698"/>
      <c r="CX24" s="698"/>
      <c r="CY24" s="741"/>
      <c r="CZ24" s="742">
        <v>27.5</v>
      </c>
      <c r="DA24" s="713"/>
      <c r="DB24" s="713"/>
      <c r="DC24" s="745"/>
      <c r="DD24" s="740">
        <v>880632</v>
      </c>
      <c r="DE24" s="698"/>
      <c r="DF24" s="698"/>
      <c r="DG24" s="698"/>
      <c r="DH24" s="698"/>
      <c r="DI24" s="698"/>
      <c r="DJ24" s="698"/>
      <c r="DK24" s="741"/>
      <c r="DL24" s="740">
        <v>859512</v>
      </c>
      <c r="DM24" s="698"/>
      <c r="DN24" s="698"/>
      <c r="DO24" s="698"/>
      <c r="DP24" s="698"/>
      <c r="DQ24" s="698"/>
      <c r="DR24" s="698"/>
      <c r="DS24" s="698"/>
      <c r="DT24" s="698"/>
      <c r="DU24" s="698"/>
      <c r="DV24" s="741"/>
      <c r="DW24" s="742">
        <v>58.6</v>
      </c>
      <c r="DX24" s="713"/>
      <c r="DY24" s="713"/>
      <c r="DZ24" s="713"/>
      <c r="EA24" s="713"/>
      <c r="EB24" s="713"/>
      <c r="EC24" s="743"/>
    </row>
    <row r="25" spans="2:133" ht="11.25" customHeight="1" x14ac:dyDescent="0.15">
      <c r="B25" s="639" t="s">
        <v>292</v>
      </c>
      <c r="C25" s="640"/>
      <c r="D25" s="640"/>
      <c r="E25" s="640"/>
      <c r="F25" s="640"/>
      <c r="G25" s="640"/>
      <c r="H25" s="640"/>
      <c r="I25" s="640"/>
      <c r="J25" s="640"/>
      <c r="K25" s="640"/>
      <c r="L25" s="640"/>
      <c r="M25" s="640"/>
      <c r="N25" s="640"/>
      <c r="O25" s="640"/>
      <c r="P25" s="640"/>
      <c r="Q25" s="641"/>
      <c r="R25" s="642" t="s">
        <v>253</v>
      </c>
      <c r="S25" s="643"/>
      <c r="T25" s="643"/>
      <c r="U25" s="643"/>
      <c r="V25" s="643"/>
      <c r="W25" s="643"/>
      <c r="X25" s="643"/>
      <c r="Y25" s="644"/>
      <c r="Z25" s="675" t="s">
        <v>233</v>
      </c>
      <c r="AA25" s="675"/>
      <c r="AB25" s="675"/>
      <c r="AC25" s="675"/>
      <c r="AD25" s="676" t="s">
        <v>253</v>
      </c>
      <c r="AE25" s="676"/>
      <c r="AF25" s="676"/>
      <c r="AG25" s="676"/>
      <c r="AH25" s="676"/>
      <c r="AI25" s="676"/>
      <c r="AJ25" s="676"/>
      <c r="AK25" s="676"/>
      <c r="AL25" s="645" t="s">
        <v>226</v>
      </c>
      <c r="AM25" s="646"/>
      <c r="AN25" s="646"/>
      <c r="AO25" s="677"/>
      <c r="AP25" s="736" t="s">
        <v>293</v>
      </c>
      <c r="AQ25" s="744"/>
      <c r="AR25" s="744"/>
      <c r="AS25" s="744"/>
      <c r="AT25" s="744"/>
      <c r="AU25" s="744"/>
      <c r="AV25" s="744"/>
      <c r="AW25" s="744"/>
      <c r="AX25" s="744"/>
      <c r="AY25" s="744"/>
      <c r="AZ25" s="744"/>
      <c r="BA25" s="744"/>
      <c r="BB25" s="744"/>
      <c r="BC25" s="744"/>
      <c r="BD25" s="744"/>
      <c r="BE25" s="744"/>
      <c r="BF25" s="738"/>
      <c r="BG25" s="642" t="s">
        <v>226</v>
      </c>
      <c r="BH25" s="643"/>
      <c r="BI25" s="643"/>
      <c r="BJ25" s="643"/>
      <c r="BK25" s="643"/>
      <c r="BL25" s="643"/>
      <c r="BM25" s="643"/>
      <c r="BN25" s="644"/>
      <c r="BO25" s="675" t="s">
        <v>136</v>
      </c>
      <c r="BP25" s="675"/>
      <c r="BQ25" s="675"/>
      <c r="BR25" s="675"/>
      <c r="BS25" s="648" t="s">
        <v>226</v>
      </c>
      <c r="BT25" s="643"/>
      <c r="BU25" s="643"/>
      <c r="BV25" s="643"/>
      <c r="BW25" s="643"/>
      <c r="BX25" s="643"/>
      <c r="BY25" s="643"/>
      <c r="BZ25" s="643"/>
      <c r="CA25" s="643"/>
      <c r="CB25" s="689"/>
      <c r="CD25" s="681" t="s">
        <v>294</v>
      </c>
      <c r="CE25" s="682"/>
      <c r="CF25" s="682"/>
      <c r="CG25" s="682"/>
      <c r="CH25" s="682"/>
      <c r="CI25" s="682"/>
      <c r="CJ25" s="682"/>
      <c r="CK25" s="682"/>
      <c r="CL25" s="682"/>
      <c r="CM25" s="682"/>
      <c r="CN25" s="682"/>
      <c r="CO25" s="682"/>
      <c r="CP25" s="682"/>
      <c r="CQ25" s="683"/>
      <c r="CR25" s="642">
        <v>574457</v>
      </c>
      <c r="CS25" s="661"/>
      <c r="CT25" s="661"/>
      <c r="CU25" s="661"/>
      <c r="CV25" s="661"/>
      <c r="CW25" s="661"/>
      <c r="CX25" s="661"/>
      <c r="CY25" s="662"/>
      <c r="CZ25" s="645">
        <v>15.5</v>
      </c>
      <c r="DA25" s="663"/>
      <c r="DB25" s="663"/>
      <c r="DC25" s="664"/>
      <c r="DD25" s="648">
        <v>550767</v>
      </c>
      <c r="DE25" s="661"/>
      <c r="DF25" s="661"/>
      <c r="DG25" s="661"/>
      <c r="DH25" s="661"/>
      <c r="DI25" s="661"/>
      <c r="DJ25" s="661"/>
      <c r="DK25" s="662"/>
      <c r="DL25" s="648">
        <v>529676</v>
      </c>
      <c r="DM25" s="661"/>
      <c r="DN25" s="661"/>
      <c r="DO25" s="661"/>
      <c r="DP25" s="661"/>
      <c r="DQ25" s="661"/>
      <c r="DR25" s="661"/>
      <c r="DS25" s="661"/>
      <c r="DT25" s="661"/>
      <c r="DU25" s="661"/>
      <c r="DV25" s="662"/>
      <c r="DW25" s="645">
        <v>36.1</v>
      </c>
      <c r="DX25" s="663"/>
      <c r="DY25" s="663"/>
      <c r="DZ25" s="663"/>
      <c r="EA25" s="663"/>
      <c r="EB25" s="663"/>
      <c r="EC25" s="684"/>
    </row>
    <row r="26" spans="2:133" ht="11.25" customHeight="1" x14ac:dyDescent="0.15">
      <c r="B26" s="639" t="s">
        <v>295</v>
      </c>
      <c r="C26" s="640"/>
      <c r="D26" s="640"/>
      <c r="E26" s="640"/>
      <c r="F26" s="640"/>
      <c r="G26" s="640"/>
      <c r="H26" s="640"/>
      <c r="I26" s="640"/>
      <c r="J26" s="640"/>
      <c r="K26" s="640"/>
      <c r="L26" s="640"/>
      <c r="M26" s="640"/>
      <c r="N26" s="640"/>
      <c r="O26" s="640"/>
      <c r="P26" s="640"/>
      <c r="Q26" s="641"/>
      <c r="R26" s="642">
        <v>1548720</v>
      </c>
      <c r="S26" s="643"/>
      <c r="T26" s="643"/>
      <c r="U26" s="643"/>
      <c r="V26" s="643"/>
      <c r="W26" s="643"/>
      <c r="X26" s="643"/>
      <c r="Y26" s="644"/>
      <c r="Z26" s="675">
        <v>40.4</v>
      </c>
      <c r="AA26" s="675"/>
      <c r="AB26" s="675"/>
      <c r="AC26" s="675"/>
      <c r="AD26" s="676">
        <v>1426915</v>
      </c>
      <c r="AE26" s="676"/>
      <c r="AF26" s="676"/>
      <c r="AG26" s="676"/>
      <c r="AH26" s="676"/>
      <c r="AI26" s="676"/>
      <c r="AJ26" s="676"/>
      <c r="AK26" s="676"/>
      <c r="AL26" s="645">
        <v>99.9</v>
      </c>
      <c r="AM26" s="646"/>
      <c r="AN26" s="646"/>
      <c r="AO26" s="677"/>
      <c r="AP26" s="736" t="s">
        <v>296</v>
      </c>
      <c r="AQ26" s="737"/>
      <c r="AR26" s="737"/>
      <c r="AS26" s="737"/>
      <c r="AT26" s="737"/>
      <c r="AU26" s="737"/>
      <c r="AV26" s="737"/>
      <c r="AW26" s="737"/>
      <c r="AX26" s="737"/>
      <c r="AY26" s="737"/>
      <c r="AZ26" s="737"/>
      <c r="BA26" s="737"/>
      <c r="BB26" s="737"/>
      <c r="BC26" s="737"/>
      <c r="BD26" s="737"/>
      <c r="BE26" s="737"/>
      <c r="BF26" s="738"/>
      <c r="BG26" s="642" t="s">
        <v>226</v>
      </c>
      <c r="BH26" s="643"/>
      <c r="BI26" s="643"/>
      <c r="BJ26" s="643"/>
      <c r="BK26" s="643"/>
      <c r="BL26" s="643"/>
      <c r="BM26" s="643"/>
      <c r="BN26" s="644"/>
      <c r="BO26" s="675" t="s">
        <v>253</v>
      </c>
      <c r="BP26" s="675"/>
      <c r="BQ26" s="675"/>
      <c r="BR26" s="675"/>
      <c r="BS26" s="648" t="s">
        <v>226</v>
      </c>
      <c r="BT26" s="643"/>
      <c r="BU26" s="643"/>
      <c r="BV26" s="643"/>
      <c r="BW26" s="643"/>
      <c r="BX26" s="643"/>
      <c r="BY26" s="643"/>
      <c r="BZ26" s="643"/>
      <c r="CA26" s="643"/>
      <c r="CB26" s="689"/>
      <c r="CD26" s="681" t="s">
        <v>297</v>
      </c>
      <c r="CE26" s="682"/>
      <c r="CF26" s="682"/>
      <c r="CG26" s="682"/>
      <c r="CH26" s="682"/>
      <c r="CI26" s="682"/>
      <c r="CJ26" s="682"/>
      <c r="CK26" s="682"/>
      <c r="CL26" s="682"/>
      <c r="CM26" s="682"/>
      <c r="CN26" s="682"/>
      <c r="CO26" s="682"/>
      <c r="CP26" s="682"/>
      <c r="CQ26" s="683"/>
      <c r="CR26" s="642">
        <v>270608</v>
      </c>
      <c r="CS26" s="643"/>
      <c r="CT26" s="643"/>
      <c r="CU26" s="643"/>
      <c r="CV26" s="643"/>
      <c r="CW26" s="643"/>
      <c r="CX26" s="643"/>
      <c r="CY26" s="644"/>
      <c r="CZ26" s="645">
        <v>7.3</v>
      </c>
      <c r="DA26" s="663"/>
      <c r="DB26" s="663"/>
      <c r="DC26" s="664"/>
      <c r="DD26" s="648">
        <v>270608</v>
      </c>
      <c r="DE26" s="643"/>
      <c r="DF26" s="643"/>
      <c r="DG26" s="643"/>
      <c r="DH26" s="643"/>
      <c r="DI26" s="643"/>
      <c r="DJ26" s="643"/>
      <c r="DK26" s="644"/>
      <c r="DL26" s="648" t="s">
        <v>136</v>
      </c>
      <c r="DM26" s="643"/>
      <c r="DN26" s="643"/>
      <c r="DO26" s="643"/>
      <c r="DP26" s="643"/>
      <c r="DQ26" s="643"/>
      <c r="DR26" s="643"/>
      <c r="DS26" s="643"/>
      <c r="DT26" s="643"/>
      <c r="DU26" s="643"/>
      <c r="DV26" s="644"/>
      <c r="DW26" s="645" t="s">
        <v>233</v>
      </c>
      <c r="DX26" s="663"/>
      <c r="DY26" s="663"/>
      <c r="DZ26" s="663"/>
      <c r="EA26" s="663"/>
      <c r="EB26" s="663"/>
      <c r="EC26" s="684"/>
    </row>
    <row r="27" spans="2:133" ht="11.25" customHeight="1" x14ac:dyDescent="0.15">
      <c r="B27" s="639" t="s">
        <v>298</v>
      </c>
      <c r="C27" s="640"/>
      <c r="D27" s="640"/>
      <c r="E27" s="640"/>
      <c r="F27" s="640"/>
      <c r="G27" s="640"/>
      <c r="H27" s="640"/>
      <c r="I27" s="640"/>
      <c r="J27" s="640"/>
      <c r="K27" s="640"/>
      <c r="L27" s="640"/>
      <c r="M27" s="640"/>
      <c r="N27" s="640"/>
      <c r="O27" s="640"/>
      <c r="P27" s="640"/>
      <c r="Q27" s="641"/>
      <c r="R27" s="642" t="s">
        <v>226</v>
      </c>
      <c r="S27" s="643"/>
      <c r="T27" s="643"/>
      <c r="U27" s="643"/>
      <c r="V27" s="643"/>
      <c r="W27" s="643"/>
      <c r="X27" s="643"/>
      <c r="Y27" s="644"/>
      <c r="Z27" s="675" t="s">
        <v>226</v>
      </c>
      <c r="AA27" s="675"/>
      <c r="AB27" s="675"/>
      <c r="AC27" s="675"/>
      <c r="AD27" s="676" t="s">
        <v>226</v>
      </c>
      <c r="AE27" s="676"/>
      <c r="AF27" s="676"/>
      <c r="AG27" s="676"/>
      <c r="AH27" s="676"/>
      <c r="AI27" s="676"/>
      <c r="AJ27" s="676"/>
      <c r="AK27" s="676"/>
      <c r="AL27" s="645" t="s">
        <v>226</v>
      </c>
      <c r="AM27" s="646"/>
      <c r="AN27" s="646"/>
      <c r="AO27" s="677"/>
      <c r="AP27" s="639" t="s">
        <v>299</v>
      </c>
      <c r="AQ27" s="640"/>
      <c r="AR27" s="640"/>
      <c r="AS27" s="640"/>
      <c r="AT27" s="640"/>
      <c r="AU27" s="640"/>
      <c r="AV27" s="640"/>
      <c r="AW27" s="640"/>
      <c r="AX27" s="640"/>
      <c r="AY27" s="640"/>
      <c r="AZ27" s="640"/>
      <c r="BA27" s="640"/>
      <c r="BB27" s="640"/>
      <c r="BC27" s="640"/>
      <c r="BD27" s="640"/>
      <c r="BE27" s="640"/>
      <c r="BF27" s="641"/>
      <c r="BG27" s="642">
        <v>243267</v>
      </c>
      <c r="BH27" s="643"/>
      <c r="BI27" s="643"/>
      <c r="BJ27" s="643"/>
      <c r="BK27" s="643"/>
      <c r="BL27" s="643"/>
      <c r="BM27" s="643"/>
      <c r="BN27" s="644"/>
      <c r="BO27" s="675">
        <v>100</v>
      </c>
      <c r="BP27" s="675"/>
      <c r="BQ27" s="675"/>
      <c r="BR27" s="675"/>
      <c r="BS27" s="648" t="s">
        <v>226</v>
      </c>
      <c r="BT27" s="643"/>
      <c r="BU27" s="643"/>
      <c r="BV27" s="643"/>
      <c r="BW27" s="643"/>
      <c r="BX27" s="643"/>
      <c r="BY27" s="643"/>
      <c r="BZ27" s="643"/>
      <c r="CA27" s="643"/>
      <c r="CB27" s="689"/>
      <c r="CD27" s="681" t="s">
        <v>300</v>
      </c>
      <c r="CE27" s="682"/>
      <c r="CF27" s="682"/>
      <c r="CG27" s="682"/>
      <c r="CH27" s="682"/>
      <c r="CI27" s="682"/>
      <c r="CJ27" s="682"/>
      <c r="CK27" s="682"/>
      <c r="CL27" s="682"/>
      <c r="CM27" s="682"/>
      <c r="CN27" s="682"/>
      <c r="CO27" s="682"/>
      <c r="CP27" s="682"/>
      <c r="CQ27" s="683"/>
      <c r="CR27" s="642">
        <v>170262</v>
      </c>
      <c r="CS27" s="661"/>
      <c r="CT27" s="661"/>
      <c r="CU27" s="661"/>
      <c r="CV27" s="661"/>
      <c r="CW27" s="661"/>
      <c r="CX27" s="661"/>
      <c r="CY27" s="662"/>
      <c r="CZ27" s="645">
        <v>4.5999999999999996</v>
      </c>
      <c r="DA27" s="663"/>
      <c r="DB27" s="663"/>
      <c r="DC27" s="664"/>
      <c r="DD27" s="648">
        <v>55117</v>
      </c>
      <c r="DE27" s="661"/>
      <c r="DF27" s="661"/>
      <c r="DG27" s="661"/>
      <c r="DH27" s="661"/>
      <c r="DI27" s="661"/>
      <c r="DJ27" s="661"/>
      <c r="DK27" s="662"/>
      <c r="DL27" s="648">
        <v>55088</v>
      </c>
      <c r="DM27" s="661"/>
      <c r="DN27" s="661"/>
      <c r="DO27" s="661"/>
      <c r="DP27" s="661"/>
      <c r="DQ27" s="661"/>
      <c r="DR27" s="661"/>
      <c r="DS27" s="661"/>
      <c r="DT27" s="661"/>
      <c r="DU27" s="661"/>
      <c r="DV27" s="662"/>
      <c r="DW27" s="645">
        <v>3.8</v>
      </c>
      <c r="DX27" s="663"/>
      <c r="DY27" s="663"/>
      <c r="DZ27" s="663"/>
      <c r="EA27" s="663"/>
      <c r="EB27" s="663"/>
      <c r="EC27" s="684"/>
    </row>
    <row r="28" spans="2:133" ht="11.25" customHeight="1" x14ac:dyDescent="0.15">
      <c r="B28" s="639" t="s">
        <v>301</v>
      </c>
      <c r="C28" s="640"/>
      <c r="D28" s="640"/>
      <c r="E28" s="640"/>
      <c r="F28" s="640"/>
      <c r="G28" s="640"/>
      <c r="H28" s="640"/>
      <c r="I28" s="640"/>
      <c r="J28" s="640"/>
      <c r="K28" s="640"/>
      <c r="L28" s="640"/>
      <c r="M28" s="640"/>
      <c r="N28" s="640"/>
      <c r="O28" s="640"/>
      <c r="P28" s="640"/>
      <c r="Q28" s="641"/>
      <c r="R28" s="642">
        <v>2835</v>
      </c>
      <c r="S28" s="643"/>
      <c r="T28" s="643"/>
      <c r="U28" s="643"/>
      <c r="V28" s="643"/>
      <c r="W28" s="643"/>
      <c r="X28" s="643"/>
      <c r="Y28" s="644"/>
      <c r="Z28" s="675">
        <v>0.1</v>
      </c>
      <c r="AA28" s="675"/>
      <c r="AB28" s="675"/>
      <c r="AC28" s="675"/>
      <c r="AD28" s="676" t="s">
        <v>253</v>
      </c>
      <c r="AE28" s="676"/>
      <c r="AF28" s="676"/>
      <c r="AG28" s="676"/>
      <c r="AH28" s="676"/>
      <c r="AI28" s="676"/>
      <c r="AJ28" s="676"/>
      <c r="AK28" s="676"/>
      <c r="AL28" s="645" t="s">
        <v>233</v>
      </c>
      <c r="AM28" s="646"/>
      <c r="AN28" s="646"/>
      <c r="AO28" s="677"/>
      <c r="AP28" s="639"/>
      <c r="AQ28" s="640"/>
      <c r="AR28" s="640"/>
      <c r="AS28" s="640"/>
      <c r="AT28" s="640"/>
      <c r="AU28" s="640"/>
      <c r="AV28" s="640"/>
      <c r="AW28" s="640"/>
      <c r="AX28" s="640"/>
      <c r="AY28" s="640"/>
      <c r="AZ28" s="640"/>
      <c r="BA28" s="640"/>
      <c r="BB28" s="640"/>
      <c r="BC28" s="640"/>
      <c r="BD28" s="640"/>
      <c r="BE28" s="640"/>
      <c r="BF28" s="641"/>
      <c r="BG28" s="642"/>
      <c r="BH28" s="643"/>
      <c r="BI28" s="643"/>
      <c r="BJ28" s="643"/>
      <c r="BK28" s="643"/>
      <c r="BL28" s="643"/>
      <c r="BM28" s="643"/>
      <c r="BN28" s="644"/>
      <c r="BO28" s="675"/>
      <c r="BP28" s="675"/>
      <c r="BQ28" s="675"/>
      <c r="BR28" s="675"/>
      <c r="BS28" s="648"/>
      <c r="BT28" s="643"/>
      <c r="BU28" s="643"/>
      <c r="BV28" s="643"/>
      <c r="BW28" s="643"/>
      <c r="BX28" s="643"/>
      <c r="BY28" s="643"/>
      <c r="BZ28" s="643"/>
      <c r="CA28" s="643"/>
      <c r="CB28" s="689"/>
      <c r="CD28" s="681" t="s">
        <v>302</v>
      </c>
      <c r="CE28" s="682"/>
      <c r="CF28" s="682"/>
      <c r="CG28" s="682"/>
      <c r="CH28" s="682"/>
      <c r="CI28" s="682"/>
      <c r="CJ28" s="682"/>
      <c r="CK28" s="682"/>
      <c r="CL28" s="682"/>
      <c r="CM28" s="682"/>
      <c r="CN28" s="682"/>
      <c r="CO28" s="682"/>
      <c r="CP28" s="682"/>
      <c r="CQ28" s="683"/>
      <c r="CR28" s="642">
        <v>274748</v>
      </c>
      <c r="CS28" s="643"/>
      <c r="CT28" s="643"/>
      <c r="CU28" s="643"/>
      <c r="CV28" s="643"/>
      <c r="CW28" s="643"/>
      <c r="CX28" s="643"/>
      <c r="CY28" s="644"/>
      <c r="CZ28" s="645">
        <v>7.4</v>
      </c>
      <c r="DA28" s="663"/>
      <c r="DB28" s="663"/>
      <c r="DC28" s="664"/>
      <c r="DD28" s="648">
        <v>274748</v>
      </c>
      <c r="DE28" s="643"/>
      <c r="DF28" s="643"/>
      <c r="DG28" s="643"/>
      <c r="DH28" s="643"/>
      <c r="DI28" s="643"/>
      <c r="DJ28" s="643"/>
      <c r="DK28" s="644"/>
      <c r="DL28" s="648">
        <v>274748</v>
      </c>
      <c r="DM28" s="643"/>
      <c r="DN28" s="643"/>
      <c r="DO28" s="643"/>
      <c r="DP28" s="643"/>
      <c r="DQ28" s="643"/>
      <c r="DR28" s="643"/>
      <c r="DS28" s="643"/>
      <c r="DT28" s="643"/>
      <c r="DU28" s="643"/>
      <c r="DV28" s="644"/>
      <c r="DW28" s="645">
        <v>18.7</v>
      </c>
      <c r="DX28" s="663"/>
      <c r="DY28" s="663"/>
      <c r="DZ28" s="663"/>
      <c r="EA28" s="663"/>
      <c r="EB28" s="663"/>
      <c r="EC28" s="684"/>
    </row>
    <row r="29" spans="2:133" ht="11.25" customHeight="1" x14ac:dyDescent="0.15">
      <c r="B29" s="639" t="s">
        <v>303</v>
      </c>
      <c r="C29" s="640"/>
      <c r="D29" s="640"/>
      <c r="E29" s="640"/>
      <c r="F29" s="640"/>
      <c r="G29" s="640"/>
      <c r="H29" s="640"/>
      <c r="I29" s="640"/>
      <c r="J29" s="640"/>
      <c r="K29" s="640"/>
      <c r="L29" s="640"/>
      <c r="M29" s="640"/>
      <c r="N29" s="640"/>
      <c r="O29" s="640"/>
      <c r="P29" s="640"/>
      <c r="Q29" s="641"/>
      <c r="R29" s="642">
        <v>7642</v>
      </c>
      <c r="S29" s="643"/>
      <c r="T29" s="643"/>
      <c r="U29" s="643"/>
      <c r="V29" s="643"/>
      <c r="W29" s="643"/>
      <c r="X29" s="643"/>
      <c r="Y29" s="644"/>
      <c r="Z29" s="675">
        <v>0.2</v>
      </c>
      <c r="AA29" s="675"/>
      <c r="AB29" s="675"/>
      <c r="AC29" s="675"/>
      <c r="AD29" s="676">
        <v>536</v>
      </c>
      <c r="AE29" s="676"/>
      <c r="AF29" s="676"/>
      <c r="AG29" s="676"/>
      <c r="AH29" s="676"/>
      <c r="AI29" s="676"/>
      <c r="AJ29" s="676"/>
      <c r="AK29" s="676"/>
      <c r="AL29" s="645">
        <v>0</v>
      </c>
      <c r="AM29" s="646"/>
      <c r="AN29" s="646"/>
      <c r="AO29" s="677"/>
      <c r="AP29" s="623"/>
      <c r="AQ29" s="624"/>
      <c r="AR29" s="624"/>
      <c r="AS29" s="624"/>
      <c r="AT29" s="624"/>
      <c r="AU29" s="624"/>
      <c r="AV29" s="624"/>
      <c r="AW29" s="624"/>
      <c r="AX29" s="624"/>
      <c r="AY29" s="624"/>
      <c r="AZ29" s="624"/>
      <c r="BA29" s="624"/>
      <c r="BB29" s="624"/>
      <c r="BC29" s="624"/>
      <c r="BD29" s="624"/>
      <c r="BE29" s="624"/>
      <c r="BF29" s="625"/>
      <c r="BG29" s="642"/>
      <c r="BH29" s="643"/>
      <c r="BI29" s="643"/>
      <c r="BJ29" s="643"/>
      <c r="BK29" s="643"/>
      <c r="BL29" s="643"/>
      <c r="BM29" s="643"/>
      <c r="BN29" s="644"/>
      <c r="BO29" s="675"/>
      <c r="BP29" s="675"/>
      <c r="BQ29" s="675"/>
      <c r="BR29" s="675"/>
      <c r="BS29" s="676"/>
      <c r="BT29" s="676"/>
      <c r="BU29" s="676"/>
      <c r="BV29" s="676"/>
      <c r="BW29" s="676"/>
      <c r="BX29" s="676"/>
      <c r="BY29" s="676"/>
      <c r="BZ29" s="676"/>
      <c r="CA29" s="676"/>
      <c r="CB29" s="739"/>
      <c r="CD29" s="727" t="s">
        <v>304</v>
      </c>
      <c r="CE29" s="728"/>
      <c r="CF29" s="681" t="s">
        <v>67</v>
      </c>
      <c r="CG29" s="682"/>
      <c r="CH29" s="682"/>
      <c r="CI29" s="682"/>
      <c r="CJ29" s="682"/>
      <c r="CK29" s="682"/>
      <c r="CL29" s="682"/>
      <c r="CM29" s="682"/>
      <c r="CN29" s="682"/>
      <c r="CO29" s="682"/>
      <c r="CP29" s="682"/>
      <c r="CQ29" s="683"/>
      <c r="CR29" s="642">
        <v>274567</v>
      </c>
      <c r="CS29" s="661"/>
      <c r="CT29" s="661"/>
      <c r="CU29" s="661"/>
      <c r="CV29" s="661"/>
      <c r="CW29" s="661"/>
      <c r="CX29" s="661"/>
      <c r="CY29" s="662"/>
      <c r="CZ29" s="645">
        <v>7.4</v>
      </c>
      <c r="DA29" s="663"/>
      <c r="DB29" s="663"/>
      <c r="DC29" s="664"/>
      <c r="DD29" s="648">
        <v>274567</v>
      </c>
      <c r="DE29" s="661"/>
      <c r="DF29" s="661"/>
      <c r="DG29" s="661"/>
      <c r="DH29" s="661"/>
      <c r="DI29" s="661"/>
      <c r="DJ29" s="661"/>
      <c r="DK29" s="662"/>
      <c r="DL29" s="648">
        <v>274567</v>
      </c>
      <c r="DM29" s="661"/>
      <c r="DN29" s="661"/>
      <c r="DO29" s="661"/>
      <c r="DP29" s="661"/>
      <c r="DQ29" s="661"/>
      <c r="DR29" s="661"/>
      <c r="DS29" s="661"/>
      <c r="DT29" s="661"/>
      <c r="DU29" s="661"/>
      <c r="DV29" s="662"/>
      <c r="DW29" s="645">
        <v>18.7</v>
      </c>
      <c r="DX29" s="663"/>
      <c r="DY29" s="663"/>
      <c r="DZ29" s="663"/>
      <c r="EA29" s="663"/>
      <c r="EB29" s="663"/>
      <c r="EC29" s="684"/>
    </row>
    <row r="30" spans="2:133" ht="11.25" customHeight="1" x14ac:dyDescent="0.15">
      <c r="B30" s="639" t="s">
        <v>305</v>
      </c>
      <c r="C30" s="640"/>
      <c r="D30" s="640"/>
      <c r="E30" s="640"/>
      <c r="F30" s="640"/>
      <c r="G30" s="640"/>
      <c r="H30" s="640"/>
      <c r="I30" s="640"/>
      <c r="J30" s="640"/>
      <c r="K30" s="640"/>
      <c r="L30" s="640"/>
      <c r="M30" s="640"/>
      <c r="N30" s="640"/>
      <c r="O30" s="640"/>
      <c r="P30" s="640"/>
      <c r="Q30" s="641"/>
      <c r="R30" s="642">
        <v>2883</v>
      </c>
      <c r="S30" s="643"/>
      <c r="T30" s="643"/>
      <c r="U30" s="643"/>
      <c r="V30" s="643"/>
      <c r="W30" s="643"/>
      <c r="X30" s="643"/>
      <c r="Y30" s="644"/>
      <c r="Z30" s="675">
        <v>0.1</v>
      </c>
      <c r="AA30" s="675"/>
      <c r="AB30" s="675"/>
      <c r="AC30" s="675"/>
      <c r="AD30" s="676" t="s">
        <v>136</v>
      </c>
      <c r="AE30" s="676"/>
      <c r="AF30" s="676"/>
      <c r="AG30" s="676"/>
      <c r="AH30" s="676"/>
      <c r="AI30" s="676"/>
      <c r="AJ30" s="676"/>
      <c r="AK30" s="676"/>
      <c r="AL30" s="645" t="s">
        <v>226</v>
      </c>
      <c r="AM30" s="646"/>
      <c r="AN30" s="646"/>
      <c r="AO30" s="677"/>
      <c r="AP30" s="703" t="s">
        <v>220</v>
      </c>
      <c r="AQ30" s="704"/>
      <c r="AR30" s="704"/>
      <c r="AS30" s="704"/>
      <c r="AT30" s="704"/>
      <c r="AU30" s="704"/>
      <c r="AV30" s="704"/>
      <c r="AW30" s="704"/>
      <c r="AX30" s="704"/>
      <c r="AY30" s="704"/>
      <c r="AZ30" s="704"/>
      <c r="BA30" s="704"/>
      <c r="BB30" s="704"/>
      <c r="BC30" s="704"/>
      <c r="BD30" s="704"/>
      <c r="BE30" s="704"/>
      <c r="BF30" s="705"/>
      <c r="BG30" s="703" t="s">
        <v>306</v>
      </c>
      <c r="BH30" s="716"/>
      <c r="BI30" s="716"/>
      <c r="BJ30" s="716"/>
      <c r="BK30" s="716"/>
      <c r="BL30" s="716"/>
      <c r="BM30" s="716"/>
      <c r="BN30" s="716"/>
      <c r="BO30" s="716"/>
      <c r="BP30" s="716"/>
      <c r="BQ30" s="717"/>
      <c r="BR30" s="703" t="s">
        <v>307</v>
      </c>
      <c r="BS30" s="716"/>
      <c r="BT30" s="716"/>
      <c r="BU30" s="716"/>
      <c r="BV30" s="716"/>
      <c r="BW30" s="716"/>
      <c r="BX30" s="716"/>
      <c r="BY30" s="716"/>
      <c r="BZ30" s="716"/>
      <c r="CA30" s="716"/>
      <c r="CB30" s="717"/>
      <c r="CD30" s="729"/>
      <c r="CE30" s="730"/>
      <c r="CF30" s="681" t="s">
        <v>308</v>
      </c>
      <c r="CG30" s="682"/>
      <c r="CH30" s="682"/>
      <c r="CI30" s="682"/>
      <c r="CJ30" s="682"/>
      <c r="CK30" s="682"/>
      <c r="CL30" s="682"/>
      <c r="CM30" s="682"/>
      <c r="CN30" s="682"/>
      <c r="CO30" s="682"/>
      <c r="CP30" s="682"/>
      <c r="CQ30" s="683"/>
      <c r="CR30" s="642">
        <v>264087</v>
      </c>
      <c r="CS30" s="643"/>
      <c r="CT30" s="643"/>
      <c r="CU30" s="643"/>
      <c r="CV30" s="643"/>
      <c r="CW30" s="643"/>
      <c r="CX30" s="643"/>
      <c r="CY30" s="644"/>
      <c r="CZ30" s="645">
        <v>7.1</v>
      </c>
      <c r="DA30" s="663"/>
      <c r="DB30" s="663"/>
      <c r="DC30" s="664"/>
      <c r="DD30" s="648">
        <v>264087</v>
      </c>
      <c r="DE30" s="643"/>
      <c r="DF30" s="643"/>
      <c r="DG30" s="643"/>
      <c r="DH30" s="643"/>
      <c r="DI30" s="643"/>
      <c r="DJ30" s="643"/>
      <c r="DK30" s="644"/>
      <c r="DL30" s="648">
        <v>264087</v>
      </c>
      <c r="DM30" s="643"/>
      <c r="DN30" s="643"/>
      <c r="DO30" s="643"/>
      <c r="DP30" s="643"/>
      <c r="DQ30" s="643"/>
      <c r="DR30" s="643"/>
      <c r="DS30" s="643"/>
      <c r="DT30" s="643"/>
      <c r="DU30" s="643"/>
      <c r="DV30" s="644"/>
      <c r="DW30" s="645">
        <v>18</v>
      </c>
      <c r="DX30" s="663"/>
      <c r="DY30" s="663"/>
      <c r="DZ30" s="663"/>
      <c r="EA30" s="663"/>
      <c r="EB30" s="663"/>
      <c r="EC30" s="684"/>
    </row>
    <row r="31" spans="2:133" ht="11.25" customHeight="1" x14ac:dyDescent="0.15">
      <c r="B31" s="639" t="s">
        <v>309</v>
      </c>
      <c r="C31" s="640"/>
      <c r="D31" s="640"/>
      <c r="E31" s="640"/>
      <c r="F31" s="640"/>
      <c r="G31" s="640"/>
      <c r="H31" s="640"/>
      <c r="I31" s="640"/>
      <c r="J31" s="640"/>
      <c r="K31" s="640"/>
      <c r="L31" s="640"/>
      <c r="M31" s="640"/>
      <c r="N31" s="640"/>
      <c r="O31" s="640"/>
      <c r="P31" s="640"/>
      <c r="Q31" s="641"/>
      <c r="R31" s="642">
        <v>674554</v>
      </c>
      <c r="S31" s="643"/>
      <c r="T31" s="643"/>
      <c r="U31" s="643"/>
      <c r="V31" s="643"/>
      <c r="W31" s="643"/>
      <c r="X31" s="643"/>
      <c r="Y31" s="644"/>
      <c r="Z31" s="675">
        <v>17.600000000000001</v>
      </c>
      <c r="AA31" s="675"/>
      <c r="AB31" s="675"/>
      <c r="AC31" s="675"/>
      <c r="AD31" s="676" t="s">
        <v>136</v>
      </c>
      <c r="AE31" s="676"/>
      <c r="AF31" s="676"/>
      <c r="AG31" s="676"/>
      <c r="AH31" s="676"/>
      <c r="AI31" s="676"/>
      <c r="AJ31" s="676"/>
      <c r="AK31" s="676"/>
      <c r="AL31" s="645" t="s">
        <v>136</v>
      </c>
      <c r="AM31" s="646"/>
      <c r="AN31" s="646"/>
      <c r="AO31" s="677"/>
      <c r="AP31" s="718" t="s">
        <v>310</v>
      </c>
      <c r="AQ31" s="719"/>
      <c r="AR31" s="719"/>
      <c r="AS31" s="719"/>
      <c r="AT31" s="724" t="s">
        <v>311</v>
      </c>
      <c r="AU31" s="231"/>
      <c r="AV31" s="231"/>
      <c r="AW31" s="231"/>
      <c r="AX31" s="708" t="s">
        <v>186</v>
      </c>
      <c r="AY31" s="709"/>
      <c r="AZ31" s="709"/>
      <c r="BA31" s="709"/>
      <c r="BB31" s="709"/>
      <c r="BC31" s="709"/>
      <c r="BD31" s="709"/>
      <c r="BE31" s="709"/>
      <c r="BF31" s="710"/>
      <c r="BG31" s="711">
        <v>97.4</v>
      </c>
      <c r="BH31" s="712"/>
      <c r="BI31" s="712"/>
      <c r="BJ31" s="712"/>
      <c r="BK31" s="712"/>
      <c r="BL31" s="712"/>
      <c r="BM31" s="713">
        <v>78.7</v>
      </c>
      <c r="BN31" s="712"/>
      <c r="BO31" s="712"/>
      <c r="BP31" s="712"/>
      <c r="BQ31" s="714"/>
      <c r="BR31" s="711">
        <v>94.3</v>
      </c>
      <c r="BS31" s="712"/>
      <c r="BT31" s="712"/>
      <c r="BU31" s="712"/>
      <c r="BV31" s="712"/>
      <c r="BW31" s="712"/>
      <c r="BX31" s="713">
        <v>69.8</v>
      </c>
      <c r="BY31" s="712"/>
      <c r="BZ31" s="712"/>
      <c r="CA31" s="712"/>
      <c r="CB31" s="714"/>
      <c r="CD31" s="729"/>
      <c r="CE31" s="730"/>
      <c r="CF31" s="681" t="s">
        <v>312</v>
      </c>
      <c r="CG31" s="682"/>
      <c r="CH31" s="682"/>
      <c r="CI31" s="682"/>
      <c r="CJ31" s="682"/>
      <c r="CK31" s="682"/>
      <c r="CL31" s="682"/>
      <c r="CM31" s="682"/>
      <c r="CN31" s="682"/>
      <c r="CO31" s="682"/>
      <c r="CP31" s="682"/>
      <c r="CQ31" s="683"/>
      <c r="CR31" s="642">
        <v>10480</v>
      </c>
      <c r="CS31" s="661"/>
      <c r="CT31" s="661"/>
      <c r="CU31" s="661"/>
      <c r="CV31" s="661"/>
      <c r="CW31" s="661"/>
      <c r="CX31" s="661"/>
      <c r="CY31" s="662"/>
      <c r="CZ31" s="645">
        <v>0.3</v>
      </c>
      <c r="DA31" s="663"/>
      <c r="DB31" s="663"/>
      <c r="DC31" s="664"/>
      <c r="DD31" s="648">
        <v>10480</v>
      </c>
      <c r="DE31" s="661"/>
      <c r="DF31" s="661"/>
      <c r="DG31" s="661"/>
      <c r="DH31" s="661"/>
      <c r="DI31" s="661"/>
      <c r="DJ31" s="661"/>
      <c r="DK31" s="662"/>
      <c r="DL31" s="648">
        <v>10480</v>
      </c>
      <c r="DM31" s="661"/>
      <c r="DN31" s="661"/>
      <c r="DO31" s="661"/>
      <c r="DP31" s="661"/>
      <c r="DQ31" s="661"/>
      <c r="DR31" s="661"/>
      <c r="DS31" s="661"/>
      <c r="DT31" s="661"/>
      <c r="DU31" s="661"/>
      <c r="DV31" s="662"/>
      <c r="DW31" s="645">
        <v>0.7</v>
      </c>
      <c r="DX31" s="663"/>
      <c r="DY31" s="663"/>
      <c r="DZ31" s="663"/>
      <c r="EA31" s="663"/>
      <c r="EB31" s="663"/>
      <c r="EC31" s="684"/>
    </row>
    <row r="32" spans="2:133" ht="11.25" customHeight="1" x14ac:dyDescent="0.15">
      <c r="B32" s="733" t="s">
        <v>313</v>
      </c>
      <c r="C32" s="734"/>
      <c r="D32" s="734"/>
      <c r="E32" s="734"/>
      <c r="F32" s="734"/>
      <c r="G32" s="734"/>
      <c r="H32" s="734"/>
      <c r="I32" s="734"/>
      <c r="J32" s="734"/>
      <c r="K32" s="734"/>
      <c r="L32" s="734"/>
      <c r="M32" s="734"/>
      <c r="N32" s="734"/>
      <c r="O32" s="734"/>
      <c r="P32" s="734"/>
      <c r="Q32" s="735"/>
      <c r="R32" s="642" t="s">
        <v>226</v>
      </c>
      <c r="S32" s="643"/>
      <c r="T32" s="643"/>
      <c r="U32" s="643"/>
      <c r="V32" s="643"/>
      <c r="W32" s="643"/>
      <c r="X32" s="643"/>
      <c r="Y32" s="644"/>
      <c r="Z32" s="675" t="s">
        <v>233</v>
      </c>
      <c r="AA32" s="675"/>
      <c r="AB32" s="675"/>
      <c r="AC32" s="675"/>
      <c r="AD32" s="676" t="s">
        <v>233</v>
      </c>
      <c r="AE32" s="676"/>
      <c r="AF32" s="676"/>
      <c r="AG32" s="676"/>
      <c r="AH32" s="676"/>
      <c r="AI32" s="676"/>
      <c r="AJ32" s="676"/>
      <c r="AK32" s="676"/>
      <c r="AL32" s="645" t="s">
        <v>226</v>
      </c>
      <c r="AM32" s="646"/>
      <c r="AN32" s="646"/>
      <c r="AO32" s="677"/>
      <c r="AP32" s="720"/>
      <c r="AQ32" s="721"/>
      <c r="AR32" s="721"/>
      <c r="AS32" s="721"/>
      <c r="AT32" s="725"/>
      <c r="AU32" s="230" t="s">
        <v>314</v>
      </c>
      <c r="AV32" s="230"/>
      <c r="AW32" s="230"/>
      <c r="AX32" s="639" t="s">
        <v>315</v>
      </c>
      <c r="AY32" s="640"/>
      <c r="AZ32" s="640"/>
      <c r="BA32" s="640"/>
      <c r="BB32" s="640"/>
      <c r="BC32" s="640"/>
      <c r="BD32" s="640"/>
      <c r="BE32" s="640"/>
      <c r="BF32" s="641"/>
      <c r="BG32" s="715">
        <v>98.8</v>
      </c>
      <c r="BH32" s="661"/>
      <c r="BI32" s="661"/>
      <c r="BJ32" s="661"/>
      <c r="BK32" s="661"/>
      <c r="BL32" s="661"/>
      <c r="BM32" s="646">
        <v>95.5</v>
      </c>
      <c r="BN32" s="707"/>
      <c r="BO32" s="707"/>
      <c r="BP32" s="707"/>
      <c r="BQ32" s="688"/>
      <c r="BR32" s="715">
        <v>95.4</v>
      </c>
      <c r="BS32" s="661"/>
      <c r="BT32" s="661"/>
      <c r="BU32" s="661"/>
      <c r="BV32" s="661"/>
      <c r="BW32" s="661"/>
      <c r="BX32" s="646">
        <v>92.1</v>
      </c>
      <c r="BY32" s="707"/>
      <c r="BZ32" s="707"/>
      <c r="CA32" s="707"/>
      <c r="CB32" s="688"/>
      <c r="CD32" s="731"/>
      <c r="CE32" s="732"/>
      <c r="CF32" s="681" t="s">
        <v>316</v>
      </c>
      <c r="CG32" s="682"/>
      <c r="CH32" s="682"/>
      <c r="CI32" s="682"/>
      <c r="CJ32" s="682"/>
      <c r="CK32" s="682"/>
      <c r="CL32" s="682"/>
      <c r="CM32" s="682"/>
      <c r="CN32" s="682"/>
      <c r="CO32" s="682"/>
      <c r="CP32" s="682"/>
      <c r="CQ32" s="683"/>
      <c r="CR32" s="642">
        <v>181</v>
      </c>
      <c r="CS32" s="643"/>
      <c r="CT32" s="643"/>
      <c r="CU32" s="643"/>
      <c r="CV32" s="643"/>
      <c r="CW32" s="643"/>
      <c r="CX32" s="643"/>
      <c r="CY32" s="644"/>
      <c r="CZ32" s="645">
        <v>0</v>
      </c>
      <c r="DA32" s="663"/>
      <c r="DB32" s="663"/>
      <c r="DC32" s="664"/>
      <c r="DD32" s="648">
        <v>181</v>
      </c>
      <c r="DE32" s="643"/>
      <c r="DF32" s="643"/>
      <c r="DG32" s="643"/>
      <c r="DH32" s="643"/>
      <c r="DI32" s="643"/>
      <c r="DJ32" s="643"/>
      <c r="DK32" s="644"/>
      <c r="DL32" s="648">
        <v>181</v>
      </c>
      <c r="DM32" s="643"/>
      <c r="DN32" s="643"/>
      <c r="DO32" s="643"/>
      <c r="DP32" s="643"/>
      <c r="DQ32" s="643"/>
      <c r="DR32" s="643"/>
      <c r="DS32" s="643"/>
      <c r="DT32" s="643"/>
      <c r="DU32" s="643"/>
      <c r="DV32" s="644"/>
      <c r="DW32" s="645">
        <v>0</v>
      </c>
      <c r="DX32" s="663"/>
      <c r="DY32" s="663"/>
      <c r="DZ32" s="663"/>
      <c r="EA32" s="663"/>
      <c r="EB32" s="663"/>
      <c r="EC32" s="684"/>
    </row>
    <row r="33" spans="2:133" ht="11.25" customHeight="1" x14ac:dyDescent="0.15">
      <c r="B33" s="639" t="s">
        <v>317</v>
      </c>
      <c r="C33" s="640"/>
      <c r="D33" s="640"/>
      <c r="E33" s="640"/>
      <c r="F33" s="640"/>
      <c r="G33" s="640"/>
      <c r="H33" s="640"/>
      <c r="I33" s="640"/>
      <c r="J33" s="640"/>
      <c r="K33" s="640"/>
      <c r="L33" s="640"/>
      <c r="M33" s="640"/>
      <c r="N33" s="640"/>
      <c r="O33" s="640"/>
      <c r="P33" s="640"/>
      <c r="Q33" s="641"/>
      <c r="R33" s="642">
        <v>295469</v>
      </c>
      <c r="S33" s="643"/>
      <c r="T33" s="643"/>
      <c r="U33" s="643"/>
      <c r="V33" s="643"/>
      <c r="W33" s="643"/>
      <c r="X33" s="643"/>
      <c r="Y33" s="644"/>
      <c r="Z33" s="675">
        <v>7.7</v>
      </c>
      <c r="AA33" s="675"/>
      <c r="AB33" s="675"/>
      <c r="AC33" s="675"/>
      <c r="AD33" s="676" t="s">
        <v>226</v>
      </c>
      <c r="AE33" s="676"/>
      <c r="AF33" s="676"/>
      <c r="AG33" s="676"/>
      <c r="AH33" s="676"/>
      <c r="AI33" s="676"/>
      <c r="AJ33" s="676"/>
      <c r="AK33" s="676"/>
      <c r="AL33" s="645" t="s">
        <v>226</v>
      </c>
      <c r="AM33" s="646"/>
      <c r="AN33" s="646"/>
      <c r="AO33" s="677"/>
      <c r="AP33" s="722"/>
      <c r="AQ33" s="723"/>
      <c r="AR33" s="723"/>
      <c r="AS33" s="723"/>
      <c r="AT33" s="726"/>
      <c r="AU33" s="232"/>
      <c r="AV33" s="232"/>
      <c r="AW33" s="232"/>
      <c r="AX33" s="623" t="s">
        <v>318</v>
      </c>
      <c r="AY33" s="624"/>
      <c r="AZ33" s="624"/>
      <c r="BA33" s="624"/>
      <c r="BB33" s="624"/>
      <c r="BC33" s="624"/>
      <c r="BD33" s="624"/>
      <c r="BE33" s="624"/>
      <c r="BF33" s="625"/>
      <c r="BG33" s="706">
        <v>95.5</v>
      </c>
      <c r="BH33" s="627"/>
      <c r="BI33" s="627"/>
      <c r="BJ33" s="627"/>
      <c r="BK33" s="627"/>
      <c r="BL33" s="627"/>
      <c r="BM33" s="669">
        <v>66.3</v>
      </c>
      <c r="BN33" s="627"/>
      <c r="BO33" s="627"/>
      <c r="BP33" s="627"/>
      <c r="BQ33" s="671"/>
      <c r="BR33" s="706">
        <v>92.2</v>
      </c>
      <c r="BS33" s="627"/>
      <c r="BT33" s="627"/>
      <c r="BU33" s="627"/>
      <c r="BV33" s="627"/>
      <c r="BW33" s="627"/>
      <c r="BX33" s="669">
        <v>52.9</v>
      </c>
      <c r="BY33" s="627"/>
      <c r="BZ33" s="627"/>
      <c r="CA33" s="627"/>
      <c r="CB33" s="671"/>
      <c r="CD33" s="681" t="s">
        <v>319</v>
      </c>
      <c r="CE33" s="682"/>
      <c r="CF33" s="682"/>
      <c r="CG33" s="682"/>
      <c r="CH33" s="682"/>
      <c r="CI33" s="682"/>
      <c r="CJ33" s="682"/>
      <c r="CK33" s="682"/>
      <c r="CL33" s="682"/>
      <c r="CM33" s="682"/>
      <c r="CN33" s="682"/>
      <c r="CO33" s="682"/>
      <c r="CP33" s="682"/>
      <c r="CQ33" s="683"/>
      <c r="CR33" s="642">
        <v>1755346</v>
      </c>
      <c r="CS33" s="661"/>
      <c r="CT33" s="661"/>
      <c r="CU33" s="661"/>
      <c r="CV33" s="661"/>
      <c r="CW33" s="661"/>
      <c r="CX33" s="661"/>
      <c r="CY33" s="662"/>
      <c r="CZ33" s="645">
        <v>47.4</v>
      </c>
      <c r="DA33" s="663"/>
      <c r="DB33" s="663"/>
      <c r="DC33" s="664"/>
      <c r="DD33" s="648">
        <v>1220919</v>
      </c>
      <c r="DE33" s="661"/>
      <c r="DF33" s="661"/>
      <c r="DG33" s="661"/>
      <c r="DH33" s="661"/>
      <c r="DI33" s="661"/>
      <c r="DJ33" s="661"/>
      <c r="DK33" s="662"/>
      <c r="DL33" s="648">
        <v>531502</v>
      </c>
      <c r="DM33" s="661"/>
      <c r="DN33" s="661"/>
      <c r="DO33" s="661"/>
      <c r="DP33" s="661"/>
      <c r="DQ33" s="661"/>
      <c r="DR33" s="661"/>
      <c r="DS33" s="661"/>
      <c r="DT33" s="661"/>
      <c r="DU33" s="661"/>
      <c r="DV33" s="662"/>
      <c r="DW33" s="645">
        <v>36.200000000000003</v>
      </c>
      <c r="DX33" s="663"/>
      <c r="DY33" s="663"/>
      <c r="DZ33" s="663"/>
      <c r="EA33" s="663"/>
      <c r="EB33" s="663"/>
      <c r="EC33" s="684"/>
    </row>
    <row r="34" spans="2:133" ht="11.25" customHeight="1" x14ac:dyDescent="0.15">
      <c r="B34" s="639" t="s">
        <v>320</v>
      </c>
      <c r="C34" s="640"/>
      <c r="D34" s="640"/>
      <c r="E34" s="640"/>
      <c r="F34" s="640"/>
      <c r="G34" s="640"/>
      <c r="H34" s="640"/>
      <c r="I34" s="640"/>
      <c r="J34" s="640"/>
      <c r="K34" s="640"/>
      <c r="L34" s="640"/>
      <c r="M34" s="640"/>
      <c r="N34" s="640"/>
      <c r="O34" s="640"/>
      <c r="P34" s="640"/>
      <c r="Q34" s="641"/>
      <c r="R34" s="642">
        <v>6152</v>
      </c>
      <c r="S34" s="643"/>
      <c r="T34" s="643"/>
      <c r="U34" s="643"/>
      <c r="V34" s="643"/>
      <c r="W34" s="643"/>
      <c r="X34" s="643"/>
      <c r="Y34" s="644"/>
      <c r="Z34" s="675">
        <v>0.2</v>
      </c>
      <c r="AA34" s="675"/>
      <c r="AB34" s="675"/>
      <c r="AC34" s="675"/>
      <c r="AD34" s="676">
        <v>32</v>
      </c>
      <c r="AE34" s="676"/>
      <c r="AF34" s="676"/>
      <c r="AG34" s="676"/>
      <c r="AH34" s="676"/>
      <c r="AI34" s="676"/>
      <c r="AJ34" s="676"/>
      <c r="AK34" s="676"/>
      <c r="AL34" s="645">
        <v>0</v>
      </c>
      <c r="AM34" s="646"/>
      <c r="AN34" s="646"/>
      <c r="AO34" s="677"/>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681" t="s">
        <v>321</v>
      </c>
      <c r="CE34" s="682"/>
      <c r="CF34" s="682"/>
      <c r="CG34" s="682"/>
      <c r="CH34" s="682"/>
      <c r="CI34" s="682"/>
      <c r="CJ34" s="682"/>
      <c r="CK34" s="682"/>
      <c r="CL34" s="682"/>
      <c r="CM34" s="682"/>
      <c r="CN34" s="682"/>
      <c r="CO34" s="682"/>
      <c r="CP34" s="682"/>
      <c r="CQ34" s="683"/>
      <c r="CR34" s="642">
        <v>494546</v>
      </c>
      <c r="CS34" s="643"/>
      <c r="CT34" s="643"/>
      <c r="CU34" s="643"/>
      <c r="CV34" s="643"/>
      <c r="CW34" s="643"/>
      <c r="CX34" s="643"/>
      <c r="CY34" s="644"/>
      <c r="CZ34" s="645">
        <v>13.4</v>
      </c>
      <c r="DA34" s="663"/>
      <c r="DB34" s="663"/>
      <c r="DC34" s="664"/>
      <c r="DD34" s="648">
        <v>397356</v>
      </c>
      <c r="DE34" s="643"/>
      <c r="DF34" s="643"/>
      <c r="DG34" s="643"/>
      <c r="DH34" s="643"/>
      <c r="DI34" s="643"/>
      <c r="DJ34" s="643"/>
      <c r="DK34" s="644"/>
      <c r="DL34" s="648">
        <v>262589</v>
      </c>
      <c r="DM34" s="643"/>
      <c r="DN34" s="643"/>
      <c r="DO34" s="643"/>
      <c r="DP34" s="643"/>
      <c r="DQ34" s="643"/>
      <c r="DR34" s="643"/>
      <c r="DS34" s="643"/>
      <c r="DT34" s="643"/>
      <c r="DU34" s="643"/>
      <c r="DV34" s="644"/>
      <c r="DW34" s="645">
        <v>17.899999999999999</v>
      </c>
      <c r="DX34" s="663"/>
      <c r="DY34" s="663"/>
      <c r="DZ34" s="663"/>
      <c r="EA34" s="663"/>
      <c r="EB34" s="663"/>
      <c r="EC34" s="684"/>
    </row>
    <row r="35" spans="2:133" ht="11.25" customHeight="1" x14ac:dyDescent="0.15">
      <c r="B35" s="639" t="s">
        <v>322</v>
      </c>
      <c r="C35" s="640"/>
      <c r="D35" s="640"/>
      <c r="E35" s="640"/>
      <c r="F35" s="640"/>
      <c r="G35" s="640"/>
      <c r="H35" s="640"/>
      <c r="I35" s="640"/>
      <c r="J35" s="640"/>
      <c r="K35" s="640"/>
      <c r="L35" s="640"/>
      <c r="M35" s="640"/>
      <c r="N35" s="640"/>
      <c r="O35" s="640"/>
      <c r="P35" s="640"/>
      <c r="Q35" s="641"/>
      <c r="R35" s="642">
        <v>39796</v>
      </c>
      <c r="S35" s="643"/>
      <c r="T35" s="643"/>
      <c r="U35" s="643"/>
      <c r="V35" s="643"/>
      <c r="W35" s="643"/>
      <c r="X35" s="643"/>
      <c r="Y35" s="644"/>
      <c r="Z35" s="675">
        <v>1</v>
      </c>
      <c r="AA35" s="675"/>
      <c r="AB35" s="675"/>
      <c r="AC35" s="675"/>
      <c r="AD35" s="676" t="s">
        <v>226</v>
      </c>
      <c r="AE35" s="676"/>
      <c r="AF35" s="676"/>
      <c r="AG35" s="676"/>
      <c r="AH35" s="676"/>
      <c r="AI35" s="676"/>
      <c r="AJ35" s="676"/>
      <c r="AK35" s="676"/>
      <c r="AL35" s="645" t="s">
        <v>226</v>
      </c>
      <c r="AM35" s="646"/>
      <c r="AN35" s="646"/>
      <c r="AO35" s="677"/>
      <c r="AP35" s="235"/>
      <c r="AQ35" s="703" t="s">
        <v>323</v>
      </c>
      <c r="AR35" s="704"/>
      <c r="AS35" s="704"/>
      <c r="AT35" s="704"/>
      <c r="AU35" s="704"/>
      <c r="AV35" s="704"/>
      <c r="AW35" s="704"/>
      <c r="AX35" s="704"/>
      <c r="AY35" s="704"/>
      <c r="AZ35" s="704"/>
      <c r="BA35" s="704"/>
      <c r="BB35" s="704"/>
      <c r="BC35" s="704"/>
      <c r="BD35" s="704"/>
      <c r="BE35" s="704"/>
      <c r="BF35" s="705"/>
      <c r="BG35" s="703" t="s">
        <v>324</v>
      </c>
      <c r="BH35" s="704"/>
      <c r="BI35" s="704"/>
      <c r="BJ35" s="704"/>
      <c r="BK35" s="704"/>
      <c r="BL35" s="704"/>
      <c r="BM35" s="704"/>
      <c r="BN35" s="704"/>
      <c r="BO35" s="704"/>
      <c r="BP35" s="704"/>
      <c r="BQ35" s="704"/>
      <c r="BR35" s="704"/>
      <c r="BS35" s="704"/>
      <c r="BT35" s="704"/>
      <c r="BU35" s="704"/>
      <c r="BV35" s="704"/>
      <c r="BW35" s="704"/>
      <c r="BX35" s="704"/>
      <c r="BY35" s="704"/>
      <c r="BZ35" s="704"/>
      <c r="CA35" s="704"/>
      <c r="CB35" s="705"/>
      <c r="CD35" s="681" t="s">
        <v>325</v>
      </c>
      <c r="CE35" s="682"/>
      <c r="CF35" s="682"/>
      <c r="CG35" s="682"/>
      <c r="CH35" s="682"/>
      <c r="CI35" s="682"/>
      <c r="CJ35" s="682"/>
      <c r="CK35" s="682"/>
      <c r="CL35" s="682"/>
      <c r="CM35" s="682"/>
      <c r="CN35" s="682"/>
      <c r="CO35" s="682"/>
      <c r="CP35" s="682"/>
      <c r="CQ35" s="683"/>
      <c r="CR35" s="642">
        <v>28730</v>
      </c>
      <c r="CS35" s="661"/>
      <c r="CT35" s="661"/>
      <c r="CU35" s="661"/>
      <c r="CV35" s="661"/>
      <c r="CW35" s="661"/>
      <c r="CX35" s="661"/>
      <c r="CY35" s="662"/>
      <c r="CZ35" s="645">
        <v>0.8</v>
      </c>
      <c r="DA35" s="663"/>
      <c r="DB35" s="663"/>
      <c r="DC35" s="664"/>
      <c r="DD35" s="648">
        <v>26795</v>
      </c>
      <c r="DE35" s="661"/>
      <c r="DF35" s="661"/>
      <c r="DG35" s="661"/>
      <c r="DH35" s="661"/>
      <c r="DI35" s="661"/>
      <c r="DJ35" s="661"/>
      <c r="DK35" s="662"/>
      <c r="DL35" s="648">
        <v>26750</v>
      </c>
      <c r="DM35" s="661"/>
      <c r="DN35" s="661"/>
      <c r="DO35" s="661"/>
      <c r="DP35" s="661"/>
      <c r="DQ35" s="661"/>
      <c r="DR35" s="661"/>
      <c r="DS35" s="661"/>
      <c r="DT35" s="661"/>
      <c r="DU35" s="661"/>
      <c r="DV35" s="662"/>
      <c r="DW35" s="645">
        <v>1.8</v>
      </c>
      <c r="DX35" s="663"/>
      <c r="DY35" s="663"/>
      <c r="DZ35" s="663"/>
      <c r="EA35" s="663"/>
      <c r="EB35" s="663"/>
      <c r="EC35" s="684"/>
    </row>
    <row r="36" spans="2:133" ht="11.25" customHeight="1" x14ac:dyDescent="0.15">
      <c r="B36" s="639" t="s">
        <v>326</v>
      </c>
      <c r="C36" s="640"/>
      <c r="D36" s="640"/>
      <c r="E36" s="640"/>
      <c r="F36" s="640"/>
      <c r="G36" s="640"/>
      <c r="H36" s="640"/>
      <c r="I36" s="640"/>
      <c r="J36" s="640"/>
      <c r="K36" s="640"/>
      <c r="L36" s="640"/>
      <c r="M36" s="640"/>
      <c r="N36" s="640"/>
      <c r="O36" s="640"/>
      <c r="P36" s="640"/>
      <c r="Q36" s="641"/>
      <c r="R36" s="642">
        <v>355541</v>
      </c>
      <c r="S36" s="643"/>
      <c r="T36" s="643"/>
      <c r="U36" s="643"/>
      <c r="V36" s="643"/>
      <c r="W36" s="643"/>
      <c r="X36" s="643"/>
      <c r="Y36" s="644"/>
      <c r="Z36" s="675">
        <v>9.3000000000000007</v>
      </c>
      <c r="AA36" s="675"/>
      <c r="AB36" s="675"/>
      <c r="AC36" s="675"/>
      <c r="AD36" s="676" t="s">
        <v>226</v>
      </c>
      <c r="AE36" s="676"/>
      <c r="AF36" s="676"/>
      <c r="AG36" s="676"/>
      <c r="AH36" s="676"/>
      <c r="AI36" s="676"/>
      <c r="AJ36" s="676"/>
      <c r="AK36" s="676"/>
      <c r="AL36" s="645" t="s">
        <v>233</v>
      </c>
      <c r="AM36" s="646"/>
      <c r="AN36" s="646"/>
      <c r="AO36" s="677"/>
      <c r="AP36" s="235"/>
      <c r="AQ36" s="694" t="s">
        <v>327</v>
      </c>
      <c r="AR36" s="695"/>
      <c r="AS36" s="695"/>
      <c r="AT36" s="695"/>
      <c r="AU36" s="695"/>
      <c r="AV36" s="695"/>
      <c r="AW36" s="695"/>
      <c r="AX36" s="695"/>
      <c r="AY36" s="696"/>
      <c r="AZ36" s="697">
        <v>400951</v>
      </c>
      <c r="BA36" s="698"/>
      <c r="BB36" s="698"/>
      <c r="BC36" s="698"/>
      <c r="BD36" s="698"/>
      <c r="BE36" s="698"/>
      <c r="BF36" s="699"/>
      <c r="BG36" s="700" t="s">
        <v>328</v>
      </c>
      <c r="BH36" s="701"/>
      <c r="BI36" s="701"/>
      <c r="BJ36" s="701"/>
      <c r="BK36" s="701"/>
      <c r="BL36" s="701"/>
      <c r="BM36" s="701"/>
      <c r="BN36" s="701"/>
      <c r="BO36" s="701"/>
      <c r="BP36" s="701"/>
      <c r="BQ36" s="701"/>
      <c r="BR36" s="701"/>
      <c r="BS36" s="701"/>
      <c r="BT36" s="701"/>
      <c r="BU36" s="702"/>
      <c r="BV36" s="697">
        <v>4640</v>
      </c>
      <c r="BW36" s="698"/>
      <c r="BX36" s="698"/>
      <c r="BY36" s="698"/>
      <c r="BZ36" s="698"/>
      <c r="CA36" s="698"/>
      <c r="CB36" s="699"/>
      <c r="CD36" s="681" t="s">
        <v>329</v>
      </c>
      <c r="CE36" s="682"/>
      <c r="CF36" s="682"/>
      <c r="CG36" s="682"/>
      <c r="CH36" s="682"/>
      <c r="CI36" s="682"/>
      <c r="CJ36" s="682"/>
      <c r="CK36" s="682"/>
      <c r="CL36" s="682"/>
      <c r="CM36" s="682"/>
      <c r="CN36" s="682"/>
      <c r="CO36" s="682"/>
      <c r="CP36" s="682"/>
      <c r="CQ36" s="683"/>
      <c r="CR36" s="642">
        <v>471123</v>
      </c>
      <c r="CS36" s="643"/>
      <c r="CT36" s="643"/>
      <c r="CU36" s="643"/>
      <c r="CV36" s="643"/>
      <c r="CW36" s="643"/>
      <c r="CX36" s="643"/>
      <c r="CY36" s="644"/>
      <c r="CZ36" s="645">
        <v>12.7</v>
      </c>
      <c r="DA36" s="663"/>
      <c r="DB36" s="663"/>
      <c r="DC36" s="664"/>
      <c r="DD36" s="648">
        <v>146859</v>
      </c>
      <c r="DE36" s="643"/>
      <c r="DF36" s="643"/>
      <c r="DG36" s="643"/>
      <c r="DH36" s="643"/>
      <c r="DI36" s="643"/>
      <c r="DJ36" s="643"/>
      <c r="DK36" s="644"/>
      <c r="DL36" s="648">
        <v>84428</v>
      </c>
      <c r="DM36" s="643"/>
      <c r="DN36" s="643"/>
      <c r="DO36" s="643"/>
      <c r="DP36" s="643"/>
      <c r="DQ36" s="643"/>
      <c r="DR36" s="643"/>
      <c r="DS36" s="643"/>
      <c r="DT36" s="643"/>
      <c r="DU36" s="643"/>
      <c r="DV36" s="644"/>
      <c r="DW36" s="645">
        <v>5.8</v>
      </c>
      <c r="DX36" s="663"/>
      <c r="DY36" s="663"/>
      <c r="DZ36" s="663"/>
      <c r="EA36" s="663"/>
      <c r="EB36" s="663"/>
      <c r="EC36" s="684"/>
    </row>
    <row r="37" spans="2:133" ht="11.25" customHeight="1" x14ac:dyDescent="0.15">
      <c r="B37" s="639" t="s">
        <v>330</v>
      </c>
      <c r="C37" s="640"/>
      <c r="D37" s="640"/>
      <c r="E37" s="640"/>
      <c r="F37" s="640"/>
      <c r="G37" s="640"/>
      <c r="H37" s="640"/>
      <c r="I37" s="640"/>
      <c r="J37" s="640"/>
      <c r="K37" s="640"/>
      <c r="L37" s="640"/>
      <c r="M37" s="640"/>
      <c r="N37" s="640"/>
      <c r="O37" s="640"/>
      <c r="P37" s="640"/>
      <c r="Q37" s="641"/>
      <c r="R37" s="642">
        <v>109323</v>
      </c>
      <c r="S37" s="643"/>
      <c r="T37" s="643"/>
      <c r="U37" s="643"/>
      <c r="V37" s="643"/>
      <c r="W37" s="643"/>
      <c r="X37" s="643"/>
      <c r="Y37" s="644"/>
      <c r="Z37" s="675">
        <v>2.9</v>
      </c>
      <c r="AA37" s="675"/>
      <c r="AB37" s="675"/>
      <c r="AC37" s="675"/>
      <c r="AD37" s="676" t="s">
        <v>233</v>
      </c>
      <c r="AE37" s="676"/>
      <c r="AF37" s="676"/>
      <c r="AG37" s="676"/>
      <c r="AH37" s="676"/>
      <c r="AI37" s="676"/>
      <c r="AJ37" s="676"/>
      <c r="AK37" s="676"/>
      <c r="AL37" s="645" t="s">
        <v>136</v>
      </c>
      <c r="AM37" s="646"/>
      <c r="AN37" s="646"/>
      <c r="AO37" s="677"/>
      <c r="AQ37" s="685" t="s">
        <v>331</v>
      </c>
      <c r="AR37" s="686"/>
      <c r="AS37" s="686"/>
      <c r="AT37" s="686"/>
      <c r="AU37" s="686"/>
      <c r="AV37" s="686"/>
      <c r="AW37" s="686"/>
      <c r="AX37" s="686"/>
      <c r="AY37" s="687"/>
      <c r="AZ37" s="642">
        <v>84900</v>
      </c>
      <c r="BA37" s="643"/>
      <c r="BB37" s="643"/>
      <c r="BC37" s="643"/>
      <c r="BD37" s="661"/>
      <c r="BE37" s="661"/>
      <c r="BF37" s="688"/>
      <c r="BG37" s="681" t="s">
        <v>332</v>
      </c>
      <c r="BH37" s="682"/>
      <c r="BI37" s="682"/>
      <c r="BJ37" s="682"/>
      <c r="BK37" s="682"/>
      <c r="BL37" s="682"/>
      <c r="BM37" s="682"/>
      <c r="BN37" s="682"/>
      <c r="BO37" s="682"/>
      <c r="BP37" s="682"/>
      <c r="BQ37" s="682"/>
      <c r="BR37" s="682"/>
      <c r="BS37" s="682"/>
      <c r="BT37" s="682"/>
      <c r="BU37" s="683"/>
      <c r="BV37" s="642">
        <v>-8976</v>
      </c>
      <c r="BW37" s="643"/>
      <c r="BX37" s="643"/>
      <c r="BY37" s="643"/>
      <c r="BZ37" s="643"/>
      <c r="CA37" s="643"/>
      <c r="CB37" s="689"/>
      <c r="CD37" s="681" t="s">
        <v>333</v>
      </c>
      <c r="CE37" s="682"/>
      <c r="CF37" s="682"/>
      <c r="CG37" s="682"/>
      <c r="CH37" s="682"/>
      <c r="CI37" s="682"/>
      <c r="CJ37" s="682"/>
      <c r="CK37" s="682"/>
      <c r="CL37" s="682"/>
      <c r="CM37" s="682"/>
      <c r="CN37" s="682"/>
      <c r="CO37" s="682"/>
      <c r="CP37" s="682"/>
      <c r="CQ37" s="683"/>
      <c r="CR37" s="642">
        <v>31508</v>
      </c>
      <c r="CS37" s="661"/>
      <c r="CT37" s="661"/>
      <c r="CU37" s="661"/>
      <c r="CV37" s="661"/>
      <c r="CW37" s="661"/>
      <c r="CX37" s="661"/>
      <c r="CY37" s="662"/>
      <c r="CZ37" s="645">
        <v>0.9</v>
      </c>
      <c r="DA37" s="663"/>
      <c r="DB37" s="663"/>
      <c r="DC37" s="664"/>
      <c r="DD37" s="648">
        <v>21308</v>
      </c>
      <c r="DE37" s="661"/>
      <c r="DF37" s="661"/>
      <c r="DG37" s="661"/>
      <c r="DH37" s="661"/>
      <c r="DI37" s="661"/>
      <c r="DJ37" s="661"/>
      <c r="DK37" s="662"/>
      <c r="DL37" s="648">
        <v>21295</v>
      </c>
      <c r="DM37" s="661"/>
      <c r="DN37" s="661"/>
      <c r="DO37" s="661"/>
      <c r="DP37" s="661"/>
      <c r="DQ37" s="661"/>
      <c r="DR37" s="661"/>
      <c r="DS37" s="661"/>
      <c r="DT37" s="661"/>
      <c r="DU37" s="661"/>
      <c r="DV37" s="662"/>
      <c r="DW37" s="645">
        <v>1.5</v>
      </c>
      <c r="DX37" s="663"/>
      <c r="DY37" s="663"/>
      <c r="DZ37" s="663"/>
      <c r="EA37" s="663"/>
      <c r="EB37" s="663"/>
      <c r="EC37" s="684"/>
    </row>
    <row r="38" spans="2:133" ht="11.25" customHeight="1" x14ac:dyDescent="0.15">
      <c r="B38" s="639" t="s">
        <v>334</v>
      </c>
      <c r="C38" s="640"/>
      <c r="D38" s="640"/>
      <c r="E38" s="640"/>
      <c r="F38" s="640"/>
      <c r="G38" s="640"/>
      <c r="H38" s="640"/>
      <c r="I38" s="640"/>
      <c r="J38" s="640"/>
      <c r="K38" s="640"/>
      <c r="L38" s="640"/>
      <c r="M38" s="640"/>
      <c r="N38" s="640"/>
      <c r="O38" s="640"/>
      <c r="P38" s="640"/>
      <c r="Q38" s="641"/>
      <c r="R38" s="642">
        <v>31202</v>
      </c>
      <c r="S38" s="643"/>
      <c r="T38" s="643"/>
      <c r="U38" s="643"/>
      <c r="V38" s="643"/>
      <c r="W38" s="643"/>
      <c r="X38" s="643"/>
      <c r="Y38" s="644"/>
      <c r="Z38" s="675">
        <v>0.8</v>
      </c>
      <c r="AA38" s="675"/>
      <c r="AB38" s="675"/>
      <c r="AC38" s="675"/>
      <c r="AD38" s="676">
        <v>967</v>
      </c>
      <c r="AE38" s="676"/>
      <c r="AF38" s="676"/>
      <c r="AG38" s="676"/>
      <c r="AH38" s="676"/>
      <c r="AI38" s="676"/>
      <c r="AJ38" s="676"/>
      <c r="AK38" s="676"/>
      <c r="AL38" s="645">
        <v>0.1</v>
      </c>
      <c r="AM38" s="646"/>
      <c r="AN38" s="646"/>
      <c r="AO38" s="677"/>
      <c r="AQ38" s="685" t="s">
        <v>335</v>
      </c>
      <c r="AR38" s="686"/>
      <c r="AS38" s="686"/>
      <c r="AT38" s="686"/>
      <c r="AU38" s="686"/>
      <c r="AV38" s="686"/>
      <c r="AW38" s="686"/>
      <c r="AX38" s="686"/>
      <c r="AY38" s="687"/>
      <c r="AZ38" s="642">
        <v>76208</v>
      </c>
      <c r="BA38" s="643"/>
      <c r="BB38" s="643"/>
      <c r="BC38" s="643"/>
      <c r="BD38" s="661"/>
      <c r="BE38" s="661"/>
      <c r="BF38" s="688"/>
      <c r="BG38" s="681" t="s">
        <v>336</v>
      </c>
      <c r="BH38" s="682"/>
      <c r="BI38" s="682"/>
      <c r="BJ38" s="682"/>
      <c r="BK38" s="682"/>
      <c r="BL38" s="682"/>
      <c r="BM38" s="682"/>
      <c r="BN38" s="682"/>
      <c r="BO38" s="682"/>
      <c r="BP38" s="682"/>
      <c r="BQ38" s="682"/>
      <c r="BR38" s="682"/>
      <c r="BS38" s="682"/>
      <c r="BT38" s="682"/>
      <c r="BU38" s="683"/>
      <c r="BV38" s="642">
        <v>577</v>
      </c>
      <c r="BW38" s="643"/>
      <c r="BX38" s="643"/>
      <c r="BY38" s="643"/>
      <c r="BZ38" s="643"/>
      <c r="CA38" s="643"/>
      <c r="CB38" s="689"/>
      <c r="CD38" s="681" t="s">
        <v>337</v>
      </c>
      <c r="CE38" s="682"/>
      <c r="CF38" s="682"/>
      <c r="CG38" s="682"/>
      <c r="CH38" s="682"/>
      <c r="CI38" s="682"/>
      <c r="CJ38" s="682"/>
      <c r="CK38" s="682"/>
      <c r="CL38" s="682"/>
      <c r="CM38" s="682"/>
      <c r="CN38" s="682"/>
      <c r="CO38" s="682"/>
      <c r="CP38" s="682"/>
      <c r="CQ38" s="683"/>
      <c r="CR38" s="642">
        <v>324743</v>
      </c>
      <c r="CS38" s="643"/>
      <c r="CT38" s="643"/>
      <c r="CU38" s="643"/>
      <c r="CV38" s="643"/>
      <c r="CW38" s="643"/>
      <c r="CX38" s="643"/>
      <c r="CY38" s="644"/>
      <c r="CZ38" s="645">
        <v>8.8000000000000007</v>
      </c>
      <c r="DA38" s="663"/>
      <c r="DB38" s="663"/>
      <c r="DC38" s="664"/>
      <c r="DD38" s="648">
        <v>289909</v>
      </c>
      <c r="DE38" s="643"/>
      <c r="DF38" s="643"/>
      <c r="DG38" s="643"/>
      <c r="DH38" s="643"/>
      <c r="DI38" s="643"/>
      <c r="DJ38" s="643"/>
      <c r="DK38" s="644"/>
      <c r="DL38" s="648">
        <v>157735</v>
      </c>
      <c r="DM38" s="643"/>
      <c r="DN38" s="643"/>
      <c r="DO38" s="643"/>
      <c r="DP38" s="643"/>
      <c r="DQ38" s="643"/>
      <c r="DR38" s="643"/>
      <c r="DS38" s="643"/>
      <c r="DT38" s="643"/>
      <c r="DU38" s="643"/>
      <c r="DV38" s="644"/>
      <c r="DW38" s="645">
        <v>10.7</v>
      </c>
      <c r="DX38" s="663"/>
      <c r="DY38" s="663"/>
      <c r="DZ38" s="663"/>
      <c r="EA38" s="663"/>
      <c r="EB38" s="663"/>
      <c r="EC38" s="684"/>
    </row>
    <row r="39" spans="2:133" ht="11.25" customHeight="1" x14ac:dyDescent="0.15">
      <c r="B39" s="639" t="s">
        <v>338</v>
      </c>
      <c r="C39" s="640"/>
      <c r="D39" s="640"/>
      <c r="E39" s="640"/>
      <c r="F39" s="640"/>
      <c r="G39" s="640"/>
      <c r="H39" s="640"/>
      <c r="I39" s="640"/>
      <c r="J39" s="640"/>
      <c r="K39" s="640"/>
      <c r="L39" s="640"/>
      <c r="M39" s="640"/>
      <c r="N39" s="640"/>
      <c r="O39" s="640"/>
      <c r="P39" s="640"/>
      <c r="Q39" s="641"/>
      <c r="R39" s="642">
        <v>756400</v>
      </c>
      <c r="S39" s="643"/>
      <c r="T39" s="643"/>
      <c r="U39" s="643"/>
      <c r="V39" s="643"/>
      <c r="W39" s="643"/>
      <c r="X39" s="643"/>
      <c r="Y39" s="644"/>
      <c r="Z39" s="675">
        <v>19.7</v>
      </c>
      <c r="AA39" s="675"/>
      <c r="AB39" s="675"/>
      <c r="AC39" s="675"/>
      <c r="AD39" s="676" t="s">
        <v>233</v>
      </c>
      <c r="AE39" s="676"/>
      <c r="AF39" s="676"/>
      <c r="AG39" s="676"/>
      <c r="AH39" s="676"/>
      <c r="AI39" s="676"/>
      <c r="AJ39" s="676"/>
      <c r="AK39" s="676"/>
      <c r="AL39" s="645" t="s">
        <v>233</v>
      </c>
      <c r="AM39" s="646"/>
      <c r="AN39" s="646"/>
      <c r="AO39" s="677"/>
      <c r="AQ39" s="685" t="s">
        <v>339</v>
      </c>
      <c r="AR39" s="686"/>
      <c r="AS39" s="686"/>
      <c r="AT39" s="686"/>
      <c r="AU39" s="686"/>
      <c r="AV39" s="686"/>
      <c r="AW39" s="686"/>
      <c r="AX39" s="686"/>
      <c r="AY39" s="687"/>
      <c r="AZ39" s="642">
        <v>18000</v>
      </c>
      <c r="BA39" s="643"/>
      <c r="BB39" s="643"/>
      <c r="BC39" s="643"/>
      <c r="BD39" s="661"/>
      <c r="BE39" s="661"/>
      <c r="BF39" s="688"/>
      <c r="BG39" s="681" t="s">
        <v>340</v>
      </c>
      <c r="BH39" s="682"/>
      <c r="BI39" s="682"/>
      <c r="BJ39" s="682"/>
      <c r="BK39" s="682"/>
      <c r="BL39" s="682"/>
      <c r="BM39" s="682"/>
      <c r="BN39" s="682"/>
      <c r="BO39" s="682"/>
      <c r="BP39" s="682"/>
      <c r="BQ39" s="682"/>
      <c r="BR39" s="682"/>
      <c r="BS39" s="682"/>
      <c r="BT39" s="682"/>
      <c r="BU39" s="683"/>
      <c r="BV39" s="642">
        <v>908</v>
      </c>
      <c r="BW39" s="643"/>
      <c r="BX39" s="643"/>
      <c r="BY39" s="643"/>
      <c r="BZ39" s="643"/>
      <c r="CA39" s="643"/>
      <c r="CB39" s="689"/>
      <c r="CD39" s="681" t="s">
        <v>341</v>
      </c>
      <c r="CE39" s="682"/>
      <c r="CF39" s="682"/>
      <c r="CG39" s="682"/>
      <c r="CH39" s="682"/>
      <c r="CI39" s="682"/>
      <c r="CJ39" s="682"/>
      <c r="CK39" s="682"/>
      <c r="CL39" s="682"/>
      <c r="CM39" s="682"/>
      <c r="CN39" s="682"/>
      <c r="CO39" s="682"/>
      <c r="CP39" s="682"/>
      <c r="CQ39" s="683"/>
      <c r="CR39" s="642">
        <v>360001</v>
      </c>
      <c r="CS39" s="661"/>
      <c r="CT39" s="661"/>
      <c r="CU39" s="661"/>
      <c r="CV39" s="661"/>
      <c r="CW39" s="661"/>
      <c r="CX39" s="661"/>
      <c r="CY39" s="662"/>
      <c r="CZ39" s="645">
        <v>9.6999999999999993</v>
      </c>
      <c r="DA39" s="663"/>
      <c r="DB39" s="663"/>
      <c r="DC39" s="664"/>
      <c r="DD39" s="648">
        <v>360000</v>
      </c>
      <c r="DE39" s="661"/>
      <c r="DF39" s="661"/>
      <c r="DG39" s="661"/>
      <c r="DH39" s="661"/>
      <c r="DI39" s="661"/>
      <c r="DJ39" s="661"/>
      <c r="DK39" s="662"/>
      <c r="DL39" s="648" t="s">
        <v>226</v>
      </c>
      <c r="DM39" s="661"/>
      <c r="DN39" s="661"/>
      <c r="DO39" s="661"/>
      <c r="DP39" s="661"/>
      <c r="DQ39" s="661"/>
      <c r="DR39" s="661"/>
      <c r="DS39" s="661"/>
      <c r="DT39" s="661"/>
      <c r="DU39" s="661"/>
      <c r="DV39" s="662"/>
      <c r="DW39" s="645" t="s">
        <v>233</v>
      </c>
      <c r="DX39" s="663"/>
      <c r="DY39" s="663"/>
      <c r="DZ39" s="663"/>
      <c r="EA39" s="663"/>
      <c r="EB39" s="663"/>
      <c r="EC39" s="684"/>
    </row>
    <row r="40" spans="2:133" ht="11.25" customHeight="1" x14ac:dyDescent="0.15">
      <c r="B40" s="639" t="s">
        <v>342</v>
      </c>
      <c r="C40" s="640"/>
      <c r="D40" s="640"/>
      <c r="E40" s="640"/>
      <c r="F40" s="640"/>
      <c r="G40" s="640"/>
      <c r="H40" s="640"/>
      <c r="I40" s="640"/>
      <c r="J40" s="640"/>
      <c r="K40" s="640"/>
      <c r="L40" s="640"/>
      <c r="M40" s="640"/>
      <c r="N40" s="640"/>
      <c r="O40" s="640"/>
      <c r="P40" s="640"/>
      <c r="Q40" s="641"/>
      <c r="R40" s="642" t="s">
        <v>233</v>
      </c>
      <c r="S40" s="643"/>
      <c r="T40" s="643"/>
      <c r="U40" s="643"/>
      <c r="V40" s="643"/>
      <c r="W40" s="643"/>
      <c r="X40" s="643"/>
      <c r="Y40" s="644"/>
      <c r="Z40" s="675" t="s">
        <v>136</v>
      </c>
      <c r="AA40" s="675"/>
      <c r="AB40" s="675"/>
      <c r="AC40" s="675"/>
      <c r="AD40" s="676" t="s">
        <v>253</v>
      </c>
      <c r="AE40" s="676"/>
      <c r="AF40" s="676"/>
      <c r="AG40" s="676"/>
      <c r="AH40" s="676"/>
      <c r="AI40" s="676"/>
      <c r="AJ40" s="676"/>
      <c r="AK40" s="676"/>
      <c r="AL40" s="645" t="s">
        <v>136</v>
      </c>
      <c r="AM40" s="646"/>
      <c r="AN40" s="646"/>
      <c r="AO40" s="677"/>
      <c r="AQ40" s="685" t="s">
        <v>343</v>
      </c>
      <c r="AR40" s="686"/>
      <c r="AS40" s="686"/>
      <c r="AT40" s="686"/>
      <c r="AU40" s="686"/>
      <c r="AV40" s="686"/>
      <c r="AW40" s="686"/>
      <c r="AX40" s="686"/>
      <c r="AY40" s="687"/>
      <c r="AZ40" s="642">
        <v>361</v>
      </c>
      <c r="BA40" s="643"/>
      <c r="BB40" s="643"/>
      <c r="BC40" s="643"/>
      <c r="BD40" s="661"/>
      <c r="BE40" s="661"/>
      <c r="BF40" s="688"/>
      <c r="BG40" s="690" t="s">
        <v>344</v>
      </c>
      <c r="BH40" s="691"/>
      <c r="BI40" s="691"/>
      <c r="BJ40" s="691"/>
      <c r="BK40" s="691"/>
      <c r="BL40" s="236"/>
      <c r="BM40" s="682" t="s">
        <v>345</v>
      </c>
      <c r="BN40" s="682"/>
      <c r="BO40" s="682"/>
      <c r="BP40" s="682"/>
      <c r="BQ40" s="682"/>
      <c r="BR40" s="682"/>
      <c r="BS40" s="682"/>
      <c r="BT40" s="682"/>
      <c r="BU40" s="683"/>
      <c r="BV40" s="642">
        <v>83</v>
      </c>
      <c r="BW40" s="643"/>
      <c r="BX40" s="643"/>
      <c r="BY40" s="643"/>
      <c r="BZ40" s="643"/>
      <c r="CA40" s="643"/>
      <c r="CB40" s="689"/>
      <c r="CD40" s="681" t="s">
        <v>346</v>
      </c>
      <c r="CE40" s="682"/>
      <c r="CF40" s="682"/>
      <c r="CG40" s="682"/>
      <c r="CH40" s="682"/>
      <c r="CI40" s="682"/>
      <c r="CJ40" s="682"/>
      <c r="CK40" s="682"/>
      <c r="CL40" s="682"/>
      <c r="CM40" s="682"/>
      <c r="CN40" s="682"/>
      <c r="CO40" s="682"/>
      <c r="CP40" s="682"/>
      <c r="CQ40" s="683"/>
      <c r="CR40" s="642">
        <v>76203</v>
      </c>
      <c r="CS40" s="643"/>
      <c r="CT40" s="643"/>
      <c r="CU40" s="643"/>
      <c r="CV40" s="643"/>
      <c r="CW40" s="643"/>
      <c r="CX40" s="643"/>
      <c r="CY40" s="644"/>
      <c r="CZ40" s="645">
        <v>2.1</v>
      </c>
      <c r="DA40" s="663"/>
      <c r="DB40" s="663"/>
      <c r="DC40" s="664"/>
      <c r="DD40" s="648" t="s">
        <v>233</v>
      </c>
      <c r="DE40" s="643"/>
      <c r="DF40" s="643"/>
      <c r="DG40" s="643"/>
      <c r="DH40" s="643"/>
      <c r="DI40" s="643"/>
      <c r="DJ40" s="643"/>
      <c r="DK40" s="644"/>
      <c r="DL40" s="648" t="s">
        <v>226</v>
      </c>
      <c r="DM40" s="643"/>
      <c r="DN40" s="643"/>
      <c r="DO40" s="643"/>
      <c r="DP40" s="643"/>
      <c r="DQ40" s="643"/>
      <c r="DR40" s="643"/>
      <c r="DS40" s="643"/>
      <c r="DT40" s="643"/>
      <c r="DU40" s="643"/>
      <c r="DV40" s="644"/>
      <c r="DW40" s="645" t="s">
        <v>233</v>
      </c>
      <c r="DX40" s="663"/>
      <c r="DY40" s="663"/>
      <c r="DZ40" s="663"/>
      <c r="EA40" s="663"/>
      <c r="EB40" s="663"/>
      <c r="EC40" s="684"/>
    </row>
    <row r="41" spans="2:133" ht="11.25" customHeight="1" x14ac:dyDescent="0.15">
      <c r="B41" s="639" t="s">
        <v>347</v>
      </c>
      <c r="C41" s="640"/>
      <c r="D41" s="640"/>
      <c r="E41" s="640"/>
      <c r="F41" s="640"/>
      <c r="G41" s="640"/>
      <c r="H41" s="640"/>
      <c r="I41" s="640"/>
      <c r="J41" s="640"/>
      <c r="K41" s="640"/>
      <c r="L41" s="640"/>
      <c r="M41" s="640"/>
      <c r="N41" s="640"/>
      <c r="O41" s="640"/>
      <c r="P41" s="640"/>
      <c r="Q41" s="641"/>
      <c r="R41" s="642" t="s">
        <v>253</v>
      </c>
      <c r="S41" s="643"/>
      <c r="T41" s="643"/>
      <c r="U41" s="643"/>
      <c r="V41" s="643"/>
      <c r="W41" s="643"/>
      <c r="X41" s="643"/>
      <c r="Y41" s="644"/>
      <c r="Z41" s="675" t="s">
        <v>226</v>
      </c>
      <c r="AA41" s="675"/>
      <c r="AB41" s="675"/>
      <c r="AC41" s="675"/>
      <c r="AD41" s="676" t="s">
        <v>226</v>
      </c>
      <c r="AE41" s="676"/>
      <c r="AF41" s="676"/>
      <c r="AG41" s="676"/>
      <c r="AH41" s="676"/>
      <c r="AI41" s="676"/>
      <c r="AJ41" s="676"/>
      <c r="AK41" s="676"/>
      <c r="AL41" s="645" t="s">
        <v>226</v>
      </c>
      <c r="AM41" s="646"/>
      <c r="AN41" s="646"/>
      <c r="AO41" s="677"/>
      <c r="AQ41" s="685" t="s">
        <v>348</v>
      </c>
      <c r="AR41" s="686"/>
      <c r="AS41" s="686"/>
      <c r="AT41" s="686"/>
      <c r="AU41" s="686"/>
      <c r="AV41" s="686"/>
      <c r="AW41" s="686"/>
      <c r="AX41" s="686"/>
      <c r="AY41" s="687"/>
      <c r="AZ41" s="642">
        <v>43490</v>
      </c>
      <c r="BA41" s="643"/>
      <c r="BB41" s="643"/>
      <c r="BC41" s="643"/>
      <c r="BD41" s="661"/>
      <c r="BE41" s="661"/>
      <c r="BF41" s="688"/>
      <c r="BG41" s="690"/>
      <c r="BH41" s="691"/>
      <c r="BI41" s="691"/>
      <c r="BJ41" s="691"/>
      <c r="BK41" s="691"/>
      <c r="BL41" s="236"/>
      <c r="BM41" s="682" t="s">
        <v>349</v>
      </c>
      <c r="BN41" s="682"/>
      <c r="BO41" s="682"/>
      <c r="BP41" s="682"/>
      <c r="BQ41" s="682"/>
      <c r="BR41" s="682"/>
      <c r="BS41" s="682"/>
      <c r="BT41" s="682"/>
      <c r="BU41" s="683"/>
      <c r="BV41" s="642">
        <v>2</v>
      </c>
      <c r="BW41" s="643"/>
      <c r="BX41" s="643"/>
      <c r="BY41" s="643"/>
      <c r="BZ41" s="643"/>
      <c r="CA41" s="643"/>
      <c r="CB41" s="689"/>
      <c r="CD41" s="681" t="s">
        <v>350</v>
      </c>
      <c r="CE41" s="682"/>
      <c r="CF41" s="682"/>
      <c r="CG41" s="682"/>
      <c r="CH41" s="682"/>
      <c r="CI41" s="682"/>
      <c r="CJ41" s="682"/>
      <c r="CK41" s="682"/>
      <c r="CL41" s="682"/>
      <c r="CM41" s="682"/>
      <c r="CN41" s="682"/>
      <c r="CO41" s="682"/>
      <c r="CP41" s="682"/>
      <c r="CQ41" s="683"/>
      <c r="CR41" s="642" t="s">
        <v>233</v>
      </c>
      <c r="CS41" s="661"/>
      <c r="CT41" s="661"/>
      <c r="CU41" s="661"/>
      <c r="CV41" s="661"/>
      <c r="CW41" s="661"/>
      <c r="CX41" s="661"/>
      <c r="CY41" s="662"/>
      <c r="CZ41" s="645" t="s">
        <v>226</v>
      </c>
      <c r="DA41" s="663"/>
      <c r="DB41" s="663"/>
      <c r="DC41" s="664"/>
      <c r="DD41" s="648" t="s">
        <v>233</v>
      </c>
      <c r="DE41" s="661"/>
      <c r="DF41" s="661"/>
      <c r="DG41" s="661"/>
      <c r="DH41" s="661"/>
      <c r="DI41" s="661"/>
      <c r="DJ41" s="661"/>
      <c r="DK41" s="662"/>
      <c r="DL41" s="649"/>
      <c r="DM41" s="650"/>
      <c r="DN41" s="650"/>
      <c r="DO41" s="650"/>
      <c r="DP41" s="650"/>
      <c r="DQ41" s="650"/>
      <c r="DR41" s="650"/>
      <c r="DS41" s="650"/>
      <c r="DT41" s="650"/>
      <c r="DU41" s="650"/>
      <c r="DV41" s="651"/>
      <c r="DW41" s="652"/>
      <c r="DX41" s="653"/>
      <c r="DY41" s="653"/>
      <c r="DZ41" s="653"/>
      <c r="EA41" s="653"/>
      <c r="EB41" s="653"/>
      <c r="EC41" s="654"/>
    </row>
    <row r="42" spans="2:133" ht="11.25" customHeight="1" x14ac:dyDescent="0.15">
      <c r="B42" s="639" t="s">
        <v>351</v>
      </c>
      <c r="C42" s="640"/>
      <c r="D42" s="640"/>
      <c r="E42" s="640"/>
      <c r="F42" s="640"/>
      <c r="G42" s="640"/>
      <c r="H42" s="640"/>
      <c r="I42" s="640"/>
      <c r="J42" s="640"/>
      <c r="K42" s="640"/>
      <c r="L42" s="640"/>
      <c r="M42" s="640"/>
      <c r="N42" s="640"/>
      <c r="O42" s="640"/>
      <c r="P42" s="640"/>
      <c r="Q42" s="641"/>
      <c r="R42" s="642">
        <v>39500</v>
      </c>
      <c r="S42" s="643"/>
      <c r="T42" s="643"/>
      <c r="U42" s="643"/>
      <c r="V42" s="643"/>
      <c r="W42" s="643"/>
      <c r="X42" s="643"/>
      <c r="Y42" s="644"/>
      <c r="Z42" s="675">
        <v>1</v>
      </c>
      <c r="AA42" s="675"/>
      <c r="AB42" s="675"/>
      <c r="AC42" s="675"/>
      <c r="AD42" s="676" t="s">
        <v>253</v>
      </c>
      <c r="AE42" s="676"/>
      <c r="AF42" s="676"/>
      <c r="AG42" s="676"/>
      <c r="AH42" s="676"/>
      <c r="AI42" s="676"/>
      <c r="AJ42" s="676"/>
      <c r="AK42" s="676"/>
      <c r="AL42" s="645" t="s">
        <v>233</v>
      </c>
      <c r="AM42" s="646"/>
      <c r="AN42" s="646"/>
      <c r="AO42" s="677"/>
      <c r="AQ42" s="678" t="s">
        <v>352</v>
      </c>
      <c r="AR42" s="679"/>
      <c r="AS42" s="679"/>
      <c r="AT42" s="679"/>
      <c r="AU42" s="679"/>
      <c r="AV42" s="679"/>
      <c r="AW42" s="679"/>
      <c r="AX42" s="679"/>
      <c r="AY42" s="680"/>
      <c r="AZ42" s="626">
        <v>177992</v>
      </c>
      <c r="BA42" s="665"/>
      <c r="BB42" s="665"/>
      <c r="BC42" s="665"/>
      <c r="BD42" s="627"/>
      <c r="BE42" s="627"/>
      <c r="BF42" s="671"/>
      <c r="BG42" s="692"/>
      <c r="BH42" s="693"/>
      <c r="BI42" s="693"/>
      <c r="BJ42" s="693"/>
      <c r="BK42" s="693"/>
      <c r="BL42" s="237"/>
      <c r="BM42" s="672" t="s">
        <v>353</v>
      </c>
      <c r="BN42" s="672"/>
      <c r="BO42" s="672"/>
      <c r="BP42" s="672"/>
      <c r="BQ42" s="672"/>
      <c r="BR42" s="672"/>
      <c r="BS42" s="672"/>
      <c r="BT42" s="672"/>
      <c r="BU42" s="673"/>
      <c r="BV42" s="626">
        <v>417</v>
      </c>
      <c r="BW42" s="665"/>
      <c r="BX42" s="665"/>
      <c r="BY42" s="665"/>
      <c r="BZ42" s="665"/>
      <c r="CA42" s="665"/>
      <c r="CB42" s="674"/>
      <c r="CD42" s="639" t="s">
        <v>354</v>
      </c>
      <c r="CE42" s="640"/>
      <c r="CF42" s="640"/>
      <c r="CG42" s="640"/>
      <c r="CH42" s="640"/>
      <c r="CI42" s="640"/>
      <c r="CJ42" s="640"/>
      <c r="CK42" s="640"/>
      <c r="CL42" s="640"/>
      <c r="CM42" s="640"/>
      <c r="CN42" s="640"/>
      <c r="CO42" s="640"/>
      <c r="CP42" s="640"/>
      <c r="CQ42" s="641"/>
      <c r="CR42" s="642">
        <v>928745</v>
      </c>
      <c r="CS42" s="643"/>
      <c r="CT42" s="643"/>
      <c r="CU42" s="643"/>
      <c r="CV42" s="643"/>
      <c r="CW42" s="643"/>
      <c r="CX42" s="643"/>
      <c r="CY42" s="644"/>
      <c r="CZ42" s="645">
        <v>25.1</v>
      </c>
      <c r="DA42" s="646"/>
      <c r="DB42" s="646"/>
      <c r="DC42" s="647"/>
      <c r="DD42" s="648">
        <v>27181</v>
      </c>
      <c r="DE42" s="643"/>
      <c r="DF42" s="643"/>
      <c r="DG42" s="643"/>
      <c r="DH42" s="643"/>
      <c r="DI42" s="643"/>
      <c r="DJ42" s="643"/>
      <c r="DK42" s="644"/>
      <c r="DL42" s="649"/>
      <c r="DM42" s="650"/>
      <c r="DN42" s="650"/>
      <c r="DO42" s="650"/>
      <c r="DP42" s="650"/>
      <c r="DQ42" s="650"/>
      <c r="DR42" s="650"/>
      <c r="DS42" s="650"/>
      <c r="DT42" s="650"/>
      <c r="DU42" s="650"/>
      <c r="DV42" s="651"/>
      <c r="DW42" s="652"/>
      <c r="DX42" s="653"/>
      <c r="DY42" s="653"/>
      <c r="DZ42" s="653"/>
      <c r="EA42" s="653"/>
      <c r="EB42" s="653"/>
      <c r="EC42" s="654"/>
    </row>
    <row r="43" spans="2:133" ht="11.25" customHeight="1" x14ac:dyDescent="0.15">
      <c r="B43" s="623" t="s">
        <v>355</v>
      </c>
      <c r="C43" s="624"/>
      <c r="D43" s="624"/>
      <c r="E43" s="624"/>
      <c r="F43" s="624"/>
      <c r="G43" s="624"/>
      <c r="H43" s="624"/>
      <c r="I43" s="624"/>
      <c r="J43" s="624"/>
      <c r="K43" s="624"/>
      <c r="L43" s="624"/>
      <c r="M43" s="624"/>
      <c r="N43" s="624"/>
      <c r="O43" s="624"/>
      <c r="P43" s="624"/>
      <c r="Q43" s="625"/>
      <c r="R43" s="626">
        <v>3830517</v>
      </c>
      <c r="S43" s="665"/>
      <c r="T43" s="665"/>
      <c r="U43" s="665"/>
      <c r="V43" s="665"/>
      <c r="W43" s="665"/>
      <c r="X43" s="665"/>
      <c r="Y43" s="666"/>
      <c r="Z43" s="667">
        <v>100</v>
      </c>
      <c r="AA43" s="667"/>
      <c r="AB43" s="667"/>
      <c r="AC43" s="667"/>
      <c r="AD43" s="668">
        <v>1428450</v>
      </c>
      <c r="AE43" s="668"/>
      <c r="AF43" s="668"/>
      <c r="AG43" s="668"/>
      <c r="AH43" s="668"/>
      <c r="AI43" s="668"/>
      <c r="AJ43" s="668"/>
      <c r="AK43" s="668"/>
      <c r="AL43" s="629">
        <v>100</v>
      </c>
      <c r="AM43" s="669"/>
      <c r="AN43" s="669"/>
      <c r="AO43" s="670"/>
      <c r="BV43" s="238"/>
      <c r="BW43" s="238"/>
      <c r="BX43" s="238"/>
      <c r="BY43" s="238"/>
      <c r="BZ43" s="238"/>
      <c r="CA43" s="238"/>
      <c r="CB43" s="238"/>
      <c r="CD43" s="639" t="s">
        <v>356</v>
      </c>
      <c r="CE43" s="640"/>
      <c r="CF43" s="640"/>
      <c r="CG43" s="640"/>
      <c r="CH43" s="640"/>
      <c r="CI43" s="640"/>
      <c r="CJ43" s="640"/>
      <c r="CK43" s="640"/>
      <c r="CL43" s="640"/>
      <c r="CM43" s="640"/>
      <c r="CN43" s="640"/>
      <c r="CO43" s="640"/>
      <c r="CP43" s="640"/>
      <c r="CQ43" s="641"/>
      <c r="CR43" s="642" t="s">
        <v>233</v>
      </c>
      <c r="CS43" s="661"/>
      <c r="CT43" s="661"/>
      <c r="CU43" s="661"/>
      <c r="CV43" s="661"/>
      <c r="CW43" s="661"/>
      <c r="CX43" s="661"/>
      <c r="CY43" s="662"/>
      <c r="CZ43" s="645" t="s">
        <v>233</v>
      </c>
      <c r="DA43" s="663"/>
      <c r="DB43" s="663"/>
      <c r="DC43" s="664"/>
      <c r="DD43" s="648" t="s">
        <v>226</v>
      </c>
      <c r="DE43" s="661"/>
      <c r="DF43" s="661"/>
      <c r="DG43" s="661"/>
      <c r="DH43" s="661"/>
      <c r="DI43" s="661"/>
      <c r="DJ43" s="661"/>
      <c r="DK43" s="662"/>
      <c r="DL43" s="649"/>
      <c r="DM43" s="650"/>
      <c r="DN43" s="650"/>
      <c r="DO43" s="650"/>
      <c r="DP43" s="650"/>
      <c r="DQ43" s="650"/>
      <c r="DR43" s="650"/>
      <c r="DS43" s="650"/>
      <c r="DT43" s="650"/>
      <c r="DU43" s="650"/>
      <c r="DV43" s="651"/>
      <c r="DW43" s="652"/>
      <c r="DX43" s="653"/>
      <c r="DY43" s="653"/>
      <c r="DZ43" s="653"/>
      <c r="EA43" s="653"/>
      <c r="EB43" s="653"/>
      <c r="EC43" s="654"/>
    </row>
    <row r="44" spans="2:133" ht="11.25" customHeight="1" x14ac:dyDescent="0.15">
      <c r="B44" s="239"/>
      <c r="C44" s="239"/>
      <c r="D44" s="239"/>
      <c r="E44" s="239"/>
      <c r="F44" s="239"/>
      <c r="G44" s="239"/>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CD44" s="655" t="s">
        <v>304</v>
      </c>
      <c r="CE44" s="656"/>
      <c r="CF44" s="639" t="s">
        <v>357</v>
      </c>
      <c r="CG44" s="640"/>
      <c r="CH44" s="640"/>
      <c r="CI44" s="640"/>
      <c r="CJ44" s="640"/>
      <c r="CK44" s="640"/>
      <c r="CL44" s="640"/>
      <c r="CM44" s="640"/>
      <c r="CN44" s="640"/>
      <c r="CO44" s="640"/>
      <c r="CP44" s="640"/>
      <c r="CQ44" s="641"/>
      <c r="CR44" s="642">
        <v>928745</v>
      </c>
      <c r="CS44" s="643"/>
      <c r="CT44" s="643"/>
      <c r="CU44" s="643"/>
      <c r="CV44" s="643"/>
      <c r="CW44" s="643"/>
      <c r="CX44" s="643"/>
      <c r="CY44" s="644"/>
      <c r="CZ44" s="645">
        <v>25.1</v>
      </c>
      <c r="DA44" s="646"/>
      <c r="DB44" s="646"/>
      <c r="DC44" s="647"/>
      <c r="DD44" s="648">
        <v>27181</v>
      </c>
      <c r="DE44" s="643"/>
      <c r="DF44" s="643"/>
      <c r="DG44" s="643"/>
      <c r="DH44" s="643"/>
      <c r="DI44" s="643"/>
      <c r="DJ44" s="643"/>
      <c r="DK44" s="644"/>
      <c r="DL44" s="649"/>
      <c r="DM44" s="650"/>
      <c r="DN44" s="650"/>
      <c r="DO44" s="650"/>
      <c r="DP44" s="650"/>
      <c r="DQ44" s="650"/>
      <c r="DR44" s="650"/>
      <c r="DS44" s="650"/>
      <c r="DT44" s="650"/>
      <c r="DU44" s="650"/>
      <c r="DV44" s="651"/>
      <c r="DW44" s="652"/>
      <c r="DX44" s="653"/>
      <c r="DY44" s="653"/>
      <c r="DZ44" s="653"/>
      <c r="EA44" s="653"/>
      <c r="EB44" s="653"/>
      <c r="EC44" s="654"/>
    </row>
    <row r="45" spans="2:133" ht="11.25" customHeight="1" x14ac:dyDescent="0.15">
      <c r="B45" s="240" t="s">
        <v>358</v>
      </c>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CD45" s="657"/>
      <c r="CE45" s="658"/>
      <c r="CF45" s="639" t="s">
        <v>359</v>
      </c>
      <c r="CG45" s="640"/>
      <c r="CH45" s="640"/>
      <c r="CI45" s="640"/>
      <c r="CJ45" s="640"/>
      <c r="CK45" s="640"/>
      <c r="CL45" s="640"/>
      <c r="CM45" s="640"/>
      <c r="CN45" s="640"/>
      <c r="CO45" s="640"/>
      <c r="CP45" s="640"/>
      <c r="CQ45" s="641"/>
      <c r="CR45" s="642">
        <v>538592</v>
      </c>
      <c r="CS45" s="661"/>
      <c r="CT45" s="661"/>
      <c r="CU45" s="661"/>
      <c r="CV45" s="661"/>
      <c r="CW45" s="661"/>
      <c r="CX45" s="661"/>
      <c r="CY45" s="662"/>
      <c r="CZ45" s="645">
        <v>14.5</v>
      </c>
      <c r="DA45" s="663"/>
      <c r="DB45" s="663"/>
      <c r="DC45" s="664"/>
      <c r="DD45" s="648">
        <v>5373</v>
      </c>
      <c r="DE45" s="661"/>
      <c r="DF45" s="661"/>
      <c r="DG45" s="661"/>
      <c r="DH45" s="661"/>
      <c r="DI45" s="661"/>
      <c r="DJ45" s="661"/>
      <c r="DK45" s="662"/>
      <c r="DL45" s="649"/>
      <c r="DM45" s="650"/>
      <c r="DN45" s="650"/>
      <c r="DO45" s="650"/>
      <c r="DP45" s="650"/>
      <c r="DQ45" s="650"/>
      <c r="DR45" s="650"/>
      <c r="DS45" s="650"/>
      <c r="DT45" s="650"/>
      <c r="DU45" s="650"/>
      <c r="DV45" s="651"/>
      <c r="DW45" s="652"/>
      <c r="DX45" s="653"/>
      <c r="DY45" s="653"/>
      <c r="DZ45" s="653"/>
      <c r="EA45" s="653"/>
      <c r="EB45" s="653"/>
      <c r="EC45" s="654"/>
    </row>
    <row r="46" spans="2:133" ht="11.25" customHeight="1" x14ac:dyDescent="0.15">
      <c r="B46" s="241" t="s">
        <v>360</v>
      </c>
      <c r="C46" s="240"/>
      <c r="D46" s="240"/>
      <c r="E46" s="240"/>
      <c r="F46" s="240"/>
      <c r="G46" s="240"/>
      <c r="H46" s="240"/>
      <c r="I46" s="240"/>
      <c r="J46" s="240"/>
      <c r="K46" s="240"/>
      <c r="L46" s="240"/>
      <c r="M46" s="240"/>
      <c r="N46" s="240"/>
      <c r="O46" s="240"/>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CD46" s="657"/>
      <c r="CE46" s="658"/>
      <c r="CF46" s="639" t="s">
        <v>361</v>
      </c>
      <c r="CG46" s="640"/>
      <c r="CH46" s="640"/>
      <c r="CI46" s="640"/>
      <c r="CJ46" s="640"/>
      <c r="CK46" s="640"/>
      <c r="CL46" s="640"/>
      <c r="CM46" s="640"/>
      <c r="CN46" s="640"/>
      <c r="CO46" s="640"/>
      <c r="CP46" s="640"/>
      <c r="CQ46" s="641"/>
      <c r="CR46" s="642">
        <v>388443</v>
      </c>
      <c r="CS46" s="643"/>
      <c r="CT46" s="643"/>
      <c r="CU46" s="643"/>
      <c r="CV46" s="643"/>
      <c r="CW46" s="643"/>
      <c r="CX46" s="643"/>
      <c r="CY46" s="644"/>
      <c r="CZ46" s="645">
        <v>10.5</v>
      </c>
      <c r="DA46" s="646"/>
      <c r="DB46" s="646"/>
      <c r="DC46" s="647"/>
      <c r="DD46" s="648">
        <v>20098</v>
      </c>
      <c r="DE46" s="643"/>
      <c r="DF46" s="643"/>
      <c r="DG46" s="643"/>
      <c r="DH46" s="643"/>
      <c r="DI46" s="643"/>
      <c r="DJ46" s="643"/>
      <c r="DK46" s="644"/>
      <c r="DL46" s="649"/>
      <c r="DM46" s="650"/>
      <c r="DN46" s="650"/>
      <c r="DO46" s="650"/>
      <c r="DP46" s="650"/>
      <c r="DQ46" s="650"/>
      <c r="DR46" s="650"/>
      <c r="DS46" s="650"/>
      <c r="DT46" s="650"/>
      <c r="DU46" s="650"/>
      <c r="DV46" s="651"/>
      <c r="DW46" s="652"/>
      <c r="DX46" s="653"/>
      <c r="DY46" s="653"/>
      <c r="DZ46" s="653"/>
      <c r="EA46" s="653"/>
      <c r="EB46" s="653"/>
      <c r="EC46" s="654"/>
    </row>
    <row r="47" spans="2:133" ht="11.25" customHeight="1" x14ac:dyDescent="0.15">
      <c r="B47" s="242" t="s">
        <v>362</v>
      </c>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657"/>
      <c r="CE47" s="658"/>
      <c r="CF47" s="639" t="s">
        <v>363</v>
      </c>
      <c r="CG47" s="640"/>
      <c r="CH47" s="640"/>
      <c r="CI47" s="640"/>
      <c r="CJ47" s="640"/>
      <c r="CK47" s="640"/>
      <c r="CL47" s="640"/>
      <c r="CM47" s="640"/>
      <c r="CN47" s="640"/>
      <c r="CO47" s="640"/>
      <c r="CP47" s="640"/>
      <c r="CQ47" s="641"/>
      <c r="CR47" s="642" t="s">
        <v>233</v>
      </c>
      <c r="CS47" s="661"/>
      <c r="CT47" s="661"/>
      <c r="CU47" s="661"/>
      <c r="CV47" s="661"/>
      <c r="CW47" s="661"/>
      <c r="CX47" s="661"/>
      <c r="CY47" s="662"/>
      <c r="CZ47" s="645" t="s">
        <v>226</v>
      </c>
      <c r="DA47" s="663"/>
      <c r="DB47" s="663"/>
      <c r="DC47" s="664"/>
      <c r="DD47" s="648" t="s">
        <v>226</v>
      </c>
      <c r="DE47" s="661"/>
      <c r="DF47" s="661"/>
      <c r="DG47" s="661"/>
      <c r="DH47" s="661"/>
      <c r="DI47" s="661"/>
      <c r="DJ47" s="661"/>
      <c r="DK47" s="662"/>
      <c r="DL47" s="649"/>
      <c r="DM47" s="650"/>
      <c r="DN47" s="650"/>
      <c r="DO47" s="650"/>
      <c r="DP47" s="650"/>
      <c r="DQ47" s="650"/>
      <c r="DR47" s="650"/>
      <c r="DS47" s="650"/>
      <c r="DT47" s="650"/>
      <c r="DU47" s="650"/>
      <c r="DV47" s="651"/>
      <c r="DW47" s="652"/>
      <c r="DX47" s="653"/>
      <c r="DY47" s="653"/>
      <c r="DZ47" s="653"/>
      <c r="EA47" s="653"/>
      <c r="EB47" s="653"/>
      <c r="EC47" s="654"/>
    </row>
    <row r="48" spans="2:133" x14ac:dyDescent="0.15">
      <c r="B48" s="241"/>
      <c r="C48" s="240"/>
      <c r="D48" s="240"/>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CD48" s="659"/>
      <c r="CE48" s="660"/>
      <c r="CF48" s="639" t="s">
        <v>364</v>
      </c>
      <c r="CG48" s="640"/>
      <c r="CH48" s="640"/>
      <c r="CI48" s="640"/>
      <c r="CJ48" s="640"/>
      <c r="CK48" s="640"/>
      <c r="CL48" s="640"/>
      <c r="CM48" s="640"/>
      <c r="CN48" s="640"/>
      <c r="CO48" s="640"/>
      <c r="CP48" s="640"/>
      <c r="CQ48" s="641"/>
      <c r="CR48" s="642" t="s">
        <v>226</v>
      </c>
      <c r="CS48" s="643"/>
      <c r="CT48" s="643"/>
      <c r="CU48" s="643"/>
      <c r="CV48" s="643"/>
      <c r="CW48" s="643"/>
      <c r="CX48" s="643"/>
      <c r="CY48" s="644"/>
      <c r="CZ48" s="645" t="s">
        <v>233</v>
      </c>
      <c r="DA48" s="646"/>
      <c r="DB48" s="646"/>
      <c r="DC48" s="647"/>
      <c r="DD48" s="648" t="s">
        <v>136</v>
      </c>
      <c r="DE48" s="643"/>
      <c r="DF48" s="643"/>
      <c r="DG48" s="643"/>
      <c r="DH48" s="643"/>
      <c r="DI48" s="643"/>
      <c r="DJ48" s="643"/>
      <c r="DK48" s="644"/>
      <c r="DL48" s="649"/>
      <c r="DM48" s="650"/>
      <c r="DN48" s="650"/>
      <c r="DO48" s="650"/>
      <c r="DP48" s="650"/>
      <c r="DQ48" s="650"/>
      <c r="DR48" s="650"/>
      <c r="DS48" s="650"/>
      <c r="DT48" s="650"/>
      <c r="DU48" s="650"/>
      <c r="DV48" s="651"/>
      <c r="DW48" s="652"/>
      <c r="DX48" s="653"/>
      <c r="DY48" s="653"/>
      <c r="DZ48" s="653"/>
      <c r="EA48" s="653"/>
      <c r="EB48" s="653"/>
      <c r="EC48" s="654"/>
    </row>
    <row r="49" spans="2:133" ht="11.25" customHeight="1" x14ac:dyDescent="0.15">
      <c r="B49" s="242"/>
      <c r="C49" s="239"/>
      <c r="D49" s="239"/>
      <c r="E49" s="239"/>
      <c r="F49" s="239"/>
      <c r="G49" s="239"/>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c r="AO49" s="239"/>
      <c r="CD49" s="623" t="s">
        <v>365</v>
      </c>
      <c r="CE49" s="624"/>
      <c r="CF49" s="624"/>
      <c r="CG49" s="624"/>
      <c r="CH49" s="624"/>
      <c r="CI49" s="624"/>
      <c r="CJ49" s="624"/>
      <c r="CK49" s="624"/>
      <c r="CL49" s="624"/>
      <c r="CM49" s="624"/>
      <c r="CN49" s="624"/>
      <c r="CO49" s="624"/>
      <c r="CP49" s="624"/>
      <c r="CQ49" s="625"/>
      <c r="CR49" s="626">
        <v>3703558</v>
      </c>
      <c r="CS49" s="627"/>
      <c r="CT49" s="627"/>
      <c r="CU49" s="627"/>
      <c r="CV49" s="627"/>
      <c r="CW49" s="627"/>
      <c r="CX49" s="627"/>
      <c r="CY49" s="628"/>
      <c r="CZ49" s="629">
        <v>100</v>
      </c>
      <c r="DA49" s="630"/>
      <c r="DB49" s="630"/>
      <c r="DC49" s="631"/>
      <c r="DD49" s="632">
        <v>2128732</v>
      </c>
      <c r="DE49" s="627"/>
      <c r="DF49" s="627"/>
      <c r="DG49" s="627"/>
      <c r="DH49" s="627"/>
      <c r="DI49" s="627"/>
      <c r="DJ49" s="627"/>
      <c r="DK49" s="628"/>
      <c r="DL49" s="633"/>
      <c r="DM49" s="634"/>
      <c r="DN49" s="634"/>
      <c r="DO49" s="634"/>
      <c r="DP49" s="634"/>
      <c r="DQ49" s="634"/>
      <c r="DR49" s="634"/>
      <c r="DS49" s="634"/>
      <c r="DT49" s="634"/>
      <c r="DU49" s="634"/>
      <c r="DV49" s="635"/>
      <c r="DW49" s="636"/>
      <c r="DX49" s="637"/>
      <c r="DY49" s="637"/>
      <c r="DZ49" s="637"/>
      <c r="EA49" s="637"/>
      <c r="EB49" s="637"/>
      <c r="EC49" s="638"/>
    </row>
  </sheetData>
  <sheetProtection algorithmName="SHA-512" hashValue="zULves5IuJsSupVYaGH4qJboJE2iD/thA5X72x4vYYWE8RmBfflsZbXPs1HCPqO90X4miZWiyWuFM6vYZjbV7Q==" saltValue="lDyi7DS2B+KdUcYZa38CTw==" spinCount="100000" sheet="1" objects="1" scenarios="1"/>
  <mergeCells count="611">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Z35:AC35"/>
    <mergeCell ref="AD35:AK35"/>
    <mergeCell ref="AL35:AO35"/>
    <mergeCell ref="AQ35:BF35"/>
    <mergeCell ref="CD34:CQ34"/>
    <mergeCell ref="CR34:CY34"/>
    <mergeCell ref="BG35:CB35"/>
    <mergeCell ref="CZ34:DC34"/>
    <mergeCell ref="DD34:DK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CD41:CQ41"/>
    <mergeCell ref="CR41:CY41"/>
    <mergeCell ref="CZ41:DC41"/>
    <mergeCell ref="DD41:DK41"/>
    <mergeCell ref="DL41:DV41"/>
    <mergeCell ref="DW41:EC41"/>
    <mergeCell ref="B39:Q39"/>
    <mergeCell ref="R39:Y39"/>
    <mergeCell ref="Z39:AC39"/>
    <mergeCell ref="AD39:AK39"/>
    <mergeCell ref="AL39:AO39"/>
    <mergeCell ref="AQ39:AY39"/>
    <mergeCell ref="AZ39:BF39"/>
    <mergeCell ref="BG39:BU39"/>
    <mergeCell ref="BM40:BU40"/>
    <mergeCell ref="BG40:BK42"/>
    <mergeCell ref="DD42:DK42"/>
    <mergeCell ref="DL42:DV42"/>
    <mergeCell ref="DW42:EC42"/>
    <mergeCell ref="CZ42:DC42"/>
    <mergeCell ref="DL38:DV38"/>
    <mergeCell ref="DW38:EC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G38:BU38"/>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43:Q43"/>
    <mergeCell ref="R43:Y43"/>
    <mergeCell ref="Z43:AC43"/>
    <mergeCell ref="AD43:AK43"/>
    <mergeCell ref="AL43:AO43"/>
    <mergeCell ref="CD43:CQ43"/>
    <mergeCell ref="CR43:CY43"/>
    <mergeCell ref="AZ42:BF42"/>
    <mergeCell ref="BM42:BU42"/>
    <mergeCell ref="BV42:CB42"/>
    <mergeCell ref="CD42:CQ42"/>
    <mergeCell ref="CR42:CY42"/>
    <mergeCell ref="B42:Q42"/>
    <mergeCell ref="R42:Y42"/>
    <mergeCell ref="Z42:AC42"/>
    <mergeCell ref="AD42:AK42"/>
    <mergeCell ref="AL42:AO42"/>
    <mergeCell ref="AQ42:AY42"/>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s>
  <phoneticPr fontId="2"/>
  <printOptions horizontalCentered="1"/>
  <pageMargins left="0" right="0" top="0.39370078740157483" bottom="0.39370078740157483" header="0.19685039370078741" footer="0.19685039370078741"/>
  <pageSetup paperSize="9" scale="67" orientation="landscape"/>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55" zoomScaleNormal="55" zoomScaleSheetLayoutView="70" workbookViewId="0"/>
  </sheetViews>
  <sheetFormatPr defaultColWidth="0" defaultRowHeight="13.5" zeroHeight="1" x14ac:dyDescent="0.15"/>
  <cols>
    <col min="1" max="130" width="2.75" style="291" customWidth="1"/>
    <col min="131" max="131" width="1.625" style="291" customWidth="1"/>
    <col min="132" max="16384" width="9" style="291" hidden="1"/>
  </cols>
  <sheetData>
    <row r="1" spans="1:131" s="249" customFormat="1" ht="11.25" customHeight="1" thickBot="1" x14ac:dyDescent="0.2">
      <c r="A1" s="244"/>
      <c r="B1" s="244"/>
      <c r="C1" s="244"/>
      <c r="D1" s="244"/>
      <c r="E1" s="244"/>
      <c r="F1" s="244"/>
      <c r="G1" s="244"/>
      <c r="H1" s="244"/>
      <c r="I1" s="244"/>
      <c r="J1" s="244"/>
      <c r="K1" s="244"/>
      <c r="L1" s="244"/>
      <c r="M1" s="244"/>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c r="DN1" s="245"/>
      <c r="DO1" s="245"/>
      <c r="DP1" s="246"/>
      <c r="DQ1" s="247"/>
      <c r="DR1" s="247"/>
      <c r="DS1" s="247"/>
      <c r="DT1" s="247"/>
      <c r="DU1" s="247"/>
      <c r="DV1" s="247"/>
      <c r="DW1" s="247"/>
      <c r="DX1" s="247"/>
      <c r="DY1" s="247"/>
      <c r="DZ1" s="247"/>
      <c r="EA1" s="248"/>
    </row>
    <row r="2" spans="1:131" s="253" customFormat="1" ht="26.25" customHeight="1" thickBot="1" x14ac:dyDescent="0.2">
      <c r="A2" s="250" t="s">
        <v>366</v>
      </c>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1166" t="s">
        <v>367</v>
      </c>
      <c r="DK2" s="1167"/>
      <c r="DL2" s="1167"/>
      <c r="DM2" s="1167"/>
      <c r="DN2" s="1167"/>
      <c r="DO2" s="1168"/>
      <c r="DP2" s="251"/>
      <c r="DQ2" s="1166" t="s">
        <v>368</v>
      </c>
      <c r="DR2" s="1167"/>
      <c r="DS2" s="1167"/>
      <c r="DT2" s="1167"/>
      <c r="DU2" s="1167"/>
      <c r="DV2" s="1167"/>
      <c r="DW2" s="1167"/>
      <c r="DX2" s="1167"/>
      <c r="DY2" s="1167"/>
      <c r="DZ2" s="1168"/>
      <c r="EA2" s="252"/>
    </row>
    <row r="3" spans="1:131" s="249" customFormat="1" ht="11.25" customHeight="1" x14ac:dyDescent="0.15">
      <c r="A3" s="245"/>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c r="DN3" s="245"/>
      <c r="DO3" s="245"/>
      <c r="DP3" s="245"/>
      <c r="DQ3" s="245"/>
      <c r="DR3" s="245"/>
      <c r="DS3" s="245"/>
      <c r="DT3" s="245"/>
      <c r="DU3" s="245"/>
      <c r="DV3" s="245"/>
      <c r="DW3" s="245"/>
      <c r="DX3" s="245"/>
      <c r="DY3" s="245"/>
      <c r="DZ3" s="245"/>
      <c r="EA3" s="248"/>
    </row>
    <row r="4" spans="1:131" s="257" customFormat="1" ht="26.25" customHeight="1" thickBot="1" x14ac:dyDescent="0.2">
      <c r="A4" s="1119" t="s">
        <v>369</v>
      </c>
      <c r="B4" s="1119"/>
      <c r="C4" s="1119"/>
      <c r="D4" s="1119"/>
      <c r="E4" s="1119"/>
      <c r="F4" s="1119"/>
      <c r="G4" s="1119"/>
      <c r="H4" s="1119"/>
      <c r="I4" s="1119"/>
      <c r="J4" s="1119"/>
      <c r="K4" s="1119"/>
      <c r="L4" s="1119"/>
      <c r="M4" s="1119"/>
      <c r="N4" s="1119"/>
      <c r="O4" s="1119"/>
      <c r="P4" s="1119"/>
      <c r="Q4" s="1119"/>
      <c r="R4" s="1119"/>
      <c r="S4" s="1119"/>
      <c r="T4" s="1119"/>
      <c r="U4" s="1119"/>
      <c r="V4" s="1119"/>
      <c r="W4" s="1119"/>
      <c r="X4" s="1119"/>
      <c r="Y4" s="1119"/>
      <c r="Z4" s="1119"/>
      <c r="AA4" s="1119"/>
      <c r="AB4" s="1119"/>
      <c r="AC4" s="1119"/>
      <c r="AD4" s="1119"/>
      <c r="AE4" s="1119"/>
      <c r="AF4" s="1119"/>
      <c r="AG4" s="1119"/>
      <c r="AH4" s="1119"/>
      <c r="AI4" s="1119"/>
      <c r="AJ4" s="1119"/>
      <c r="AK4" s="1119"/>
      <c r="AL4" s="1119"/>
      <c r="AM4" s="1119"/>
      <c r="AN4" s="1119"/>
      <c r="AO4" s="1119"/>
      <c r="AP4" s="1119"/>
      <c r="AQ4" s="1119"/>
      <c r="AR4" s="1119"/>
      <c r="AS4" s="1119"/>
      <c r="AT4" s="1119"/>
      <c r="AU4" s="1119"/>
      <c r="AV4" s="1119"/>
      <c r="AW4" s="1119"/>
      <c r="AX4" s="1119"/>
      <c r="AY4" s="1119"/>
      <c r="AZ4" s="254"/>
      <c r="BA4" s="254"/>
      <c r="BB4" s="254"/>
      <c r="BC4" s="254"/>
      <c r="BD4" s="254"/>
      <c r="BE4" s="255"/>
      <c r="BF4" s="255"/>
      <c r="BG4" s="255"/>
      <c r="BH4" s="255"/>
      <c r="BI4" s="255"/>
      <c r="BJ4" s="255"/>
      <c r="BK4" s="255"/>
      <c r="BL4" s="255"/>
      <c r="BM4" s="255"/>
      <c r="BN4" s="255"/>
      <c r="BO4" s="255"/>
      <c r="BP4" s="255"/>
      <c r="BQ4" s="254" t="s">
        <v>370</v>
      </c>
      <c r="BR4" s="254"/>
      <c r="BS4" s="254"/>
      <c r="BT4" s="254"/>
      <c r="BU4" s="254"/>
      <c r="BV4" s="254"/>
      <c r="BW4" s="254"/>
      <c r="BX4" s="254"/>
      <c r="BY4" s="254"/>
      <c r="BZ4" s="254"/>
      <c r="CA4" s="254"/>
      <c r="CB4" s="254"/>
      <c r="CC4" s="254"/>
      <c r="CD4" s="254"/>
      <c r="CE4" s="254"/>
      <c r="CF4" s="254"/>
      <c r="CG4" s="254"/>
      <c r="CH4" s="254"/>
      <c r="CI4" s="254"/>
      <c r="CJ4" s="254"/>
      <c r="CK4" s="254"/>
      <c r="CL4" s="254"/>
      <c r="CM4" s="254"/>
      <c r="CN4" s="254"/>
      <c r="CO4" s="254"/>
      <c r="CP4" s="254"/>
      <c r="CQ4" s="254"/>
      <c r="CR4" s="254"/>
      <c r="CS4" s="254"/>
      <c r="CT4" s="254"/>
      <c r="CU4" s="254"/>
      <c r="CV4" s="254"/>
      <c r="CW4" s="254"/>
      <c r="CX4" s="254"/>
      <c r="CY4" s="254"/>
      <c r="CZ4" s="254"/>
      <c r="DA4" s="254"/>
      <c r="DB4" s="254"/>
      <c r="DC4" s="254"/>
      <c r="DD4" s="254"/>
      <c r="DE4" s="254"/>
      <c r="DF4" s="254"/>
      <c r="DG4" s="254"/>
      <c r="DH4" s="254"/>
      <c r="DI4" s="254"/>
      <c r="DJ4" s="254"/>
      <c r="DK4" s="254"/>
      <c r="DL4" s="254"/>
      <c r="DM4" s="254"/>
      <c r="DN4" s="254"/>
      <c r="DO4" s="254"/>
      <c r="DP4" s="254"/>
      <c r="DQ4" s="254"/>
      <c r="DR4" s="254"/>
      <c r="DS4" s="254"/>
      <c r="DT4" s="254"/>
      <c r="DU4" s="254"/>
      <c r="DV4" s="254"/>
      <c r="DW4" s="254"/>
      <c r="DX4" s="254"/>
      <c r="DY4" s="254"/>
      <c r="DZ4" s="254"/>
      <c r="EA4" s="256"/>
    </row>
    <row r="5" spans="1:131" s="257" customFormat="1" ht="26.25" customHeight="1" x14ac:dyDescent="0.15">
      <c r="A5" s="1052" t="s">
        <v>371</v>
      </c>
      <c r="B5" s="1053"/>
      <c r="C5" s="1053"/>
      <c r="D5" s="1053"/>
      <c r="E5" s="1053"/>
      <c r="F5" s="1053"/>
      <c r="G5" s="1053"/>
      <c r="H5" s="1053"/>
      <c r="I5" s="1053"/>
      <c r="J5" s="1053"/>
      <c r="K5" s="1053"/>
      <c r="L5" s="1053"/>
      <c r="M5" s="1053"/>
      <c r="N5" s="1053"/>
      <c r="O5" s="1053"/>
      <c r="P5" s="1054"/>
      <c r="Q5" s="1058" t="s">
        <v>372</v>
      </c>
      <c r="R5" s="1059"/>
      <c r="S5" s="1059"/>
      <c r="T5" s="1059"/>
      <c r="U5" s="1060"/>
      <c r="V5" s="1058" t="s">
        <v>373</v>
      </c>
      <c r="W5" s="1059"/>
      <c r="X5" s="1059"/>
      <c r="Y5" s="1059"/>
      <c r="Z5" s="1060"/>
      <c r="AA5" s="1058" t="s">
        <v>374</v>
      </c>
      <c r="AB5" s="1059"/>
      <c r="AC5" s="1059"/>
      <c r="AD5" s="1059"/>
      <c r="AE5" s="1059"/>
      <c r="AF5" s="1169" t="s">
        <v>375</v>
      </c>
      <c r="AG5" s="1059"/>
      <c r="AH5" s="1059"/>
      <c r="AI5" s="1059"/>
      <c r="AJ5" s="1074"/>
      <c r="AK5" s="1059" t="s">
        <v>376</v>
      </c>
      <c r="AL5" s="1059"/>
      <c r="AM5" s="1059"/>
      <c r="AN5" s="1059"/>
      <c r="AO5" s="1060"/>
      <c r="AP5" s="1058" t="s">
        <v>377</v>
      </c>
      <c r="AQ5" s="1059"/>
      <c r="AR5" s="1059"/>
      <c r="AS5" s="1059"/>
      <c r="AT5" s="1060"/>
      <c r="AU5" s="1058" t="s">
        <v>378</v>
      </c>
      <c r="AV5" s="1059"/>
      <c r="AW5" s="1059"/>
      <c r="AX5" s="1059"/>
      <c r="AY5" s="1074"/>
      <c r="AZ5" s="258"/>
      <c r="BA5" s="258"/>
      <c r="BB5" s="258"/>
      <c r="BC5" s="258"/>
      <c r="BD5" s="258"/>
      <c r="BE5" s="259"/>
      <c r="BF5" s="259"/>
      <c r="BG5" s="259"/>
      <c r="BH5" s="259"/>
      <c r="BI5" s="259"/>
      <c r="BJ5" s="259"/>
      <c r="BK5" s="259"/>
      <c r="BL5" s="259"/>
      <c r="BM5" s="259"/>
      <c r="BN5" s="259"/>
      <c r="BO5" s="259"/>
      <c r="BP5" s="259"/>
      <c r="BQ5" s="1052" t="s">
        <v>379</v>
      </c>
      <c r="BR5" s="1053"/>
      <c r="BS5" s="1053"/>
      <c r="BT5" s="1053"/>
      <c r="BU5" s="1053"/>
      <c r="BV5" s="1053"/>
      <c r="BW5" s="1053"/>
      <c r="BX5" s="1053"/>
      <c r="BY5" s="1053"/>
      <c r="BZ5" s="1053"/>
      <c r="CA5" s="1053"/>
      <c r="CB5" s="1053"/>
      <c r="CC5" s="1053"/>
      <c r="CD5" s="1053"/>
      <c r="CE5" s="1053"/>
      <c r="CF5" s="1053"/>
      <c r="CG5" s="1054"/>
      <c r="CH5" s="1058" t="s">
        <v>380</v>
      </c>
      <c r="CI5" s="1059"/>
      <c r="CJ5" s="1059"/>
      <c r="CK5" s="1059"/>
      <c r="CL5" s="1060"/>
      <c r="CM5" s="1058" t="s">
        <v>381</v>
      </c>
      <c r="CN5" s="1059"/>
      <c r="CO5" s="1059"/>
      <c r="CP5" s="1059"/>
      <c r="CQ5" s="1060"/>
      <c r="CR5" s="1058" t="s">
        <v>382</v>
      </c>
      <c r="CS5" s="1059"/>
      <c r="CT5" s="1059"/>
      <c r="CU5" s="1059"/>
      <c r="CV5" s="1060"/>
      <c r="CW5" s="1058" t="s">
        <v>383</v>
      </c>
      <c r="CX5" s="1059"/>
      <c r="CY5" s="1059"/>
      <c r="CZ5" s="1059"/>
      <c r="DA5" s="1060"/>
      <c r="DB5" s="1058" t="s">
        <v>384</v>
      </c>
      <c r="DC5" s="1059"/>
      <c r="DD5" s="1059"/>
      <c r="DE5" s="1059"/>
      <c r="DF5" s="1060"/>
      <c r="DG5" s="1154" t="s">
        <v>385</v>
      </c>
      <c r="DH5" s="1155"/>
      <c r="DI5" s="1155"/>
      <c r="DJ5" s="1155"/>
      <c r="DK5" s="1156"/>
      <c r="DL5" s="1154" t="s">
        <v>386</v>
      </c>
      <c r="DM5" s="1155"/>
      <c r="DN5" s="1155"/>
      <c r="DO5" s="1155"/>
      <c r="DP5" s="1156"/>
      <c r="DQ5" s="1058" t="s">
        <v>387</v>
      </c>
      <c r="DR5" s="1059"/>
      <c r="DS5" s="1059"/>
      <c r="DT5" s="1059"/>
      <c r="DU5" s="1060"/>
      <c r="DV5" s="1058" t="s">
        <v>378</v>
      </c>
      <c r="DW5" s="1059"/>
      <c r="DX5" s="1059"/>
      <c r="DY5" s="1059"/>
      <c r="DZ5" s="1074"/>
      <c r="EA5" s="256"/>
    </row>
    <row r="6" spans="1:131" s="257" customFormat="1" ht="26.25" customHeight="1" thickBot="1" x14ac:dyDescent="0.2">
      <c r="A6" s="1055"/>
      <c r="B6" s="1056"/>
      <c r="C6" s="1056"/>
      <c r="D6" s="1056"/>
      <c r="E6" s="1056"/>
      <c r="F6" s="1056"/>
      <c r="G6" s="1056"/>
      <c r="H6" s="1056"/>
      <c r="I6" s="1056"/>
      <c r="J6" s="1056"/>
      <c r="K6" s="1056"/>
      <c r="L6" s="1056"/>
      <c r="M6" s="1056"/>
      <c r="N6" s="1056"/>
      <c r="O6" s="1056"/>
      <c r="P6" s="1057"/>
      <c r="Q6" s="1061"/>
      <c r="R6" s="1062"/>
      <c r="S6" s="1062"/>
      <c r="T6" s="1062"/>
      <c r="U6" s="1063"/>
      <c r="V6" s="1061"/>
      <c r="W6" s="1062"/>
      <c r="X6" s="1062"/>
      <c r="Y6" s="1062"/>
      <c r="Z6" s="1063"/>
      <c r="AA6" s="1061"/>
      <c r="AB6" s="1062"/>
      <c r="AC6" s="1062"/>
      <c r="AD6" s="1062"/>
      <c r="AE6" s="1062"/>
      <c r="AF6" s="1170"/>
      <c r="AG6" s="1062"/>
      <c r="AH6" s="1062"/>
      <c r="AI6" s="1062"/>
      <c r="AJ6" s="1075"/>
      <c r="AK6" s="1062"/>
      <c r="AL6" s="1062"/>
      <c r="AM6" s="1062"/>
      <c r="AN6" s="1062"/>
      <c r="AO6" s="1063"/>
      <c r="AP6" s="1061"/>
      <c r="AQ6" s="1062"/>
      <c r="AR6" s="1062"/>
      <c r="AS6" s="1062"/>
      <c r="AT6" s="1063"/>
      <c r="AU6" s="1061"/>
      <c r="AV6" s="1062"/>
      <c r="AW6" s="1062"/>
      <c r="AX6" s="1062"/>
      <c r="AY6" s="1075"/>
      <c r="AZ6" s="254"/>
      <c r="BA6" s="254"/>
      <c r="BB6" s="254"/>
      <c r="BC6" s="254"/>
      <c r="BD6" s="254"/>
      <c r="BE6" s="255"/>
      <c r="BF6" s="255"/>
      <c r="BG6" s="255"/>
      <c r="BH6" s="255"/>
      <c r="BI6" s="255"/>
      <c r="BJ6" s="255"/>
      <c r="BK6" s="255"/>
      <c r="BL6" s="255"/>
      <c r="BM6" s="255"/>
      <c r="BN6" s="255"/>
      <c r="BO6" s="255"/>
      <c r="BP6" s="255"/>
      <c r="BQ6" s="1055"/>
      <c r="BR6" s="1056"/>
      <c r="BS6" s="1056"/>
      <c r="BT6" s="1056"/>
      <c r="BU6" s="1056"/>
      <c r="BV6" s="1056"/>
      <c r="BW6" s="1056"/>
      <c r="BX6" s="1056"/>
      <c r="BY6" s="1056"/>
      <c r="BZ6" s="1056"/>
      <c r="CA6" s="1056"/>
      <c r="CB6" s="1056"/>
      <c r="CC6" s="1056"/>
      <c r="CD6" s="1056"/>
      <c r="CE6" s="1056"/>
      <c r="CF6" s="1056"/>
      <c r="CG6" s="1057"/>
      <c r="CH6" s="1061"/>
      <c r="CI6" s="1062"/>
      <c r="CJ6" s="1062"/>
      <c r="CK6" s="1062"/>
      <c r="CL6" s="1063"/>
      <c r="CM6" s="1061"/>
      <c r="CN6" s="1062"/>
      <c r="CO6" s="1062"/>
      <c r="CP6" s="1062"/>
      <c r="CQ6" s="1063"/>
      <c r="CR6" s="1061"/>
      <c r="CS6" s="1062"/>
      <c r="CT6" s="1062"/>
      <c r="CU6" s="1062"/>
      <c r="CV6" s="1063"/>
      <c r="CW6" s="1061"/>
      <c r="CX6" s="1062"/>
      <c r="CY6" s="1062"/>
      <c r="CZ6" s="1062"/>
      <c r="DA6" s="1063"/>
      <c r="DB6" s="1061"/>
      <c r="DC6" s="1062"/>
      <c r="DD6" s="1062"/>
      <c r="DE6" s="1062"/>
      <c r="DF6" s="1063"/>
      <c r="DG6" s="1157"/>
      <c r="DH6" s="1158"/>
      <c r="DI6" s="1158"/>
      <c r="DJ6" s="1158"/>
      <c r="DK6" s="1159"/>
      <c r="DL6" s="1157"/>
      <c r="DM6" s="1158"/>
      <c r="DN6" s="1158"/>
      <c r="DO6" s="1158"/>
      <c r="DP6" s="1159"/>
      <c r="DQ6" s="1061"/>
      <c r="DR6" s="1062"/>
      <c r="DS6" s="1062"/>
      <c r="DT6" s="1062"/>
      <c r="DU6" s="1063"/>
      <c r="DV6" s="1061"/>
      <c r="DW6" s="1062"/>
      <c r="DX6" s="1062"/>
      <c r="DY6" s="1062"/>
      <c r="DZ6" s="1075"/>
      <c r="EA6" s="256"/>
    </row>
    <row r="7" spans="1:131" s="257" customFormat="1" ht="26.25" customHeight="1" thickTop="1" x14ac:dyDescent="0.15">
      <c r="A7" s="260">
        <v>1</v>
      </c>
      <c r="B7" s="1106" t="s">
        <v>388</v>
      </c>
      <c r="C7" s="1107"/>
      <c r="D7" s="1107"/>
      <c r="E7" s="1107"/>
      <c r="F7" s="1107"/>
      <c r="G7" s="1107"/>
      <c r="H7" s="1107"/>
      <c r="I7" s="1107"/>
      <c r="J7" s="1107"/>
      <c r="K7" s="1107"/>
      <c r="L7" s="1107"/>
      <c r="M7" s="1107"/>
      <c r="N7" s="1107"/>
      <c r="O7" s="1107"/>
      <c r="P7" s="1108"/>
      <c r="Q7" s="1160">
        <v>3831</v>
      </c>
      <c r="R7" s="1161"/>
      <c r="S7" s="1161"/>
      <c r="T7" s="1161"/>
      <c r="U7" s="1161"/>
      <c r="V7" s="1161">
        <v>3704</v>
      </c>
      <c r="W7" s="1161"/>
      <c r="X7" s="1161"/>
      <c r="Y7" s="1161"/>
      <c r="Z7" s="1161"/>
      <c r="AA7" s="1161">
        <v>127</v>
      </c>
      <c r="AB7" s="1161"/>
      <c r="AC7" s="1161"/>
      <c r="AD7" s="1161"/>
      <c r="AE7" s="1162"/>
      <c r="AF7" s="1163">
        <v>122</v>
      </c>
      <c r="AG7" s="1164"/>
      <c r="AH7" s="1164"/>
      <c r="AI7" s="1164"/>
      <c r="AJ7" s="1165"/>
      <c r="AK7" s="1147">
        <v>0</v>
      </c>
      <c r="AL7" s="1148"/>
      <c r="AM7" s="1148"/>
      <c r="AN7" s="1148"/>
      <c r="AO7" s="1148"/>
      <c r="AP7" s="1148">
        <v>4358</v>
      </c>
      <c r="AQ7" s="1148"/>
      <c r="AR7" s="1148"/>
      <c r="AS7" s="1148"/>
      <c r="AT7" s="1148"/>
      <c r="AU7" s="1149"/>
      <c r="AV7" s="1149"/>
      <c r="AW7" s="1149"/>
      <c r="AX7" s="1149"/>
      <c r="AY7" s="1150"/>
      <c r="AZ7" s="254"/>
      <c r="BA7" s="254"/>
      <c r="BB7" s="254"/>
      <c r="BC7" s="254"/>
      <c r="BD7" s="254"/>
      <c r="BE7" s="255"/>
      <c r="BF7" s="255"/>
      <c r="BG7" s="255"/>
      <c r="BH7" s="255"/>
      <c r="BI7" s="255"/>
      <c r="BJ7" s="255"/>
      <c r="BK7" s="255"/>
      <c r="BL7" s="255"/>
      <c r="BM7" s="255"/>
      <c r="BN7" s="255"/>
      <c r="BO7" s="255"/>
      <c r="BP7" s="255"/>
      <c r="BQ7" s="261">
        <v>1</v>
      </c>
      <c r="BR7" s="262"/>
      <c r="BS7" s="1151" t="s">
        <v>588</v>
      </c>
      <c r="BT7" s="1152"/>
      <c r="BU7" s="1152"/>
      <c r="BV7" s="1152"/>
      <c r="BW7" s="1152"/>
      <c r="BX7" s="1152"/>
      <c r="BY7" s="1152"/>
      <c r="BZ7" s="1152"/>
      <c r="CA7" s="1152"/>
      <c r="CB7" s="1152"/>
      <c r="CC7" s="1152"/>
      <c r="CD7" s="1152"/>
      <c r="CE7" s="1152"/>
      <c r="CF7" s="1152"/>
      <c r="CG7" s="1153"/>
      <c r="CH7" s="1144">
        <v>-115</v>
      </c>
      <c r="CI7" s="1145"/>
      <c r="CJ7" s="1145"/>
      <c r="CK7" s="1145"/>
      <c r="CL7" s="1146"/>
      <c r="CM7" s="1144">
        <v>183</v>
      </c>
      <c r="CN7" s="1145"/>
      <c r="CO7" s="1145"/>
      <c r="CP7" s="1145"/>
      <c r="CQ7" s="1146"/>
      <c r="CR7" s="1144" t="s">
        <v>598</v>
      </c>
      <c r="CS7" s="1145"/>
      <c r="CT7" s="1145"/>
      <c r="CU7" s="1145"/>
      <c r="CV7" s="1146"/>
      <c r="CW7" s="1144" t="s">
        <v>598</v>
      </c>
      <c r="CX7" s="1145"/>
      <c r="CY7" s="1145"/>
      <c r="CZ7" s="1145"/>
      <c r="DA7" s="1146"/>
      <c r="DB7" s="1144" t="s">
        <v>598</v>
      </c>
      <c r="DC7" s="1145"/>
      <c r="DD7" s="1145"/>
      <c r="DE7" s="1145"/>
      <c r="DF7" s="1146"/>
      <c r="DG7" s="1144" t="s">
        <v>598</v>
      </c>
      <c r="DH7" s="1145"/>
      <c r="DI7" s="1145"/>
      <c r="DJ7" s="1145"/>
      <c r="DK7" s="1146"/>
      <c r="DL7" s="1144" t="s">
        <v>598</v>
      </c>
      <c r="DM7" s="1145"/>
      <c r="DN7" s="1145"/>
      <c r="DO7" s="1145"/>
      <c r="DP7" s="1146"/>
      <c r="DQ7" s="1144" t="s">
        <v>598</v>
      </c>
      <c r="DR7" s="1145"/>
      <c r="DS7" s="1145"/>
      <c r="DT7" s="1145"/>
      <c r="DU7" s="1146"/>
      <c r="DV7" s="1171"/>
      <c r="DW7" s="1172"/>
      <c r="DX7" s="1172"/>
      <c r="DY7" s="1172"/>
      <c r="DZ7" s="1173"/>
      <c r="EA7" s="256"/>
    </row>
    <row r="8" spans="1:131" s="257" customFormat="1" ht="26.25" customHeight="1" x14ac:dyDescent="0.15">
      <c r="A8" s="263">
        <v>2</v>
      </c>
      <c r="B8" s="1094"/>
      <c r="C8" s="1095"/>
      <c r="D8" s="1095"/>
      <c r="E8" s="1095"/>
      <c r="F8" s="1095"/>
      <c r="G8" s="1095"/>
      <c r="H8" s="1095"/>
      <c r="I8" s="1095"/>
      <c r="J8" s="1095"/>
      <c r="K8" s="1095"/>
      <c r="L8" s="1095"/>
      <c r="M8" s="1095"/>
      <c r="N8" s="1095"/>
      <c r="O8" s="1095"/>
      <c r="P8" s="1096"/>
      <c r="Q8" s="1100"/>
      <c r="R8" s="1101"/>
      <c r="S8" s="1101"/>
      <c r="T8" s="1101"/>
      <c r="U8" s="1101"/>
      <c r="V8" s="1101"/>
      <c r="W8" s="1101"/>
      <c r="X8" s="1101"/>
      <c r="Y8" s="1101"/>
      <c r="Z8" s="1101"/>
      <c r="AA8" s="1101"/>
      <c r="AB8" s="1101"/>
      <c r="AC8" s="1101"/>
      <c r="AD8" s="1101"/>
      <c r="AE8" s="1102"/>
      <c r="AF8" s="1076"/>
      <c r="AG8" s="1077"/>
      <c r="AH8" s="1077"/>
      <c r="AI8" s="1077"/>
      <c r="AJ8" s="1078"/>
      <c r="AK8" s="1142"/>
      <c r="AL8" s="1143"/>
      <c r="AM8" s="1143"/>
      <c r="AN8" s="1143"/>
      <c r="AO8" s="1143"/>
      <c r="AP8" s="1143"/>
      <c r="AQ8" s="1143"/>
      <c r="AR8" s="1143"/>
      <c r="AS8" s="1143"/>
      <c r="AT8" s="1143"/>
      <c r="AU8" s="1140"/>
      <c r="AV8" s="1140"/>
      <c r="AW8" s="1140"/>
      <c r="AX8" s="1140"/>
      <c r="AY8" s="1141"/>
      <c r="AZ8" s="254"/>
      <c r="BA8" s="254"/>
      <c r="BB8" s="254"/>
      <c r="BC8" s="254"/>
      <c r="BD8" s="254"/>
      <c r="BE8" s="255"/>
      <c r="BF8" s="255"/>
      <c r="BG8" s="255"/>
      <c r="BH8" s="255"/>
      <c r="BI8" s="255"/>
      <c r="BJ8" s="255"/>
      <c r="BK8" s="255"/>
      <c r="BL8" s="255"/>
      <c r="BM8" s="255"/>
      <c r="BN8" s="255"/>
      <c r="BO8" s="255"/>
      <c r="BP8" s="255"/>
      <c r="BQ8" s="264">
        <v>2</v>
      </c>
      <c r="BR8" s="265"/>
      <c r="BS8" s="1071"/>
      <c r="BT8" s="1072"/>
      <c r="BU8" s="1072"/>
      <c r="BV8" s="1072"/>
      <c r="BW8" s="1072"/>
      <c r="BX8" s="1072"/>
      <c r="BY8" s="1072"/>
      <c r="BZ8" s="1072"/>
      <c r="CA8" s="1072"/>
      <c r="CB8" s="1072"/>
      <c r="CC8" s="1072"/>
      <c r="CD8" s="1072"/>
      <c r="CE8" s="1072"/>
      <c r="CF8" s="1072"/>
      <c r="CG8" s="1073"/>
      <c r="CH8" s="1046"/>
      <c r="CI8" s="1047"/>
      <c r="CJ8" s="1047"/>
      <c r="CK8" s="1047"/>
      <c r="CL8" s="1048"/>
      <c r="CM8" s="1046"/>
      <c r="CN8" s="1047"/>
      <c r="CO8" s="1047"/>
      <c r="CP8" s="1047"/>
      <c r="CQ8" s="1048"/>
      <c r="CR8" s="1046"/>
      <c r="CS8" s="1047"/>
      <c r="CT8" s="1047"/>
      <c r="CU8" s="1047"/>
      <c r="CV8" s="1048"/>
      <c r="CW8" s="1046"/>
      <c r="CX8" s="1047"/>
      <c r="CY8" s="1047"/>
      <c r="CZ8" s="1047"/>
      <c r="DA8" s="1048"/>
      <c r="DB8" s="1046"/>
      <c r="DC8" s="1047"/>
      <c r="DD8" s="1047"/>
      <c r="DE8" s="1047"/>
      <c r="DF8" s="1048"/>
      <c r="DG8" s="1046"/>
      <c r="DH8" s="1047"/>
      <c r="DI8" s="1047"/>
      <c r="DJ8" s="1047"/>
      <c r="DK8" s="1048"/>
      <c r="DL8" s="1046"/>
      <c r="DM8" s="1047"/>
      <c r="DN8" s="1047"/>
      <c r="DO8" s="1047"/>
      <c r="DP8" s="1048"/>
      <c r="DQ8" s="1046"/>
      <c r="DR8" s="1047"/>
      <c r="DS8" s="1047"/>
      <c r="DT8" s="1047"/>
      <c r="DU8" s="1048"/>
      <c r="DV8" s="1049"/>
      <c r="DW8" s="1050"/>
      <c r="DX8" s="1050"/>
      <c r="DY8" s="1050"/>
      <c r="DZ8" s="1051"/>
      <c r="EA8" s="256"/>
    </row>
    <row r="9" spans="1:131" s="257" customFormat="1" ht="26.25" customHeight="1" x14ac:dyDescent="0.15">
      <c r="A9" s="263">
        <v>3</v>
      </c>
      <c r="B9" s="1094"/>
      <c r="C9" s="1095"/>
      <c r="D9" s="1095"/>
      <c r="E9" s="1095"/>
      <c r="F9" s="1095"/>
      <c r="G9" s="1095"/>
      <c r="H9" s="1095"/>
      <c r="I9" s="1095"/>
      <c r="J9" s="1095"/>
      <c r="K9" s="1095"/>
      <c r="L9" s="1095"/>
      <c r="M9" s="1095"/>
      <c r="N9" s="1095"/>
      <c r="O9" s="1095"/>
      <c r="P9" s="1096"/>
      <c r="Q9" s="1100"/>
      <c r="R9" s="1101"/>
      <c r="S9" s="1101"/>
      <c r="T9" s="1101"/>
      <c r="U9" s="1101"/>
      <c r="V9" s="1101"/>
      <c r="W9" s="1101"/>
      <c r="X9" s="1101"/>
      <c r="Y9" s="1101"/>
      <c r="Z9" s="1101"/>
      <c r="AA9" s="1101"/>
      <c r="AB9" s="1101"/>
      <c r="AC9" s="1101"/>
      <c r="AD9" s="1101"/>
      <c r="AE9" s="1102"/>
      <c r="AF9" s="1076"/>
      <c r="AG9" s="1077"/>
      <c r="AH9" s="1077"/>
      <c r="AI9" s="1077"/>
      <c r="AJ9" s="1078"/>
      <c r="AK9" s="1142"/>
      <c r="AL9" s="1143"/>
      <c r="AM9" s="1143"/>
      <c r="AN9" s="1143"/>
      <c r="AO9" s="1143"/>
      <c r="AP9" s="1143"/>
      <c r="AQ9" s="1143"/>
      <c r="AR9" s="1143"/>
      <c r="AS9" s="1143"/>
      <c r="AT9" s="1143"/>
      <c r="AU9" s="1140"/>
      <c r="AV9" s="1140"/>
      <c r="AW9" s="1140"/>
      <c r="AX9" s="1140"/>
      <c r="AY9" s="1141"/>
      <c r="AZ9" s="254"/>
      <c r="BA9" s="254"/>
      <c r="BB9" s="254"/>
      <c r="BC9" s="254"/>
      <c r="BD9" s="254"/>
      <c r="BE9" s="255"/>
      <c r="BF9" s="255"/>
      <c r="BG9" s="255"/>
      <c r="BH9" s="255"/>
      <c r="BI9" s="255"/>
      <c r="BJ9" s="255"/>
      <c r="BK9" s="255"/>
      <c r="BL9" s="255"/>
      <c r="BM9" s="255"/>
      <c r="BN9" s="255"/>
      <c r="BO9" s="255"/>
      <c r="BP9" s="255"/>
      <c r="BQ9" s="264">
        <v>3</v>
      </c>
      <c r="BR9" s="265"/>
      <c r="BS9" s="1071"/>
      <c r="BT9" s="1072"/>
      <c r="BU9" s="1072"/>
      <c r="BV9" s="1072"/>
      <c r="BW9" s="1072"/>
      <c r="BX9" s="1072"/>
      <c r="BY9" s="1072"/>
      <c r="BZ9" s="1072"/>
      <c r="CA9" s="1072"/>
      <c r="CB9" s="1072"/>
      <c r="CC9" s="1072"/>
      <c r="CD9" s="1072"/>
      <c r="CE9" s="1072"/>
      <c r="CF9" s="1072"/>
      <c r="CG9" s="1073"/>
      <c r="CH9" s="1046"/>
      <c r="CI9" s="1047"/>
      <c r="CJ9" s="1047"/>
      <c r="CK9" s="1047"/>
      <c r="CL9" s="1048"/>
      <c r="CM9" s="1046"/>
      <c r="CN9" s="1047"/>
      <c r="CO9" s="1047"/>
      <c r="CP9" s="1047"/>
      <c r="CQ9" s="1048"/>
      <c r="CR9" s="1046"/>
      <c r="CS9" s="1047"/>
      <c r="CT9" s="1047"/>
      <c r="CU9" s="1047"/>
      <c r="CV9" s="1048"/>
      <c r="CW9" s="1046"/>
      <c r="CX9" s="1047"/>
      <c r="CY9" s="1047"/>
      <c r="CZ9" s="1047"/>
      <c r="DA9" s="1048"/>
      <c r="DB9" s="1046"/>
      <c r="DC9" s="1047"/>
      <c r="DD9" s="1047"/>
      <c r="DE9" s="1047"/>
      <c r="DF9" s="1048"/>
      <c r="DG9" s="1046"/>
      <c r="DH9" s="1047"/>
      <c r="DI9" s="1047"/>
      <c r="DJ9" s="1047"/>
      <c r="DK9" s="1048"/>
      <c r="DL9" s="1046"/>
      <c r="DM9" s="1047"/>
      <c r="DN9" s="1047"/>
      <c r="DO9" s="1047"/>
      <c r="DP9" s="1048"/>
      <c r="DQ9" s="1046"/>
      <c r="DR9" s="1047"/>
      <c r="DS9" s="1047"/>
      <c r="DT9" s="1047"/>
      <c r="DU9" s="1048"/>
      <c r="DV9" s="1049"/>
      <c r="DW9" s="1050"/>
      <c r="DX9" s="1050"/>
      <c r="DY9" s="1050"/>
      <c r="DZ9" s="1051"/>
      <c r="EA9" s="256"/>
    </row>
    <row r="10" spans="1:131" s="257" customFormat="1" ht="26.25" customHeight="1" x14ac:dyDescent="0.15">
      <c r="A10" s="263">
        <v>4</v>
      </c>
      <c r="B10" s="1094"/>
      <c r="C10" s="1095"/>
      <c r="D10" s="1095"/>
      <c r="E10" s="1095"/>
      <c r="F10" s="1095"/>
      <c r="G10" s="1095"/>
      <c r="H10" s="1095"/>
      <c r="I10" s="1095"/>
      <c r="J10" s="1095"/>
      <c r="K10" s="1095"/>
      <c r="L10" s="1095"/>
      <c r="M10" s="1095"/>
      <c r="N10" s="1095"/>
      <c r="O10" s="1095"/>
      <c r="P10" s="1096"/>
      <c r="Q10" s="1100"/>
      <c r="R10" s="1101"/>
      <c r="S10" s="1101"/>
      <c r="T10" s="1101"/>
      <c r="U10" s="1101"/>
      <c r="V10" s="1101"/>
      <c r="W10" s="1101"/>
      <c r="X10" s="1101"/>
      <c r="Y10" s="1101"/>
      <c r="Z10" s="1101"/>
      <c r="AA10" s="1101"/>
      <c r="AB10" s="1101"/>
      <c r="AC10" s="1101"/>
      <c r="AD10" s="1101"/>
      <c r="AE10" s="1102"/>
      <c r="AF10" s="1076"/>
      <c r="AG10" s="1077"/>
      <c r="AH10" s="1077"/>
      <c r="AI10" s="1077"/>
      <c r="AJ10" s="1078"/>
      <c r="AK10" s="1142"/>
      <c r="AL10" s="1143"/>
      <c r="AM10" s="1143"/>
      <c r="AN10" s="1143"/>
      <c r="AO10" s="1143"/>
      <c r="AP10" s="1143"/>
      <c r="AQ10" s="1143"/>
      <c r="AR10" s="1143"/>
      <c r="AS10" s="1143"/>
      <c r="AT10" s="1143"/>
      <c r="AU10" s="1140"/>
      <c r="AV10" s="1140"/>
      <c r="AW10" s="1140"/>
      <c r="AX10" s="1140"/>
      <c r="AY10" s="1141"/>
      <c r="AZ10" s="254"/>
      <c r="BA10" s="254"/>
      <c r="BB10" s="254"/>
      <c r="BC10" s="254"/>
      <c r="BD10" s="254"/>
      <c r="BE10" s="255"/>
      <c r="BF10" s="255"/>
      <c r="BG10" s="255"/>
      <c r="BH10" s="255"/>
      <c r="BI10" s="255"/>
      <c r="BJ10" s="255"/>
      <c r="BK10" s="255"/>
      <c r="BL10" s="255"/>
      <c r="BM10" s="255"/>
      <c r="BN10" s="255"/>
      <c r="BO10" s="255"/>
      <c r="BP10" s="255"/>
      <c r="BQ10" s="264">
        <v>4</v>
      </c>
      <c r="BR10" s="265"/>
      <c r="BS10" s="1071"/>
      <c r="BT10" s="1072"/>
      <c r="BU10" s="1072"/>
      <c r="BV10" s="1072"/>
      <c r="BW10" s="1072"/>
      <c r="BX10" s="1072"/>
      <c r="BY10" s="1072"/>
      <c r="BZ10" s="1072"/>
      <c r="CA10" s="1072"/>
      <c r="CB10" s="1072"/>
      <c r="CC10" s="1072"/>
      <c r="CD10" s="1072"/>
      <c r="CE10" s="1072"/>
      <c r="CF10" s="1072"/>
      <c r="CG10" s="1073"/>
      <c r="CH10" s="1046"/>
      <c r="CI10" s="1047"/>
      <c r="CJ10" s="1047"/>
      <c r="CK10" s="1047"/>
      <c r="CL10" s="1048"/>
      <c r="CM10" s="1046"/>
      <c r="CN10" s="1047"/>
      <c r="CO10" s="1047"/>
      <c r="CP10" s="1047"/>
      <c r="CQ10" s="1048"/>
      <c r="CR10" s="1046"/>
      <c r="CS10" s="1047"/>
      <c r="CT10" s="1047"/>
      <c r="CU10" s="1047"/>
      <c r="CV10" s="1048"/>
      <c r="CW10" s="1046"/>
      <c r="CX10" s="1047"/>
      <c r="CY10" s="1047"/>
      <c r="CZ10" s="1047"/>
      <c r="DA10" s="1048"/>
      <c r="DB10" s="1046"/>
      <c r="DC10" s="1047"/>
      <c r="DD10" s="1047"/>
      <c r="DE10" s="1047"/>
      <c r="DF10" s="1048"/>
      <c r="DG10" s="1046"/>
      <c r="DH10" s="1047"/>
      <c r="DI10" s="1047"/>
      <c r="DJ10" s="1047"/>
      <c r="DK10" s="1048"/>
      <c r="DL10" s="1046"/>
      <c r="DM10" s="1047"/>
      <c r="DN10" s="1047"/>
      <c r="DO10" s="1047"/>
      <c r="DP10" s="1048"/>
      <c r="DQ10" s="1046"/>
      <c r="DR10" s="1047"/>
      <c r="DS10" s="1047"/>
      <c r="DT10" s="1047"/>
      <c r="DU10" s="1048"/>
      <c r="DV10" s="1049"/>
      <c r="DW10" s="1050"/>
      <c r="DX10" s="1050"/>
      <c r="DY10" s="1050"/>
      <c r="DZ10" s="1051"/>
      <c r="EA10" s="256"/>
    </row>
    <row r="11" spans="1:131" s="257" customFormat="1" ht="26.25" customHeight="1" x14ac:dyDescent="0.15">
      <c r="A11" s="263">
        <v>5</v>
      </c>
      <c r="B11" s="1094"/>
      <c r="C11" s="1095"/>
      <c r="D11" s="1095"/>
      <c r="E11" s="1095"/>
      <c r="F11" s="1095"/>
      <c r="G11" s="1095"/>
      <c r="H11" s="1095"/>
      <c r="I11" s="1095"/>
      <c r="J11" s="1095"/>
      <c r="K11" s="1095"/>
      <c r="L11" s="1095"/>
      <c r="M11" s="1095"/>
      <c r="N11" s="1095"/>
      <c r="O11" s="1095"/>
      <c r="P11" s="1096"/>
      <c r="Q11" s="1100"/>
      <c r="R11" s="1101"/>
      <c r="S11" s="1101"/>
      <c r="T11" s="1101"/>
      <c r="U11" s="1101"/>
      <c r="V11" s="1101"/>
      <c r="W11" s="1101"/>
      <c r="X11" s="1101"/>
      <c r="Y11" s="1101"/>
      <c r="Z11" s="1101"/>
      <c r="AA11" s="1101"/>
      <c r="AB11" s="1101"/>
      <c r="AC11" s="1101"/>
      <c r="AD11" s="1101"/>
      <c r="AE11" s="1102"/>
      <c r="AF11" s="1076"/>
      <c r="AG11" s="1077"/>
      <c r="AH11" s="1077"/>
      <c r="AI11" s="1077"/>
      <c r="AJ11" s="1078"/>
      <c r="AK11" s="1142"/>
      <c r="AL11" s="1143"/>
      <c r="AM11" s="1143"/>
      <c r="AN11" s="1143"/>
      <c r="AO11" s="1143"/>
      <c r="AP11" s="1143"/>
      <c r="AQ11" s="1143"/>
      <c r="AR11" s="1143"/>
      <c r="AS11" s="1143"/>
      <c r="AT11" s="1143"/>
      <c r="AU11" s="1140"/>
      <c r="AV11" s="1140"/>
      <c r="AW11" s="1140"/>
      <c r="AX11" s="1140"/>
      <c r="AY11" s="1141"/>
      <c r="AZ11" s="254"/>
      <c r="BA11" s="254"/>
      <c r="BB11" s="254"/>
      <c r="BC11" s="254"/>
      <c r="BD11" s="254"/>
      <c r="BE11" s="255"/>
      <c r="BF11" s="255"/>
      <c r="BG11" s="255"/>
      <c r="BH11" s="255"/>
      <c r="BI11" s="255"/>
      <c r="BJ11" s="255"/>
      <c r="BK11" s="255"/>
      <c r="BL11" s="255"/>
      <c r="BM11" s="255"/>
      <c r="BN11" s="255"/>
      <c r="BO11" s="255"/>
      <c r="BP11" s="255"/>
      <c r="BQ11" s="264">
        <v>5</v>
      </c>
      <c r="BR11" s="265"/>
      <c r="BS11" s="1071"/>
      <c r="BT11" s="1072"/>
      <c r="BU11" s="1072"/>
      <c r="BV11" s="1072"/>
      <c r="BW11" s="1072"/>
      <c r="BX11" s="1072"/>
      <c r="BY11" s="1072"/>
      <c r="BZ11" s="1072"/>
      <c r="CA11" s="1072"/>
      <c r="CB11" s="1072"/>
      <c r="CC11" s="1072"/>
      <c r="CD11" s="1072"/>
      <c r="CE11" s="1072"/>
      <c r="CF11" s="1072"/>
      <c r="CG11" s="1073"/>
      <c r="CH11" s="1046"/>
      <c r="CI11" s="1047"/>
      <c r="CJ11" s="1047"/>
      <c r="CK11" s="1047"/>
      <c r="CL11" s="1048"/>
      <c r="CM11" s="1046"/>
      <c r="CN11" s="1047"/>
      <c r="CO11" s="1047"/>
      <c r="CP11" s="1047"/>
      <c r="CQ11" s="1048"/>
      <c r="CR11" s="1046"/>
      <c r="CS11" s="1047"/>
      <c r="CT11" s="1047"/>
      <c r="CU11" s="1047"/>
      <c r="CV11" s="1048"/>
      <c r="CW11" s="1046"/>
      <c r="CX11" s="1047"/>
      <c r="CY11" s="1047"/>
      <c r="CZ11" s="1047"/>
      <c r="DA11" s="1048"/>
      <c r="DB11" s="1046"/>
      <c r="DC11" s="1047"/>
      <c r="DD11" s="1047"/>
      <c r="DE11" s="1047"/>
      <c r="DF11" s="1048"/>
      <c r="DG11" s="1046"/>
      <c r="DH11" s="1047"/>
      <c r="DI11" s="1047"/>
      <c r="DJ11" s="1047"/>
      <c r="DK11" s="1048"/>
      <c r="DL11" s="1046"/>
      <c r="DM11" s="1047"/>
      <c r="DN11" s="1047"/>
      <c r="DO11" s="1047"/>
      <c r="DP11" s="1048"/>
      <c r="DQ11" s="1046"/>
      <c r="DR11" s="1047"/>
      <c r="DS11" s="1047"/>
      <c r="DT11" s="1047"/>
      <c r="DU11" s="1048"/>
      <c r="DV11" s="1049"/>
      <c r="DW11" s="1050"/>
      <c r="DX11" s="1050"/>
      <c r="DY11" s="1050"/>
      <c r="DZ11" s="1051"/>
      <c r="EA11" s="256"/>
    </row>
    <row r="12" spans="1:131" s="257" customFormat="1" ht="26.25" customHeight="1" x14ac:dyDescent="0.15">
      <c r="A12" s="263">
        <v>6</v>
      </c>
      <c r="B12" s="1094"/>
      <c r="C12" s="1095"/>
      <c r="D12" s="1095"/>
      <c r="E12" s="1095"/>
      <c r="F12" s="1095"/>
      <c r="G12" s="1095"/>
      <c r="H12" s="1095"/>
      <c r="I12" s="1095"/>
      <c r="J12" s="1095"/>
      <c r="K12" s="1095"/>
      <c r="L12" s="1095"/>
      <c r="M12" s="1095"/>
      <c r="N12" s="1095"/>
      <c r="O12" s="1095"/>
      <c r="P12" s="1096"/>
      <c r="Q12" s="1100"/>
      <c r="R12" s="1101"/>
      <c r="S12" s="1101"/>
      <c r="T12" s="1101"/>
      <c r="U12" s="1101"/>
      <c r="V12" s="1101"/>
      <c r="W12" s="1101"/>
      <c r="X12" s="1101"/>
      <c r="Y12" s="1101"/>
      <c r="Z12" s="1101"/>
      <c r="AA12" s="1101"/>
      <c r="AB12" s="1101"/>
      <c r="AC12" s="1101"/>
      <c r="AD12" s="1101"/>
      <c r="AE12" s="1102"/>
      <c r="AF12" s="1076"/>
      <c r="AG12" s="1077"/>
      <c r="AH12" s="1077"/>
      <c r="AI12" s="1077"/>
      <c r="AJ12" s="1078"/>
      <c r="AK12" s="1142"/>
      <c r="AL12" s="1143"/>
      <c r="AM12" s="1143"/>
      <c r="AN12" s="1143"/>
      <c r="AO12" s="1143"/>
      <c r="AP12" s="1143"/>
      <c r="AQ12" s="1143"/>
      <c r="AR12" s="1143"/>
      <c r="AS12" s="1143"/>
      <c r="AT12" s="1143"/>
      <c r="AU12" s="1140"/>
      <c r="AV12" s="1140"/>
      <c r="AW12" s="1140"/>
      <c r="AX12" s="1140"/>
      <c r="AY12" s="1141"/>
      <c r="AZ12" s="254"/>
      <c r="BA12" s="254"/>
      <c r="BB12" s="254"/>
      <c r="BC12" s="254"/>
      <c r="BD12" s="254"/>
      <c r="BE12" s="255"/>
      <c r="BF12" s="255"/>
      <c r="BG12" s="255"/>
      <c r="BH12" s="255"/>
      <c r="BI12" s="255"/>
      <c r="BJ12" s="255"/>
      <c r="BK12" s="255"/>
      <c r="BL12" s="255"/>
      <c r="BM12" s="255"/>
      <c r="BN12" s="255"/>
      <c r="BO12" s="255"/>
      <c r="BP12" s="255"/>
      <c r="BQ12" s="264">
        <v>6</v>
      </c>
      <c r="BR12" s="265"/>
      <c r="BS12" s="1071"/>
      <c r="BT12" s="1072"/>
      <c r="BU12" s="1072"/>
      <c r="BV12" s="1072"/>
      <c r="BW12" s="1072"/>
      <c r="BX12" s="1072"/>
      <c r="BY12" s="1072"/>
      <c r="BZ12" s="1072"/>
      <c r="CA12" s="1072"/>
      <c r="CB12" s="1072"/>
      <c r="CC12" s="1072"/>
      <c r="CD12" s="1072"/>
      <c r="CE12" s="1072"/>
      <c r="CF12" s="1072"/>
      <c r="CG12" s="1073"/>
      <c r="CH12" s="1046"/>
      <c r="CI12" s="1047"/>
      <c r="CJ12" s="1047"/>
      <c r="CK12" s="1047"/>
      <c r="CL12" s="1048"/>
      <c r="CM12" s="1046"/>
      <c r="CN12" s="1047"/>
      <c r="CO12" s="1047"/>
      <c r="CP12" s="1047"/>
      <c r="CQ12" s="1048"/>
      <c r="CR12" s="1046"/>
      <c r="CS12" s="1047"/>
      <c r="CT12" s="1047"/>
      <c r="CU12" s="1047"/>
      <c r="CV12" s="1048"/>
      <c r="CW12" s="1046"/>
      <c r="CX12" s="1047"/>
      <c r="CY12" s="1047"/>
      <c r="CZ12" s="1047"/>
      <c r="DA12" s="1048"/>
      <c r="DB12" s="1046"/>
      <c r="DC12" s="1047"/>
      <c r="DD12" s="1047"/>
      <c r="DE12" s="1047"/>
      <c r="DF12" s="1048"/>
      <c r="DG12" s="1046"/>
      <c r="DH12" s="1047"/>
      <c r="DI12" s="1047"/>
      <c r="DJ12" s="1047"/>
      <c r="DK12" s="1048"/>
      <c r="DL12" s="1046"/>
      <c r="DM12" s="1047"/>
      <c r="DN12" s="1047"/>
      <c r="DO12" s="1047"/>
      <c r="DP12" s="1048"/>
      <c r="DQ12" s="1046"/>
      <c r="DR12" s="1047"/>
      <c r="DS12" s="1047"/>
      <c r="DT12" s="1047"/>
      <c r="DU12" s="1048"/>
      <c r="DV12" s="1049"/>
      <c r="DW12" s="1050"/>
      <c r="DX12" s="1050"/>
      <c r="DY12" s="1050"/>
      <c r="DZ12" s="1051"/>
      <c r="EA12" s="256"/>
    </row>
    <row r="13" spans="1:131" s="257" customFormat="1" ht="26.25" customHeight="1" x14ac:dyDescent="0.15">
      <c r="A13" s="263">
        <v>7</v>
      </c>
      <c r="B13" s="1094"/>
      <c r="C13" s="1095"/>
      <c r="D13" s="1095"/>
      <c r="E13" s="1095"/>
      <c r="F13" s="1095"/>
      <c r="G13" s="1095"/>
      <c r="H13" s="1095"/>
      <c r="I13" s="1095"/>
      <c r="J13" s="1095"/>
      <c r="K13" s="1095"/>
      <c r="L13" s="1095"/>
      <c r="M13" s="1095"/>
      <c r="N13" s="1095"/>
      <c r="O13" s="1095"/>
      <c r="P13" s="1096"/>
      <c r="Q13" s="1100"/>
      <c r="R13" s="1101"/>
      <c r="S13" s="1101"/>
      <c r="T13" s="1101"/>
      <c r="U13" s="1101"/>
      <c r="V13" s="1101"/>
      <c r="W13" s="1101"/>
      <c r="X13" s="1101"/>
      <c r="Y13" s="1101"/>
      <c r="Z13" s="1101"/>
      <c r="AA13" s="1101"/>
      <c r="AB13" s="1101"/>
      <c r="AC13" s="1101"/>
      <c r="AD13" s="1101"/>
      <c r="AE13" s="1102"/>
      <c r="AF13" s="1076"/>
      <c r="AG13" s="1077"/>
      <c r="AH13" s="1077"/>
      <c r="AI13" s="1077"/>
      <c r="AJ13" s="1078"/>
      <c r="AK13" s="1142"/>
      <c r="AL13" s="1143"/>
      <c r="AM13" s="1143"/>
      <c r="AN13" s="1143"/>
      <c r="AO13" s="1143"/>
      <c r="AP13" s="1143"/>
      <c r="AQ13" s="1143"/>
      <c r="AR13" s="1143"/>
      <c r="AS13" s="1143"/>
      <c r="AT13" s="1143"/>
      <c r="AU13" s="1140"/>
      <c r="AV13" s="1140"/>
      <c r="AW13" s="1140"/>
      <c r="AX13" s="1140"/>
      <c r="AY13" s="1141"/>
      <c r="AZ13" s="254"/>
      <c r="BA13" s="254"/>
      <c r="BB13" s="254"/>
      <c r="BC13" s="254"/>
      <c r="BD13" s="254"/>
      <c r="BE13" s="255"/>
      <c r="BF13" s="255"/>
      <c r="BG13" s="255"/>
      <c r="BH13" s="255"/>
      <c r="BI13" s="255"/>
      <c r="BJ13" s="255"/>
      <c r="BK13" s="255"/>
      <c r="BL13" s="255"/>
      <c r="BM13" s="255"/>
      <c r="BN13" s="255"/>
      <c r="BO13" s="255"/>
      <c r="BP13" s="255"/>
      <c r="BQ13" s="264">
        <v>7</v>
      </c>
      <c r="BR13" s="265"/>
      <c r="BS13" s="1071"/>
      <c r="BT13" s="1072"/>
      <c r="BU13" s="1072"/>
      <c r="BV13" s="1072"/>
      <c r="BW13" s="1072"/>
      <c r="BX13" s="1072"/>
      <c r="BY13" s="1072"/>
      <c r="BZ13" s="1072"/>
      <c r="CA13" s="1072"/>
      <c r="CB13" s="1072"/>
      <c r="CC13" s="1072"/>
      <c r="CD13" s="1072"/>
      <c r="CE13" s="1072"/>
      <c r="CF13" s="1072"/>
      <c r="CG13" s="1073"/>
      <c r="CH13" s="1046"/>
      <c r="CI13" s="1047"/>
      <c r="CJ13" s="1047"/>
      <c r="CK13" s="1047"/>
      <c r="CL13" s="1048"/>
      <c r="CM13" s="1046"/>
      <c r="CN13" s="1047"/>
      <c r="CO13" s="1047"/>
      <c r="CP13" s="1047"/>
      <c r="CQ13" s="1048"/>
      <c r="CR13" s="1046"/>
      <c r="CS13" s="1047"/>
      <c r="CT13" s="1047"/>
      <c r="CU13" s="1047"/>
      <c r="CV13" s="1048"/>
      <c r="CW13" s="1046"/>
      <c r="CX13" s="1047"/>
      <c r="CY13" s="1047"/>
      <c r="CZ13" s="1047"/>
      <c r="DA13" s="1048"/>
      <c r="DB13" s="1046"/>
      <c r="DC13" s="1047"/>
      <c r="DD13" s="1047"/>
      <c r="DE13" s="1047"/>
      <c r="DF13" s="1048"/>
      <c r="DG13" s="1046"/>
      <c r="DH13" s="1047"/>
      <c r="DI13" s="1047"/>
      <c r="DJ13" s="1047"/>
      <c r="DK13" s="1048"/>
      <c r="DL13" s="1046"/>
      <c r="DM13" s="1047"/>
      <c r="DN13" s="1047"/>
      <c r="DO13" s="1047"/>
      <c r="DP13" s="1048"/>
      <c r="DQ13" s="1046"/>
      <c r="DR13" s="1047"/>
      <c r="DS13" s="1047"/>
      <c r="DT13" s="1047"/>
      <c r="DU13" s="1048"/>
      <c r="DV13" s="1049"/>
      <c r="DW13" s="1050"/>
      <c r="DX13" s="1050"/>
      <c r="DY13" s="1050"/>
      <c r="DZ13" s="1051"/>
      <c r="EA13" s="256"/>
    </row>
    <row r="14" spans="1:131" s="257" customFormat="1" ht="26.25" customHeight="1" x14ac:dyDescent="0.15">
      <c r="A14" s="263">
        <v>8</v>
      </c>
      <c r="B14" s="1094"/>
      <c r="C14" s="1095"/>
      <c r="D14" s="1095"/>
      <c r="E14" s="1095"/>
      <c r="F14" s="1095"/>
      <c r="G14" s="1095"/>
      <c r="H14" s="1095"/>
      <c r="I14" s="1095"/>
      <c r="J14" s="1095"/>
      <c r="K14" s="1095"/>
      <c r="L14" s="1095"/>
      <c r="M14" s="1095"/>
      <c r="N14" s="1095"/>
      <c r="O14" s="1095"/>
      <c r="P14" s="1096"/>
      <c r="Q14" s="1100"/>
      <c r="R14" s="1101"/>
      <c r="S14" s="1101"/>
      <c r="T14" s="1101"/>
      <c r="U14" s="1101"/>
      <c r="V14" s="1101"/>
      <c r="W14" s="1101"/>
      <c r="X14" s="1101"/>
      <c r="Y14" s="1101"/>
      <c r="Z14" s="1101"/>
      <c r="AA14" s="1101"/>
      <c r="AB14" s="1101"/>
      <c r="AC14" s="1101"/>
      <c r="AD14" s="1101"/>
      <c r="AE14" s="1102"/>
      <c r="AF14" s="1076"/>
      <c r="AG14" s="1077"/>
      <c r="AH14" s="1077"/>
      <c r="AI14" s="1077"/>
      <c r="AJ14" s="1078"/>
      <c r="AK14" s="1142"/>
      <c r="AL14" s="1143"/>
      <c r="AM14" s="1143"/>
      <c r="AN14" s="1143"/>
      <c r="AO14" s="1143"/>
      <c r="AP14" s="1143"/>
      <c r="AQ14" s="1143"/>
      <c r="AR14" s="1143"/>
      <c r="AS14" s="1143"/>
      <c r="AT14" s="1143"/>
      <c r="AU14" s="1140"/>
      <c r="AV14" s="1140"/>
      <c r="AW14" s="1140"/>
      <c r="AX14" s="1140"/>
      <c r="AY14" s="1141"/>
      <c r="AZ14" s="254"/>
      <c r="BA14" s="254"/>
      <c r="BB14" s="254"/>
      <c r="BC14" s="254"/>
      <c r="BD14" s="254"/>
      <c r="BE14" s="255"/>
      <c r="BF14" s="255"/>
      <c r="BG14" s="255"/>
      <c r="BH14" s="255"/>
      <c r="BI14" s="255"/>
      <c r="BJ14" s="255"/>
      <c r="BK14" s="255"/>
      <c r="BL14" s="255"/>
      <c r="BM14" s="255"/>
      <c r="BN14" s="255"/>
      <c r="BO14" s="255"/>
      <c r="BP14" s="255"/>
      <c r="BQ14" s="264">
        <v>8</v>
      </c>
      <c r="BR14" s="265"/>
      <c r="BS14" s="1071"/>
      <c r="BT14" s="1072"/>
      <c r="BU14" s="1072"/>
      <c r="BV14" s="1072"/>
      <c r="BW14" s="1072"/>
      <c r="BX14" s="1072"/>
      <c r="BY14" s="1072"/>
      <c r="BZ14" s="1072"/>
      <c r="CA14" s="1072"/>
      <c r="CB14" s="1072"/>
      <c r="CC14" s="1072"/>
      <c r="CD14" s="1072"/>
      <c r="CE14" s="1072"/>
      <c r="CF14" s="1072"/>
      <c r="CG14" s="1073"/>
      <c r="CH14" s="1046"/>
      <c r="CI14" s="1047"/>
      <c r="CJ14" s="1047"/>
      <c r="CK14" s="1047"/>
      <c r="CL14" s="1048"/>
      <c r="CM14" s="1046"/>
      <c r="CN14" s="1047"/>
      <c r="CO14" s="1047"/>
      <c r="CP14" s="1047"/>
      <c r="CQ14" s="1048"/>
      <c r="CR14" s="1046"/>
      <c r="CS14" s="1047"/>
      <c r="CT14" s="1047"/>
      <c r="CU14" s="1047"/>
      <c r="CV14" s="1048"/>
      <c r="CW14" s="1046"/>
      <c r="CX14" s="1047"/>
      <c r="CY14" s="1047"/>
      <c r="CZ14" s="1047"/>
      <c r="DA14" s="1048"/>
      <c r="DB14" s="1046"/>
      <c r="DC14" s="1047"/>
      <c r="DD14" s="1047"/>
      <c r="DE14" s="1047"/>
      <c r="DF14" s="1048"/>
      <c r="DG14" s="1046"/>
      <c r="DH14" s="1047"/>
      <c r="DI14" s="1047"/>
      <c r="DJ14" s="1047"/>
      <c r="DK14" s="1048"/>
      <c r="DL14" s="1046"/>
      <c r="DM14" s="1047"/>
      <c r="DN14" s="1047"/>
      <c r="DO14" s="1047"/>
      <c r="DP14" s="1048"/>
      <c r="DQ14" s="1046"/>
      <c r="DR14" s="1047"/>
      <c r="DS14" s="1047"/>
      <c r="DT14" s="1047"/>
      <c r="DU14" s="1048"/>
      <c r="DV14" s="1049"/>
      <c r="DW14" s="1050"/>
      <c r="DX14" s="1050"/>
      <c r="DY14" s="1050"/>
      <c r="DZ14" s="1051"/>
      <c r="EA14" s="256"/>
    </row>
    <row r="15" spans="1:131" s="257" customFormat="1" ht="26.25" customHeight="1" x14ac:dyDescent="0.15">
      <c r="A15" s="263">
        <v>9</v>
      </c>
      <c r="B15" s="1094"/>
      <c r="C15" s="1095"/>
      <c r="D15" s="1095"/>
      <c r="E15" s="1095"/>
      <c r="F15" s="1095"/>
      <c r="G15" s="1095"/>
      <c r="H15" s="1095"/>
      <c r="I15" s="1095"/>
      <c r="J15" s="1095"/>
      <c r="K15" s="1095"/>
      <c r="L15" s="1095"/>
      <c r="M15" s="1095"/>
      <c r="N15" s="1095"/>
      <c r="O15" s="1095"/>
      <c r="P15" s="1096"/>
      <c r="Q15" s="1100"/>
      <c r="R15" s="1101"/>
      <c r="S15" s="1101"/>
      <c r="T15" s="1101"/>
      <c r="U15" s="1101"/>
      <c r="V15" s="1101"/>
      <c r="W15" s="1101"/>
      <c r="X15" s="1101"/>
      <c r="Y15" s="1101"/>
      <c r="Z15" s="1101"/>
      <c r="AA15" s="1101"/>
      <c r="AB15" s="1101"/>
      <c r="AC15" s="1101"/>
      <c r="AD15" s="1101"/>
      <c r="AE15" s="1102"/>
      <c r="AF15" s="1076"/>
      <c r="AG15" s="1077"/>
      <c r="AH15" s="1077"/>
      <c r="AI15" s="1077"/>
      <c r="AJ15" s="1078"/>
      <c r="AK15" s="1142"/>
      <c r="AL15" s="1143"/>
      <c r="AM15" s="1143"/>
      <c r="AN15" s="1143"/>
      <c r="AO15" s="1143"/>
      <c r="AP15" s="1143"/>
      <c r="AQ15" s="1143"/>
      <c r="AR15" s="1143"/>
      <c r="AS15" s="1143"/>
      <c r="AT15" s="1143"/>
      <c r="AU15" s="1140"/>
      <c r="AV15" s="1140"/>
      <c r="AW15" s="1140"/>
      <c r="AX15" s="1140"/>
      <c r="AY15" s="1141"/>
      <c r="AZ15" s="254"/>
      <c r="BA15" s="254"/>
      <c r="BB15" s="254"/>
      <c r="BC15" s="254"/>
      <c r="BD15" s="254"/>
      <c r="BE15" s="255"/>
      <c r="BF15" s="255"/>
      <c r="BG15" s="255"/>
      <c r="BH15" s="255"/>
      <c r="BI15" s="255"/>
      <c r="BJ15" s="255"/>
      <c r="BK15" s="255"/>
      <c r="BL15" s="255"/>
      <c r="BM15" s="255"/>
      <c r="BN15" s="255"/>
      <c r="BO15" s="255"/>
      <c r="BP15" s="255"/>
      <c r="BQ15" s="264">
        <v>9</v>
      </c>
      <c r="BR15" s="265"/>
      <c r="BS15" s="1071"/>
      <c r="BT15" s="1072"/>
      <c r="BU15" s="1072"/>
      <c r="BV15" s="1072"/>
      <c r="BW15" s="1072"/>
      <c r="BX15" s="1072"/>
      <c r="BY15" s="1072"/>
      <c r="BZ15" s="1072"/>
      <c r="CA15" s="1072"/>
      <c r="CB15" s="1072"/>
      <c r="CC15" s="1072"/>
      <c r="CD15" s="1072"/>
      <c r="CE15" s="1072"/>
      <c r="CF15" s="1072"/>
      <c r="CG15" s="1073"/>
      <c r="CH15" s="1046"/>
      <c r="CI15" s="1047"/>
      <c r="CJ15" s="1047"/>
      <c r="CK15" s="1047"/>
      <c r="CL15" s="1048"/>
      <c r="CM15" s="1046"/>
      <c r="CN15" s="1047"/>
      <c r="CO15" s="1047"/>
      <c r="CP15" s="1047"/>
      <c r="CQ15" s="1048"/>
      <c r="CR15" s="1046"/>
      <c r="CS15" s="1047"/>
      <c r="CT15" s="1047"/>
      <c r="CU15" s="1047"/>
      <c r="CV15" s="1048"/>
      <c r="CW15" s="1046"/>
      <c r="CX15" s="1047"/>
      <c r="CY15" s="1047"/>
      <c r="CZ15" s="1047"/>
      <c r="DA15" s="1048"/>
      <c r="DB15" s="1046"/>
      <c r="DC15" s="1047"/>
      <c r="DD15" s="1047"/>
      <c r="DE15" s="1047"/>
      <c r="DF15" s="1048"/>
      <c r="DG15" s="1046"/>
      <c r="DH15" s="1047"/>
      <c r="DI15" s="1047"/>
      <c r="DJ15" s="1047"/>
      <c r="DK15" s="1048"/>
      <c r="DL15" s="1046"/>
      <c r="DM15" s="1047"/>
      <c r="DN15" s="1047"/>
      <c r="DO15" s="1047"/>
      <c r="DP15" s="1048"/>
      <c r="DQ15" s="1046"/>
      <c r="DR15" s="1047"/>
      <c r="DS15" s="1047"/>
      <c r="DT15" s="1047"/>
      <c r="DU15" s="1048"/>
      <c r="DV15" s="1049"/>
      <c r="DW15" s="1050"/>
      <c r="DX15" s="1050"/>
      <c r="DY15" s="1050"/>
      <c r="DZ15" s="1051"/>
      <c r="EA15" s="256"/>
    </row>
    <row r="16" spans="1:131" s="257" customFormat="1" ht="26.25" customHeight="1" x14ac:dyDescent="0.15">
      <c r="A16" s="263">
        <v>10</v>
      </c>
      <c r="B16" s="1094"/>
      <c r="C16" s="1095"/>
      <c r="D16" s="1095"/>
      <c r="E16" s="1095"/>
      <c r="F16" s="1095"/>
      <c r="G16" s="1095"/>
      <c r="H16" s="1095"/>
      <c r="I16" s="1095"/>
      <c r="J16" s="1095"/>
      <c r="K16" s="1095"/>
      <c r="L16" s="1095"/>
      <c r="M16" s="1095"/>
      <c r="N16" s="1095"/>
      <c r="O16" s="1095"/>
      <c r="P16" s="1096"/>
      <c r="Q16" s="1100"/>
      <c r="R16" s="1101"/>
      <c r="S16" s="1101"/>
      <c r="T16" s="1101"/>
      <c r="U16" s="1101"/>
      <c r="V16" s="1101"/>
      <c r="W16" s="1101"/>
      <c r="X16" s="1101"/>
      <c r="Y16" s="1101"/>
      <c r="Z16" s="1101"/>
      <c r="AA16" s="1101"/>
      <c r="AB16" s="1101"/>
      <c r="AC16" s="1101"/>
      <c r="AD16" s="1101"/>
      <c r="AE16" s="1102"/>
      <c r="AF16" s="1076"/>
      <c r="AG16" s="1077"/>
      <c r="AH16" s="1077"/>
      <c r="AI16" s="1077"/>
      <c r="AJ16" s="1078"/>
      <c r="AK16" s="1142"/>
      <c r="AL16" s="1143"/>
      <c r="AM16" s="1143"/>
      <c r="AN16" s="1143"/>
      <c r="AO16" s="1143"/>
      <c r="AP16" s="1143"/>
      <c r="AQ16" s="1143"/>
      <c r="AR16" s="1143"/>
      <c r="AS16" s="1143"/>
      <c r="AT16" s="1143"/>
      <c r="AU16" s="1140"/>
      <c r="AV16" s="1140"/>
      <c r="AW16" s="1140"/>
      <c r="AX16" s="1140"/>
      <c r="AY16" s="1141"/>
      <c r="AZ16" s="254"/>
      <c r="BA16" s="254"/>
      <c r="BB16" s="254"/>
      <c r="BC16" s="254"/>
      <c r="BD16" s="254"/>
      <c r="BE16" s="255"/>
      <c r="BF16" s="255"/>
      <c r="BG16" s="255"/>
      <c r="BH16" s="255"/>
      <c r="BI16" s="255"/>
      <c r="BJ16" s="255"/>
      <c r="BK16" s="255"/>
      <c r="BL16" s="255"/>
      <c r="BM16" s="255"/>
      <c r="BN16" s="255"/>
      <c r="BO16" s="255"/>
      <c r="BP16" s="255"/>
      <c r="BQ16" s="264">
        <v>10</v>
      </c>
      <c r="BR16" s="265"/>
      <c r="BS16" s="1071"/>
      <c r="BT16" s="1072"/>
      <c r="BU16" s="1072"/>
      <c r="BV16" s="1072"/>
      <c r="BW16" s="1072"/>
      <c r="BX16" s="1072"/>
      <c r="BY16" s="1072"/>
      <c r="BZ16" s="1072"/>
      <c r="CA16" s="1072"/>
      <c r="CB16" s="1072"/>
      <c r="CC16" s="1072"/>
      <c r="CD16" s="1072"/>
      <c r="CE16" s="1072"/>
      <c r="CF16" s="1072"/>
      <c r="CG16" s="1073"/>
      <c r="CH16" s="1046"/>
      <c r="CI16" s="1047"/>
      <c r="CJ16" s="1047"/>
      <c r="CK16" s="1047"/>
      <c r="CL16" s="1048"/>
      <c r="CM16" s="1046"/>
      <c r="CN16" s="1047"/>
      <c r="CO16" s="1047"/>
      <c r="CP16" s="1047"/>
      <c r="CQ16" s="1048"/>
      <c r="CR16" s="1046"/>
      <c r="CS16" s="1047"/>
      <c r="CT16" s="1047"/>
      <c r="CU16" s="1047"/>
      <c r="CV16" s="1048"/>
      <c r="CW16" s="1046"/>
      <c r="CX16" s="1047"/>
      <c r="CY16" s="1047"/>
      <c r="CZ16" s="1047"/>
      <c r="DA16" s="1048"/>
      <c r="DB16" s="1046"/>
      <c r="DC16" s="1047"/>
      <c r="DD16" s="1047"/>
      <c r="DE16" s="1047"/>
      <c r="DF16" s="1048"/>
      <c r="DG16" s="1046"/>
      <c r="DH16" s="1047"/>
      <c r="DI16" s="1047"/>
      <c r="DJ16" s="1047"/>
      <c r="DK16" s="1048"/>
      <c r="DL16" s="1046"/>
      <c r="DM16" s="1047"/>
      <c r="DN16" s="1047"/>
      <c r="DO16" s="1047"/>
      <c r="DP16" s="1048"/>
      <c r="DQ16" s="1046"/>
      <c r="DR16" s="1047"/>
      <c r="DS16" s="1047"/>
      <c r="DT16" s="1047"/>
      <c r="DU16" s="1048"/>
      <c r="DV16" s="1049"/>
      <c r="DW16" s="1050"/>
      <c r="DX16" s="1050"/>
      <c r="DY16" s="1050"/>
      <c r="DZ16" s="1051"/>
      <c r="EA16" s="256"/>
    </row>
    <row r="17" spans="1:131" s="257" customFormat="1" ht="26.25" customHeight="1" x14ac:dyDescent="0.15">
      <c r="A17" s="263">
        <v>11</v>
      </c>
      <c r="B17" s="1094"/>
      <c r="C17" s="1095"/>
      <c r="D17" s="1095"/>
      <c r="E17" s="1095"/>
      <c r="F17" s="1095"/>
      <c r="G17" s="1095"/>
      <c r="H17" s="1095"/>
      <c r="I17" s="1095"/>
      <c r="J17" s="1095"/>
      <c r="K17" s="1095"/>
      <c r="L17" s="1095"/>
      <c r="M17" s="1095"/>
      <c r="N17" s="1095"/>
      <c r="O17" s="1095"/>
      <c r="P17" s="1096"/>
      <c r="Q17" s="1100"/>
      <c r="R17" s="1101"/>
      <c r="S17" s="1101"/>
      <c r="T17" s="1101"/>
      <c r="U17" s="1101"/>
      <c r="V17" s="1101"/>
      <c r="W17" s="1101"/>
      <c r="X17" s="1101"/>
      <c r="Y17" s="1101"/>
      <c r="Z17" s="1101"/>
      <c r="AA17" s="1101"/>
      <c r="AB17" s="1101"/>
      <c r="AC17" s="1101"/>
      <c r="AD17" s="1101"/>
      <c r="AE17" s="1102"/>
      <c r="AF17" s="1076"/>
      <c r="AG17" s="1077"/>
      <c r="AH17" s="1077"/>
      <c r="AI17" s="1077"/>
      <c r="AJ17" s="1078"/>
      <c r="AK17" s="1142"/>
      <c r="AL17" s="1143"/>
      <c r="AM17" s="1143"/>
      <c r="AN17" s="1143"/>
      <c r="AO17" s="1143"/>
      <c r="AP17" s="1143"/>
      <c r="AQ17" s="1143"/>
      <c r="AR17" s="1143"/>
      <c r="AS17" s="1143"/>
      <c r="AT17" s="1143"/>
      <c r="AU17" s="1140"/>
      <c r="AV17" s="1140"/>
      <c r="AW17" s="1140"/>
      <c r="AX17" s="1140"/>
      <c r="AY17" s="1141"/>
      <c r="AZ17" s="254"/>
      <c r="BA17" s="254"/>
      <c r="BB17" s="254"/>
      <c r="BC17" s="254"/>
      <c r="BD17" s="254"/>
      <c r="BE17" s="255"/>
      <c r="BF17" s="255"/>
      <c r="BG17" s="255"/>
      <c r="BH17" s="255"/>
      <c r="BI17" s="255"/>
      <c r="BJ17" s="255"/>
      <c r="BK17" s="255"/>
      <c r="BL17" s="255"/>
      <c r="BM17" s="255"/>
      <c r="BN17" s="255"/>
      <c r="BO17" s="255"/>
      <c r="BP17" s="255"/>
      <c r="BQ17" s="264">
        <v>11</v>
      </c>
      <c r="BR17" s="265"/>
      <c r="BS17" s="1071"/>
      <c r="BT17" s="1072"/>
      <c r="BU17" s="1072"/>
      <c r="BV17" s="1072"/>
      <c r="BW17" s="1072"/>
      <c r="BX17" s="1072"/>
      <c r="BY17" s="1072"/>
      <c r="BZ17" s="1072"/>
      <c r="CA17" s="1072"/>
      <c r="CB17" s="1072"/>
      <c r="CC17" s="1072"/>
      <c r="CD17" s="1072"/>
      <c r="CE17" s="1072"/>
      <c r="CF17" s="1072"/>
      <c r="CG17" s="1073"/>
      <c r="CH17" s="1046"/>
      <c r="CI17" s="1047"/>
      <c r="CJ17" s="1047"/>
      <c r="CK17" s="1047"/>
      <c r="CL17" s="1048"/>
      <c r="CM17" s="1046"/>
      <c r="CN17" s="1047"/>
      <c r="CO17" s="1047"/>
      <c r="CP17" s="1047"/>
      <c r="CQ17" s="1048"/>
      <c r="CR17" s="1046"/>
      <c r="CS17" s="1047"/>
      <c r="CT17" s="1047"/>
      <c r="CU17" s="1047"/>
      <c r="CV17" s="1048"/>
      <c r="CW17" s="1046"/>
      <c r="CX17" s="1047"/>
      <c r="CY17" s="1047"/>
      <c r="CZ17" s="1047"/>
      <c r="DA17" s="1048"/>
      <c r="DB17" s="1046"/>
      <c r="DC17" s="1047"/>
      <c r="DD17" s="1047"/>
      <c r="DE17" s="1047"/>
      <c r="DF17" s="1048"/>
      <c r="DG17" s="1046"/>
      <c r="DH17" s="1047"/>
      <c r="DI17" s="1047"/>
      <c r="DJ17" s="1047"/>
      <c r="DK17" s="1048"/>
      <c r="DL17" s="1046"/>
      <c r="DM17" s="1047"/>
      <c r="DN17" s="1047"/>
      <c r="DO17" s="1047"/>
      <c r="DP17" s="1048"/>
      <c r="DQ17" s="1046"/>
      <c r="DR17" s="1047"/>
      <c r="DS17" s="1047"/>
      <c r="DT17" s="1047"/>
      <c r="DU17" s="1048"/>
      <c r="DV17" s="1049"/>
      <c r="DW17" s="1050"/>
      <c r="DX17" s="1050"/>
      <c r="DY17" s="1050"/>
      <c r="DZ17" s="1051"/>
      <c r="EA17" s="256"/>
    </row>
    <row r="18" spans="1:131" s="257" customFormat="1" ht="26.25" customHeight="1" x14ac:dyDescent="0.15">
      <c r="A18" s="263">
        <v>12</v>
      </c>
      <c r="B18" s="1094"/>
      <c r="C18" s="1095"/>
      <c r="D18" s="1095"/>
      <c r="E18" s="1095"/>
      <c r="F18" s="1095"/>
      <c r="G18" s="1095"/>
      <c r="H18" s="1095"/>
      <c r="I18" s="1095"/>
      <c r="J18" s="1095"/>
      <c r="K18" s="1095"/>
      <c r="L18" s="1095"/>
      <c r="M18" s="1095"/>
      <c r="N18" s="1095"/>
      <c r="O18" s="1095"/>
      <c r="P18" s="1096"/>
      <c r="Q18" s="1100"/>
      <c r="R18" s="1101"/>
      <c r="S18" s="1101"/>
      <c r="T18" s="1101"/>
      <c r="U18" s="1101"/>
      <c r="V18" s="1101"/>
      <c r="W18" s="1101"/>
      <c r="X18" s="1101"/>
      <c r="Y18" s="1101"/>
      <c r="Z18" s="1101"/>
      <c r="AA18" s="1101"/>
      <c r="AB18" s="1101"/>
      <c r="AC18" s="1101"/>
      <c r="AD18" s="1101"/>
      <c r="AE18" s="1102"/>
      <c r="AF18" s="1076"/>
      <c r="AG18" s="1077"/>
      <c r="AH18" s="1077"/>
      <c r="AI18" s="1077"/>
      <c r="AJ18" s="1078"/>
      <c r="AK18" s="1142"/>
      <c r="AL18" s="1143"/>
      <c r="AM18" s="1143"/>
      <c r="AN18" s="1143"/>
      <c r="AO18" s="1143"/>
      <c r="AP18" s="1143"/>
      <c r="AQ18" s="1143"/>
      <c r="AR18" s="1143"/>
      <c r="AS18" s="1143"/>
      <c r="AT18" s="1143"/>
      <c r="AU18" s="1140"/>
      <c r="AV18" s="1140"/>
      <c r="AW18" s="1140"/>
      <c r="AX18" s="1140"/>
      <c r="AY18" s="1141"/>
      <c r="AZ18" s="254"/>
      <c r="BA18" s="254"/>
      <c r="BB18" s="254"/>
      <c r="BC18" s="254"/>
      <c r="BD18" s="254"/>
      <c r="BE18" s="255"/>
      <c r="BF18" s="255"/>
      <c r="BG18" s="255"/>
      <c r="BH18" s="255"/>
      <c r="BI18" s="255"/>
      <c r="BJ18" s="255"/>
      <c r="BK18" s="255"/>
      <c r="BL18" s="255"/>
      <c r="BM18" s="255"/>
      <c r="BN18" s="255"/>
      <c r="BO18" s="255"/>
      <c r="BP18" s="255"/>
      <c r="BQ18" s="264">
        <v>12</v>
      </c>
      <c r="BR18" s="265"/>
      <c r="BS18" s="1071"/>
      <c r="BT18" s="1072"/>
      <c r="BU18" s="1072"/>
      <c r="BV18" s="1072"/>
      <c r="BW18" s="1072"/>
      <c r="BX18" s="1072"/>
      <c r="BY18" s="1072"/>
      <c r="BZ18" s="1072"/>
      <c r="CA18" s="1072"/>
      <c r="CB18" s="1072"/>
      <c r="CC18" s="1072"/>
      <c r="CD18" s="1072"/>
      <c r="CE18" s="1072"/>
      <c r="CF18" s="1072"/>
      <c r="CG18" s="1073"/>
      <c r="CH18" s="1046"/>
      <c r="CI18" s="1047"/>
      <c r="CJ18" s="1047"/>
      <c r="CK18" s="1047"/>
      <c r="CL18" s="1048"/>
      <c r="CM18" s="1046"/>
      <c r="CN18" s="1047"/>
      <c r="CO18" s="1047"/>
      <c r="CP18" s="1047"/>
      <c r="CQ18" s="1048"/>
      <c r="CR18" s="1046"/>
      <c r="CS18" s="1047"/>
      <c r="CT18" s="1047"/>
      <c r="CU18" s="1047"/>
      <c r="CV18" s="1048"/>
      <c r="CW18" s="1046"/>
      <c r="CX18" s="1047"/>
      <c r="CY18" s="1047"/>
      <c r="CZ18" s="1047"/>
      <c r="DA18" s="1048"/>
      <c r="DB18" s="1046"/>
      <c r="DC18" s="1047"/>
      <c r="DD18" s="1047"/>
      <c r="DE18" s="1047"/>
      <c r="DF18" s="1048"/>
      <c r="DG18" s="1046"/>
      <c r="DH18" s="1047"/>
      <c r="DI18" s="1047"/>
      <c r="DJ18" s="1047"/>
      <c r="DK18" s="1048"/>
      <c r="DL18" s="1046"/>
      <c r="DM18" s="1047"/>
      <c r="DN18" s="1047"/>
      <c r="DO18" s="1047"/>
      <c r="DP18" s="1048"/>
      <c r="DQ18" s="1046"/>
      <c r="DR18" s="1047"/>
      <c r="DS18" s="1047"/>
      <c r="DT18" s="1047"/>
      <c r="DU18" s="1048"/>
      <c r="DV18" s="1049"/>
      <c r="DW18" s="1050"/>
      <c r="DX18" s="1050"/>
      <c r="DY18" s="1050"/>
      <c r="DZ18" s="1051"/>
      <c r="EA18" s="256"/>
    </row>
    <row r="19" spans="1:131" s="257" customFormat="1" ht="26.25" customHeight="1" x14ac:dyDescent="0.15">
      <c r="A19" s="263">
        <v>13</v>
      </c>
      <c r="B19" s="1094"/>
      <c r="C19" s="1095"/>
      <c r="D19" s="1095"/>
      <c r="E19" s="1095"/>
      <c r="F19" s="1095"/>
      <c r="G19" s="1095"/>
      <c r="H19" s="1095"/>
      <c r="I19" s="1095"/>
      <c r="J19" s="1095"/>
      <c r="K19" s="1095"/>
      <c r="L19" s="1095"/>
      <c r="M19" s="1095"/>
      <c r="N19" s="1095"/>
      <c r="O19" s="1095"/>
      <c r="P19" s="1096"/>
      <c r="Q19" s="1100"/>
      <c r="R19" s="1101"/>
      <c r="S19" s="1101"/>
      <c r="T19" s="1101"/>
      <c r="U19" s="1101"/>
      <c r="V19" s="1101"/>
      <c r="W19" s="1101"/>
      <c r="X19" s="1101"/>
      <c r="Y19" s="1101"/>
      <c r="Z19" s="1101"/>
      <c r="AA19" s="1101"/>
      <c r="AB19" s="1101"/>
      <c r="AC19" s="1101"/>
      <c r="AD19" s="1101"/>
      <c r="AE19" s="1102"/>
      <c r="AF19" s="1076"/>
      <c r="AG19" s="1077"/>
      <c r="AH19" s="1077"/>
      <c r="AI19" s="1077"/>
      <c r="AJ19" s="1078"/>
      <c r="AK19" s="1142"/>
      <c r="AL19" s="1143"/>
      <c r="AM19" s="1143"/>
      <c r="AN19" s="1143"/>
      <c r="AO19" s="1143"/>
      <c r="AP19" s="1143"/>
      <c r="AQ19" s="1143"/>
      <c r="AR19" s="1143"/>
      <c r="AS19" s="1143"/>
      <c r="AT19" s="1143"/>
      <c r="AU19" s="1140"/>
      <c r="AV19" s="1140"/>
      <c r="AW19" s="1140"/>
      <c r="AX19" s="1140"/>
      <c r="AY19" s="1141"/>
      <c r="AZ19" s="254"/>
      <c r="BA19" s="254"/>
      <c r="BB19" s="254"/>
      <c r="BC19" s="254"/>
      <c r="BD19" s="254"/>
      <c r="BE19" s="255"/>
      <c r="BF19" s="255"/>
      <c r="BG19" s="255"/>
      <c r="BH19" s="255"/>
      <c r="BI19" s="255"/>
      <c r="BJ19" s="255"/>
      <c r="BK19" s="255"/>
      <c r="BL19" s="255"/>
      <c r="BM19" s="255"/>
      <c r="BN19" s="255"/>
      <c r="BO19" s="255"/>
      <c r="BP19" s="255"/>
      <c r="BQ19" s="264">
        <v>13</v>
      </c>
      <c r="BR19" s="265"/>
      <c r="BS19" s="1071"/>
      <c r="BT19" s="1072"/>
      <c r="BU19" s="1072"/>
      <c r="BV19" s="1072"/>
      <c r="BW19" s="1072"/>
      <c r="BX19" s="1072"/>
      <c r="BY19" s="1072"/>
      <c r="BZ19" s="1072"/>
      <c r="CA19" s="1072"/>
      <c r="CB19" s="1072"/>
      <c r="CC19" s="1072"/>
      <c r="CD19" s="1072"/>
      <c r="CE19" s="1072"/>
      <c r="CF19" s="1072"/>
      <c r="CG19" s="1073"/>
      <c r="CH19" s="1046"/>
      <c r="CI19" s="1047"/>
      <c r="CJ19" s="1047"/>
      <c r="CK19" s="1047"/>
      <c r="CL19" s="1048"/>
      <c r="CM19" s="1046"/>
      <c r="CN19" s="1047"/>
      <c r="CO19" s="1047"/>
      <c r="CP19" s="1047"/>
      <c r="CQ19" s="1048"/>
      <c r="CR19" s="1046"/>
      <c r="CS19" s="1047"/>
      <c r="CT19" s="1047"/>
      <c r="CU19" s="1047"/>
      <c r="CV19" s="1048"/>
      <c r="CW19" s="1046"/>
      <c r="CX19" s="1047"/>
      <c r="CY19" s="1047"/>
      <c r="CZ19" s="1047"/>
      <c r="DA19" s="1048"/>
      <c r="DB19" s="1046"/>
      <c r="DC19" s="1047"/>
      <c r="DD19" s="1047"/>
      <c r="DE19" s="1047"/>
      <c r="DF19" s="1048"/>
      <c r="DG19" s="1046"/>
      <c r="DH19" s="1047"/>
      <c r="DI19" s="1047"/>
      <c r="DJ19" s="1047"/>
      <c r="DK19" s="1048"/>
      <c r="DL19" s="1046"/>
      <c r="DM19" s="1047"/>
      <c r="DN19" s="1047"/>
      <c r="DO19" s="1047"/>
      <c r="DP19" s="1048"/>
      <c r="DQ19" s="1046"/>
      <c r="DR19" s="1047"/>
      <c r="DS19" s="1047"/>
      <c r="DT19" s="1047"/>
      <c r="DU19" s="1048"/>
      <c r="DV19" s="1049"/>
      <c r="DW19" s="1050"/>
      <c r="DX19" s="1050"/>
      <c r="DY19" s="1050"/>
      <c r="DZ19" s="1051"/>
      <c r="EA19" s="256"/>
    </row>
    <row r="20" spans="1:131" s="257" customFormat="1" ht="26.25" customHeight="1" x14ac:dyDescent="0.15">
      <c r="A20" s="263">
        <v>14</v>
      </c>
      <c r="B20" s="1094"/>
      <c r="C20" s="1095"/>
      <c r="D20" s="1095"/>
      <c r="E20" s="1095"/>
      <c r="F20" s="1095"/>
      <c r="G20" s="1095"/>
      <c r="H20" s="1095"/>
      <c r="I20" s="1095"/>
      <c r="J20" s="1095"/>
      <c r="K20" s="1095"/>
      <c r="L20" s="1095"/>
      <c r="M20" s="1095"/>
      <c r="N20" s="1095"/>
      <c r="O20" s="1095"/>
      <c r="P20" s="1096"/>
      <c r="Q20" s="1100"/>
      <c r="R20" s="1101"/>
      <c r="S20" s="1101"/>
      <c r="T20" s="1101"/>
      <c r="U20" s="1101"/>
      <c r="V20" s="1101"/>
      <c r="W20" s="1101"/>
      <c r="X20" s="1101"/>
      <c r="Y20" s="1101"/>
      <c r="Z20" s="1101"/>
      <c r="AA20" s="1101"/>
      <c r="AB20" s="1101"/>
      <c r="AC20" s="1101"/>
      <c r="AD20" s="1101"/>
      <c r="AE20" s="1102"/>
      <c r="AF20" s="1076"/>
      <c r="AG20" s="1077"/>
      <c r="AH20" s="1077"/>
      <c r="AI20" s="1077"/>
      <c r="AJ20" s="1078"/>
      <c r="AK20" s="1142"/>
      <c r="AL20" s="1143"/>
      <c r="AM20" s="1143"/>
      <c r="AN20" s="1143"/>
      <c r="AO20" s="1143"/>
      <c r="AP20" s="1143"/>
      <c r="AQ20" s="1143"/>
      <c r="AR20" s="1143"/>
      <c r="AS20" s="1143"/>
      <c r="AT20" s="1143"/>
      <c r="AU20" s="1140"/>
      <c r="AV20" s="1140"/>
      <c r="AW20" s="1140"/>
      <c r="AX20" s="1140"/>
      <c r="AY20" s="1141"/>
      <c r="AZ20" s="254"/>
      <c r="BA20" s="254"/>
      <c r="BB20" s="254"/>
      <c r="BC20" s="254"/>
      <c r="BD20" s="254"/>
      <c r="BE20" s="255"/>
      <c r="BF20" s="255"/>
      <c r="BG20" s="255"/>
      <c r="BH20" s="255"/>
      <c r="BI20" s="255"/>
      <c r="BJ20" s="255"/>
      <c r="BK20" s="255"/>
      <c r="BL20" s="255"/>
      <c r="BM20" s="255"/>
      <c r="BN20" s="255"/>
      <c r="BO20" s="255"/>
      <c r="BP20" s="255"/>
      <c r="BQ20" s="264">
        <v>14</v>
      </c>
      <c r="BR20" s="265"/>
      <c r="BS20" s="1071"/>
      <c r="BT20" s="1072"/>
      <c r="BU20" s="1072"/>
      <c r="BV20" s="1072"/>
      <c r="BW20" s="1072"/>
      <c r="BX20" s="1072"/>
      <c r="BY20" s="1072"/>
      <c r="BZ20" s="1072"/>
      <c r="CA20" s="1072"/>
      <c r="CB20" s="1072"/>
      <c r="CC20" s="1072"/>
      <c r="CD20" s="1072"/>
      <c r="CE20" s="1072"/>
      <c r="CF20" s="1072"/>
      <c r="CG20" s="1073"/>
      <c r="CH20" s="1046"/>
      <c r="CI20" s="1047"/>
      <c r="CJ20" s="1047"/>
      <c r="CK20" s="1047"/>
      <c r="CL20" s="1048"/>
      <c r="CM20" s="1046"/>
      <c r="CN20" s="1047"/>
      <c r="CO20" s="1047"/>
      <c r="CP20" s="1047"/>
      <c r="CQ20" s="1048"/>
      <c r="CR20" s="1046"/>
      <c r="CS20" s="1047"/>
      <c r="CT20" s="1047"/>
      <c r="CU20" s="1047"/>
      <c r="CV20" s="1048"/>
      <c r="CW20" s="1046"/>
      <c r="CX20" s="1047"/>
      <c r="CY20" s="1047"/>
      <c r="CZ20" s="1047"/>
      <c r="DA20" s="1048"/>
      <c r="DB20" s="1046"/>
      <c r="DC20" s="1047"/>
      <c r="DD20" s="1047"/>
      <c r="DE20" s="1047"/>
      <c r="DF20" s="1048"/>
      <c r="DG20" s="1046"/>
      <c r="DH20" s="1047"/>
      <c r="DI20" s="1047"/>
      <c r="DJ20" s="1047"/>
      <c r="DK20" s="1048"/>
      <c r="DL20" s="1046"/>
      <c r="DM20" s="1047"/>
      <c r="DN20" s="1047"/>
      <c r="DO20" s="1047"/>
      <c r="DP20" s="1048"/>
      <c r="DQ20" s="1046"/>
      <c r="DR20" s="1047"/>
      <c r="DS20" s="1047"/>
      <c r="DT20" s="1047"/>
      <c r="DU20" s="1048"/>
      <c r="DV20" s="1049"/>
      <c r="DW20" s="1050"/>
      <c r="DX20" s="1050"/>
      <c r="DY20" s="1050"/>
      <c r="DZ20" s="1051"/>
      <c r="EA20" s="256"/>
    </row>
    <row r="21" spans="1:131" s="257" customFormat="1" ht="26.25" customHeight="1" thickBot="1" x14ac:dyDescent="0.2">
      <c r="A21" s="263">
        <v>15</v>
      </c>
      <c r="B21" s="1094"/>
      <c r="C21" s="1095"/>
      <c r="D21" s="1095"/>
      <c r="E21" s="1095"/>
      <c r="F21" s="1095"/>
      <c r="G21" s="1095"/>
      <c r="H21" s="1095"/>
      <c r="I21" s="1095"/>
      <c r="J21" s="1095"/>
      <c r="K21" s="1095"/>
      <c r="L21" s="1095"/>
      <c r="M21" s="1095"/>
      <c r="N21" s="1095"/>
      <c r="O21" s="1095"/>
      <c r="P21" s="1096"/>
      <c r="Q21" s="1100"/>
      <c r="R21" s="1101"/>
      <c r="S21" s="1101"/>
      <c r="T21" s="1101"/>
      <c r="U21" s="1101"/>
      <c r="V21" s="1101"/>
      <c r="W21" s="1101"/>
      <c r="X21" s="1101"/>
      <c r="Y21" s="1101"/>
      <c r="Z21" s="1101"/>
      <c r="AA21" s="1101"/>
      <c r="AB21" s="1101"/>
      <c r="AC21" s="1101"/>
      <c r="AD21" s="1101"/>
      <c r="AE21" s="1102"/>
      <c r="AF21" s="1076"/>
      <c r="AG21" s="1077"/>
      <c r="AH21" s="1077"/>
      <c r="AI21" s="1077"/>
      <c r="AJ21" s="1078"/>
      <c r="AK21" s="1142"/>
      <c r="AL21" s="1143"/>
      <c r="AM21" s="1143"/>
      <c r="AN21" s="1143"/>
      <c r="AO21" s="1143"/>
      <c r="AP21" s="1143"/>
      <c r="AQ21" s="1143"/>
      <c r="AR21" s="1143"/>
      <c r="AS21" s="1143"/>
      <c r="AT21" s="1143"/>
      <c r="AU21" s="1140"/>
      <c r="AV21" s="1140"/>
      <c r="AW21" s="1140"/>
      <c r="AX21" s="1140"/>
      <c r="AY21" s="1141"/>
      <c r="AZ21" s="254"/>
      <c r="BA21" s="254"/>
      <c r="BB21" s="254"/>
      <c r="BC21" s="254"/>
      <c r="BD21" s="254"/>
      <c r="BE21" s="255"/>
      <c r="BF21" s="255"/>
      <c r="BG21" s="255"/>
      <c r="BH21" s="255"/>
      <c r="BI21" s="255"/>
      <c r="BJ21" s="255"/>
      <c r="BK21" s="255"/>
      <c r="BL21" s="255"/>
      <c r="BM21" s="255"/>
      <c r="BN21" s="255"/>
      <c r="BO21" s="255"/>
      <c r="BP21" s="255"/>
      <c r="BQ21" s="264">
        <v>15</v>
      </c>
      <c r="BR21" s="265"/>
      <c r="BS21" s="1071"/>
      <c r="BT21" s="1072"/>
      <c r="BU21" s="1072"/>
      <c r="BV21" s="1072"/>
      <c r="BW21" s="1072"/>
      <c r="BX21" s="1072"/>
      <c r="BY21" s="1072"/>
      <c r="BZ21" s="1072"/>
      <c r="CA21" s="1072"/>
      <c r="CB21" s="1072"/>
      <c r="CC21" s="1072"/>
      <c r="CD21" s="1072"/>
      <c r="CE21" s="1072"/>
      <c r="CF21" s="1072"/>
      <c r="CG21" s="1073"/>
      <c r="CH21" s="1046"/>
      <c r="CI21" s="1047"/>
      <c r="CJ21" s="1047"/>
      <c r="CK21" s="1047"/>
      <c r="CL21" s="1048"/>
      <c r="CM21" s="1046"/>
      <c r="CN21" s="1047"/>
      <c r="CO21" s="1047"/>
      <c r="CP21" s="1047"/>
      <c r="CQ21" s="1048"/>
      <c r="CR21" s="1046"/>
      <c r="CS21" s="1047"/>
      <c r="CT21" s="1047"/>
      <c r="CU21" s="1047"/>
      <c r="CV21" s="1048"/>
      <c r="CW21" s="1046"/>
      <c r="CX21" s="1047"/>
      <c r="CY21" s="1047"/>
      <c r="CZ21" s="1047"/>
      <c r="DA21" s="1048"/>
      <c r="DB21" s="1046"/>
      <c r="DC21" s="1047"/>
      <c r="DD21" s="1047"/>
      <c r="DE21" s="1047"/>
      <c r="DF21" s="1048"/>
      <c r="DG21" s="1046"/>
      <c r="DH21" s="1047"/>
      <c r="DI21" s="1047"/>
      <c r="DJ21" s="1047"/>
      <c r="DK21" s="1048"/>
      <c r="DL21" s="1046"/>
      <c r="DM21" s="1047"/>
      <c r="DN21" s="1047"/>
      <c r="DO21" s="1047"/>
      <c r="DP21" s="1048"/>
      <c r="DQ21" s="1046"/>
      <c r="DR21" s="1047"/>
      <c r="DS21" s="1047"/>
      <c r="DT21" s="1047"/>
      <c r="DU21" s="1048"/>
      <c r="DV21" s="1049"/>
      <c r="DW21" s="1050"/>
      <c r="DX21" s="1050"/>
      <c r="DY21" s="1050"/>
      <c r="DZ21" s="1051"/>
      <c r="EA21" s="256"/>
    </row>
    <row r="22" spans="1:131" s="257" customFormat="1" ht="26.25" customHeight="1" x14ac:dyDescent="0.15">
      <c r="A22" s="263">
        <v>16</v>
      </c>
      <c r="B22" s="1094"/>
      <c r="C22" s="1095"/>
      <c r="D22" s="1095"/>
      <c r="E22" s="1095"/>
      <c r="F22" s="1095"/>
      <c r="G22" s="1095"/>
      <c r="H22" s="1095"/>
      <c r="I22" s="1095"/>
      <c r="J22" s="1095"/>
      <c r="K22" s="1095"/>
      <c r="L22" s="1095"/>
      <c r="M22" s="1095"/>
      <c r="N22" s="1095"/>
      <c r="O22" s="1095"/>
      <c r="P22" s="1096"/>
      <c r="Q22" s="1137"/>
      <c r="R22" s="1138"/>
      <c r="S22" s="1138"/>
      <c r="T22" s="1138"/>
      <c r="U22" s="1138"/>
      <c r="V22" s="1138"/>
      <c r="W22" s="1138"/>
      <c r="X22" s="1138"/>
      <c r="Y22" s="1138"/>
      <c r="Z22" s="1138"/>
      <c r="AA22" s="1138"/>
      <c r="AB22" s="1138"/>
      <c r="AC22" s="1138"/>
      <c r="AD22" s="1138"/>
      <c r="AE22" s="1139"/>
      <c r="AF22" s="1076"/>
      <c r="AG22" s="1077"/>
      <c r="AH22" s="1077"/>
      <c r="AI22" s="1077"/>
      <c r="AJ22" s="1078"/>
      <c r="AK22" s="1133"/>
      <c r="AL22" s="1134"/>
      <c r="AM22" s="1134"/>
      <c r="AN22" s="1134"/>
      <c r="AO22" s="1134"/>
      <c r="AP22" s="1134"/>
      <c r="AQ22" s="1134"/>
      <c r="AR22" s="1134"/>
      <c r="AS22" s="1134"/>
      <c r="AT22" s="1134"/>
      <c r="AU22" s="1135"/>
      <c r="AV22" s="1135"/>
      <c r="AW22" s="1135"/>
      <c r="AX22" s="1135"/>
      <c r="AY22" s="1136"/>
      <c r="AZ22" s="1092" t="s">
        <v>389</v>
      </c>
      <c r="BA22" s="1092"/>
      <c r="BB22" s="1092"/>
      <c r="BC22" s="1092"/>
      <c r="BD22" s="1093"/>
      <c r="BE22" s="255"/>
      <c r="BF22" s="255"/>
      <c r="BG22" s="255"/>
      <c r="BH22" s="255"/>
      <c r="BI22" s="255"/>
      <c r="BJ22" s="255"/>
      <c r="BK22" s="255"/>
      <c r="BL22" s="255"/>
      <c r="BM22" s="255"/>
      <c r="BN22" s="255"/>
      <c r="BO22" s="255"/>
      <c r="BP22" s="255"/>
      <c r="BQ22" s="264">
        <v>16</v>
      </c>
      <c r="BR22" s="265"/>
      <c r="BS22" s="1071"/>
      <c r="BT22" s="1072"/>
      <c r="BU22" s="1072"/>
      <c r="BV22" s="1072"/>
      <c r="BW22" s="1072"/>
      <c r="BX22" s="1072"/>
      <c r="BY22" s="1072"/>
      <c r="BZ22" s="1072"/>
      <c r="CA22" s="1072"/>
      <c r="CB22" s="1072"/>
      <c r="CC22" s="1072"/>
      <c r="CD22" s="1072"/>
      <c r="CE22" s="1072"/>
      <c r="CF22" s="1072"/>
      <c r="CG22" s="1073"/>
      <c r="CH22" s="1046"/>
      <c r="CI22" s="1047"/>
      <c r="CJ22" s="1047"/>
      <c r="CK22" s="1047"/>
      <c r="CL22" s="1048"/>
      <c r="CM22" s="1046"/>
      <c r="CN22" s="1047"/>
      <c r="CO22" s="1047"/>
      <c r="CP22" s="1047"/>
      <c r="CQ22" s="1048"/>
      <c r="CR22" s="1046"/>
      <c r="CS22" s="1047"/>
      <c r="CT22" s="1047"/>
      <c r="CU22" s="1047"/>
      <c r="CV22" s="1048"/>
      <c r="CW22" s="1046"/>
      <c r="CX22" s="1047"/>
      <c r="CY22" s="1047"/>
      <c r="CZ22" s="1047"/>
      <c r="DA22" s="1048"/>
      <c r="DB22" s="1046"/>
      <c r="DC22" s="1047"/>
      <c r="DD22" s="1047"/>
      <c r="DE22" s="1047"/>
      <c r="DF22" s="1048"/>
      <c r="DG22" s="1046"/>
      <c r="DH22" s="1047"/>
      <c r="DI22" s="1047"/>
      <c r="DJ22" s="1047"/>
      <c r="DK22" s="1048"/>
      <c r="DL22" s="1046"/>
      <c r="DM22" s="1047"/>
      <c r="DN22" s="1047"/>
      <c r="DO22" s="1047"/>
      <c r="DP22" s="1048"/>
      <c r="DQ22" s="1046"/>
      <c r="DR22" s="1047"/>
      <c r="DS22" s="1047"/>
      <c r="DT22" s="1047"/>
      <c r="DU22" s="1048"/>
      <c r="DV22" s="1049"/>
      <c r="DW22" s="1050"/>
      <c r="DX22" s="1050"/>
      <c r="DY22" s="1050"/>
      <c r="DZ22" s="1051"/>
      <c r="EA22" s="256"/>
    </row>
    <row r="23" spans="1:131" s="257" customFormat="1" ht="26.25" customHeight="1" thickBot="1" x14ac:dyDescent="0.2">
      <c r="A23" s="266" t="s">
        <v>390</v>
      </c>
      <c r="B23" s="1001" t="s">
        <v>391</v>
      </c>
      <c r="C23" s="1002"/>
      <c r="D23" s="1002"/>
      <c r="E23" s="1002"/>
      <c r="F23" s="1002"/>
      <c r="G23" s="1002"/>
      <c r="H23" s="1002"/>
      <c r="I23" s="1002"/>
      <c r="J23" s="1002"/>
      <c r="K23" s="1002"/>
      <c r="L23" s="1002"/>
      <c r="M23" s="1002"/>
      <c r="N23" s="1002"/>
      <c r="O23" s="1002"/>
      <c r="P23" s="1003"/>
      <c r="Q23" s="1124">
        <v>3831</v>
      </c>
      <c r="R23" s="1125"/>
      <c r="S23" s="1125"/>
      <c r="T23" s="1125"/>
      <c r="U23" s="1125"/>
      <c r="V23" s="1125">
        <v>3704</v>
      </c>
      <c r="W23" s="1125"/>
      <c r="X23" s="1125"/>
      <c r="Y23" s="1125"/>
      <c r="Z23" s="1125"/>
      <c r="AA23" s="1125">
        <v>127</v>
      </c>
      <c r="AB23" s="1125"/>
      <c r="AC23" s="1125"/>
      <c r="AD23" s="1125"/>
      <c r="AE23" s="1126"/>
      <c r="AF23" s="1127">
        <v>122</v>
      </c>
      <c r="AG23" s="1125"/>
      <c r="AH23" s="1125"/>
      <c r="AI23" s="1125"/>
      <c r="AJ23" s="1128"/>
      <c r="AK23" s="1129"/>
      <c r="AL23" s="1130"/>
      <c r="AM23" s="1130"/>
      <c r="AN23" s="1130"/>
      <c r="AO23" s="1130"/>
      <c r="AP23" s="1125">
        <v>4358</v>
      </c>
      <c r="AQ23" s="1125"/>
      <c r="AR23" s="1125"/>
      <c r="AS23" s="1125"/>
      <c r="AT23" s="1125"/>
      <c r="AU23" s="1131"/>
      <c r="AV23" s="1131"/>
      <c r="AW23" s="1131"/>
      <c r="AX23" s="1131"/>
      <c r="AY23" s="1132"/>
      <c r="AZ23" s="1121" t="s">
        <v>226</v>
      </c>
      <c r="BA23" s="1122"/>
      <c r="BB23" s="1122"/>
      <c r="BC23" s="1122"/>
      <c r="BD23" s="1123"/>
      <c r="BE23" s="255"/>
      <c r="BF23" s="255"/>
      <c r="BG23" s="255"/>
      <c r="BH23" s="255"/>
      <c r="BI23" s="255"/>
      <c r="BJ23" s="255"/>
      <c r="BK23" s="255"/>
      <c r="BL23" s="255"/>
      <c r="BM23" s="255"/>
      <c r="BN23" s="255"/>
      <c r="BO23" s="255"/>
      <c r="BP23" s="255"/>
      <c r="BQ23" s="264">
        <v>17</v>
      </c>
      <c r="BR23" s="265"/>
      <c r="BS23" s="1071"/>
      <c r="BT23" s="1072"/>
      <c r="BU23" s="1072"/>
      <c r="BV23" s="1072"/>
      <c r="BW23" s="1072"/>
      <c r="BX23" s="1072"/>
      <c r="BY23" s="1072"/>
      <c r="BZ23" s="1072"/>
      <c r="CA23" s="1072"/>
      <c r="CB23" s="1072"/>
      <c r="CC23" s="1072"/>
      <c r="CD23" s="1072"/>
      <c r="CE23" s="1072"/>
      <c r="CF23" s="1072"/>
      <c r="CG23" s="1073"/>
      <c r="CH23" s="1046"/>
      <c r="CI23" s="1047"/>
      <c r="CJ23" s="1047"/>
      <c r="CK23" s="1047"/>
      <c r="CL23" s="1048"/>
      <c r="CM23" s="1046"/>
      <c r="CN23" s="1047"/>
      <c r="CO23" s="1047"/>
      <c r="CP23" s="1047"/>
      <c r="CQ23" s="1048"/>
      <c r="CR23" s="1046"/>
      <c r="CS23" s="1047"/>
      <c r="CT23" s="1047"/>
      <c r="CU23" s="1047"/>
      <c r="CV23" s="1048"/>
      <c r="CW23" s="1046"/>
      <c r="CX23" s="1047"/>
      <c r="CY23" s="1047"/>
      <c r="CZ23" s="1047"/>
      <c r="DA23" s="1048"/>
      <c r="DB23" s="1046"/>
      <c r="DC23" s="1047"/>
      <c r="DD23" s="1047"/>
      <c r="DE23" s="1047"/>
      <c r="DF23" s="1048"/>
      <c r="DG23" s="1046"/>
      <c r="DH23" s="1047"/>
      <c r="DI23" s="1047"/>
      <c r="DJ23" s="1047"/>
      <c r="DK23" s="1048"/>
      <c r="DL23" s="1046"/>
      <c r="DM23" s="1047"/>
      <c r="DN23" s="1047"/>
      <c r="DO23" s="1047"/>
      <c r="DP23" s="1048"/>
      <c r="DQ23" s="1046"/>
      <c r="DR23" s="1047"/>
      <c r="DS23" s="1047"/>
      <c r="DT23" s="1047"/>
      <c r="DU23" s="1048"/>
      <c r="DV23" s="1049"/>
      <c r="DW23" s="1050"/>
      <c r="DX23" s="1050"/>
      <c r="DY23" s="1050"/>
      <c r="DZ23" s="1051"/>
      <c r="EA23" s="256"/>
    </row>
    <row r="24" spans="1:131" s="257" customFormat="1" ht="26.25" customHeight="1" x14ac:dyDescent="0.15">
      <c r="A24" s="1120" t="s">
        <v>392</v>
      </c>
      <c r="B24" s="1120"/>
      <c r="C24" s="1120"/>
      <c r="D24" s="1120"/>
      <c r="E24" s="1120"/>
      <c r="F24" s="1120"/>
      <c r="G24" s="1120"/>
      <c r="H24" s="1120"/>
      <c r="I24" s="1120"/>
      <c r="J24" s="1120"/>
      <c r="K24" s="1120"/>
      <c r="L24" s="1120"/>
      <c r="M24" s="1120"/>
      <c r="N24" s="1120"/>
      <c r="O24" s="1120"/>
      <c r="P24" s="1120"/>
      <c r="Q24" s="1120"/>
      <c r="R24" s="1120"/>
      <c r="S24" s="1120"/>
      <c r="T24" s="1120"/>
      <c r="U24" s="1120"/>
      <c r="V24" s="1120"/>
      <c r="W24" s="1120"/>
      <c r="X24" s="1120"/>
      <c r="Y24" s="1120"/>
      <c r="Z24" s="1120"/>
      <c r="AA24" s="1120"/>
      <c r="AB24" s="1120"/>
      <c r="AC24" s="1120"/>
      <c r="AD24" s="1120"/>
      <c r="AE24" s="1120"/>
      <c r="AF24" s="1120"/>
      <c r="AG24" s="1120"/>
      <c r="AH24" s="1120"/>
      <c r="AI24" s="1120"/>
      <c r="AJ24" s="1120"/>
      <c r="AK24" s="1120"/>
      <c r="AL24" s="1120"/>
      <c r="AM24" s="1120"/>
      <c r="AN24" s="1120"/>
      <c r="AO24" s="1120"/>
      <c r="AP24" s="1120"/>
      <c r="AQ24" s="1120"/>
      <c r="AR24" s="1120"/>
      <c r="AS24" s="1120"/>
      <c r="AT24" s="1120"/>
      <c r="AU24" s="1120"/>
      <c r="AV24" s="1120"/>
      <c r="AW24" s="1120"/>
      <c r="AX24" s="1120"/>
      <c r="AY24" s="1120"/>
      <c r="AZ24" s="254"/>
      <c r="BA24" s="254"/>
      <c r="BB24" s="254"/>
      <c r="BC24" s="254"/>
      <c r="BD24" s="254"/>
      <c r="BE24" s="255"/>
      <c r="BF24" s="255"/>
      <c r="BG24" s="255"/>
      <c r="BH24" s="255"/>
      <c r="BI24" s="255"/>
      <c r="BJ24" s="255"/>
      <c r="BK24" s="255"/>
      <c r="BL24" s="255"/>
      <c r="BM24" s="255"/>
      <c r="BN24" s="255"/>
      <c r="BO24" s="255"/>
      <c r="BP24" s="255"/>
      <c r="BQ24" s="264">
        <v>18</v>
      </c>
      <c r="BR24" s="265"/>
      <c r="BS24" s="1071"/>
      <c r="BT24" s="1072"/>
      <c r="BU24" s="1072"/>
      <c r="BV24" s="1072"/>
      <c r="BW24" s="1072"/>
      <c r="BX24" s="1072"/>
      <c r="BY24" s="1072"/>
      <c r="BZ24" s="1072"/>
      <c r="CA24" s="1072"/>
      <c r="CB24" s="1072"/>
      <c r="CC24" s="1072"/>
      <c r="CD24" s="1072"/>
      <c r="CE24" s="1072"/>
      <c r="CF24" s="1072"/>
      <c r="CG24" s="1073"/>
      <c r="CH24" s="1046"/>
      <c r="CI24" s="1047"/>
      <c r="CJ24" s="1047"/>
      <c r="CK24" s="1047"/>
      <c r="CL24" s="1048"/>
      <c r="CM24" s="1046"/>
      <c r="CN24" s="1047"/>
      <c r="CO24" s="1047"/>
      <c r="CP24" s="1047"/>
      <c r="CQ24" s="1048"/>
      <c r="CR24" s="1046"/>
      <c r="CS24" s="1047"/>
      <c r="CT24" s="1047"/>
      <c r="CU24" s="1047"/>
      <c r="CV24" s="1048"/>
      <c r="CW24" s="1046"/>
      <c r="CX24" s="1047"/>
      <c r="CY24" s="1047"/>
      <c r="CZ24" s="1047"/>
      <c r="DA24" s="1048"/>
      <c r="DB24" s="1046"/>
      <c r="DC24" s="1047"/>
      <c r="DD24" s="1047"/>
      <c r="DE24" s="1047"/>
      <c r="DF24" s="1048"/>
      <c r="DG24" s="1046"/>
      <c r="DH24" s="1047"/>
      <c r="DI24" s="1047"/>
      <c r="DJ24" s="1047"/>
      <c r="DK24" s="1048"/>
      <c r="DL24" s="1046"/>
      <c r="DM24" s="1047"/>
      <c r="DN24" s="1047"/>
      <c r="DO24" s="1047"/>
      <c r="DP24" s="1048"/>
      <c r="DQ24" s="1046"/>
      <c r="DR24" s="1047"/>
      <c r="DS24" s="1047"/>
      <c r="DT24" s="1047"/>
      <c r="DU24" s="1048"/>
      <c r="DV24" s="1049"/>
      <c r="DW24" s="1050"/>
      <c r="DX24" s="1050"/>
      <c r="DY24" s="1050"/>
      <c r="DZ24" s="1051"/>
      <c r="EA24" s="256"/>
    </row>
    <row r="25" spans="1:131" s="249" customFormat="1" ht="26.25" customHeight="1" thickBot="1" x14ac:dyDescent="0.2">
      <c r="A25" s="1119" t="s">
        <v>393</v>
      </c>
      <c r="B25" s="1119"/>
      <c r="C25" s="1119"/>
      <c r="D25" s="1119"/>
      <c r="E25" s="1119"/>
      <c r="F25" s="1119"/>
      <c r="G25" s="1119"/>
      <c r="H25" s="1119"/>
      <c r="I25" s="1119"/>
      <c r="J25" s="1119"/>
      <c r="K25" s="1119"/>
      <c r="L25" s="1119"/>
      <c r="M25" s="1119"/>
      <c r="N25" s="1119"/>
      <c r="O25" s="1119"/>
      <c r="P25" s="1119"/>
      <c r="Q25" s="1119"/>
      <c r="R25" s="1119"/>
      <c r="S25" s="1119"/>
      <c r="T25" s="1119"/>
      <c r="U25" s="1119"/>
      <c r="V25" s="1119"/>
      <c r="W25" s="1119"/>
      <c r="X25" s="1119"/>
      <c r="Y25" s="1119"/>
      <c r="Z25" s="1119"/>
      <c r="AA25" s="1119"/>
      <c r="AB25" s="1119"/>
      <c r="AC25" s="1119"/>
      <c r="AD25" s="1119"/>
      <c r="AE25" s="1119"/>
      <c r="AF25" s="1119"/>
      <c r="AG25" s="1119"/>
      <c r="AH25" s="1119"/>
      <c r="AI25" s="1119"/>
      <c r="AJ25" s="1119"/>
      <c r="AK25" s="1119"/>
      <c r="AL25" s="1119"/>
      <c r="AM25" s="1119"/>
      <c r="AN25" s="1119"/>
      <c r="AO25" s="1119"/>
      <c r="AP25" s="1119"/>
      <c r="AQ25" s="1119"/>
      <c r="AR25" s="1119"/>
      <c r="AS25" s="1119"/>
      <c r="AT25" s="1119"/>
      <c r="AU25" s="1119"/>
      <c r="AV25" s="1119"/>
      <c r="AW25" s="1119"/>
      <c r="AX25" s="1119"/>
      <c r="AY25" s="1119"/>
      <c r="AZ25" s="1119"/>
      <c r="BA25" s="1119"/>
      <c r="BB25" s="1119"/>
      <c r="BC25" s="1119"/>
      <c r="BD25" s="1119"/>
      <c r="BE25" s="1119"/>
      <c r="BF25" s="1119"/>
      <c r="BG25" s="1119"/>
      <c r="BH25" s="1119"/>
      <c r="BI25" s="1119"/>
      <c r="BJ25" s="254"/>
      <c r="BK25" s="254"/>
      <c r="BL25" s="254"/>
      <c r="BM25" s="254"/>
      <c r="BN25" s="254"/>
      <c r="BO25" s="267"/>
      <c r="BP25" s="267"/>
      <c r="BQ25" s="264">
        <v>19</v>
      </c>
      <c r="BR25" s="265"/>
      <c r="BS25" s="1071"/>
      <c r="BT25" s="1072"/>
      <c r="BU25" s="1072"/>
      <c r="BV25" s="1072"/>
      <c r="BW25" s="1072"/>
      <c r="BX25" s="1072"/>
      <c r="BY25" s="1072"/>
      <c r="BZ25" s="1072"/>
      <c r="CA25" s="1072"/>
      <c r="CB25" s="1072"/>
      <c r="CC25" s="1072"/>
      <c r="CD25" s="1072"/>
      <c r="CE25" s="1072"/>
      <c r="CF25" s="1072"/>
      <c r="CG25" s="1073"/>
      <c r="CH25" s="1046"/>
      <c r="CI25" s="1047"/>
      <c r="CJ25" s="1047"/>
      <c r="CK25" s="1047"/>
      <c r="CL25" s="1048"/>
      <c r="CM25" s="1046"/>
      <c r="CN25" s="1047"/>
      <c r="CO25" s="1047"/>
      <c r="CP25" s="1047"/>
      <c r="CQ25" s="1048"/>
      <c r="CR25" s="1046"/>
      <c r="CS25" s="1047"/>
      <c r="CT25" s="1047"/>
      <c r="CU25" s="1047"/>
      <c r="CV25" s="1048"/>
      <c r="CW25" s="1046"/>
      <c r="CX25" s="1047"/>
      <c r="CY25" s="1047"/>
      <c r="CZ25" s="1047"/>
      <c r="DA25" s="1048"/>
      <c r="DB25" s="1046"/>
      <c r="DC25" s="1047"/>
      <c r="DD25" s="1047"/>
      <c r="DE25" s="1047"/>
      <c r="DF25" s="1048"/>
      <c r="DG25" s="1046"/>
      <c r="DH25" s="1047"/>
      <c r="DI25" s="1047"/>
      <c r="DJ25" s="1047"/>
      <c r="DK25" s="1048"/>
      <c r="DL25" s="1046"/>
      <c r="DM25" s="1047"/>
      <c r="DN25" s="1047"/>
      <c r="DO25" s="1047"/>
      <c r="DP25" s="1048"/>
      <c r="DQ25" s="1046"/>
      <c r="DR25" s="1047"/>
      <c r="DS25" s="1047"/>
      <c r="DT25" s="1047"/>
      <c r="DU25" s="1048"/>
      <c r="DV25" s="1049"/>
      <c r="DW25" s="1050"/>
      <c r="DX25" s="1050"/>
      <c r="DY25" s="1050"/>
      <c r="DZ25" s="1051"/>
      <c r="EA25" s="248"/>
    </row>
    <row r="26" spans="1:131" s="249" customFormat="1" ht="26.25" customHeight="1" x14ac:dyDescent="0.15">
      <c r="A26" s="1052" t="s">
        <v>371</v>
      </c>
      <c r="B26" s="1053"/>
      <c r="C26" s="1053"/>
      <c r="D26" s="1053"/>
      <c r="E26" s="1053"/>
      <c r="F26" s="1053"/>
      <c r="G26" s="1053"/>
      <c r="H26" s="1053"/>
      <c r="I26" s="1053"/>
      <c r="J26" s="1053"/>
      <c r="K26" s="1053"/>
      <c r="L26" s="1053"/>
      <c r="M26" s="1053"/>
      <c r="N26" s="1053"/>
      <c r="O26" s="1053"/>
      <c r="P26" s="1054"/>
      <c r="Q26" s="1058" t="s">
        <v>394</v>
      </c>
      <c r="R26" s="1059"/>
      <c r="S26" s="1059"/>
      <c r="T26" s="1059"/>
      <c r="U26" s="1060"/>
      <c r="V26" s="1058" t="s">
        <v>395</v>
      </c>
      <c r="W26" s="1059"/>
      <c r="X26" s="1059"/>
      <c r="Y26" s="1059"/>
      <c r="Z26" s="1060"/>
      <c r="AA26" s="1058" t="s">
        <v>396</v>
      </c>
      <c r="AB26" s="1059"/>
      <c r="AC26" s="1059"/>
      <c r="AD26" s="1059"/>
      <c r="AE26" s="1059"/>
      <c r="AF26" s="1115" t="s">
        <v>397</v>
      </c>
      <c r="AG26" s="1065"/>
      <c r="AH26" s="1065"/>
      <c r="AI26" s="1065"/>
      <c r="AJ26" s="1116"/>
      <c r="AK26" s="1059" t="s">
        <v>398</v>
      </c>
      <c r="AL26" s="1059"/>
      <c r="AM26" s="1059"/>
      <c r="AN26" s="1059"/>
      <c r="AO26" s="1060"/>
      <c r="AP26" s="1058" t="s">
        <v>399</v>
      </c>
      <c r="AQ26" s="1059"/>
      <c r="AR26" s="1059"/>
      <c r="AS26" s="1059"/>
      <c r="AT26" s="1060"/>
      <c r="AU26" s="1058" t="s">
        <v>400</v>
      </c>
      <c r="AV26" s="1059"/>
      <c r="AW26" s="1059"/>
      <c r="AX26" s="1059"/>
      <c r="AY26" s="1060"/>
      <c r="AZ26" s="1058" t="s">
        <v>401</v>
      </c>
      <c r="BA26" s="1059"/>
      <c r="BB26" s="1059"/>
      <c r="BC26" s="1059"/>
      <c r="BD26" s="1060"/>
      <c r="BE26" s="1058" t="s">
        <v>378</v>
      </c>
      <c r="BF26" s="1059"/>
      <c r="BG26" s="1059"/>
      <c r="BH26" s="1059"/>
      <c r="BI26" s="1074"/>
      <c r="BJ26" s="254"/>
      <c r="BK26" s="254"/>
      <c r="BL26" s="254"/>
      <c r="BM26" s="254"/>
      <c r="BN26" s="254"/>
      <c r="BO26" s="267"/>
      <c r="BP26" s="267"/>
      <c r="BQ26" s="264">
        <v>20</v>
      </c>
      <c r="BR26" s="265"/>
      <c r="BS26" s="1071"/>
      <c r="BT26" s="1072"/>
      <c r="BU26" s="1072"/>
      <c r="BV26" s="1072"/>
      <c r="BW26" s="1072"/>
      <c r="BX26" s="1072"/>
      <c r="BY26" s="1072"/>
      <c r="BZ26" s="1072"/>
      <c r="CA26" s="1072"/>
      <c r="CB26" s="1072"/>
      <c r="CC26" s="1072"/>
      <c r="CD26" s="1072"/>
      <c r="CE26" s="1072"/>
      <c r="CF26" s="1072"/>
      <c r="CG26" s="1073"/>
      <c r="CH26" s="1046"/>
      <c r="CI26" s="1047"/>
      <c r="CJ26" s="1047"/>
      <c r="CK26" s="1047"/>
      <c r="CL26" s="1048"/>
      <c r="CM26" s="1046"/>
      <c r="CN26" s="1047"/>
      <c r="CO26" s="1047"/>
      <c r="CP26" s="1047"/>
      <c r="CQ26" s="1048"/>
      <c r="CR26" s="1046"/>
      <c r="CS26" s="1047"/>
      <c r="CT26" s="1047"/>
      <c r="CU26" s="1047"/>
      <c r="CV26" s="1048"/>
      <c r="CW26" s="1046"/>
      <c r="CX26" s="1047"/>
      <c r="CY26" s="1047"/>
      <c r="CZ26" s="1047"/>
      <c r="DA26" s="1048"/>
      <c r="DB26" s="1046"/>
      <c r="DC26" s="1047"/>
      <c r="DD26" s="1047"/>
      <c r="DE26" s="1047"/>
      <c r="DF26" s="1048"/>
      <c r="DG26" s="1046"/>
      <c r="DH26" s="1047"/>
      <c r="DI26" s="1047"/>
      <c r="DJ26" s="1047"/>
      <c r="DK26" s="1048"/>
      <c r="DL26" s="1046"/>
      <c r="DM26" s="1047"/>
      <c r="DN26" s="1047"/>
      <c r="DO26" s="1047"/>
      <c r="DP26" s="1048"/>
      <c r="DQ26" s="1046"/>
      <c r="DR26" s="1047"/>
      <c r="DS26" s="1047"/>
      <c r="DT26" s="1047"/>
      <c r="DU26" s="1048"/>
      <c r="DV26" s="1049"/>
      <c r="DW26" s="1050"/>
      <c r="DX26" s="1050"/>
      <c r="DY26" s="1050"/>
      <c r="DZ26" s="1051"/>
      <c r="EA26" s="248"/>
    </row>
    <row r="27" spans="1:131" s="249" customFormat="1" ht="26.25" customHeight="1" thickBot="1" x14ac:dyDescent="0.2">
      <c r="A27" s="1055"/>
      <c r="B27" s="1056"/>
      <c r="C27" s="1056"/>
      <c r="D27" s="1056"/>
      <c r="E27" s="1056"/>
      <c r="F27" s="1056"/>
      <c r="G27" s="1056"/>
      <c r="H27" s="1056"/>
      <c r="I27" s="1056"/>
      <c r="J27" s="1056"/>
      <c r="K27" s="1056"/>
      <c r="L27" s="1056"/>
      <c r="M27" s="1056"/>
      <c r="N27" s="1056"/>
      <c r="O27" s="1056"/>
      <c r="P27" s="1057"/>
      <c r="Q27" s="1061"/>
      <c r="R27" s="1062"/>
      <c r="S27" s="1062"/>
      <c r="T27" s="1062"/>
      <c r="U27" s="1063"/>
      <c r="V27" s="1061"/>
      <c r="W27" s="1062"/>
      <c r="X27" s="1062"/>
      <c r="Y27" s="1062"/>
      <c r="Z27" s="1063"/>
      <c r="AA27" s="1061"/>
      <c r="AB27" s="1062"/>
      <c r="AC27" s="1062"/>
      <c r="AD27" s="1062"/>
      <c r="AE27" s="1062"/>
      <c r="AF27" s="1117"/>
      <c r="AG27" s="1068"/>
      <c r="AH27" s="1068"/>
      <c r="AI27" s="1068"/>
      <c r="AJ27" s="1118"/>
      <c r="AK27" s="1062"/>
      <c r="AL27" s="1062"/>
      <c r="AM27" s="1062"/>
      <c r="AN27" s="1062"/>
      <c r="AO27" s="1063"/>
      <c r="AP27" s="1061"/>
      <c r="AQ27" s="1062"/>
      <c r="AR27" s="1062"/>
      <c r="AS27" s="1062"/>
      <c r="AT27" s="1063"/>
      <c r="AU27" s="1061"/>
      <c r="AV27" s="1062"/>
      <c r="AW27" s="1062"/>
      <c r="AX27" s="1062"/>
      <c r="AY27" s="1063"/>
      <c r="AZ27" s="1061"/>
      <c r="BA27" s="1062"/>
      <c r="BB27" s="1062"/>
      <c r="BC27" s="1062"/>
      <c r="BD27" s="1063"/>
      <c r="BE27" s="1061"/>
      <c r="BF27" s="1062"/>
      <c r="BG27" s="1062"/>
      <c r="BH27" s="1062"/>
      <c r="BI27" s="1075"/>
      <c r="BJ27" s="254"/>
      <c r="BK27" s="254"/>
      <c r="BL27" s="254"/>
      <c r="BM27" s="254"/>
      <c r="BN27" s="254"/>
      <c r="BO27" s="267"/>
      <c r="BP27" s="267"/>
      <c r="BQ27" s="264">
        <v>21</v>
      </c>
      <c r="BR27" s="265"/>
      <c r="BS27" s="1071"/>
      <c r="BT27" s="1072"/>
      <c r="BU27" s="1072"/>
      <c r="BV27" s="1072"/>
      <c r="BW27" s="1072"/>
      <c r="BX27" s="1072"/>
      <c r="BY27" s="1072"/>
      <c r="BZ27" s="1072"/>
      <c r="CA27" s="1072"/>
      <c r="CB27" s="1072"/>
      <c r="CC27" s="1072"/>
      <c r="CD27" s="1072"/>
      <c r="CE27" s="1072"/>
      <c r="CF27" s="1072"/>
      <c r="CG27" s="1073"/>
      <c r="CH27" s="1046"/>
      <c r="CI27" s="1047"/>
      <c r="CJ27" s="1047"/>
      <c r="CK27" s="1047"/>
      <c r="CL27" s="1048"/>
      <c r="CM27" s="1046"/>
      <c r="CN27" s="1047"/>
      <c r="CO27" s="1047"/>
      <c r="CP27" s="1047"/>
      <c r="CQ27" s="1048"/>
      <c r="CR27" s="1046"/>
      <c r="CS27" s="1047"/>
      <c r="CT27" s="1047"/>
      <c r="CU27" s="1047"/>
      <c r="CV27" s="1048"/>
      <c r="CW27" s="1046"/>
      <c r="CX27" s="1047"/>
      <c r="CY27" s="1047"/>
      <c r="CZ27" s="1047"/>
      <c r="DA27" s="1048"/>
      <c r="DB27" s="1046"/>
      <c r="DC27" s="1047"/>
      <c r="DD27" s="1047"/>
      <c r="DE27" s="1047"/>
      <c r="DF27" s="1048"/>
      <c r="DG27" s="1046"/>
      <c r="DH27" s="1047"/>
      <c r="DI27" s="1047"/>
      <c r="DJ27" s="1047"/>
      <c r="DK27" s="1048"/>
      <c r="DL27" s="1046"/>
      <c r="DM27" s="1047"/>
      <c r="DN27" s="1047"/>
      <c r="DO27" s="1047"/>
      <c r="DP27" s="1048"/>
      <c r="DQ27" s="1046"/>
      <c r="DR27" s="1047"/>
      <c r="DS27" s="1047"/>
      <c r="DT27" s="1047"/>
      <c r="DU27" s="1048"/>
      <c r="DV27" s="1049"/>
      <c r="DW27" s="1050"/>
      <c r="DX27" s="1050"/>
      <c r="DY27" s="1050"/>
      <c r="DZ27" s="1051"/>
      <c r="EA27" s="248"/>
    </row>
    <row r="28" spans="1:131" s="249" customFormat="1" ht="26.25" customHeight="1" thickTop="1" x14ac:dyDescent="0.15">
      <c r="A28" s="268">
        <v>1</v>
      </c>
      <c r="B28" s="1106" t="s">
        <v>592</v>
      </c>
      <c r="C28" s="1107"/>
      <c r="D28" s="1107"/>
      <c r="E28" s="1107"/>
      <c r="F28" s="1107"/>
      <c r="G28" s="1107"/>
      <c r="H28" s="1107"/>
      <c r="I28" s="1107"/>
      <c r="J28" s="1107"/>
      <c r="K28" s="1107"/>
      <c r="L28" s="1107"/>
      <c r="M28" s="1107"/>
      <c r="N28" s="1107"/>
      <c r="O28" s="1107"/>
      <c r="P28" s="1108"/>
      <c r="Q28" s="1109">
        <v>508</v>
      </c>
      <c r="R28" s="1110"/>
      <c r="S28" s="1110"/>
      <c r="T28" s="1110"/>
      <c r="U28" s="1110"/>
      <c r="V28" s="1110">
        <v>503</v>
      </c>
      <c r="W28" s="1110"/>
      <c r="X28" s="1110"/>
      <c r="Y28" s="1110"/>
      <c r="Z28" s="1110"/>
      <c r="AA28" s="1110">
        <v>5</v>
      </c>
      <c r="AB28" s="1110"/>
      <c r="AC28" s="1110"/>
      <c r="AD28" s="1110"/>
      <c r="AE28" s="1111"/>
      <c r="AF28" s="1112">
        <v>5</v>
      </c>
      <c r="AG28" s="1110"/>
      <c r="AH28" s="1110"/>
      <c r="AI28" s="1110"/>
      <c r="AJ28" s="1113"/>
      <c r="AK28" s="1114">
        <v>43</v>
      </c>
      <c r="AL28" s="1103"/>
      <c r="AM28" s="1103"/>
      <c r="AN28" s="1103"/>
      <c r="AO28" s="1103"/>
      <c r="AP28" s="1103" t="s">
        <v>590</v>
      </c>
      <c r="AQ28" s="1103"/>
      <c r="AR28" s="1103"/>
      <c r="AS28" s="1103"/>
      <c r="AT28" s="1103"/>
      <c r="AU28" s="1103" t="s">
        <v>590</v>
      </c>
      <c r="AV28" s="1103"/>
      <c r="AW28" s="1103"/>
      <c r="AX28" s="1103"/>
      <c r="AY28" s="1103"/>
      <c r="AZ28" s="1103" t="s">
        <v>590</v>
      </c>
      <c r="BA28" s="1103"/>
      <c r="BB28" s="1103"/>
      <c r="BC28" s="1103"/>
      <c r="BD28" s="1103"/>
      <c r="BE28" s="1104"/>
      <c r="BF28" s="1104"/>
      <c r="BG28" s="1104"/>
      <c r="BH28" s="1104"/>
      <c r="BI28" s="1105"/>
      <c r="BJ28" s="254"/>
      <c r="BK28" s="254"/>
      <c r="BL28" s="254"/>
      <c r="BM28" s="254"/>
      <c r="BN28" s="254"/>
      <c r="BO28" s="267"/>
      <c r="BP28" s="267"/>
      <c r="BQ28" s="264">
        <v>22</v>
      </c>
      <c r="BR28" s="265"/>
      <c r="BS28" s="1071"/>
      <c r="BT28" s="1072"/>
      <c r="BU28" s="1072"/>
      <c r="BV28" s="1072"/>
      <c r="BW28" s="1072"/>
      <c r="BX28" s="1072"/>
      <c r="BY28" s="1072"/>
      <c r="BZ28" s="1072"/>
      <c r="CA28" s="1072"/>
      <c r="CB28" s="1072"/>
      <c r="CC28" s="1072"/>
      <c r="CD28" s="1072"/>
      <c r="CE28" s="1072"/>
      <c r="CF28" s="1072"/>
      <c r="CG28" s="1073"/>
      <c r="CH28" s="1046"/>
      <c r="CI28" s="1047"/>
      <c r="CJ28" s="1047"/>
      <c r="CK28" s="1047"/>
      <c r="CL28" s="1048"/>
      <c r="CM28" s="1046"/>
      <c r="CN28" s="1047"/>
      <c r="CO28" s="1047"/>
      <c r="CP28" s="1047"/>
      <c r="CQ28" s="1048"/>
      <c r="CR28" s="1046"/>
      <c r="CS28" s="1047"/>
      <c r="CT28" s="1047"/>
      <c r="CU28" s="1047"/>
      <c r="CV28" s="1048"/>
      <c r="CW28" s="1046"/>
      <c r="CX28" s="1047"/>
      <c r="CY28" s="1047"/>
      <c r="CZ28" s="1047"/>
      <c r="DA28" s="1048"/>
      <c r="DB28" s="1046"/>
      <c r="DC28" s="1047"/>
      <c r="DD28" s="1047"/>
      <c r="DE28" s="1047"/>
      <c r="DF28" s="1048"/>
      <c r="DG28" s="1046"/>
      <c r="DH28" s="1047"/>
      <c r="DI28" s="1047"/>
      <c r="DJ28" s="1047"/>
      <c r="DK28" s="1048"/>
      <c r="DL28" s="1046"/>
      <c r="DM28" s="1047"/>
      <c r="DN28" s="1047"/>
      <c r="DO28" s="1047"/>
      <c r="DP28" s="1048"/>
      <c r="DQ28" s="1046"/>
      <c r="DR28" s="1047"/>
      <c r="DS28" s="1047"/>
      <c r="DT28" s="1047"/>
      <c r="DU28" s="1048"/>
      <c r="DV28" s="1049"/>
      <c r="DW28" s="1050"/>
      <c r="DX28" s="1050"/>
      <c r="DY28" s="1050"/>
      <c r="DZ28" s="1051"/>
      <c r="EA28" s="248"/>
    </row>
    <row r="29" spans="1:131" s="249" customFormat="1" ht="26.25" customHeight="1" x14ac:dyDescent="0.15">
      <c r="A29" s="268">
        <v>2</v>
      </c>
      <c r="B29" s="1094" t="s">
        <v>593</v>
      </c>
      <c r="C29" s="1095"/>
      <c r="D29" s="1095"/>
      <c r="E29" s="1095"/>
      <c r="F29" s="1095"/>
      <c r="G29" s="1095"/>
      <c r="H29" s="1095"/>
      <c r="I29" s="1095"/>
      <c r="J29" s="1095"/>
      <c r="K29" s="1095"/>
      <c r="L29" s="1095"/>
      <c r="M29" s="1095"/>
      <c r="N29" s="1095"/>
      <c r="O29" s="1095"/>
      <c r="P29" s="1096"/>
      <c r="Q29" s="1100">
        <v>500</v>
      </c>
      <c r="R29" s="1101"/>
      <c r="S29" s="1101"/>
      <c r="T29" s="1101"/>
      <c r="U29" s="1101"/>
      <c r="V29" s="1101">
        <v>495</v>
      </c>
      <c r="W29" s="1101"/>
      <c r="X29" s="1101"/>
      <c r="Y29" s="1101"/>
      <c r="Z29" s="1101"/>
      <c r="AA29" s="1101">
        <v>5</v>
      </c>
      <c r="AB29" s="1101"/>
      <c r="AC29" s="1101"/>
      <c r="AD29" s="1101"/>
      <c r="AE29" s="1102"/>
      <c r="AF29" s="1076">
        <v>5</v>
      </c>
      <c r="AG29" s="1077"/>
      <c r="AH29" s="1077"/>
      <c r="AI29" s="1077"/>
      <c r="AJ29" s="1078"/>
      <c r="AK29" s="1037">
        <v>98</v>
      </c>
      <c r="AL29" s="1028"/>
      <c r="AM29" s="1028"/>
      <c r="AN29" s="1028"/>
      <c r="AO29" s="1028"/>
      <c r="AP29" s="1028" t="s">
        <v>590</v>
      </c>
      <c r="AQ29" s="1028"/>
      <c r="AR29" s="1028"/>
      <c r="AS29" s="1028"/>
      <c r="AT29" s="1028"/>
      <c r="AU29" s="1028" t="s">
        <v>590</v>
      </c>
      <c r="AV29" s="1028"/>
      <c r="AW29" s="1028"/>
      <c r="AX29" s="1028"/>
      <c r="AY29" s="1028"/>
      <c r="AZ29" s="1028" t="s">
        <v>590</v>
      </c>
      <c r="BA29" s="1028"/>
      <c r="BB29" s="1028"/>
      <c r="BC29" s="1028"/>
      <c r="BD29" s="1028"/>
      <c r="BE29" s="1089"/>
      <c r="BF29" s="1089"/>
      <c r="BG29" s="1089"/>
      <c r="BH29" s="1089"/>
      <c r="BI29" s="1090"/>
      <c r="BJ29" s="254"/>
      <c r="BK29" s="254"/>
      <c r="BL29" s="254"/>
      <c r="BM29" s="254"/>
      <c r="BN29" s="254"/>
      <c r="BO29" s="267"/>
      <c r="BP29" s="267"/>
      <c r="BQ29" s="264">
        <v>23</v>
      </c>
      <c r="BR29" s="265"/>
      <c r="BS29" s="1071"/>
      <c r="BT29" s="1072"/>
      <c r="BU29" s="1072"/>
      <c r="BV29" s="1072"/>
      <c r="BW29" s="1072"/>
      <c r="BX29" s="1072"/>
      <c r="BY29" s="1072"/>
      <c r="BZ29" s="1072"/>
      <c r="CA29" s="1072"/>
      <c r="CB29" s="1072"/>
      <c r="CC29" s="1072"/>
      <c r="CD29" s="1072"/>
      <c r="CE29" s="1072"/>
      <c r="CF29" s="1072"/>
      <c r="CG29" s="1073"/>
      <c r="CH29" s="1046"/>
      <c r="CI29" s="1047"/>
      <c r="CJ29" s="1047"/>
      <c r="CK29" s="1047"/>
      <c r="CL29" s="1048"/>
      <c r="CM29" s="1046"/>
      <c r="CN29" s="1047"/>
      <c r="CO29" s="1047"/>
      <c r="CP29" s="1047"/>
      <c r="CQ29" s="1048"/>
      <c r="CR29" s="1046"/>
      <c r="CS29" s="1047"/>
      <c r="CT29" s="1047"/>
      <c r="CU29" s="1047"/>
      <c r="CV29" s="1048"/>
      <c r="CW29" s="1046"/>
      <c r="CX29" s="1047"/>
      <c r="CY29" s="1047"/>
      <c r="CZ29" s="1047"/>
      <c r="DA29" s="1048"/>
      <c r="DB29" s="1046"/>
      <c r="DC29" s="1047"/>
      <c r="DD29" s="1047"/>
      <c r="DE29" s="1047"/>
      <c r="DF29" s="1048"/>
      <c r="DG29" s="1046"/>
      <c r="DH29" s="1047"/>
      <c r="DI29" s="1047"/>
      <c r="DJ29" s="1047"/>
      <c r="DK29" s="1048"/>
      <c r="DL29" s="1046"/>
      <c r="DM29" s="1047"/>
      <c r="DN29" s="1047"/>
      <c r="DO29" s="1047"/>
      <c r="DP29" s="1048"/>
      <c r="DQ29" s="1046"/>
      <c r="DR29" s="1047"/>
      <c r="DS29" s="1047"/>
      <c r="DT29" s="1047"/>
      <c r="DU29" s="1048"/>
      <c r="DV29" s="1049"/>
      <c r="DW29" s="1050"/>
      <c r="DX29" s="1050"/>
      <c r="DY29" s="1050"/>
      <c r="DZ29" s="1051"/>
      <c r="EA29" s="248"/>
    </row>
    <row r="30" spans="1:131" s="249" customFormat="1" ht="26.25" customHeight="1" x14ac:dyDescent="0.15">
      <c r="A30" s="268">
        <v>3</v>
      </c>
      <c r="B30" s="1094" t="s">
        <v>594</v>
      </c>
      <c r="C30" s="1095"/>
      <c r="D30" s="1095"/>
      <c r="E30" s="1095"/>
      <c r="F30" s="1095"/>
      <c r="G30" s="1095"/>
      <c r="H30" s="1095"/>
      <c r="I30" s="1095"/>
      <c r="J30" s="1095"/>
      <c r="K30" s="1095"/>
      <c r="L30" s="1095"/>
      <c r="M30" s="1095"/>
      <c r="N30" s="1095"/>
      <c r="O30" s="1095"/>
      <c r="P30" s="1096"/>
      <c r="Q30" s="1100">
        <v>121</v>
      </c>
      <c r="R30" s="1101"/>
      <c r="S30" s="1101"/>
      <c r="T30" s="1101"/>
      <c r="U30" s="1101"/>
      <c r="V30" s="1101">
        <v>230</v>
      </c>
      <c r="W30" s="1101"/>
      <c r="X30" s="1101"/>
      <c r="Y30" s="1101"/>
      <c r="Z30" s="1101"/>
      <c r="AA30" s="1101">
        <v>1</v>
      </c>
      <c r="AB30" s="1101"/>
      <c r="AC30" s="1101"/>
      <c r="AD30" s="1101"/>
      <c r="AE30" s="1102"/>
      <c r="AF30" s="1076">
        <v>1</v>
      </c>
      <c r="AG30" s="1077"/>
      <c r="AH30" s="1077"/>
      <c r="AI30" s="1077"/>
      <c r="AJ30" s="1078"/>
      <c r="AK30" s="1037">
        <v>24</v>
      </c>
      <c r="AL30" s="1028"/>
      <c r="AM30" s="1028"/>
      <c r="AN30" s="1028"/>
      <c r="AO30" s="1028"/>
      <c r="AP30" s="1028" t="s">
        <v>591</v>
      </c>
      <c r="AQ30" s="1028"/>
      <c r="AR30" s="1028"/>
      <c r="AS30" s="1028"/>
      <c r="AT30" s="1028"/>
      <c r="AU30" s="1028" t="s">
        <v>591</v>
      </c>
      <c r="AV30" s="1028"/>
      <c r="AW30" s="1028"/>
      <c r="AX30" s="1028"/>
      <c r="AY30" s="1028"/>
      <c r="AZ30" s="1028" t="s">
        <v>591</v>
      </c>
      <c r="BA30" s="1028"/>
      <c r="BB30" s="1028"/>
      <c r="BC30" s="1028"/>
      <c r="BD30" s="1028"/>
      <c r="BE30" s="1089"/>
      <c r="BF30" s="1089"/>
      <c r="BG30" s="1089"/>
      <c r="BH30" s="1089"/>
      <c r="BI30" s="1090"/>
      <c r="BJ30" s="254"/>
      <c r="BK30" s="254"/>
      <c r="BL30" s="254"/>
      <c r="BM30" s="254"/>
      <c r="BN30" s="254"/>
      <c r="BO30" s="267"/>
      <c r="BP30" s="267"/>
      <c r="BQ30" s="264">
        <v>24</v>
      </c>
      <c r="BR30" s="265"/>
      <c r="BS30" s="1071"/>
      <c r="BT30" s="1072"/>
      <c r="BU30" s="1072"/>
      <c r="BV30" s="1072"/>
      <c r="BW30" s="1072"/>
      <c r="BX30" s="1072"/>
      <c r="BY30" s="1072"/>
      <c r="BZ30" s="1072"/>
      <c r="CA30" s="1072"/>
      <c r="CB30" s="1072"/>
      <c r="CC30" s="1072"/>
      <c r="CD30" s="1072"/>
      <c r="CE30" s="1072"/>
      <c r="CF30" s="1072"/>
      <c r="CG30" s="1073"/>
      <c r="CH30" s="1046"/>
      <c r="CI30" s="1047"/>
      <c r="CJ30" s="1047"/>
      <c r="CK30" s="1047"/>
      <c r="CL30" s="1048"/>
      <c r="CM30" s="1046"/>
      <c r="CN30" s="1047"/>
      <c r="CO30" s="1047"/>
      <c r="CP30" s="1047"/>
      <c r="CQ30" s="1048"/>
      <c r="CR30" s="1046"/>
      <c r="CS30" s="1047"/>
      <c r="CT30" s="1047"/>
      <c r="CU30" s="1047"/>
      <c r="CV30" s="1048"/>
      <c r="CW30" s="1046"/>
      <c r="CX30" s="1047"/>
      <c r="CY30" s="1047"/>
      <c r="CZ30" s="1047"/>
      <c r="DA30" s="1048"/>
      <c r="DB30" s="1046"/>
      <c r="DC30" s="1047"/>
      <c r="DD30" s="1047"/>
      <c r="DE30" s="1047"/>
      <c r="DF30" s="1048"/>
      <c r="DG30" s="1046"/>
      <c r="DH30" s="1047"/>
      <c r="DI30" s="1047"/>
      <c r="DJ30" s="1047"/>
      <c r="DK30" s="1048"/>
      <c r="DL30" s="1046"/>
      <c r="DM30" s="1047"/>
      <c r="DN30" s="1047"/>
      <c r="DO30" s="1047"/>
      <c r="DP30" s="1048"/>
      <c r="DQ30" s="1046"/>
      <c r="DR30" s="1047"/>
      <c r="DS30" s="1047"/>
      <c r="DT30" s="1047"/>
      <c r="DU30" s="1048"/>
      <c r="DV30" s="1049"/>
      <c r="DW30" s="1050"/>
      <c r="DX30" s="1050"/>
      <c r="DY30" s="1050"/>
      <c r="DZ30" s="1051"/>
      <c r="EA30" s="248"/>
    </row>
    <row r="31" spans="1:131" s="249" customFormat="1" ht="26.25" customHeight="1" x14ac:dyDescent="0.15">
      <c r="A31" s="268">
        <v>4</v>
      </c>
      <c r="B31" s="1094" t="s">
        <v>595</v>
      </c>
      <c r="C31" s="1095"/>
      <c r="D31" s="1095"/>
      <c r="E31" s="1095"/>
      <c r="F31" s="1095"/>
      <c r="G31" s="1095"/>
      <c r="H31" s="1095"/>
      <c r="I31" s="1095"/>
      <c r="J31" s="1095"/>
      <c r="K31" s="1095"/>
      <c r="L31" s="1095"/>
      <c r="M31" s="1095"/>
      <c r="N31" s="1095"/>
      <c r="O31" s="1095"/>
      <c r="P31" s="1096"/>
      <c r="Q31" s="1100">
        <v>79</v>
      </c>
      <c r="R31" s="1101"/>
      <c r="S31" s="1101"/>
      <c r="T31" s="1101"/>
      <c r="U31" s="1101"/>
      <c r="V31" s="1101">
        <v>66</v>
      </c>
      <c r="W31" s="1101"/>
      <c r="X31" s="1101"/>
      <c r="Y31" s="1101"/>
      <c r="Z31" s="1101"/>
      <c r="AA31" s="1101">
        <v>13</v>
      </c>
      <c r="AB31" s="1101"/>
      <c r="AC31" s="1101"/>
      <c r="AD31" s="1101"/>
      <c r="AE31" s="1102"/>
      <c r="AF31" s="1076">
        <v>126</v>
      </c>
      <c r="AG31" s="1077"/>
      <c r="AH31" s="1077"/>
      <c r="AI31" s="1077"/>
      <c r="AJ31" s="1078"/>
      <c r="AK31" s="1037">
        <v>0</v>
      </c>
      <c r="AL31" s="1028"/>
      <c r="AM31" s="1028"/>
      <c r="AN31" s="1028"/>
      <c r="AO31" s="1028"/>
      <c r="AP31" s="1028">
        <v>509</v>
      </c>
      <c r="AQ31" s="1028"/>
      <c r="AR31" s="1028"/>
      <c r="AS31" s="1028"/>
      <c r="AT31" s="1028"/>
      <c r="AU31" s="1028" t="s">
        <v>589</v>
      </c>
      <c r="AV31" s="1028"/>
      <c r="AW31" s="1028"/>
      <c r="AX31" s="1028"/>
      <c r="AY31" s="1028"/>
      <c r="AZ31" s="1028" t="s">
        <v>589</v>
      </c>
      <c r="BA31" s="1028"/>
      <c r="BB31" s="1028"/>
      <c r="BC31" s="1028"/>
      <c r="BD31" s="1028"/>
      <c r="BE31" s="1089" t="s">
        <v>403</v>
      </c>
      <c r="BF31" s="1089"/>
      <c r="BG31" s="1089"/>
      <c r="BH31" s="1089"/>
      <c r="BI31" s="1090"/>
      <c r="BJ31" s="254"/>
      <c r="BK31" s="254"/>
      <c r="BL31" s="254"/>
      <c r="BM31" s="254"/>
      <c r="BN31" s="254"/>
      <c r="BO31" s="267"/>
      <c r="BP31" s="267"/>
      <c r="BQ31" s="264">
        <v>25</v>
      </c>
      <c r="BR31" s="265"/>
      <c r="BS31" s="1071"/>
      <c r="BT31" s="1072"/>
      <c r="BU31" s="1072"/>
      <c r="BV31" s="1072"/>
      <c r="BW31" s="1072"/>
      <c r="BX31" s="1072"/>
      <c r="BY31" s="1072"/>
      <c r="BZ31" s="1072"/>
      <c r="CA31" s="1072"/>
      <c r="CB31" s="1072"/>
      <c r="CC31" s="1072"/>
      <c r="CD31" s="1072"/>
      <c r="CE31" s="1072"/>
      <c r="CF31" s="1072"/>
      <c r="CG31" s="1073"/>
      <c r="CH31" s="1046"/>
      <c r="CI31" s="1047"/>
      <c r="CJ31" s="1047"/>
      <c r="CK31" s="1047"/>
      <c r="CL31" s="1048"/>
      <c r="CM31" s="1046"/>
      <c r="CN31" s="1047"/>
      <c r="CO31" s="1047"/>
      <c r="CP31" s="1047"/>
      <c r="CQ31" s="1048"/>
      <c r="CR31" s="1046"/>
      <c r="CS31" s="1047"/>
      <c r="CT31" s="1047"/>
      <c r="CU31" s="1047"/>
      <c r="CV31" s="1048"/>
      <c r="CW31" s="1046"/>
      <c r="CX31" s="1047"/>
      <c r="CY31" s="1047"/>
      <c r="CZ31" s="1047"/>
      <c r="DA31" s="1048"/>
      <c r="DB31" s="1046"/>
      <c r="DC31" s="1047"/>
      <c r="DD31" s="1047"/>
      <c r="DE31" s="1047"/>
      <c r="DF31" s="1048"/>
      <c r="DG31" s="1046"/>
      <c r="DH31" s="1047"/>
      <c r="DI31" s="1047"/>
      <c r="DJ31" s="1047"/>
      <c r="DK31" s="1048"/>
      <c r="DL31" s="1046"/>
      <c r="DM31" s="1047"/>
      <c r="DN31" s="1047"/>
      <c r="DO31" s="1047"/>
      <c r="DP31" s="1048"/>
      <c r="DQ31" s="1046"/>
      <c r="DR31" s="1047"/>
      <c r="DS31" s="1047"/>
      <c r="DT31" s="1047"/>
      <c r="DU31" s="1048"/>
      <c r="DV31" s="1049"/>
      <c r="DW31" s="1050"/>
      <c r="DX31" s="1050"/>
      <c r="DY31" s="1050"/>
      <c r="DZ31" s="1051"/>
      <c r="EA31" s="248"/>
    </row>
    <row r="32" spans="1:131" s="249" customFormat="1" ht="26.25" customHeight="1" x14ac:dyDescent="0.15">
      <c r="A32" s="268">
        <v>5</v>
      </c>
      <c r="B32" s="1094" t="s">
        <v>596</v>
      </c>
      <c r="C32" s="1095"/>
      <c r="D32" s="1095"/>
      <c r="E32" s="1095"/>
      <c r="F32" s="1095"/>
      <c r="G32" s="1095"/>
      <c r="H32" s="1095"/>
      <c r="I32" s="1095"/>
      <c r="J32" s="1095"/>
      <c r="K32" s="1095"/>
      <c r="L32" s="1095"/>
      <c r="M32" s="1095"/>
      <c r="N32" s="1095"/>
      <c r="O32" s="1095"/>
      <c r="P32" s="1096"/>
      <c r="Q32" s="1100">
        <v>43</v>
      </c>
      <c r="R32" s="1101"/>
      <c r="S32" s="1101"/>
      <c r="T32" s="1101"/>
      <c r="U32" s="1101"/>
      <c r="V32" s="1101">
        <v>41</v>
      </c>
      <c r="W32" s="1101"/>
      <c r="X32" s="1101"/>
      <c r="Y32" s="1101"/>
      <c r="Z32" s="1101"/>
      <c r="AA32" s="1101">
        <v>2</v>
      </c>
      <c r="AB32" s="1101"/>
      <c r="AC32" s="1101"/>
      <c r="AD32" s="1101"/>
      <c r="AE32" s="1102"/>
      <c r="AF32" s="1076">
        <v>2</v>
      </c>
      <c r="AG32" s="1077"/>
      <c r="AH32" s="1077"/>
      <c r="AI32" s="1077"/>
      <c r="AJ32" s="1078"/>
      <c r="AK32" s="1037">
        <v>18</v>
      </c>
      <c r="AL32" s="1028"/>
      <c r="AM32" s="1028"/>
      <c r="AN32" s="1028"/>
      <c r="AO32" s="1028"/>
      <c r="AP32" s="1028">
        <v>111</v>
      </c>
      <c r="AQ32" s="1028"/>
      <c r="AR32" s="1028"/>
      <c r="AS32" s="1028"/>
      <c r="AT32" s="1028"/>
      <c r="AU32" s="1028">
        <v>88</v>
      </c>
      <c r="AV32" s="1028"/>
      <c r="AW32" s="1028"/>
      <c r="AX32" s="1028"/>
      <c r="AY32" s="1028"/>
      <c r="AZ32" s="1028" t="s">
        <v>589</v>
      </c>
      <c r="BA32" s="1028"/>
      <c r="BB32" s="1028"/>
      <c r="BC32" s="1028"/>
      <c r="BD32" s="1028"/>
      <c r="BE32" s="1089" t="s">
        <v>405</v>
      </c>
      <c r="BF32" s="1089"/>
      <c r="BG32" s="1089"/>
      <c r="BH32" s="1089"/>
      <c r="BI32" s="1090"/>
      <c r="BJ32" s="254"/>
      <c r="BK32" s="254"/>
      <c r="BL32" s="254"/>
      <c r="BM32" s="254"/>
      <c r="BN32" s="254"/>
      <c r="BO32" s="267"/>
      <c r="BP32" s="267"/>
      <c r="BQ32" s="264">
        <v>26</v>
      </c>
      <c r="BR32" s="265"/>
      <c r="BS32" s="1071"/>
      <c r="BT32" s="1072"/>
      <c r="BU32" s="1072"/>
      <c r="BV32" s="1072"/>
      <c r="BW32" s="1072"/>
      <c r="BX32" s="1072"/>
      <c r="BY32" s="1072"/>
      <c r="BZ32" s="1072"/>
      <c r="CA32" s="1072"/>
      <c r="CB32" s="1072"/>
      <c r="CC32" s="1072"/>
      <c r="CD32" s="1072"/>
      <c r="CE32" s="1072"/>
      <c r="CF32" s="1072"/>
      <c r="CG32" s="1073"/>
      <c r="CH32" s="1046"/>
      <c r="CI32" s="1047"/>
      <c r="CJ32" s="1047"/>
      <c r="CK32" s="1047"/>
      <c r="CL32" s="1048"/>
      <c r="CM32" s="1046"/>
      <c r="CN32" s="1047"/>
      <c r="CO32" s="1047"/>
      <c r="CP32" s="1047"/>
      <c r="CQ32" s="1048"/>
      <c r="CR32" s="1046"/>
      <c r="CS32" s="1047"/>
      <c r="CT32" s="1047"/>
      <c r="CU32" s="1047"/>
      <c r="CV32" s="1048"/>
      <c r="CW32" s="1046"/>
      <c r="CX32" s="1047"/>
      <c r="CY32" s="1047"/>
      <c r="CZ32" s="1047"/>
      <c r="DA32" s="1048"/>
      <c r="DB32" s="1046"/>
      <c r="DC32" s="1047"/>
      <c r="DD32" s="1047"/>
      <c r="DE32" s="1047"/>
      <c r="DF32" s="1048"/>
      <c r="DG32" s="1046"/>
      <c r="DH32" s="1047"/>
      <c r="DI32" s="1047"/>
      <c r="DJ32" s="1047"/>
      <c r="DK32" s="1048"/>
      <c r="DL32" s="1046"/>
      <c r="DM32" s="1047"/>
      <c r="DN32" s="1047"/>
      <c r="DO32" s="1047"/>
      <c r="DP32" s="1048"/>
      <c r="DQ32" s="1046"/>
      <c r="DR32" s="1047"/>
      <c r="DS32" s="1047"/>
      <c r="DT32" s="1047"/>
      <c r="DU32" s="1048"/>
      <c r="DV32" s="1049"/>
      <c r="DW32" s="1050"/>
      <c r="DX32" s="1050"/>
      <c r="DY32" s="1050"/>
      <c r="DZ32" s="1051"/>
      <c r="EA32" s="248"/>
    </row>
    <row r="33" spans="1:131" s="249" customFormat="1" ht="26.25" customHeight="1" x14ac:dyDescent="0.15">
      <c r="A33" s="268">
        <v>6</v>
      </c>
      <c r="B33" s="1094" t="s">
        <v>597</v>
      </c>
      <c r="C33" s="1095"/>
      <c r="D33" s="1095"/>
      <c r="E33" s="1095"/>
      <c r="F33" s="1095"/>
      <c r="G33" s="1095"/>
      <c r="H33" s="1095"/>
      <c r="I33" s="1095"/>
      <c r="J33" s="1095"/>
      <c r="K33" s="1095"/>
      <c r="L33" s="1095"/>
      <c r="M33" s="1095"/>
      <c r="N33" s="1095"/>
      <c r="O33" s="1095"/>
      <c r="P33" s="1096"/>
      <c r="Q33" s="1100">
        <v>502</v>
      </c>
      <c r="R33" s="1101"/>
      <c r="S33" s="1101"/>
      <c r="T33" s="1101"/>
      <c r="U33" s="1101"/>
      <c r="V33" s="1101">
        <v>363</v>
      </c>
      <c r="W33" s="1101"/>
      <c r="X33" s="1101"/>
      <c r="Y33" s="1101"/>
      <c r="Z33" s="1101"/>
      <c r="AA33" s="1101">
        <v>139</v>
      </c>
      <c r="AB33" s="1101"/>
      <c r="AC33" s="1101"/>
      <c r="AD33" s="1101"/>
      <c r="AE33" s="1102"/>
      <c r="AF33" s="1076">
        <v>139</v>
      </c>
      <c r="AG33" s="1077"/>
      <c r="AH33" s="1077"/>
      <c r="AI33" s="1077"/>
      <c r="AJ33" s="1078"/>
      <c r="AK33" s="1037">
        <v>85</v>
      </c>
      <c r="AL33" s="1028"/>
      <c r="AM33" s="1028"/>
      <c r="AN33" s="1028"/>
      <c r="AO33" s="1028"/>
      <c r="AP33" s="1028" t="s">
        <v>589</v>
      </c>
      <c r="AQ33" s="1028"/>
      <c r="AR33" s="1028"/>
      <c r="AS33" s="1028"/>
      <c r="AT33" s="1028"/>
      <c r="AU33" s="1028" t="s">
        <v>589</v>
      </c>
      <c r="AV33" s="1028"/>
      <c r="AW33" s="1028"/>
      <c r="AX33" s="1028"/>
      <c r="AY33" s="1028"/>
      <c r="AZ33" s="1028" t="s">
        <v>589</v>
      </c>
      <c r="BA33" s="1028"/>
      <c r="BB33" s="1028"/>
      <c r="BC33" s="1028"/>
      <c r="BD33" s="1028"/>
      <c r="BE33" s="1089" t="s">
        <v>405</v>
      </c>
      <c r="BF33" s="1089"/>
      <c r="BG33" s="1089"/>
      <c r="BH33" s="1089"/>
      <c r="BI33" s="1090"/>
      <c r="BJ33" s="254"/>
      <c r="BK33" s="254"/>
      <c r="BL33" s="254"/>
      <c r="BM33" s="254"/>
      <c r="BN33" s="254"/>
      <c r="BO33" s="267"/>
      <c r="BP33" s="267"/>
      <c r="BQ33" s="264">
        <v>27</v>
      </c>
      <c r="BR33" s="265"/>
      <c r="BS33" s="1071"/>
      <c r="BT33" s="1072"/>
      <c r="BU33" s="1072"/>
      <c r="BV33" s="1072"/>
      <c r="BW33" s="1072"/>
      <c r="BX33" s="1072"/>
      <c r="BY33" s="1072"/>
      <c r="BZ33" s="1072"/>
      <c r="CA33" s="1072"/>
      <c r="CB33" s="1072"/>
      <c r="CC33" s="1072"/>
      <c r="CD33" s="1072"/>
      <c r="CE33" s="1072"/>
      <c r="CF33" s="1072"/>
      <c r="CG33" s="1073"/>
      <c r="CH33" s="1046"/>
      <c r="CI33" s="1047"/>
      <c r="CJ33" s="1047"/>
      <c r="CK33" s="1047"/>
      <c r="CL33" s="1048"/>
      <c r="CM33" s="1046"/>
      <c r="CN33" s="1047"/>
      <c r="CO33" s="1047"/>
      <c r="CP33" s="1047"/>
      <c r="CQ33" s="1048"/>
      <c r="CR33" s="1046"/>
      <c r="CS33" s="1047"/>
      <c r="CT33" s="1047"/>
      <c r="CU33" s="1047"/>
      <c r="CV33" s="1048"/>
      <c r="CW33" s="1046"/>
      <c r="CX33" s="1047"/>
      <c r="CY33" s="1047"/>
      <c r="CZ33" s="1047"/>
      <c r="DA33" s="1048"/>
      <c r="DB33" s="1046"/>
      <c r="DC33" s="1047"/>
      <c r="DD33" s="1047"/>
      <c r="DE33" s="1047"/>
      <c r="DF33" s="1048"/>
      <c r="DG33" s="1046"/>
      <c r="DH33" s="1047"/>
      <c r="DI33" s="1047"/>
      <c r="DJ33" s="1047"/>
      <c r="DK33" s="1048"/>
      <c r="DL33" s="1046"/>
      <c r="DM33" s="1047"/>
      <c r="DN33" s="1047"/>
      <c r="DO33" s="1047"/>
      <c r="DP33" s="1048"/>
      <c r="DQ33" s="1046"/>
      <c r="DR33" s="1047"/>
      <c r="DS33" s="1047"/>
      <c r="DT33" s="1047"/>
      <c r="DU33" s="1048"/>
      <c r="DV33" s="1049"/>
      <c r="DW33" s="1050"/>
      <c r="DX33" s="1050"/>
      <c r="DY33" s="1050"/>
      <c r="DZ33" s="1051"/>
      <c r="EA33" s="248"/>
    </row>
    <row r="34" spans="1:131" s="249" customFormat="1" ht="26.25" customHeight="1" x14ac:dyDescent="0.15">
      <c r="A34" s="268">
        <v>7</v>
      </c>
      <c r="B34" s="1094"/>
      <c r="C34" s="1095"/>
      <c r="D34" s="1095"/>
      <c r="E34" s="1095"/>
      <c r="F34" s="1095"/>
      <c r="G34" s="1095"/>
      <c r="H34" s="1095"/>
      <c r="I34" s="1095"/>
      <c r="J34" s="1095"/>
      <c r="K34" s="1095"/>
      <c r="L34" s="1095"/>
      <c r="M34" s="1095"/>
      <c r="N34" s="1095"/>
      <c r="O34" s="1095"/>
      <c r="P34" s="1096"/>
      <c r="Q34" s="1100"/>
      <c r="R34" s="1101"/>
      <c r="S34" s="1101"/>
      <c r="T34" s="1101"/>
      <c r="U34" s="1101"/>
      <c r="V34" s="1101"/>
      <c r="W34" s="1101"/>
      <c r="X34" s="1101"/>
      <c r="Y34" s="1101"/>
      <c r="Z34" s="1101"/>
      <c r="AA34" s="1101"/>
      <c r="AB34" s="1101"/>
      <c r="AC34" s="1101"/>
      <c r="AD34" s="1101"/>
      <c r="AE34" s="1102"/>
      <c r="AF34" s="1076"/>
      <c r="AG34" s="1077"/>
      <c r="AH34" s="1077"/>
      <c r="AI34" s="1077"/>
      <c r="AJ34" s="1078"/>
      <c r="AK34" s="1037"/>
      <c r="AL34" s="1028"/>
      <c r="AM34" s="1028"/>
      <c r="AN34" s="1028"/>
      <c r="AO34" s="1028"/>
      <c r="AP34" s="1028"/>
      <c r="AQ34" s="1028"/>
      <c r="AR34" s="1028"/>
      <c r="AS34" s="1028"/>
      <c r="AT34" s="1028"/>
      <c r="AU34" s="1028"/>
      <c r="AV34" s="1028"/>
      <c r="AW34" s="1028"/>
      <c r="AX34" s="1028"/>
      <c r="AY34" s="1028"/>
      <c r="AZ34" s="1099"/>
      <c r="BA34" s="1099"/>
      <c r="BB34" s="1099"/>
      <c r="BC34" s="1099"/>
      <c r="BD34" s="1099"/>
      <c r="BE34" s="1089"/>
      <c r="BF34" s="1089"/>
      <c r="BG34" s="1089"/>
      <c r="BH34" s="1089"/>
      <c r="BI34" s="1090"/>
      <c r="BJ34" s="254"/>
      <c r="BK34" s="254"/>
      <c r="BL34" s="254"/>
      <c r="BM34" s="254"/>
      <c r="BN34" s="254"/>
      <c r="BO34" s="267"/>
      <c r="BP34" s="267"/>
      <c r="BQ34" s="264">
        <v>28</v>
      </c>
      <c r="BR34" s="265"/>
      <c r="BS34" s="1071"/>
      <c r="BT34" s="1072"/>
      <c r="BU34" s="1072"/>
      <c r="BV34" s="1072"/>
      <c r="BW34" s="1072"/>
      <c r="BX34" s="1072"/>
      <c r="BY34" s="1072"/>
      <c r="BZ34" s="1072"/>
      <c r="CA34" s="1072"/>
      <c r="CB34" s="1072"/>
      <c r="CC34" s="1072"/>
      <c r="CD34" s="1072"/>
      <c r="CE34" s="1072"/>
      <c r="CF34" s="1072"/>
      <c r="CG34" s="1073"/>
      <c r="CH34" s="1046"/>
      <c r="CI34" s="1047"/>
      <c r="CJ34" s="1047"/>
      <c r="CK34" s="1047"/>
      <c r="CL34" s="1048"/>
      <c r="CM34" s="1046"/>
      <c r="CN34" s="1047"/>
      <c r="CO34" s="1047"/>
      <c r="CP34" s="1047"/>
      <c r="CQ34" s="1048"/>
      <c r="CR34" s="1046"/>
      <c r="CS34" s="1047"/>
      <c r="CT34" s="1047"/>
      <c r="CU34" s="1047"/>
      <c r="CV34" s="1048"/>
      <c r="CW34" s="1046"/>
      <c r="CX34" s="1047"/>
      <c r="CY34" s="1047"/>
      <c r="CZ34" s="1047"/>
      <c r="DA34" s="1048"/>
      <c r="DB34" s="1046"/>
      <c r="DC34" s="1047"/>
      <c r="DD34" s="1047"/>
      <c r="DE34" s="1047"/>
      <c r="DF34" s="1048"/>
      <c r="DG34" s="1046"/>
      <c r="DH34" s="1047"/>
      <c r="DI34" s="1047"/>
      <c r="DJ34" s="1047"/>
      <c r="DK34" s="1048"/>
      <c r="DL34" s="1046"/>
      <c r="DM34" s="1047"/>
      <c r="DN34" s="1047"/>
      <c r="DO34" s="1047"/>
      <c r="DP34" s="1048"/>
      <c r="DQ34" s="1046"/>
      <c r="DR34" s="1047"/>
      <c r="DS34" s="1047"/>
      <c r="DT34" s="1047"/>
      <c r="DU34" s="1048"/>
      <c r="DV34" s="1049"/>
      <c r="DW34" s="1050"/>
      <c r="DX34" s="1050"/>
      <c r="DY34" s="1050"/>
      <c r="DZ34" s="1051"/>
      <c r="EA34" s="248"/>
    </row>
    <row r="35" spans="1:131" s="249" customFormat="1" ht="26.25" customHeight="1" x14ac:dyDescent="0.15">
      <c r="A35" s="268">
        <v>8</v>
      </c>
      <c r="B35" s="1094"/>
      <c r="C35" s="1095"/>
      <c r="D35" s="1095"/>
      <c r="E35" s="1095"/>
      <c r="F35" s="1095"/>
      <c r="G35" s="1095"/>
      <c r="H35" s="1095"/>
      <c r="I35" s="1095"/>
      <c r="J35" s="1095"/>
      <c r="K35" s="1095"/>
      <c r="L35" s="1095"/>
      <c r="M35" s="1095"/>
      <c r="N35" s="1095"/>
      <c r="O35" s="1095"/>
      <c r="P35" s="1096"/>
      <c r="Q35" s="1100"/>
      <c r="R35" s="1101"/>
      <c r="S35" s="1101"/>
      <c r="T35" s="1101"/>
      <c r="U35" s="1101"/>
      <c r="V35" s="1101"/>
      <c r="W35" s="1101"/>
      <c r="X35" s="1101"/>
      <c r="Y35" s="1101"/>
      <c r="Z35" s="1101"/>
      <c r="AA35" s="1101"/>
      <c r="AB35" s="1101"/>
      <c r="AC35" s="1101"/>
      <c r="AD35" s="1101"/>
      <c r="AE35" s="1102"/>
      <c r="AF35" s="1076"/>
      <c r="AG35" s="1077"/>
      <c r="AH35" s="1077"/>
      <c r="AI35" s="1077"/>
      <c r="AJ35" s="1078"/>
      <c r="AK35" s="1037"/>
      <c r="AL35" s="1028"/>
      <c r="AM35" s="1028"/>
      <c r="AN35" s="1028"/>
      <c r="AO35" s="1028"/>
      <c r="AP35" s="1028"/>
      <c r="AQ35" s="1028"/>
      <c r="AR35" s="1028"/>
      <c r="AS35" s="1028"/>
      <c r="AT35" s="1028"/>
      <c r="AU35" s="1028"/>
      <c r="AV35" s="1028"/>
      <c r="AW35" s="1028"/>
      <c r="AX35" s="1028"/>
      <c r="AY35" s="1028"/>
      <c r="AZ35" s="1099"/>
      <c r="BA35" s="1099"/>
      <c r="BB35" s="1099"/>
      <c r="BC35" s="1099"/>
      <c r="BD35" s="1099"/>
      <c r="BE35" s="1089"/>
      <c r="BF35" s="1089"/>
      <c r="BG35" s="1089"/>
      <c r="BH35" s="1089"/>
      <c r="BI35" s="1090"/>
      <c r="BJ35" s="254"/>
      <c r="BK35" s="254"/>
      <c r="BL35" s="254"/>
      <c r="BM35" s="254"/>
      <c r="BN35" s="254"/>
      <c r="BO35" s="267"/>
      <c r="BP35" s="267"/>
      <c r="BQ35" s="264">
        <v>29</v>
      </c>
      <c r="BR35" s="265"/>
      <c r="BS35" s="1071"/>
      <c r="BT35" s="1072"/>
      <c r="BU35" s="1072"/>
      <c r="BV35" s="1072"/>
      <c r="BW35" s="1072"/>
      <c r="BX35" s="1072"/>
      <c r="BY35" s="1072"/>
      <c r="BZ35" s="1072"/>
      <c r="CA35" s="1072"/>
      <c r="CB35" s="1072"/>
      <c r="CC35" s="1072"/>
      <c r="CD35" s="1072"/>
      <c r="CE35" s="1072"/>
      <c r="CF35" s="1072"/>
      <c r="CG35" s="1073"/>
      <c r="CH35" s="1046"/>
      <c r="CI35" s="1047"/>
      <c r="CJ35" s="1047"/>
      <c r="CK35" s="1047"/>
      <c r="CL35" s="1048"/>
      <c r="CM35" s="1046"/>
      <c r="CN35" s="1047"/>
      <c r="CO35" s="1047"/>
      <c r="CP35" s="1047"/>
      <c r="CQ35" s="1048"/>
      <c r="CR35" s="1046"/>
      <c r="CS35" s="1047"/>
      <c r="CT35" s="1047"/>
      <c r="CU35" s="1047"/>
      <c r="CV35" s="1048"/>
      <c r="CW35" s="1046"/>
      <c r="CX35" s="1047"/>
      <c r="CY35" s="1047"/>
      <c r="CZ35" s="1047"/>
      <c r="DA35" s="1048"/>
      <c r="DB35" s="1046"/>
      <c r="DC35" s="1047"/>
      <c r="DD35" s="1047"/>
      <c r="DE35" s="1047"/>
      <c r="DF35" s="1048"/>
      <c r="DG35" s="1046"/>
      <c r="DH35" s="1047"/>
      <c r="DI35" s="1047"/>
      <c r="DJ35" s="1047"/>
      <c r="DK35" s="1048"/>
      <c r="DL35" s="1046"/>
      <c r="DM35" s="1047"/>
      <c r="DN35" s="1047"/>
      <c r="DO35" s="1047"/>
      <c r="DP35" s="1048"/>
      <c r="DQ35" s="1046"/>
      <c r="DR35" s="1047"/>
      <c r="DS35" s="1047"/>
      <c r="DT35" s="1047"/>
      <c r="DU35" s="1048"/>
      <c r="DV35" s="1049"/>
      <c r="DW35" s="1050"/>
      <c r="DX35" s="1050"/>
      <c r="DY35" s="1050"/>
      <c r="DZ35" s="1051"/>
      <c r="EA35" s="248"/>
    </row>
    <row r="36" spans="1:131" s="249" customFormat="1" ht="26.25" customHeight="1" x14ac:dyDescent="0.15">
      <c r="A36" s="268">
        <v>9</v>
      </c>
      <c r="B36" s="1094"/>
      <c r="C36" s="1095"/>
      <c r="D36" s="1095"/>
      <c r="E36" s="1095"/>
      <c r="F36" s="1095"/>
      <c r="G36" s="1095"/>
      <c r="H36" s="1095"/>
      <c r="I36" s="1095"/>
      <c r="J36" s="1095"/>
      <c r="K36" s="1095"/>
      <c r="L36" s="1095"/>
      <c r="M36" s="1095"/>
      <c r="N36" s="1095"/>
      <c r="O36" s="1095"/>
      <c r="P36" s="1096"/>
      <c r="Q36" s="1100"/>
      <c r="R36" s="1101"/>
      <c r="S36" s="1101"/>
      <c r="T36" s="1101"/>
      <c r="U36" s="1101"/>
      <c r="V36" s="1101"/>
      <c r="W36" s="1101"/>
      <c r="X36" s="1101"/>
      <c r="Y36" s="1101"/>
      <c r="Z36" s="1101"/>
      <c r="AA36" s="1101"/>
      <c r="AB36" s="1101"/>
      <c r="AC36" s="1101"/>
      <c r="AD36" s="1101"/>
      <c r="AE36" s="1102"/>
      <c r="AF36" s="1076"/>
      <c r="AG36" s="1077"/>
      <c r="AH36" s="1077"/>
      <c r="AI36" s="1077"/>
      <c r="AJ36" s="1078"/>
      <c r="AK36" s="1037"/>
      <c r="AL36" s="1028"/>
      <c r="AM36" s="1028"/>
      <c r="AN36" s="1028"/>
      <c r="AO36" s="1028"/>
      <c r="AP36" s="1028"/>
      <c r="AQ36" s="1028"/>
      <c r="AR36" s="1028"/>
      <c r="AS36" s="1028"/>
      <c r="AT36" s="1028"/>
      <c r="AU36" s="1028"/>
      <c r="AV36" s="1028"/>
      <c r="AW36" s="1028"/>
      <c r="AX36" s="1028"/>
      <c r="AY36" s="1028"/>
      <c r="AZ36" s="1099"/>
      <c r="BA36" s="1099"/>
      <c r="BB36" s="1099"/>
      <c r="BC36" s="1099"/>
      <c r="BD36" s="1099"/>
      <c r="BE36" s="1089"/>
      <c r="BF36" s="1089"/>
      <c r="BG36" s="1089"/>
      <c r="BH36" s="1089"/>
      <c r="BI36" s="1090"/>
      <c r="BJ36" s="254"/>
      <c r="BK36" s="254"/>
      <c r="BL36" s="254"/>
      <c r="BM36" s="254"/>
      <c r="BN36" s="254"/>
      <c r="BO36" s="267"/>
      <c r="BP36" s="267"/>
      <c r="BQ36" s="264">
        <v>30</v>
      </c>
      <c r="BR36" s="265"/>
      <c r="BS36" s="1071"/>
      <c r="BT36" s="1072"/>
      <c r="BU36" s="1072"/>
      <c r="BV36" s="1072"/>
      <c r="BW36" s="1072"/>
      <c r="BX36" s="1072"/>
      <c r="BY36" s="1072"/>
      <c r="BZ36" s="1072"/>
      <c r="CA36" s="1072"/>
      <c r="CB36" s="1072"/>
      <c r="CC36" s="1072"/>
      <c r="CD36" s="1072"/>
      <c r="CE36" s="1072"/>
      <c r="CF36" s="1072"/>
      <c r="CG36" s="1073"/>
      <c r="CH36" s="1046"/>
      <c r="CI36" s="1047"/>
      <c r="CJ36" s="1047"/>
      <c r="CK36" s="1047"/>
      <c r="CL36" s="1048"/>
      <c r="CM36" s="1046"/>
      <c r="CN36" s="1047"/>
      <c r="CO36" s="1047"/>
      <c r="CP36" s="1047"/>
      <c r="CQ36" s="1048"/>
      <c r="CR36" s="1046"/>
      <c r="CS36" s="1047"/>
      <c r="CT36" s="1047"/>
      <c r="CU36" s="1047"/>
      <c r="CV36" s="1048"/>
      <c r="CW36" s="1046"/>
      <c r="CX36" s="1047"/>
      <c r="CY36" s="1047"/>
      <c r="CZ36" s="1047"/>
      <c r="DA36" s="1048"/>
      <c r="DB36" s="1046"/>
      <c r="DC36" s="1047"/>
      <c r="DD36" s="1047"/>
      <c r="DE36" s="1047"/>
      <c r="DF36" s="1048"/>
      <c r="DG36" s="1046"/>
      <c r="DH36" s="1047"/>
      <c r="DI36" s="1047"/>
      <c r="DJ36" s="1047"/>
      <c r="DK36" s="1048"/>
      <c r="DL36" s="1046"/>
      <c r="DM36" s="1047"/>
      <c r="DN36" s="1047"/>
      <c r="DO36" s="1047"/>
      <c r="DP36" s="1048"/>
      <c r="DQ36" s="1046"/>
      <c r="DR36" s="1047"/>
      <c r="DS36" s="1047"/>
      <c r="DT36" s="1047"/>
      <c r="DU36" s="1048"/>
      <c r="DV36" s="1049"/>
      <c r="DW36" s="1050"/>
      <c r="DX36" s="1050"/>
      <c r="DY36" s="1050"/>
      <c r="DZ36" s="1051"/>
      <c r="EA36" s="248"/>
    </row>
    <row r="37" spans="1:131" s="249" customFormat="1" ht="26.25" customHeight="1" x14ac:dyDescent="0.15">
      <c r="A37" s="268">
        <v>10</v>
      </c>
      <c r="B37" s="1094"/>
      <c r="C37" s="1095"/>
      <c r="D37" s="1095"/>
      <c r="E37" s="1095"/>
      <c r="F37" s="1095"/>
      <c r="G37" s="1095"/>
      <c r="H37" s="1095"/>
      <c r="I37" s="1095"/>
      <c r="J37" s="1095"/>
      <c r="K37" s="1095"/>
      <c r="L37" s="1095"/>
      <c r="M37" s="1095"/>
      <c r="N37" s="1095"/>
      <c r="O37" s="1095"/>
      <c r="P37" s="1096"/>
      <c r="Q37" s="1100"/>
      <c r="R37" s="1101"/>
      <c r="S37" s="1101"/>
      <c r="T37" s="1101"/>
      <c r="U37" s="1101"/>
      <c r="V37" s="1101"/>
      <c r="W37" s="1101"/>
      <c r="X37" s="1101"/>
      <c r="Y37" s="1101"/>
      <c r="Z37" s="1101"/>
      <c r="AA37" s="1101"/>
      <c r="AB37" s="1101"/>
      <c r="AC37" s="1101"/>
      <c r="AD37" s="1101"/>
      <c r="AE37" s="1102"/>
      <c r="AF37" s="1076"/>
      <c r="AG37" s="1077"/>
      <c r="AH37" s="1077"/>
      <c r="AI37" s="1077"/>
      <c r="AJ37" s="1078"/>
      <c r="AK37" s="1037"/>
      <c r="AL37" s="1028"/>
      <c r="AM37" s="1028"/>
      <c r="AN37" s="1028"/>
      <c r="AO37" s="1028"/>
      <c r="AP37" s="1028"/>
      <c r="AQ37" s="1028"/>
      <c r="AR37" s="1028"/>
      <c r="AS37" s="1028"/>
      <c r="AT37" s="1028"/>
      <c r="AU37" s="1028"/>
      <c r="AV37" s="1028"/>
      <c r="AW37" s="1028"/>
      <c r="AX37" s="1028"/>
      <c r="AY37" s="1028"/>
      <c r="AZ37" s="1099"/>
      <c r="BA37" s="1099"/>
      <c r="BB37" s="1099"/>
      <c r="BC37" s="1099"/>
      <c r="BD37" s="1099"/>
      <c r="BE37" s="1089"/>
      <c r="BF37" s="1089"/>
      <c r="BG37" s="1089"/>
      <c r="BH37" s="1089"/>
      <c r="BI37" s="1090"/>
      <c r="BJ37" s="254"/>
      <c r="BK37" s="254"/>
      <c r="BL37" s="254"/>
      <c r="BM37" s="254"/>
      <c r="BN37" s="254"/>
      <c r="BO37" s="267"/>
      <c r="BP37" s="267"/>
      <c r="BQ37" s="264">
        <v>31</v>
      </c>
      <c r="BR37" s="265"/>
      <c r="BS37" s="1071"/>
      <c r="BT37" s="1072"/>
      <c r="BU37" s="1072"/>
      <c r="BV37" s="1072"/>
      <c r="BW37" s="1072"/>
      <c r="BX37" s="1072"/>
      <c r="BY37" s="1072"/>
      <c r="BZ37" s="1072"/>
      <c r="CA37" s="1072"/>
      <c r="CB37" s="1072"/>
      <c r="CC37" s="1072"/>
      <c r="CD37" s="1072"/>
      <c r="CE37" s="1072"/>
      <c r="CF37" s="1072"/>
      <c r="CG37" s="1073"/>
      <c r="CH37" s="1046"/>
      <c r="CI37" s="1047"/>
      <c r="CJ37" s="1047"/>
      <c r="CK37" s="1047"/>
      <c r="CL37" s="1048"/>
      <c r="CM37" s="1046"/>
      <c r="CN37" s="1047"/>
      <c r="CO37" s="1047"/>
      <c r="CP37" s="1047"/>
      <c r="CQ37" s="1048"/>
      <c r="CR37" s="1046"/>
      <c r="CS37" s="1047"/>
      <c r="CT37" s="1047"/>
      <c r="CU37" s="1047"/>
      <c r="CV37" s="1048"/>
      <c r="CW37" s="1046"/>
      <c r="CX37" s="1047"/>
      <c r="CY37" s="1047"/>
      <c r="CZ37" s="1047"/>
      <c r="DA37" s="1048"/>
      <c r="DB37" s="1046"/>
      <c r="DC37" s="1047"/>
      <c r="DD37" s="1047"/>
      <c r="DE37" s="1047"/>
      <c r="DF37" s="1048"/>
      <c r="DG37" s="1046"/>
      <c r="DH37" s="1047"/>
      <c r="DI37" s="1047"/>
      <c r="DJ37" s="1047"/>
      <c r="DK37" s="1048"/>
      <c r="DL37" s="1046"/>
      <c r="DM37" s="1047"/>
      <c r="DN37" s="1047"/>
      <c r="DO37" s="1047"/>
      <c r="DP37" s="1048"/>
      <c r="DQ37" s="1046"/>
      <c r="DR37" s="1047"/>
      <c r="DS37" s="1047"/>
      <c r="DT37" s="1047"/>
      <c r="DU37" s="1048"/>
      <c r="DV37" s="1049"/>
      <c r="DW37" s="1050"/>
      <c r="DX37" s="1050"/>
      <c r="DY37" s="1050"/>
      <c r="DZ37" s="1051"/>
      <c r="EA37" s="248"/>
    </row>
    <row r="38" spans="1:131" s="249" customFormat="1" ht="26.25" customHeight="1" x14ac:dyDescent="0.15">
      <c r="A38" s="268">
        <v>11</v>
      </c>
      <c r="B38" s="1094"/>
      <c r="C38" s="1095"/>
      <c r="D38" s="1095"/>
      <c r="E38" s="1095"/>
      <c r="F38" s="1095"/>
      <c r="G38" s="1095"/>
      <c r="H38" s="1095"/>
      <c r="I38" s="1095"/>
      <c r="J38" s="1095"/>
      <c r="K38" s="1095"/>
      <c r="L38" s="1095"/>
      <c r="M38" s="1095"/>
      <c r="N38" s="1095"/>
      <c r="O38" s="1095"/>
      <c r="P38" s="1096"/>
      <c r="Q38" s="1100"/>
      <c r="R38" s="1101"/>
      <c r="S38" s="1101"/>
      <c r="T38" s="1101"/>
      <c r="U38" s="1101"/>
      <c r="V38" s="1101"/>
      <c r="W38" s="1101"/>
      <c r="X38" s="1101"/>
      <c r="Y38" s="1101"/>
      <c r="Z38" s="1101"/>
      <c r="AA38" s="1101"/>
      <c r="AB38" s="1101"/>
      <c r="AC38" s="1101"/>
      <c r="AD38" s="1101"/>
      <c r="AE38" s="1102"/>
      <c r="AF38" s="1076"/>
      <c r="AG38" s="1077"/>
      <c r="AH38" s="1077"/>
      <c r="AI38" s="1077"/>
      <c r="AJ38" s="1078"/>
      <c r="AK38" s="1037"/>
      <c r="AL38" s="1028"/>
      <c r="AM38" s="1028"/>
      <c r="AN38" s="1028"/>
      <c r="AO38" s="1028"/>
      <c r="AP38" s="1028"/>
      <c r="AQ38" s="1028"/>
      <c r="AR38" s="1028"/>
      <c r="AS38" s="1028"/>
      <c r="AT38" s="1028"/>
      <c r="AU38" s="1028"/>
      <c r="AV38" s="1028"/>
      <c r="AW38" s="1028"/>
      <c r="AX38" s="1028"/>
      <c r="AY38" s="1028"/>
      <c r="AZ38" s="1099"/>
      <c r="BA38" s="1099"/>
      <c r="BB38" s="1099"/>
      <c r="BC38" s="1099"/>
      <c r="BD38" s="1099"/>
      <c r="BE38" s="1089"/>
      <c r="BF38" s="1089"/>
      <c r="BG38" s="1089"/>
      <c r="BH38" s="1089"/>
      <c r="BI38" s="1090"/>
      <c r="BJ38" s="254"/>
      <c r="BK38" s="254"/>
      <c r="BL38" s="254"/>
      <c r="BM38" s="254"/>
      <c r="BN38" s="254"/>
      <c r="BO38" s="267"/>
      <c r="BP38" s="267"/>
      <c r="BQ38" s="264">
        <v>32</v>
      </c>
      <c r="BR38" s="265"/>
      <c r="BS38" s="1071"/>
      <c r="BT38" s="1072"/>
      <c r="BU38" s="1072"/>
      <c r="BV38" s="1072"/>
      <c r="BW38" s="1072"/>
      <c r="BX38" s="1072"/>
      <c r="BY38" s="1072"/>
      <c r="BZ38" s="1072"/>
      <c r="CA38" s="1072"/>
      <c r="CB38" s="1072"/>
      <c r="CC38" s="1072"/>
      <c r="CD38" s="1072"/>
      <c r="CE38" s="1072"/>
      <c r="CF38" s="1072"/>
      <c r="CG38" s="1073"/>
      <c r="CH38" s="1046"/>
      <c r="CI38" s="1047"/>
      <c r="CJ38" s="1047"/>
      <c r="CK38" s="1047"/>
      <c r="CL38" s="1048"/>
      <c r="CM38" s="1046"/>
      <c r="CN38" s="1047"/>
      <c r="CO38" s="1047"/>
      <c r="CP38" s="1047"/>
      <c r="CQ38" s="1048"/>
      <c r="CR38" s="1046"/>
      <c r="CS38" s="1047"/>
      <c r="CT38" s="1047"/>
      <c r="CU38" s="1047"/>
      <c r="CV38" s="1048"/>
      <c r="CW38" s="1046"/>
      <c r="CX38" s="1047"/>
      <c r="CY38" s="1047"/>
      <c r="CZ38" s="1047"/>
      <c r="DA38" s="1048"/>
      <c r="DB38" s="1046"/>
      <c r="DC38" s="1047"/>
      <c r="DD38" s="1047"/>
      <c r="DE38" s="1047"/>
      <c r="DF38" s="1048"/>
      <c r="DG38" s="1046"/>
      <c r="DH38" s="1047"/>
      <c r="DI38" s="1047"/>
      <c r="DJ38" s="1047"/>
      <c r="DK38" s="1048"/>
      <c r="DL38" s="1046"/>
      <c r="DM38" s="1047"/>
      <c r="DN38" s="1047"/>
      <c r="DO38" s="1047"/>
      <c r="DP38" s="1048"/>
      <c r="DQ38" s="1046"/>
      <c r="DR38" s="1047"/>
      <c r="DS38" s="1047"/>
      <c r="DT38" s="1047"/>
      <c r="DU38" s="1048"/>
      <c r="DV38" s="1049"/>
      <c r="DW38" s="1050"/>
      <c r="DX38" s="1050"/>
      <c r="DY38" s="1050"/>
      <c r="DZ38" s="1051"/>
      <c r="EA38" s="248"/>
    </row>
    <row r="39" spans="1:131" s="249" customFormat="1" ht="26.25" customHeight="1" x14ac:dyDescent="0.15">
      <c r="A39" s="268">
        <v>12</v>
      </c>
      <c r="B39" s="1094"/>
      <c r="C39" s="1095"/>
      <c r="D39" s="1095"/>
      <c r="E39" s="1095"/>
      <c r="F39" s="1095"/>
      <c r="G39" s="1095"/>
      <c r="H39" s="1095"/>
      <c r="I39" s="1095"/>
      <c r="J39" s="1095"/>
      <c r="K39" s="1095"/>
      <c r="L39" s="1095"/>
      <c r="M39" s="1095"/>
      <c r="N39" s="1095"/>
      <c r="O39" s="1095"/>
      <c r="P39" s="1096"/>
      <c r="Q39" s="1100"/>
      <c r="R39" s="1101"/>
      <c r="S39" s="1101"/>
      <c r="T39" s="1101"/>
      <c r="U39" s="1101"/>
      <c r="V39" s="1101"/>
      <c r="W39" s="1101"/>
      <c r="X39" s="1101"/>
      <c r="Y39" s="1101"/>
      <c r="Z39" s="1101"/>
      <c r="AA39" s="1101"/>
      <c r="AB39" s="1101"/>
      <c r="AC39" s="1101"/>
      <c r="AD39" s="1101"/>
      <c r="AE39" s="1102"/>
      <c r="AF39" s="1076"/>
      <c r="AG39" s="1077"/>
      <c r="AH39" s="1077"/>
      <c r="AI39" s="1077"/>
      <c r="AJ39" s="1078"/>
      <c r="AK39" s="1037"/>
      <c r="AL39" s="1028"/>
      <c r="AM39" s="1028"/>
      <c r="AN39" s="1028"/>
      <c r="AO39" s="1028"/>
      <c r="AP39" s="1028"/>
      <c r="AQ39" s="1028"/>
      <c r="AR39" s="1028"/>
      <c r="AS39" s="1028"/>
      <c r="AT39" s="1028"/>
      <c r="AU39" s="1028"/>
      <c r="AV39" s="1028"/>
      <c r="AW39" s="1028"/>
      <c r="AX39" s="1028"/>
      <c r="AY39" s="1028"/>
      <c r="AZ39" s="1099"/>
      <c r="BA39" s="1099"/>
      <c r="BB39" s="1099"/>
      <c r="BC39" s="1099"/>
      <c r="BD39" s="1099"/>
      <c r="BE39" s="1089"/>
      <c r="BF39" s="1089"/>
      <c r="BG39" s="1089"/>
      <c r="BH39" s="1089"/>
      <c r="BI39" s="1090"/>
      <c r="BJ39" s="254"/>
      <c r="BK39" s="254"/>
      <c r="BL39" s="254"/>
      <c r="BM39" s="254"/>
      <c r="BN39" s="254"/>
      <c r="BO39" s="267"/>
      <c r="BP39" s="267"/>
      <c r="BQ39" s="264">
        <v>33</v>
      </c>
      <c r="BR39" s="265"/>
      <c r="BS39" s="1071"/>
      <c r="BT39" s="1072"/>
      <c r="BU39" s="1072"/>
      <c r="BV39" s="1072"/>
      <c r="BW39" s="1072"/>
      <c r="BX39" s="1072"/>
      <c r="BY39" s="1072"/>
      <c r="BZ39" s="1072"/>
      <c r="CA39" s="1072"/>
      <c r="CB39" s="1072"/>
      <c r="CC39" s="1072"/>
      <c r="CD39" s="1072"/>
      <c r="CE39" s="1072"/>
      <c r="CF39" s="1072"/>
      <c r="CG39" s="1073"/>
      <c r="CH39" s="1046"/>
      <c r="CI39" s="1047"/>
      <c r="CJ39" s="1047"/>
      <c r="CK39" s="1047"/>
      <c r="CL39" s="1048"/>
      <c r="CM39" s="1046"/>
      <c r="CN39" s="1047"/>
      <c r="CO39" s="1047"/>
      <c r="CP39" s="1047"/>
      <c r="CQ39" s="1048"/>
      <c r="CR39" s="1046"/>
      <c r="CS39" s="1047"/>
      <c r="CT39" s="1047"/>
      <c r="CU39" s="1047"/>
      <c r="CV39" s="1048"/>
      <c r="CW39" s="1046"/>
      <c r="CX39" s="1047"/>
      <c r="CY39" s="1047"/>
      <c r="CZ39" s="1047"/>
      <c r="DA39" s="1048"/>
      <c r="DB39" s="1046"/>
      <c r="DC39" s="1047"/>
      <c r="DD39" s="1047"/>
      <c r="DE39" s="1047"/>
      <c r="DF39" s="1048"/>
      <c r="DG39" s="1046"/>
      <c r="DH39" s="1047"/>
      <c r="DI39" s="1047"/>
      <c r="DJ39" s="1047"/>
      <c r="DK39" s="1048"/>
      <c r="DL39" s="1046"/>
      <c r="DM39" s="1047"/>
      <c r="DN39" s="1047"/>
      <c r="DO39" s="1047"/>
      <c r="DP39" s="1048"/>
      <c r="DQ39" s="1046"/>
      <c r="DR39" s="1047"/>
      <c r="DS39" s="1047"/>
      <c r="DT39" s="1047"/>
      <c r="DU39" s="1048"/>
      <c r="DV39" s="1049"/>
      <c r="DW39" s="1050"/>
      <c r="DX39" s="1050"/>
      <c r="DY39" s="1050"/>
      <c r="DZ39" s="1051"/>
      <c r="EA39" s="248"/>
    </row>
    <row r="40" spans="1:131" s="249" customFormat="1" ht="26.25" customHeight="1" x14ac:dyDescent="0.15">
      <c r="A40" s="263">
        <v>13</v>
      </c>
      <c r="B40" s="1094"/>
      <c r="C40" s="1095"/>
      <c r="D40" s="1095"/>
      <c r="E40" s="1095"/>
      <c r="F40" s="1095"/>
      <c r="G40" s="1095"/>
      <c r="H40" s="1095"/>
      <c r="I40" s="1095"/>
      <c r="J40" s="1095"/>
      <c r="K40" s="1095"/>
      <c r="L40" s="1095"/>
      <c r="M40" s="1095"/>
      <c r="N40" s="1095"/>
      <c r="O40" s="1095"/>
      <c r="P40" s="1096"/>
      <c r="Q40" s="1100"/>
      <c r="R40" s="1101"/>
      <c r="S40" s="1101"/>
      <c r="T40" s="1101"/>
      <c r="U40" s="1101"/>
      <c r="V40" s="1101"/>
      <c r="W40" s="1101"/>
      <c r="X40" s="1101"/>
      <c r="Y40" s="1101"/>
      <c r="Z40" s="1101"/>
      <c r="AA40" s="1101"/>
      <c r="AB40" s="1101"/>
      <c r="AC40" s="1101"/>
      <c r="AD40" s="1101"/>
      <c r="AE40" s="1102"/>
      <c r="AF40" s="1076"/>
      <c r="AG40" s="1077"/>
      <c r="AH40" s="1077"/>
      <c r="AI40" s="1077"/>
      <c r="AJ40" s="1078"/>
      <c r="AK40" s="1037"/>
      <c r="AL40" s="1028"/>
      <c r="AM40" s="1028"/>
      <c r="AN40" s="1028"/>
      <c r="AO40" s="1028"/>
      <c r="AP40" s="1028"/>
      <c r="AQ40" s="1028"/>
      <c r="AR40" s="1028"/>
      <c r="AS40" s="1028"/>
      <c r="AT40" s="1028"/>
      <c r="AU40" s="1028"/>
      <c r="AV40" s="1028"/>
      <c r="AW40" s="1028"/>
      <c r="AX40" s="1028"/>
      <c r="AY40" s="1028"/>
      <c r="AZ40" s="1099"/>
      <c r="BA40" s="1099"/>
      <c r="BB40" s="1099"/>
      <c r="BC40" s="1099"/>
      <c r="BD40" s="1099"/>
      <c r="BE40" s="1089"/>
      <c r="BF40" s="1089"/>
      <c r="BG40" s="1089"/>
      <c r="BH40" s="1089"/>
      <c r="BI40" s="1090"/>
      <c r="BJ40" s="254"/>
      <c r="BK40" s="254"/>
      <c r="BL40" s="254"/>
      <c r="BM40" s="254"/>
      <c r="BN40" s="254"/>
      <c r="BO40" s="267"/>
      <c r="BP40" s="267"/>
      <c r="BQ40" s="264">
        <v>34</v>
      </c>
      <c r="BR40" s="265"/>
      <c r="BS40" s="1071"/>
      <c r="BT40" s="1072"/>
      <c r="BU40" s="1072"/>
      <c r="BV40" s="1072"/>
      <c r="BW40" s="1072"/>
      <c r="BX40" s="1072"/>
      <c r="BY40" s="1072"/>
      <c r="BZ40" s="1072"/>
      <c r="CA40" s="1072"/>
      <c r="CB40" s="1072"/>
      <c r="CC40" s="1072"/>
      <c r="CD40" s="1072"/>
      <c r="CE40" s="1072"/>
      <c r="CF40" s="1072"/>
      <c r="CG40" s="1073"/>
      <c r="CH40" s="1046"/>
      <c r="CI40" s="1047"/>
      <c r="CJ40" s="1047"/>
      <c r="CK40" s="1047"/>
      <c r="CL40" s="1048"/>
      <c r="CM40" s="1046"/>
      <c r="CN40" s="1047"/>
      <c r="CO40" s="1047"/>
      <c r="CP40" s="1047"/>
      <c r="CQ40" s="1048"/>
      <c r="CR40" s="1046"/>
      <c r="CS40" s="1047"/>
      <c r="CT40" s="1047"/>
      <c r="CU40" s="1047"/>
      <c r="CV40" s="1048"/>
      <c r="CW40" s="1046"/>
      <c r="CX40" s="1047"/>
      <c r="CY40" s="1047"/>
      <c r="CZ40" s="1047"/>
      <c r="DA40" s="1048"/>
      <c r="DB40" s="1046"/>
      <c r="DC40" s="1047"/>
      <c r="DD40" s="1047"/>
      <c r="DE40" s="1047"/>
      <c r="DF40" s="1048"/>
      <c r="DG40" s="1046"/>
      <c r="DH40" s="1047"/>
      <c r="DI40" s="1047"/>
      <c r="DJ40" s="1047"/>
      <c r="DK40" s="1048"/>
      <c r="DL40" s="1046"/>
      <c r="DM40" s="1047"/>
      <c r="DN40" s="1047"/>
      <c r="DO40" s="1047"/>
      <c r="DP40" s="1048"/>
      <c r="DQ40" s="1046"/>
      <c r="DR40" s="1047"/>
      <c r="DS40" s="1047"/>
      <c r="DT40" s="1047"/>
      <c r="DU40" s="1048"/>
      <c r="DV40" s="1049"/>
      <c r="DW40" s="1050"/>
      <c r="DX40" s="1050"/>
      <c r="DY40" s="1050"/>
      <c r="DZ40" s="1051"/>
      <c r="EA40" s="248"/>
    </row>
    <row r="41" spans="1:131" s="249" customFormat="1" ht="26.25" customHeight="1" x14ac:dyDescent="0.15">
      <c r="A41" s="263">
        <v>14</v>
      </c>
      <c r="B41" s="1094"/>
      <c r="C41" s="1095"/>
      <c r="D41" s="1095"/>
      <c r="E41" s="1095"/>
      <c r="F41" s="1095"/>
      <c r="G41" s="1095"/>
      <c r="H41" s="1095"/>
      <c r="I41" s="1095"/>
      <c r="J41" s="1095"/>
      <c r="K41" s="1095"/>
      <c r="L41" s="1095"/>
      <c r="M41" s="1095"/>
      <c r="N41" s="1095"/>
      <c r="O41" s="1095"/>
      <c r="P41" s="1096"/>
      <c r="Q41" s="1100"/>
      <c r="R41" s="1101"/>
      <c r="S41" s="1101"/>
      <c r="T41" s="1101"/>
      <c r="U41" s="1101"/>
      <c r="V41" s="1101"/>
      <c r="W41" s="1101"/>
      <c r="X41" s="1101"/>
      <c r="Y41" s="1101"/>
      <c r="Z41" s="1101"/>
      <c r="AA41" s="1101"/>
      <c r="AB41" s="1101"/>
      <c r="AC41" s="1101"/>
      <c r="AD41" s="1101"/>
      <c r="AE41" s="1102"/>
      <c r="AF41" s="1076"/>
      <c r="AG41" s="1077"/>
      <c r="AH41" s="1077"/>
      <c r="AI41" s="1077"/>
      <c r="AJ41" s="1078"/>
      <c r="AK41" s="1037"/>
      <c r="AL41" s="1028"/>
      <c r="AM41" s="1028"/>
      <c r="AN41" s="1028"/>
      <c r="AO41" s="1028"/>
      <c r="AP41" s="1028"/>
      <c r="AQ41" s="1028"/>
      <c r="AR41" s="1028"/>
      <c r="AS41" s="1028"/>
      <c r="AT41" s="1028"/>
      <c r="AU41" s="1028"/>
      <c r="AV41" s="1028"/>
      <c r="AW41" s="1028"/>
      <c r="AX41" s="1028"/>
      <c r="AY41" s="1028"/>
      <c r="AZ41" s="1099"/>
      <c r="BA41" s="1099"/>
      <c r="BB41" s="1099"/>
      <c r="BC41" s="1099"/>
      <c r="BD41" s="1099"/>
      <c r="BE41" s="1089"/>
      <c r="BF41" s="1089"/>
      <c r="BG41" s="1089"/>
      <c r="BH41" s="1089"/>
      <c r="BI41" s="1090"/>
      <c r="BJ41" s="254"/>
      <c r="BK41" s="254"/>
      <c r="BL41" s="254"/>
      <c r="BM41" s="254"/>
      <c r="BN41" s="254"/>
      <c r="BO41" s="267"/>
      <c r="BP41" s="267"/>
      <c r="BQ41" s="264">
        <v>35</v>
      </c>
      <c r="BR41" s="265"/>
      <c r="BS41" s="1071"/>
      <c r="BT41" s="1072"/>
      <c r="BU41" s="1072"/>
      <c r="BV41" s="1072"/>
      <c r="BW41" s="1072"/>
      <c r="BX41" s="1072"/>
      <c r="BY41" s="1072"/>
      <c r="BZ41" s="1072"/>
      <c r="CA41" s="1072"/>
      <c r="CB41" s="1072"/>
      <c r="CC41" s="1072"/>
      <c r="CD41" s="1072"/>
      <c r="CE41" s="1072"/>
      <c r="CF41" s="1072"/>
      <c r="CG41" s="1073"/>
      <c r="CH41" s="1046"/>
      <c r="CI41" s="1047"/>
      <c r="CJ41" s="1047"/>
      <c r="CK41" s="1047"/>
      <c r="CL41" s="1048"/>
      <c r="CM41" s="1046"/>
      <c r="CN41" s="1047"/>
      <c r="CO41" s="1047"/>
      <c r="CP41" s="1047"/>
      <c r="CQ41" s="1048"/>
      <c r="CR41" s="1046"/>
      <c r="CS41" s="1047"/>
      <c r="CT41" s="1047"/>
      <c r="CU41" s="1047"/>
      <c r="CV41" s="1048"/>
      <c r="CW41" s="1046"/>
      <c r="CX41" s="1047"/>
      <c r="CY41" s="1047"/>
      <c r="CZ41" s="1047"/>
      <c r="DA41" s="1048"/>
      <c r="DB41" s="1046"/>
      <c r="DC41" s="1047"/>
      <c r="DD41" s="1047"/>
      <c r="DE41" s="1047"/>
      <c r="DF41" s="1048"/>
      <c r="DG41" s="1046"/>
      <c r="DH41" s="1047"/>
      <c r="DI41" s="1047"/>
      <c r="DJ41" s="1047"/>
      <c r="DK41" s="1048"/>
      <c r="DL41" s="1046"/>
      <c r="DM41" s="1047"/>
      <c r="DN41" s="1047"/>
      <c r="DO41" s="1047"/>
      <c r="DP41" s="1048"/>
      <c r="DQ41" s="1046"/>
      <c r="DR41" s="1047"/>
      <c r="DS41" s="1047"/>
      <c r="DT41" s="1047"/>
      <c r="DU41" s="1048"/>
      <c r="DV41" s="1049"/>
      <c r="DW41" s="1050"/>
      <c r="DX41" s="1050"/>
      <c r="DY41" s="1050"/>
      <c r="DZ41" s="1051"/>
      <c r="EA41" s="248"/>
    </row>
    <row r="42" spans="1:131" s="249" customFormat="1" ht="26.25" customHeight="1" x14ac:dyDescent="0.15">
      <c r="A42" s="263">
        <v>15</v>
      </c>
      <c r="B42" s="1094"/>
      <c r="C42" s="1095"/>
      <c r="D42" s="1095"/>
      <c r="E42" s="1095"/>
      <c r="F42" s="1095"/>
      <c r="G42" s="1095"/>
      <c r="H42" s="1095"/>
      <c r="I42" s="1095"/>
      <c r="J42" s="1095"/>
      <c r="K42" s="1095"/>
      <c r="L42" s="1095"/>
      <c r="M42" s="1095"/>
      <c r="N42" s="1095"/>
      <c r="O42" s="1095"/>
      <c r="P42" s="1096"/>
      <c r="Q42" s="1100"/>
      <c r="R42" s="1101"/>
      <c r="S42" s="1101"/>
      <c r="T42" s="1101"/>
      <c r="U42" s="1101"/>
      <c r="V42" s="1101"/>
      <c r="W42" s="1101"/>
      <c r="X42" s="1101"/>
      <c r="Y42" s="1101"/>
      <c r="Z42" s="1101"/>
      <c r="AA42" s="1101"/>
      <c r="AB42" s="1101"/>
      <c r="AC42" s="1101"/>
      <c r="AD42" s="1101"/>
      <c r="AE42" s="1102"/>
      <c r="AF42" s="1076"/>
      <c r="AG42" s="1077"/>
      <c r="AH42" s="1077"/>
      <c r="AI42" s="1077"/>
      <c r="AJ42" s="1078"/>
      <c r="AK42" s="1037"/>
      <c r="AL42" s="1028"/>
      <c r="AM42" s="1028"/>
      <c r="AN42" s="1028"/>
      <c r="AO42" s="1028"/>
      <c r="AP42" s="1028"/>
      <c r="AQ42" s="1028"/>
      <c r="AR42" s="1028"/>
      <c r="AS42" s="1028"/>
      <c r="AT42" s="1028"/>
      <c r="AU42" s="1028"/>
      <c r="AV42" s="1028"/>
      <c r="AW42" s="1028"/>
      <c r="AX42" s="1028"/>
      <c r="AY42" s="1028"/>
      <c r="AZ42" s="1099"/>
      <c r="BA42" s="1099"/>
      <c r="BB42" s="1099"/>
      <c r="BC42" s="1099"/>
      <c r="BD42" s="1099"/>
      <c r="BE42" s="1089"/>
      <c r="BF42" s="1089"/>
      <c r="BG42" s="1089"/>
      <c r="BH42" s="1089"/>
      <c r="BI42" s="1090"/>
      <c r="BJ42" s="254"/>
      <c r="BK42" s="254"/>
      <c r="BL42" s="254"/>
      <c r="BM42" s="254"/>
      <c r="BN42" s="254"/>
      <c r="BO42" s="267"/>
      <c r="BP42" s="267"/>
      <c r="BQ42" s="264">
        <v>36</v>
      </c>
      <c r="BR42" s="265"/>
      <c r="BS42" s="1071"/>
      <c r="BT42" s="1072"/>
      <c r="BU42" s="1072"/>
      <c r="BV42" s="1072"/>
      <c r="BW42" s="1072"/>
      <c r="BX42" s="1072"/>
      <c r="BY42" s="1072"/>
      <c r="BZ42" s="1072"/>
      <c r="CA42" s="1072"/>
      <c r="CB42" s="1072"/>
      <c r="CC42" s="1072"/>
      <c r="CD42" s="1072"/>
      <c r="CE42" s="1072"/>
      <c r="CF42" s="1072"/>
      <c r="CG42" s="1073"/>
      <c r="CH42" s="1046"/>
      <c r="CI42" s="1047"/>
      <c r="CJ42" s="1047"/>
      <c r="CK42" s="1047"/>
      <c r="CL42" s="1048"/>
      <c r="CM42" s="1046"/>
      <c r="CN42" s="1047"/>
      <c r="CO42" s="1047"/>
      <c r="CP42" s="1047"/>
      <c r="CQ42" s="1048"/>
      <c r="CR42" s="1046"/>
      <c r="CS42" s="1047"/>
      <c r="CT42" s="1047"/>
      <c r="CU42" s="1047"/>
      <c r="CV42" s="1048"/>
      <c r="CW42" s="1046"/>
      <c r="CX42" s="1047"/>
      <c r="CY42" s="1047"/>
      <c r="CZ42" s="1047"/>
      <c r="DA42" s="1048"/>
      <c r="DB42" s="1046"/>
      <c r="DC42" s="1047"/>
      <c r="DD42" s="1047"/>
      <c r="DE42" s="1047"/>
      <c r="DF42" s="1048"/>
      <c r="DG42" s="1046"/>
      <c r="DH42" s="1047"/>
      <c r="DI42" s="1047"/>
      <c r="DJ42" s="1047"/>
      <c r="DK42" s="1048"/>
      <c r="DL42" s="1046"/>
      <c r="DM42" s="1047"/>
      <c r="DN42" s="1047"/>
      <c r="DO42" s="1047"/>
      <c r="DP42" s="1048"/>
      <c r="DQ42" s="1046"/>
      <c r="DR42" s="1047"/>
      <c r="DS42" s="1047"/>
      <c r="DT42" s="1047"/>
      <c r="DU42" s="1048"/>
      <c r="DV42" s="1049"/>
      <c r="DW42" s="1050"/>
      <c r="DX42" s="1050"/>
      <c r="DY42" s="1050"/>
      <c r="DZ42" s="1051"/>
      <c r="EA42" s="248"/>
    </row>
    <row r="43" spans="1:131" s="249" customFormat="1" ht="26.25" customHeight="1" x14ac:dyDescent="0.15">
      <c r="A43" s="263">
        <v>16</v>
      </c>
      <c r="B43" s="1094"/>
      <c r="C43" s="1095"/>
      <c r="D43" s="1095"/>
      <c r="E43" s="1095"/>
      <c r="F43" s="1095"/>
      <c r="G43" s="1095"/>
      <c r="H43" s="1095"/>
      <c r="I43" s="1095"/>
      <c r="J43" s="1095"/>
      <c r="K43" s="1095"/>
      <c r="L43" s="1095"/>
      <c r="M43" s="1095"/>
      <c r="N43" s="1095"/>
      <c r="O43" s="1095"/>
      <c r="P43" s="1096"/>
      <c r="Q43" s="1100"/>
      <c r="R43" s="1101"/>
      <c r="S43" s="1101"/>
      <c r="T43" s="1101"/>
      <c r="U43" s="1101"/>
      <c r="V43" s="1101"/>
      <c r="W43" s="1101"/>
      <c r="X43" s="1101"/>
      <c r="Y43" s="1101"/>
      <c r="Z43" s="1101"/>
      <c r="AA43" s="1101"/>
      <c r="AB43" s="1101"/>
      <c r="AC43" s="1101"/>
      <c r="AD43" s="1101"/>
      <c r="AE43" s="1102"/>
      <c r="AF43" s="1076"/>
      <c r="AG43" s="1077"/>
      <c r="AH43" s="1077"/>
      <c r="AI43" s="1077"/>
      <c r="AJ43" s="1078"/>
      <c r="AK43" s="1037"/>
      <c r="AL43" s="1028"/>
      <c r="AM43" s="1028"/>
      <c r="AN43" s="1028"/>
      <c r="AO43" s="1028"/>
      <c r="AP43" s="1028"/>
      <c r="AQ43" s="1028"/>
      <c r="AR43" s="1028"/>
      <c r="AS43" s="1028"/>
      <c r="AT43" s="1028"/>
      <c r="AU43" s="1028"/>
      <c r="AV43" s="1028"/>
      <c r="AW43" s="1028"/>
      <c r="AX43" s="1028"/>
      <c r="AY43" s="1028"/>
      <c r="AZ43" s="1099"/>
      <c r="BA43" s="1099"/>
      <c r="BB43" s="1099"/>
      <c r="BC43" s="1099"/>
      <c r="BD43" s="1099"/>
      <c r="BE43" s="1089"/>
      <c r="BF43" s="1089"/>
      <c r="BG43" s="1089"/>
      <c r="BH43" s="1089"/>
      <c r="BI43" s="1090"/>
      <c r="BJ43" s="254"/>
      <c r="BK43" s="254"/>
      <c r="BL43" s="254"/>
      <c r="BM43" s="254"/>
      <c r="BN43" s="254"/>
      <c r="BO43" s="267"/>
      <c r="BP43" s="267"/>
      <c r="BQ43" s="264">
        <v>37</v>
      </c>
      <c r="BR43" s="265"/>
      <c r="BS43" s="1071"/>
      <c r="BT43" s="1072"/>
      <c r="BU43" s="1072"/>
      <c r="BV43" s="1072"/>
      <c r="BW43" s="1072"/>
      <c r="BX43" s="1072"/>
      <c r="BY43" s="1072"/>
      <c r="BZ43" s="1072"/>
      <c r="CA43" s="1072"/>
      <c r="CB43" s="1072"/>
      <c r="CC43" s="1072"/>
      <c r="CD43" s="1072"/>
      <c r="CE43" s="1072"/>
      <c r="CF43" s="1072"/>
      <c r="CG43" s="1073"/>
      <c r="CH43" s="1046"/>
      <c r="CI43" s="1047"/>
      <c r="CJ43" s="1047"/>
      <c r="CK43" s="1047"/>
      <c r="CL43" s="1048"/>
      <c r="CM43" s="1046"/>
      <c r="CN43" s="1047"/>
      <c r="CO43" s="1047"/>
      <c r="CP43" s="1047"/>
      <c r="CQ43" s="1048"/>
      <c r="CR43" s="1046"/>
      <c r="CS43" s="1047"/>
      <c r="CT43" s="1047"/>
      <c r="CU43" s="1047"/>
      <c r="CV43" s="1048"/>
      <c r="CW43" s="1046"/>
      <c r="CX43" s="1047"/>
      <c r="CY43" s="1047"/>
      <c r="CZ43" s="1047"/>
      <c r="DA43" s="1048"/>
      <c r="DB43" s="1046"/>
      <c r="DC43" s="1047"/>
      <c r="DD43" s="1047"/>
      <c r="DE43" s="1047"/>
      <c r="DF43" s="1048"/>
      <c r="DG43" s="1046"/>
      <c r="DH43" s="1047"/>
      <c r="DI43" s="1047"/>
      <c r="DJ43" s="1047"/>
      <c r="DK43" s="1048"/>
      <c r="DL43" s="1046"/>
      <c r="DM43" s="1047"/>
      <c r="DN43" s="1047"/>
      <c r="DO43" s="1047"/>
      <c r="DP43" s="1048"/>
      <c r="DQ43" s="1046"/>
      <c r="DR43" s="1047"/>
      <c r="DS43" s="1047"/>
      <c r="DT43" s="1047"/>
      <c r="DU43" s="1048"/>
      <c r="DV43" s="1049"/>
      <c r="DW43" s="1050"/>
      <c r="DX43" s="1050"/>
      <c r="DY43" s="1050"/>
      <c r="DZ43" s="1051"/>
      <c r="EA43" s="248"/>
    </row>
    <row r="44" spans="1:131" s="249" customFormat="1" ht="26.25" customHeight="1" x14ac:dyDescent="0.15">
      <c r="A44" s="263">
        <v>17</v>
      </c>
      <c r="B44" s="1094"/>
      <c r="C44" s="1095"/>
      <c r="D44" s="1095"/>
      <c r="E44" s="1095"/>
      <c r="F44" s="1095"/>
      <c r="G44" s="1095"/>
      <c r="H44" s="1095"/>
      <c r="I44" s="1095"/>
      <c r="J44" s="1095"/>
      <c r="K44" s="1095"/>
      <c r="L44" s="1095"/>
      <c r="M44" s="1095"/>
      <c r="N44" s="1095"/>
      <c r="O44" s="1095"/>
      <c r="P44" s="1096"/>
      <c r="Q44" s="1100"/>
      <c r="R44" s="1101"/>
      <c r="S44" s="1101"/>
      <c r="T44" s="1101"/>
      <c r="U44" s="1101"/>
      <c r="V44" s="1101"/>
      <c r="W44" s="1101"/>
      <c r="X44" s="1101"/>
      <c r="Y44" s="1101"/>
      <c r="Z44" s="1101"/>
      <c r="AA44" s="1101"/>
      <c r="AB44" s="1101"/>
      <c r="AC44" s="1101"/>
      <c r="AD44" s="1101"/>
      <c r="AE44" s="1102"/>
      <c r="AF44" s="1076"/>
      <c r="AG44" s="1077"/>
      <c r="AH44" s="1077"/>
      <c r="AI44" s="1077"/>
      <c r="AJ44" s="1078"/>
      <c r="AK44" s="1037"/>
      <c r="AL44" s="1028"/>
      <c r="AM44" s="1028"/>
      <c r="AN44" s="1028"/>
      <c r="AO44" s="1028"/>
      <c r="AP44" s="1028"/>
      <c r="AQ44" s="1028"/>
      <c r="AR44" s="1028"/>
      <c r="AS44" s="1028"/>
      <c r="AT44" s="1028"/>
      <c r="AU44" s="1028"/>
      <c r="AV44" s="1028"/>
      <c r="AW44" s="1028"/>
      <c r="AX44" s="1028"/>
      <c r="AY44" s="1028"/>
      <c r="AZ44" s="1099"/>
      <c r="BA44" s="1099"/>
      <c r="BB44" s="1099"/>
      <c r="BC44" s="1099"/>
      <c r="BD44" s="1099"/>
      <c r="BE44" s="1089"/>
      <c r="BF44" s="1089"/>
      <c r="BG44" s="1089"/>
      <c r="BH44" s="1089"/>
      <c r="BI44" s="1090"/>
      <c r="BJ44" s="254"/>
      <c r="BK44" s="254"/>
      <c r="BL44" s="254"/>
      <c r="BM44" s="254"/>
      <c r="BN44" s="254"/>
      <c r="BO44" s="267"/>
      <c r="BP44" s="267"/>
      <c r="BQ44" s="264">
        <v>38</v>
      </c>
      <c r="BR44" s="265"/>
      <c r="BS44" s="1071"/>
      <c r="BT44" s="1072"/>
      <c r="BU44" s="1072"/>
      <c r="BV44" s="1072"/>
      <c r="BW44" s="1072"/>
      <c r="BX44" s="1072"/>
      <c r="BY44" s="1072"/>
      <c r="BZ44" s="1072"/>
      <c r="CA44" s="1072"/>
      <c r="CB44" s="1072"/>
      <c r="CC44" s="1072"/>
      <c r="CD44" s="1072"/>
      <c r="CE44" s="1072"/>
      <c r="CF44" s="1072"/>
      <c r="CG44" s="1073"/>
      <c r="CH44" s="1046"/>
      <c r="CI44" s="1047"/>
      <c r="CJ44" s="1047"/>
      <c r="CK44" s="1047"/>
      <c r="CL44" s="1048"/>
      <c r="CM44" s="1046"/>
      <c r="CN44" s="1047"/>
      <c r="CO44" s="1047"/>
      <c r="CP44" s="1047"/>
      <c r="CQ44" s="1048"/>
      <c r="CR44" s="1046"/>
      <c r="CS44" s="1047"/>
      <c r="CT44" s="1047"/>
      <c r="CU44" s="1047"/>
      <c r="CV44" s="1048"/>
      <c r="CW44" s="1046"/>
      <c r="CX44" s="1047"/>
      <c r="CY44" s="1047"/>
      <c r="CZ44" s="1047"/>
      <c r="DA44" s="1048"/>
      <c r="DB44" s="1046"/>
      <c r="DC44" s="1047"/>
      <c r="DD44" s="1047"/>
      <c r="DE44" s="1047"/>
      <c r="DF44" s="1048"/>
      <c r="DG44" s="1046"/>
      <c r="DH44" s="1047"/>
      <c r="DI44" s="1047"/>
      <c r="DJ44" s="1047"/>
      <c r="DK44" s="1048"/>
      <c r="DL44" s="1046"/>
      <c r="DM44" s="1047"/>
      <c r="DN44" s="1047"/>
      <c r="DO44" s="1047"/>
      <c r="DP44" s="1048"/>
      <c r="DQ44" s="1046"/>
      <c r="DR44" s="1047"/>
      <c r="DS44" s="1047"/>
      <c r="DT44" s="1047"/>
      <c r="DU44" s="1048"/>
      <c r="DV44" s="1049"/>
      <c r="DW44" s="1050"/>
      <c r="DX44" s="1050"/>
      <c r="DY44" s="1050"/>
      <c r="DZ44" s="1051"/>
      <c r="EA44" s="248"/>
    </row>
    <row r="45" spans="1:131" s="249" customFormat="1" ht="26.25" customHeight="1" x14ac:dyDescent="0.15">
      <c r="A45" s="263">
        <v>18</v>
      </c>
      <c r="B45" s="1094"/>
      <c r="C45" s="1095"/>
      <c r="D45" s="1095"/>
      <c r="E45" s="1095"/>
      <c r="F45" s="1095"/>
      <c r="G45" s="1095"/>
      <c r="H45" s="1095"/>
      <c r="I45" s="1095"/>
      <c r="J45" s="1095"/>
      <c r="K45" s="1095"/>
      <c r="L45" s="1095"/>
      <c r="M45" s="1095"/>
      <c r="N45" s="1095"/>
      <c r="O45" s="1095"/>
      <c r="P45" s="1096"/>
      <c r="Q45" s="1100"/>
      <c r="R45" s="1101"/>
      <c r="S45" s="1101"/>
      <c r="T45" s="1101"/>
      <c r="U45" s="1101"/>
      <c r="V45" s="1101"/>
      <c r="W45" s="1101"/>
      <c r="X45" s="1101"/>
      <c r="Y45" s="1101"/>
      <c r="Z45" s="1101"/>
      <c r="AA45" s="1101"/>
      <c r="AB45" s="1101"/>
      <c r="AC45" s="1101"/>
      <c r="AD45" s="1101"/>
      <c r="AE45" s="1102"/>
      <c r="AF45" s="1076"/>
      <c r="AG45" s="1077"/>
      <c r="AH45" s="1077"/>
      <c r="AI45" s="1077"/>
      <c r="AJ45" s="1078"/>
      <c r="AK45" s="1037"/>
      <c r="AL45" s="1028"/>
      <c r="AM45" s="1028"/>
      <c r="AN45" s="1028"/>
      <c r="AO45" s="1028"/>
      <c r="AP45" s="1028"/>
      <c r="AQ45" s="1028"/>
      <c r="AR45" s="1028"/>
      <c r="AS45" s="1028"/>
      <c r="AT45" s="1028"/>
      <c r="AU45" s="1028"/>
      <c r="AV45" s="1028"/>
      <c r="AW45" s="1028"/>
      <c r="AX45" s="1028"/>
      <c r="AY45" s="1028"/>
      <c r="AZ45" s="1099"/>
      <c r="BA45" s="1099"/>
      <c r="BB45" s="1099"/>
      <c r="BC45" s="1099"/>
      <c r="BD45" s="1099"/>
      <c r="BE45" s="1089"/>
      <c r="BF45" s="1089"/>
      <c r="BG45" s="1089"/>
      <c r="BH45" s="1089"/>
      <c r="BI45" s="1090"/>
      <c r="BJ45" s="254"/>
      <c r="BK45" s="254"/>
      <c r="BL45" s="254"/>
      <c r="BM45" s="254"/>
      <c r="BN45" s="254"/>
      <c r="BO45" s="267"/>
      <c r="BP45" s="267"/>
      <c r="BQ45" s="264">
        <v>39</v>
      </c>
      <c r="BR45" s="265"/>
      <c r="BS45" s="1071"/>
      <c r="BT45" s="1072"/>
      <c r="BU45" s="1072"/>
      <c r="BV45" s="1072"/>
      <c r="BW45" s="1072"/>
      <c r="BX45" s="1072"/>
      <c r="BY45" s="1072"/>
      <c r="BZ45" s="1072"/>
      <c r="CA45" s="1072"/>
      <c r="CB45" s="1072"/>
      <c r="CC45" s="1072"/>
      <c r="CD45" s="1072"/>
      <c r="CE45" s="1072"/>
      <c r="CF45" s="1072"/>
      <c r="CG45" s="1073"/>
      <c r="CH45" s="1046"/>
      <c r="CI45" s="1047"/>
      <c r="CJ45" s="1047"/>
      <c r="CK45" s="1047"/>
      <c r="CL45" s="1048"/>
      <c r="CM45" s="1046"/>
      <c r="CN45" s="1047"/>
      <c r="CO45" s="1047"/>
      <c r="CP45" s="1047"/>
      <c r="CQ45" s="1048"/>
      <c r="CR45" s="1046"/>
      <c r="CS45" s="1047"/>
      <c r="CT45" s="1047"/>
      <c r="CU45" s="1047"/>
      <c r="CV45" s="1048"/>
      <c r="CW45" s="1046"/>
      <c r="CX45" s="1047"/>
      <c r="CY45" s="1047"/>
      <c r="CZ45" s="1047"/>
      <c r="DA45" s="1048"/>
      <c r="DB45" s="1046"/>
      <c r="DC45" s="1047"/>
      <c r="DD45" s="1047"/>
      <c r="DE45" s="1047"/>
      <c r="DF45" s="1048"/>
      <c r="DG45" s="1046"/>
      <c r="DH45" s="1047"/>
      <c r="DI45" s="1047"/>
      <c r="DJ45" s="1047"/>
      <c r="DK45" s="1048"/>
      <c r="DL45" s="1046"/>
      <c r="DM45" s="1047"/>
      <c r="DN45" s="1047"/>
      <c r="DO45" s="1047"/>
      <c r="DP45" s="1048"/>
      <c r="DQ45" s="1046"/>
      <c r="DR45" s="1047"/>
      <c r="DS45" s="1047"/>
      <c r="DT45" s="1047"/>
      <c r="DU45" s="1048"/>
      <c r="DV45" s="1049"/>
      <c r="DW45" s="1050"/>
      <c r="DX45" s="1050"/>
      <c r="DY45" s="1050"/>
      <c r="DZ45" s="1051"/>
      <c r="EA45" s="248"/>
    </row>
    <row r="46" spans="1:131" s="249" customFormat="1" ht="26.25" customHeight="1" x14ac:dyDescent="0.15">
      <c r="A46" s="263">
        <v>19</v>
      </c>
      <c r="B46" s="1094"/>
      <c r="C46" s="1095"/>
      <c r="D46" s="1095"/>
      <c r="E46" s="1095"/>
      <c r="F46" s="1095"/>
      <c r="G46" s="1095"/>
      <c r="H46" s="1095"/>
      <c r="I46" s="1095"/>
      <c r="J46" s="1095"/>
      <c r="K46" s="1095"/>
      <c r="L46" s="1095"/>
      <c r="M46" s="1095"/>
      <c r="N46" s="1095"/>
      <c r="O46" s="1095"/>
      <c r="P46" s="1096"/>
      <c r="Q46" s="1100"/>
      <c r="R46" s="1101"/>
      <c r="S46" s="1101"/>
      <c r="T46" s="1101"/>
      <c r="U46" s="1101"/>
      <c r="V46" s="1101"/>
      <c r="W46" s="1101"/>
      <c r="X46" s="1101"/>
      <c r="Y46" s="1101"/>
      <c r="Z46" s="1101"/>
      <c r="AA46" s="1101"/>
      <c r="AB46" s="1101"/>
      <c r="AC46" s="1101"/>
      <c r="AD46" s="1101"/>
      <c r="AE46" s="1102"/>
      <c r="AF46" s="1076"/>
      <c r="AG46" s="1077"/>
      <c r="AH46" s="1077"/>
      <c r="AI46" s="1077"/>
      <c r="AJ46" s="1078"/>
      <c r="AK46" s="1037"/>
      <c r="AL46" s="1028"/>
      <c r="AM46" s="1028"/>
      <c r="AN46" s="1028"/>
      <c r="AO46" s="1028"/>
      <c r="AP46" s="1028"/>
      <c r="AQ46" s="1028"/>
      <c r="AR46" s="1028"/>
      <c r="AS46" s="1028"/>
      <c r="AT46" s="1028"/>
      <c r="AU46" s="1028"/>
      <c r="AV46" s="1028"/>
      <c r="AW46" s="1028"/>
      <c r="AX46" s="1028"/>
      <c r="AY46" s="1028"/>
      <c r="AZ46" s="1099"/>
      <c r="BA46" s="1099"/>
      <c r="BB46" s="1099"/>
      <c r="BC46" s="1099"/>
      <c r="BD46" s="1099"/>
      <c r="BE46" s="1089"/>
      <c r="BF46" s="1089"/>
      <c r="BG46" s="1089"/>
      <c r="BH46" s="1089"/>
      <c r="BI46" s="1090"/>
      <c r="BJ46" s="254"/>
      <c r="BK46" s="254"/>
      <c r="BL46" s="254"/>
      <c r="BM46" s="254"/>
      <c r="BN46" s="254"/>
      <c r="BO46" s="267"/>
      <c r="BP46" s="267"/>
      <c r="BQ46" s="264">
        <v>40</v>
      </c>
      <c r="BR46" s="265"/>
      <c r="BS46" s="1071"/>
      <c r="BT46" s="1072"/>
      <c r="BU46" s="1072"/>
      <c r="BV46" s="1072"/>
      <c r="BW46" s="1072"/>
      <c r="BX46" s="1072"/>
      <c r="BY46" s="1072"/>
      <c r="BZ46" s="1072"/>
      <c r="CA46" s="1072"/>
      <c r="CB46" s="1072"/>
      <c r="CC46" s="1072"/>
      <c r="CD46" s="1072"/>
      <c r="CE46" s="1072"/>
      <c r="CF46" s="1072"/>
      <c r="CG46" s="1073"/>
      <c r="CH46" s="1046"/>
      <c r="CI46" s="1047"/>
      <c r="CJ46" s="1047"/>
      <c r="CK46" s="1047"/>
      <c r="CL46" s="1048"/>
      <c r="CM46" s="1046"/>
      <c r="CN46" s="1047"/>
      <c r="CO46" s="1047"/>
      <c r="CP46" s="1047"/>
      <c r="CQ46" s="1048"/>
      <c r="CR46" s="1046"/>
      <c r="CS46" s="1047"/>
      <c r="CT46" s="1047"/>
      <c r="CU46" s="1047"/>
      <c r="CV46" s="1048"/>
      <c r="CW46" s="1046"/>
      <c r="CX46" s="1047"/>
      <c r="CY46" s="1047"/>
      <c r="CZ46" s="1047"/>
      <c r="DA46" s="1048"/>
      <c r="DB46" s="1046"/>
      <c r="DC46" s="1047"/>
      <c r="DD46" s="1047"/>
      <c r="DE46" s="1047"/>
      <c r="DF46" s="1048"/>
      <c r="DG46" s="1046"/>
      <c r="DH46" s="1047"/>
      <c r="DI46" s="1047"/>
      <c r="DJ46" s="1047"/>
      <c r="DK46" s="1048"/>
      <c r="DL46" s="1046"/>
      <c r="DM46" s="1047"/>
      <c r="DN46" s="1047"/>
      <c r="DO46" s="1047"/>
      <c r="DP46" s="1048"/>
      <c r="DQ46" s="1046"/>
      <c r="DR46" s="1047"/>
      <c r="DS46" s="1047"/>
      <c r="DT46" s="1047"/>
      <c r="DU46" s="1048"/>
      <c r="DV46" s="1049"/>
      <c r="DW46" s="1050"/>
      <c r="DX46" s="1050"/>
      <c r="DY46" s="1050"/>
      <c r="DZ46" s="1051"/>
      <c r="EA46" s="248"/>
    </row>
    <row r="47" spans="1:131" s="249" customFormat="1" ht="26.25" customHeight="1" x14ac:dyDescent="0.15">
      <c r="A47" s="263">
        <v>20</v>
      </c>
      <c r="B47" s="1094"/>
      <c r="C47" s="1095"/>
      <c r="D47" s="1095"/>
      <c r="E47" s="1095"/>
      <c r="F47" s="1095"/>
      <c r="G47" s="1095"/>
      <c r="H47" s="1095"/>
      <c r="I47" s="1095"/>
      <c r="J47" s="1095"/>
      <c r="K47" s="1095"/>
      <c r="L47" s="1095"/>
      <c r="M47" s="1095"/>
      <c r="N47" s="1095"/>
      <c r="O47" s="1095"/>
      <c r="P47" s="1096"/>
      <c r="Q47" s="1100"/>
      <c r="R47" s="1101"/>
      <c r="S47" s="1101"/>
      <c r="T47" s="1101"/>
      <c r="U47" s="1101"/>
      <c r="V47" s="1101"/>
      <c r="W47" s="1101"/>
      <c r="X47" s="1101"/>
      <c r="Y47" s="1101"/>
      <c r="Z47" s="1101"/>
      <c r="AA47" s="1101"/>
      <c r="AB47" s="1101"/>
      <c r="AC47" s="1101"/>
      <c r="AD47" s="1101"/>
      <c r="AE47" s="1102"/>
      <c r="AF47" s="1076"/>
      <c r="AG47" s="1077"/>
      <c r="AH47" s="1077"/>
      <c r="AI47" s="1077"/>
      <c r="AJ47" s="1078"/>
      <c r="AK47" s="1037"/>
      <c r="AL47" s="1028"/>
      <c r="AM47" s="1028"/>
      <c r="AN47" s="1028"/>
      <c r="AO47" s="1028"/>
      <c r="AP47" s="1028"/>
      <c r="AQ47" s="1028"/>
      <c r="AR47" s="1028"/>
      <c r="AS47" s="1028"/>
      <c r="AT47" s="1028"/>
      <c r="AU47" s="1028"/>
      <c r="AV47" s="1028"/>
      <c r="AW47" s="1028"/>
      <c r="AX47" s="1028"/>
      <c r="AY47" s="1028"/>
      <c r="AZ47" s="1099"/>
      <c r="BA47" s="1099"/>
      <c r="BB47" s="1099"/>
      <c r="BC47" s="1099"/>
      <c r="BD47" s="1099"/>
      <c r="BE47" s="1089"/>
      <c r="BF47" s="1089"/>
      <c r="BG47" s="1089"/>
      <c r="BH47" s="1089"/>
      <c r="BI47" s="1090"/>
      <c r="BJ47" s="254"/>
      <c r="BK47" s="254"/>
      <c r="BL47" s="254"/>
      <c r="BM47" s="254"/>
      <c r="BN47" s="254"/>
      <c r="BO47" s="267"/>
      <c r="BP47" s="267"/>
      <c r="BQ47" s="264">
        <v>41</v>
      </c>
      <c r="BR47" s="265"/>
      <c r="BS47" s="1071"/>
      <c r="BT47" s="1072"/>
      <c r="BU47" s="1072"/>
      <c r="BV47" s="1072"/>
      <c r="BW47" s="1072"/>
      <c r="BX47" s="1072"/>
      <c r="BY47" s="1072"/>
      <c r="BZ47" s="1072"/>
      <c r="CA47" s="1072"/>
      <c r="CB47" s="1072"/>
      <c r="CC47" s="1072"/>
      <c r="CD47" s="1072"/>
      <c r="CE47" s="1072"/>
      <c r="CF47" s="1072"/>
      <c r="CG47" s="1073"/>
      <c r="CH47" s="1046"/>
      <c r="CI47" s="1047"/>
      <c r="CJ47" s="1047"/>
      <c r="CK47" s="1047"/>
      <c r="CL47" s="1048"/>
      <c r="CM47" s="1046"/>
      <c r="CN47" s="1047"/>
      <c r="CO47" s="1047"/>
      <c r="CP47" s="1047"/>
      <c r="CQ47" s="1048"/>
      <c r="CR47" s="1046"/>
      <c r="CS47" s="1047"/>
      <c r="CT47" s="1047"/>
      <c r="CU47" s="1047"/>
      <c r="CV47" s="1048"/>
      <c r="CW47" s="1046"/>
      <c r="CX47" s="1047"/>
      <c r="CY47" s="1047"/>
      <c r="CZ47" s="1047"/>
      <c r="DA47" s="1048"/>
      <c r="DB47" s="1046"/>
      <c r="DC47" s="1047"/>
      <c r="DD47" s="1047"/>
      <c r="DE47" s="1047"/>
      <c r="DF47" s="1048"/>
      <c r="DG47" s="1046"/>
      <c r="DH47" s="1047"/>
      <c r="DI47" s="1047"/>
      <c r="DJ47" s="1047"/>
      <c r="DK47" s="1048"/>
      <c r="DL47" s="1046"/>
      <c r="DM47" s="1047"/>
      <c r="DN47" s="1047"/>
      <c r="DO47" s="1047"/>
      <c r="DP47" s="1048"/>
      <c r="DQ47" s="1046"/>
      <c r="DR47" s="1047"/>
      <c r="DS47" s="1047"/>
      <c r="DT47" s="1047"/>
      <c r="DU47" s="1048"/>
      <c r="DV47" s="1049"/>
      <c r="DW47" s="1050"/>
      <c r="DX47" s="1050"/>
      <c r="DY47" s="1050"/>
      <c r="DZ47" s="1051"/>
      <c r="EA47" s="248"/>
    </row>
    <row r="48" spans="1:131" s="249" customFormat="1" ht="26.25" customHeight="1" x14ac:dyDescent="0.15">
      <c r="A48" s="263">
        <v>21</v>
      </c>
      <c r="B48" s="1094"/>
      <c r="C48" s="1095"/>
      <c r="D48" s="1095"/>
      <c r="E48" s="1095"/>
      <c r="F48" s="1095"/>
      <c r="G48" s="1095"/>
      <c r="H48" s="1095"/>
      <c r="I48" s="1095"/>
      <c r="J48" s="1095"/>
      <c r="K48" s="1095"/>
      <c r="L48" s="1095"/>
      <c r="M48" s="1095"/>
      <c r="N48" s="1095"/>
      <c r="O48" s="1095"/>
      <c r="P48" s="1096"/>
      <c r="Q48" s="1100"/>
      <c r="R48" s="1101"/>
      <c r="S48" s="1101"/>
      <c r="T48" s="1101"/>
      <c r="U48" s="1101"/>
      <c r="V48" s="1101"/>
      <c r="W48" s="1101"/>
      <c r="X48" s="1101"/>
      <c r="Y48" s="1101"/>
      <c r="Z48" s="1101"/>
      <c r="AA48" s="1101"/>
      <c r="AB48" s="1101"/>
      <c r="AC48" s="1101"/>
      <c r="AD48" s="1101"/>
      <c r="AE48" s="1102"/>
      <c r="AF48" s="1076"/>
      <c r="AG48" s="1077"/>
      <c r="AH48" s="1077"/>
      <c r="AI48" s="1077"/>
      <c r="AJ48" s="1078"/>
      <c r="AK48" s="1037"/>
      <c r="AL48" s="1028"/>
      <c r="AM48" s="1028"/>
      <c r="AN48" s="1028"/>
      <c r="AO48" s="1028"/>
      <c r="AP48" s="1028"/>
      <c r="AQ48" s="1028"/>
      <c r="AR48" s="1028"/>
      <c r="AS48" s="1028"/>
      <c r="AT48" s="1028"/>
      <c r="AU48" s="1028"/>
      <c r="AV48" s="1028"/>
      <c r="AW48" s="1028"/>
      <c r="AX48" s="1028"/>
      <c r="AY48" s="1028"/>
      <c r="AZ48" s="1099"/>
      <c r="BA48" s="1099"/>
      <c r="BB48" s="1099"/>
      <c r="BC48" s="1099"/>
      <c r="BD48" s="1099"/>
      <c r="BE48" s="1089"/>
      <c r="BF48" s="1089"/>
      <c r="BG48" s="1089"/>
      <c r="BH48" s="1089"/>
      <c r="BI48" s="1090"/>
      <c r="BJ48" s="254"/>
      <c r="BK48" s="254"/>
      <c r="BL48" s="254"/>
      <c r="BM48" s="254"/>
      <c r="BN48" s="254"/>
      <c r="BO48" s="267"/>
      <c r="BP48" s="267"/>
      <c r="BQ48" s="264">
        <v>42</v>
      </c>
      <c r="BR48" s="265"/>
      <c r="BS48" s="1071"/>
      <c r="BT48" s="1072"/>
      <c r="BU48" s="1072"/>
      <c r="BV48" s="1072"/>
      <c r="BW48" s="1072"/>
      <c r="BX48" s="1072"/>
      <c r="BY48" s="1072"/>
      <c r="BZ48" s="1072"/>
      <c r="CA48" s="1072"/>
      <c r="CB48" s="1072"/>
      <c r="CC48" s="1072"/>
      <c r="CD48" s="1072"/>
      <c r="CE48" s="1072"/>
      <c r="CF48" s="1072"/>
      <c r="CG48" s="1073"/>
      <c r="CH48" s="1046"/>
      <c r="CI48" s="1047"/>
      <c r="CJ48" s="1047"/>
      <c r="CK48" s="1047"/>
      <c r="CL48" s="1048"/>
      <c r="CM48" s="1046"/>
      <c r="CN48" s="1047"/>
      <c r="CO48" s="1047"/>
      <c r="CP48" s="1047"/>
      <c r="CQ48" s="1048"/>
      <c r="CR48" s="1046"/>
      <c r="CS48" s="1047"/>
      <c r="CT48" s="1047"/>
      <c r="CU48" s="1047"/>
      <c r="CV48" s="1048"/>
      <c r="CW48" s="1046"/>
      <c r="CX48" s="1047"/>
      <c r="CY48" s="1047"/>
      <c r="CZ48" s="1047"/>
      <c r="DA48" s="1048"/>
      <c r="DB48" s="1046"/>
      <c r="DC48" s="1047"/>
      <c r="DD48" s="1047"/>
      <c r="DE48" s="1047"/>
      <c r="DF48" s="1048"/>
      <c r="DG48" s="1046"/>
      <c r="DH48" s="1047"/>
      <c r="DI48" s="1047"/>
      <c r="DJ48" s="1047"/>
      <c r="DK48" s="1048"/>
      <c r="DL48" s="1046"/>
      <c r="DM48" s="1047"/>
      <c r="DN48" s="1047"/>
      <c r="DO48" s="1047"/>
      <c r="DP48" s="1048"/>
      <c r="DQ48" s="1046"/>
      <c r="DR48" s="1047"/>
      <c r="DS48" s="1047"/>
      <c r="DT48" s="1047"/>
      <c r="DU48" s="1048"/>
      <c r="DV48" s="1049"/>
      <c r="DW48" s="1050"/>
      <c r="DX48" s="1050"/>
      <c r="DY48" s="1050"/>
      <c r="DZ48" s="1051"/>
      <c r="EA48" s="248"/>
    </row>
    <row r="49" spans="1:131" s="249" customFormat="1" ht="26.25" customHeight="1" x14ac:dyDescent="0.15">
      <c r="A49" s="263">
        <v>22</v>
      </c>
      <c r="B49" s="1094"/>
      <c r="C49" s="1095"/>
      <c r="D49" s="1095"/>
      <c r="E49" s="1095"/>
      <c r="F49" s="1095"/>
      <c r="G49" s="1095"/>
      <c r="H49" s="1095"/>
      <c r="I49" s="1095"/>
      <c r="J49" s="1095"/>
      <c r="K49" s="1095"/>
      <c r="L49" s="1095"/>
      <c r="M49" s="1095"/>
      <c r="N49" s="1095"/>
      <c r="O49" s="1095"/>
      <c r="P49" s="1096"/>
      <c r="Q49" s="1100"/>
      <c r="R49" s="1101"/>
      <c r="S49" s="1101"/>
      <c r="T49" s="1101"/>
      <c r="U49" s="1101"/>
      <c r="V49" s="1101"/>
      <c r="W49" s="1101"/>
      <c r="X49" s="1101"/>
      <c r="Y49" s="1101"/>
      <c r="Z49" s="1101"/>
      <c r="AA49" s="1101"/>
      <c r="AB49" s="1101"/>
      <c r="AC49" s="1101"/>
      <c r="AD49" s="1101"/>
      <c r="AE49" s="1102"/>
      <c r="AF49" s="1076"/>
      <c r="AG49" s="1077"/>
      <c r="AH49" s="1077"/>
      <c r="AI49" s="1077"/>
      <c r="AJ49" s="1078"/>
      <c r="AK49" s="1037"/>
      <c r="AL49" s="1028"/>
      <c r="AM49" s="1028"/>
      <c r="AN49" s="1028"/>
      <c r="AO49" s="1028"/>
      <c r="AP49" s="1028"/>
      <c r="AQ49" s="1028"/>
      <c r="AR49" s="1028"/>
      <c r="AS49" s="1028"/>
      <c r="AT49" s="1028"/>
      <c r="AU49" s="1028"/>
      <c r="AV49" s="1028"/>
      <c r="AW49" s="1028"/>
      <c r="AX49" s="1028"/>
      <c r="AY49" s="1028"/>
      <c r="AZ49" s="1099"/>
      <c r="BA49" s="1099"/>
      <c r="BB49" s="1099"/>
      <c r="BC49" s="1099"/>
      <c r="BD49" s="1099"/>
      <c r="BE49" s="1089"/>
      <c r="BF49" s="1089"/>
      <c r="BG49" s="1089"/>
      <c r="BH49" s="1089"/>
      <c r="BI49" s="1090"/>
      <c r="BJ49" s="254"/>
      <c r="BK49" s="254"/>
      <c r="BL49" s="254"/>
      <c r="BM49" s="254"/>
      <c r="BN49" s="254"/>
      <c r="BO49" s="267"/>
      <c r="BP49" s="267"/>
      <c r="BQ49" s="264">
        <v>43</v>
      </c>
      <c r="BR49" s="265"/>
      <c r="BS49" s="1071"/>
      <c r="BT49" s="1072"/>
      <c r="BU49" s="1072"/>
      <c r="BV49" s="1072"/>
      <c r="BW49" s="1072"/>
      <c r="BX49" s="1072"/>
      <c r="BY49" s="1072"/>
      <c r="BZ49" s="1072"/>
      <c r="CA49" s="1072"/>
      <c r="CB49" s="1072"/>
      <c r="CC49" s="1072"/>
      <c r="CD49" s="1072"/>
      <c r="CE49" s="1072"/>
      <c r="CF49" s="1072"/>
      <c r="CG49" s="1073"/>
      <c r="CH49" s="1046"/>
      <c r="CI49" s="1047"/>
      <c r="CJ49" s="1047"/>
      <c r="CK49" s="1047"/>
      <c r="CL49" s="1048"/>
      <c r="CM49" s="1046"/>
      <c r="CN49" s="1047"/>
      <c r="CO49" s="1047"/>
      <c r="CP49" s="1047"/>
      <c r="CQ49" s="1048"/>
      <c r="CR49" s="1046"/>
      <c r="CS49" s="1047"/>
      <c r="CT49" s="1047"/>
      <c r="CU49" s="1047"/>
      <c r="CV49" s="1048"/>
      <c r="CW49" s="1046"/>
      <c r="CX49" s="1047"/>
      <c r="CY49" s="1047"/>
      <c r="CZ49" s="1047"/>
      <c r="DA49" s="1048"/>
      <c r="DB49" s="1046"/>
      <c r="DC49" s="1047"/>
      <c r="DD49" s="1047"/>
      <c r="DE49" s="1047"/>
      <c r="DF49" s="1048"/>
      <c r="DG49" s="1046"/>
      <c r="DH49" s="1047"/>
      <c r="DI49" s="1047"/>
      <c r="DJ49" s="1047"/>
      <c r="DK49" s="1048"/>
      <c r="DL49" s="1046"/>
      <c r="DM49" s="1047"/>
      <c r="DN49" s="1047"/>
      <c r="DO49" s="1047"/>
      <c r="DP49" s="1048"/>
      <c r="DQ49" s="1046"/>
      <c r="DR49" s="1047"/>
      <c r="DS49" s="1047"/>
      <c r="DT49" s="1047"/>
      <c r="DU49" s="1048"/>
      <c r="DV49" s="1049"/>
      <c r="DW49" s="1050"/>
      <c r="DX49" s="1050"/>
      <c r="DY49" s="1050"/>
      <c r="DZ49" s="1051"/>
      <c r="EA49" s="248"/>
    </row>
    <row r="50" spans="1:131" s="249" customFormat="1" ht="26.25" customHeight="1" x14ac:dyDescent="0.15">
      <c r="A50" s="263">
        <v>23</v>
      </c>
      <c r="B50" s="1094"/>
      <c r="C50" s="1095"/>
      <c r="D50" s="1095"/>
      <c r="E50" s="1095"/>
      <c r="F50" s="1095"/>
      <c r="G50" s="1095"/>
      <c r="H50" s="1095"/>
      <c r="I50" s="1095"/>
      <c r="J50" s="1095"/>
      <c r="K50" s="1095"/>
      <c r="L50" s="1095"/>
      <c r="M50" s="1095"/>
      <c r="N50" s="1095"/>
      <c r="O50" s="1095"/>
      <c r="P50" s="1096"/>
      <c r="Q50" s="1097"/>
      <c r="R50" s="1080"/>
      <c r="S50" s="1080"/>
      <c r="T50" s="1080"/>
      <c r="U50" s="1080"/>
      <c r="V50" s="1080"/>
      <c r="W50" s="1080"/>
      <c r="X50" s="1080"/>
      <c r="Y50" s="1080"/>
      <c r="Z50" s="1080"/>
      <c r="AA50" s="1080"/>
      <c r="AB50" s="1080"/>
      <c r="AC50" s="1080"/>
      <c r="AD50" s="1080"/>
      <c r="AE50" s="1098"/>
      <c r="AF50" s="1076"/>
      <c r="AG50" s="1077"/>
      <c r="AH50" s="1077"/>
      <c r="AI50" s="1077"/>
      <c r="AJ50" s="1078"/>
      <c r="AK50" s="1079"/>
      <c r="AL50" s="1080"/>
      <c r="AM50" s="1080"/>
      <c r="AN50" s="1080"/>
      <c r="AO50" s="1080"/>
      <c r="AP50" s="1080"/>
      <c r="AQ50" s="1080"/>
      <c r="AR50" s="1080"/>
      <c r="AS50" s="1080"/>
      <c r="AT50" s="1080"/>
      <c r="AU50" s="1080"/>
      <c r="AV50" s="1080"/>
      <c r="AW50" s="1080"/>
      <c r="AX50" s="1080"/>
      <c r="AY50" s="1080"/>
      <c r="AZ50" s="1081"/>
      <c r="BA50" s="1081"/>
      <c r="BB50" s="1081"/>
      <c r="BC50" s="1081"/>
      <c r="BD50" s="1081"/>
      <c r="BE50" s="1089"/>
      <c r="BF50" s="1089"/>
      <c r="BG50" s="1089"/>
      <c r="BH50" s="1089"/>
      <c r="BI50" s="1090"/>
      <c r="BJ50" s="254"/>
      <c r="BK50" s="254"/>
      <c r="BL50" s="254"/>
      <c r="BM50" s="254"/>
      <c r="BN50" s="254"/>
      <c r="BO50" s="267"/>
      <c r="BP50" s="267"/>
      <c r="BQ50" s="264">
        <v>44</v>
      </c>
      <c r="BR50" s="265"/>
      <c r="BS50" s="1071"/>
      <c r="BT50" s="1072"/>
      <c r="BU50" s="1072"/>
      <c r="BV50" s="1072"/>
      <c r="BW50" s="1072"/>
      <c r="BX50" s="1072"/>
      <c r="BY50" s="1072"/>
      <c r="BZ50" s="1072"/>
      <c r="CA50" s="1072"/>
      <c r="CB50" s="1072"/>
      <c r="CC50" s="1072"/>
      <c r="CD50" s="1072"/>
      <c r="CE50" s="1072"/>
      <c r="CF50" s="1072"/>
      <c r="CG50" s="1073"/>
      <c r="CH50" s="1046"/>
      <c r="CI50" s="1047"/>
      <c r="CJ50" s="1047"/>
      <c r="CK50" s="1047"/>
      <c r="CL50" s="1048"/>
      <c r="CM50" s="1046"/>
      <c r="CN50" s="1047"/>
      <c r="CO50" s="1047"/>
      <c r="CP50" s="1047"/>
      <c r="CQ50" s="1048"/>
      <c r="CR50" s="1046"/>
      <c r="CS50" s="1047"/>
      <c r="CT50" s="1047"/>
      <c r="CU50" s="1047"/>
      <c r="CV50" s="1048"/>
      <c r="CW50" s="1046"/>
      <c r="CX50" s="1047"/>
      <c r="CY50" s="1047"/>
      <c r="CZ50" s="1047"/>
      <c r="DA50" s="1048"/>
      <c r="DB50" s="1046"/>
      <c r="DC50" s="1047"/>
      <c r="DD50" s="1047"/>
      <c r="DE50" s="1047"/>
      <c r="DF50" s="1048"/>
      <c r="DG50" s="1046"/>
      <c r="DH50" s="1047"/>
      <c r="DI50" s="1047"/>
      <c r="DJ50" s="1047"/>
      <c r="DK50" s="1048"/>
      <c r="DL50" s="1046"/>
      <c r="DM50" s="1047"/>
      <c r="DN50" s="1047"/>
      <c r="DO50" s="1047"/>
      <c r="DP50" s="1048"/>
      <c r="DQ50" s="1046"/>
      <c r="DR50" s="1047"/>
      <c r="DS50" s="1047"/>
      <c r="DT50" s="1047"/>
      <c r="DU50" s="1048"/>
      <c r="DV50" s="1049"/>
      <c r="DW50" s="1050"/>
      <c r="DX50" s="1050"/>
      <c r="DY50" s="1050"/>
      <c r="DZ50" s="1051"/>
      <c r="EA50" s="248"/>
    </row>
    <row r="51" spans="1:131" s="249" customFormat="1" ht="26.25" customHeight="1" x14ac:dyDescent="0.15">
      <c r="A51" s="263">
        <v>24</v>
      </c>
      <c r="B51" s="1094"/>
      <c r="C51" s="1095"/>
      <c r="D51" s="1095"/>
      <c r="E51" s="1095"/>
      <c r="F51" s="1095"/>
      <c r="G51" s="1095"/>
      <c r="H51" s="1095"/>
      <c r="I51" s="1095"/>
      <c r="J51" s="1095"/>
      <c r="K51" s="1095"/>
      <c r="L51" s="1095"/>
      <c r="M51" s="1095"/>
      <c r="N51" s="1095"/>
      <c r="O51" s="1095"/>
      <c r="P51" s="1096"/>
      <c r="Q51" s="1097"/>
      <c r="R51" s="1080"/>
      <c r="S51" s="1080"/>
      <c r="T51" s="1080"/>
      <c r="U51" s="1080"/>
      <c r="V51" s="1080"/>
      <c r="W51" s="1080"/>
      <c r="X51" s="1080"/>
      <c r="Y51" s="1080"/>
      <c r="Z51" s="1080"/>
      <c r="AA51" s="1080"/>
      <c r="AB51" s="1080"/>
      <c r="AC51" s="1080"/>
      <c r="AD51" s="1080"/>
      <c r="AE51" s="1098"/>
      <c r="AF51" s="1076"/>
      <c r="AG51" s="1077"/>
      <c r="AH51" s="1077"/>
      <c r="AI51" s="1077"/>
      <c r="AJ51" s="1078"/>
      <c r="AK51" s="1079"/>
      <c r="AL51" s="1080"/>
      <c r="AM51" s="1080"/>
      <c r="AN51" s="1080"/>
      <c r="AO51" s="1080"/>
      <c r="AP51" s="1080"/>
      <c r="AQ51" s="1080"/>
      <c r="AR51" s="1080"/>
      <c r="AS51" s="1080"/>
      <c r="AT51" s="1080"/>
      <c r="AU51" s="1080"/>
      <c r="AV51" s="1080"/>
      <c r="AW51" s="1080"/>
      <c r="AX51" s="1080"/>
      <c r="AY51" s="1080"/>
      <c r="AZ51" s="1081"/>
      <c r="BA51" s="1081"/>
      <c r="BB51" s="1081"/>
      <c r="BC51" s="1081"/>
      <c r="BD51" s="1081"/>
      <c r="BE51" s="1089"/>
      <c r="BF51" s="1089"/>
      <c r="BG51" s="1089"/>
      <c r="BH51" s="1089"/>
      <c r="BI51" s="1090"/>
      <c r="BJ51" s="254"/>
      <c r="BK51" s="254"/>
      <c r="BL51" s="254"/>
      <c r="BM51" s="254"/>
      <c r="BN51" s="254"/>
      <c r="BO51" s="267"/>
      <c r="BP51" s="267"/>
      <c r="BQ51" s="264">
        <v>45</v>
      </c>
      <c r="BR51" s="265"/>
      <c r="BS51" s="1071"/>
      <c r="BT51" s="1072"/>
      <c r="BU51" s="1072"/>
      <c r="BV51" s="1072"/>
      <c r="BW51" s="1072"/>
      <c r="BX51" s="1072"/>
      <c r="BY51" s="1072"/>
      <c r="BZ51" s="1072"/>
      <c r="CA51" s="1072"/>
      <c r="CB51" s="1072"/>
      <c r="CC51" s="1072"/>
      <c r="CD51" s="1072"/>
      <c r="CE51" s="1072"/>
      <c r="CF51" s="1072"/>
      <c r="CG51" s="1073"/>
      <c r="CH51" s="1046"/>
      <c r="CI51" s="1047"/>
      <c r="CJ51" s="1047"/>
      <c r="CK51" s="1047"/>
      <c r="CL51" s="1048"/>
      <c r="CM51" s="1046"/>
      <c r="CN51" s="1047"/>
      <c r="CO51" s="1047"/>
      <c r="CP51" s="1047"/>
      <c r="CQ51" s="1048"/>
      <c r="CR51" s="1046"/>
      <c r="CS51" s="1047"/>
      <c r="CT51" s="1047"/>
      <c r="CU51" s="1047"/>
      <c r="CV51" s="1048"/>
      <c r="CW51" s="1046"/>
      <c r="CX51" s="1047"/>
      <c r="CY51" s="1047"/>
      <c r="CZ51" s="1047"/>
      <c r="DA51" s="1048"/>
      <c r="DB51" s="1046"/>
      <c r="DC51" s="1047"/>
      <c r="DD51" s="1047"/>
      <c r="DE51" s="1047"/>
      <c r="DF51" s="1048"/>
      <c r="DG51" s="1046"/>
      <c r="DH51" s="1047"/>
      <c r="DI51" s="1047"/>
      <c r="DJ51" s="1047"/>
      <c r="DK51" s="1048"/>
      <c r="DL51" s="1046"/>
      <c r="DM51" s="1047"/>
      <c r="DN51" s="1047"/>
      <c r="DO51" s="1047"/>
      <c r="DP51" s="1048"/>
      <c r="DQ51" s="1046"/>
      <c r="DR51" s="1047"/>
      <c r="DS51" s="1047"/>
      <c r="DT51" s="1047"/>
      <c r="DU51" s="1048"/>
      <c r="DV51" s="1049"/>
      <c r="DW51" s="1050"/>
      <c r="DX51" s="1050"/>
      <c r="DY51" s="1050"/>
      <c r="DZ51" s="1051"/>
      <c r="EA51" s="248"/>
    </row>
    <row r="52" spans="1:131" s="249" customFormat="1" ht="26.25" customHeight="1" x14ac:dyDescent="0.15">
      <c r="A52" s="263">
        <v>25</v>
      </c>
      <c r="B52" s="1094"/>
      <c r="C52" s="1095"/>
      <c r="D52" s="1095"/>
      <c r="E52" s="1095"/>
      <c r="F52" s="1095"/>
      <c r="G52" s="1095"/>
      <c r="H52" s="1095"/>
      <c r="I52" s="1095"/>
      <c r="J52" s="1095"/>
      <c r="K52" s="1095"/>
      <c r="L52" s="1095"/>
      <c r="M52" s="1095"/>
      <c r="N52" s="1095"/>
      <c r="O52" s="1095"/>
      <c r="P52" s="1096"/>
      <c r="Q52" s="1097"/>
      <c r="R52" s="1080"/>
      <c r="S52" s="1080"/>
      <c r="T52" s="1080"/>
      <c r="U52" s="1080"/>
      <c r="V52" s="1080"/>
      <c r="W52" s="1080"/>
      <c r="X52" s="1080"/>
      <c r="Y52" s="1080"/>
      <c r="Z52" s="1080"/>
      <c r="AA52" s="1080"/>
      <c r="AB52" s="1080"/>
      <c r="AC52" s="1080"/>
      <c r="AD52" s="1080"/>
      <c r="AE52" s="1098"/>
      <c r="AF52" s="1076"/>
      <c r="AG52" s="1077"/>
      <c r="AH52" s="1077"/>
      <c r="AI52" s="1077"/>
      <c r="AJ52" s="1078"/>
      <c r="AK52" s="1079"/>
      <c r="AL52" s="1080"/>
      <c r="AM52" s="1080"/>
      <c r="AN52" s="1080"/>
      <c r="AO52" s="1080"/>
      <c r="AP52" s="1080"/>
      <c r="AQ52" s="1080"/>
      <c r="AR52" s="1080"/>
      <c r="AS52" s="1080"/>
      <c r="AT52" s="1080"/>
      <c r="AU52" s="1080"/>
      <c r="AV52" s="1080"/>
      <c r="AW52" s="1080"/>
      <c r="AX52" s="1080"/>
      <c r="AY52" s="1080"/>
      <c r="AZ52" s="1081"/>
      <c r="BA52" s="1081"/>
      <c r="BB52" s="1081"/>
      <c r="BC52" s="1081"/>
      <c r="BD52" s="1081"/>
      <c r="BE52" s="1089"/>
      <c r="BF52" s="1089"/>
      <c r="BG52" s="1089"/>
      <c r="BH52" s="1089"/>
      <c r="BI52" s="1090"/>
      <c r="BJ52" s="254"/>
      <c r="BK52" s="254"/>
      <c r="BL52" s="254"/>
      <c r="BM52" s="254"/>
      <c r="BN52" s="254"/>
      <c r="BO52" s="267"/>
      <c r="BP52" s="267"/>
      <c r="BQ52" s="264">
        <v>46</v>
      </c>
      <c r="BR52" s="265"/>
      <c r="BS52" s="1071"/>
      <c r="BT52" s="1072"/>
      <c r="BU52" s="1072"/>
      <c r="BV52" s="1072"/>
      <c r="BW52" s="1072"/>
      <c r="BX52" s="1072"/>
      <c r="BY52" s="1072"/>
      <c r="BZ52" s="1072"/>
      <c r="CA52" s="1072"/>
      <c r="CB52" s="1072"/>
      <c r="CC52" s="1072"/>
      <c r="CD52" s="1072"/>
      <c r="CE52" s="1072"/>
      <c r="CF52" s="1072"/>
      <c r="CG52" s="1073"/>
      <c r="CH52" s="1046"/>
      <c r="CI52" s="1047"/>
      <c r="CJ52" s="1047"/>
      <c r="CK52" s="1047"/>
      <c r="CL52" s="1048"/>
      <c r="CM52" s="1046"/>
      <c r="CN52" s="1047"/>
      <c r="CO52" s="1047"/>
      <c r="CP52" s="1047"/>
      <c r="CQ52" s="1048"/>
      <c r="CR52" s="1046"/>
      <c r="CS52" s="1047"/>
      <c r="CT52" s="1047"/>
      <c r="CU52" s="1047"/>
      <c r="CV52" s="1048"/>
      <c r="CW52" s="1046"/>
      <c r="CX52" s="1047"/>
      <c r="CY52" s="1047"/>
      <c r="CZ52" s="1047"/>
      <c r="DA52" s="1048"/>
      <c r="DB52" s="1046"/>
      <c r="DC52" s="1047"/>
      <c r="DD52" s="1047"/>
      <c r="DE52" s="1047"/>
      <c r="DF52" s="1048"/>
      <c r="DG52" s="1046"/>
      <c r="DH52" s="1047"/>
      <c r="DI52" s="1047"/>
      <c r="DJ52" s="1047"/>
      <c r="DK52" s="1048"/>
      <c r="DL52" s="1046"/>
      <c r="DM52" s="1047"/>
      <c r="DN52" s="1047"/>
      <c r="DO52" s="1047"/>
      <c r="DP52" s="1048"/>
      <c r="DQ52" s="1046"/>
      <c r="DR52" s="1047"/>
      <c r="DS52" s="1047"/>
      <c r="DT52" s="1047"/>
      <c r="DU52" s="1048"/>
      <c r="DV52" s="1049"/>
      <c r="DW52" s="1050"/>
      <c r="DX52" s="1050"/>
      <c r="DY52" s="1050"/>
      <c r="DZ52" s="1051"/>
      <c r="EA52" s="248"/>
    </row>
    <row r="53" spans="1:131" s="249" customFormat="1" ht="26.25" customHeight="1" x14ac:dyDescent="0.15">
      <c r="A53" s="263">
        <v>26</v>
      </c>
      <c r="B53" s="1094"/>
      <c r="C53" s="1095"/>
      <c r="D53" s="1095"/>
      <c r="E53" s="1095"/>
      <c r="F53" s="1095"/>
      <c r="G53" s="1095"/>
      <c r="H53" s="1095"/>
      <c r="I53" s="1095"/>
      <c r="J53" s="1095"/>
      <c r="K53" s="1095"/>
      <c r="L53" s="1095"/>
      <c r="M53" s="1095"/>
      <c r="N53" s="1095"/>
      <c r="O53" s="1095"/>
      <c r="P53" s="1096"/>
      <c r="Q53" s="1097"/>
      <c r="R53" s="1080"/>
      <c r="S53" s="1080"/>
      <c r="T53" s="1080"/>
      <c r="U53" s="1080"/>
      <c r="V53" s="1080"/>
      <c r="W53" s="1080"/>
      <c r="X53" s="1080"/>
      <c r="Y53" s="1080"/>
      <c r="Z53" s="1080"/>
      <c r="AA53" s="1080"/>
      <c r="AB53" s="1080"/>
      <c r="AC53" s="1080"/>
      <c r="AD53" s="1080"/>
      <c r="AE53" s="1098"/>
      <c r="AF53" s="1076"/>
      <c r="AG53" s="1077"/>
      <c r="AH53" s="1077"/>
      <c r="AI53" s="1077"/>
      <c r="AJ53" s="1078"/>
      <c r="AK53" s="1079"/>
      <c r="AL53" s="1080"/>
      <c r="AM53" s="1080"/>
      <c r="AN53" s="1080"/>
      <c r="AO53" s="1080"/>
      <c r="AP53" s="1080"/>
      <c r="AQ53" s="1080"/>
      <c r="AR53" s="1080"/>
      <c r="AS53" s="1080"/>
      <c r="AT53" s="1080"/>
      <c r="AU53" s="1080"/>
      <c r="AV53" s="1080"/>
      <c r="AW53" s="1080"/>
      <c r="AX53" s="1080"/>
      <c r="AY53" s="1080"/>
      <c r="AZ53" s="1081"/>
      <c r="BA53" s="1081"/>
      <c r="BB53" s="1081"/>
      <c r="BC53" s="1081"/>
      <c r="BD53" s="1081"/>
      <c r="BE53" s="1089"/>
      <c r="BF53" s="1089"/>
      <c r="BG53" s="1089"/>
      <c r="BH53" s="1089"/>
      <c r="BI53" s="1090"/>
      <c r="BJ53" s="254"/>
      <c r="BK53" s="254"/>
      <c r="BL53" s="254"/>
      <c r="BM53" s="254"/>
      <c r="BN53" s="254"/>
      <c r="BO53" s="267"/>
      <c r="BP53" s="267"/>
      <c r="BQ53" s="264">
        <v>47</v>
      </c>
      <c r="BR53" s="265"/>
      <c r="BS53" s="1071"/>
      <c r="BT53" s="1072"/>
      <c r="BU53" s="1072"/>
      <c r="BV53" s="1072"/>
      <c r="BW53" s="1072"/>
      <c r="BX53" s="1072"/>
      <c r="BY53" s="1072"/>
      <c r="BZ53" s="1072"/>
      <c r="CA53" s="1072"/>
      <c r="CB53" s="1072"/>
      <c r="CC53" s="1072"/>
      <c r="CD53" s="1072"/>
      <c r="CE53" s="1072"/>
      <c r="CF53" s="1072"/>
      <c r="CG53" s="1073"/>
      <c r="CH53" s="1046"/>
      <c r="CI53" s="1047"/>
      <c r="CJ53" s="1047"/>
      <c r="CK53" s="1047"/>
      <c r="CL53" s="1048"/>
      <c r="CM53" s="1046"/>
      <c r="CN53" s="1047"/>
      <c r="CO53" s="1047"/>
      <c r="CP53" s="1047"/>
      <c r="CQ53" s="1048"/>
      <c r="CR53" s="1046"/>
      <c r="CS53" s="1047"/>
      <c r="CT53" s="1047"/>
      <c r="CU53" s="1047"/>
      <c r="CV53" s="1048"/>
      <c r="CW53" s="1046"/>
      <c r="CX53" s="1047"/>
      <c r="CY53" s="1047"/>
      <c r="CZ53" s="1047"/>
      <c r="DA53" s="1048"/>
      <c r="DB53" s="1046"/>
      <c r="DC53" s="1047"/>
      <c r="DD53" s="1047"/>
      <c r="DE53" s="1047"/>
      <c r="DF53" s="1048"/>
      <c r="DG53" s="1046"/>
      <c r="DH53" s="1047"/>
      <c r="DI53" s="1047"/>
      <c r="DJ53" s="1047"/>
      <c r="DK53" s="1048"/>
      <c r="DL53" s="1046"/>
      <c r="DM53" s="1047"/>
      <c r="DN53" s="1047"/>
      <c r="DO53" s="1047"/>
      <c r="DP53" s="1048"/>
      <c r="DQ53" s="1046"/>
      <c r="DR53" s="1047"/>
      <c r="DS53" s="1047"/>
      <c r="DT53" s="1047"/>
      <c r="DU53" s="1048"/>
      <c r="DV53" s="1049"/>
      <c r="DW53" s="1050"/>
      <c r="DX53" s="1050"/>
      <c r="DY53" s="1050"/>
      <c r="DZ53" s="1051"/>
      <c r="EA53" s="248"/>
    </row>
    <row r="54" spans="1:131" s="249" customFormat="1" ht="26.25" customHeight="1" x14ac:dyDescent="0.15">
      <c r="A54" s="263">
        <v>27</v>
      </c>
      <c r="B54" s="1094"/>
      <c r="C54" s="1095"/>
      <c r="D54" s="1095"/>
      <c r="E54" s="1095"/>
      <c r="F54" s="1095"/>
      <c r="G54" s="1095"/>
      <c r="H54" s="1095"/>
      <c r="I54" s="1095"/>
      <c r="J54" s="1095"/>
      <c r="K54" s="1095"/>
      <c r="L54" s="1095"/>
      <c r="M54" s="1095"/>
      <c r="N54" s="1095"/>
      <c r="O54" s="1095"/>
      <c r="P54" s="1096"/>
      <c r="Q54" s="1097"/>
      <c r="R54" s="1080"/>
      <c r="S54" s="1080"/>
      <c r="T54" s="1080"/>
      <c r="U54" s="1080"/>
      <c r="V54" s="1080"/>
      <c r="W54" s="1080"/>
      <c r="X54" s="1080"/>
      <c r="Y54" s="1080"/>
      <c r="Z54" s="1080"/>
      <c r="AA54" s="1080"/>
      <c r="AB54" s="1080"/>
      <c r="AC54" s="1080"/>
      <c r="AD54" s="1080"/>
      <c r="AE54" s="1098"/>
      <c r="AF54" s="1076"/>
      <c r="AG54" s="1077"/>
      <c r="AH54" s="1077"/>
      <c r="AI54" s="1077"/>
      <c r="AJ54" s="1078"/>
      <c r="AK54" s="1079"/>
      <c r="AL54" s="1080"/>
      <c r="AM54" s="1080"/>
      <c r="AN54" s="1080"/>
      <c r="AO54" s="1080"/>
      <c r="AP54" s="1080"/>
      <c r="AQ54" s="1080"/>
      <c r="AR54" s="1080"/>
      <c r="AS54" s="1080"/>
      <c r="AT54" s="1080"/>
      <c r="AU54" s="1080"/>
      <c r="AV54" s="1080"/>
      <c r="AW54" s="1080"/>
      <c r="AX54" s="1080"/>
      <c r="AY54" s="1080"/>
      <c r="AZ54" s="1081"/>
      <c r="BA54" s="1081"/>
      <c r="BB54" s="1081"/>
      <c r="BC54" s="1081"/>
      <c r="BD54" s="1081"/>
      <c r="BE54" s="1089"/>
      <c r="BF54" s="1089"/>
      <c r="BG54" s="1089"/>
      <c r="BH54" s="1089"/>
      <c r="BI54" s="1090"/>
      <c r="BJ54" s="254"/>
      <c r="BK54" s="254"/>
      <c r="BL54" s="254"/>
      <c r="BM54" s="254"/>
      <c r="BN54" s="254"/>
      <c r="BO54" s="267"/>
      <c r="BP54" s="267"/>
      <c r="BQ54" s="264">
        <v>48</v>
      </c>
      <c r="BR54" s="265"/>
      <c r="BS54" s="1071"/>
      <c r="BT54" s="1072"/>
      <c r="BU54" s="1072"/>
      <c r="BV54" s="1072"/>
      <c r="BW54" s="1072"/>
      <c r="BX54" s="1072"/>
      <c r="BY54" s="1072"/>
      <c r="BZ54" s="1072"/>
      <c r="CA54" s="1072"/>
      <c r="CB54" s="1072"/>
      <c r="CC54" s="1072"/>
      <c r="CD54" s="1072"/>
      <c r="CE54" s="1072"/>
      <c r="CF54" s="1072"/>
      <c r="CG54" s="1073"/>
      <c r="CH54" s="1046"/>
      <c r="CI54" s="1047"/>
      <c r="CJ54" s="1047"/>
      <c r="CK54" s="1047"/>
      <c r="CL54" s="1048"/>
      <c r="CM54" s="1046"/>
      <c r="CN54" s="1047"/>
      <c r="CO54" s="1047"/>
      <c r="CP54" s="1047"/>
      <c r="CQ54" s="1048"/>
      <c r="CR54" s="1046"/>
      <c r="CS54" s="1047"/>
      <c r="CT54" s="1047"/>
      <c r="CU54" s="1047"/>
      <c r="CV54" s="1048"/>
      <c r="CW54" s="1046"/>
      <c r="CX54" s="1047"/>
      <c r="CY54" s="1047"/>
      <c r="CZ54" s="1047"/>
      <c r="DA54" s="1048"/>
      <c r="DB54" s="1046"/>
      <c r="DC54" s="1047"/>
      <c r="DD54" s="1047"/>
      <c r="DE54" s="1047"/>
      <c r="DF54" s="1048"/>
      <c r="DG54" s="1046"/>
      <c r="DH54" s="1047"/>
      <c r="DI54" s="1047"/>
      <c r="DJ54" s="1047"/>
      <c r="DK54" s="1048"/>
      <c r="DL54" s="1046"/>
      <c r="DM54" s="1047"/>
      <c r="DN54" s="1047"/>
      <c r="DO54" s="1047"/>
      <c r="DP54" s="1048"/>
      <c r="DQ54" s="1046"/>
      <c r="DR54" s="1047"/>
      <c r="DS54" s="1047"/>
      <c r="DT54" s="1047"/>
      <c r="DU54" s="1048"/>
      <c r="DV54" s="1049"/>
      <c r="DW54" s="1050"/>
      <c r="DX54" s="1050"/>
      <c r="DY54" s="1050"/>
      <c r="DZ54" s="1051"/>
      <c r="EA54" s="248"/>
    </row>
    <row r="55" spans="1:131" s="249" customFormat="1" ht="26.25" customHeight="1" x14ac:dyDescent="0.15">
      <c r="A55" s="263">
        <v>28</v>
      </c>
      <c r="B55" s="1094"/>
      <c r="C55" s="1095"/>
      <c r="D55" s="1095"/>
      <c r="E55" s="1095"/>
      <c r="F55" s="1095"/>
      <c r="G55" s="1095"/>
      <c r="H55" s="1095"/>
      <c r="I55" s="1095"/>
      <c r="J55" s="1095"/>
      <c r="K55" s="1095"/>
      <c r="L55" s="1095"/>
      <c r="M55" s="1095"/>
      <c r="N55" s="1095"/>
      <c r="O55" s="1095"/>
      <c r="P55" s="1096"/>
      <c r="Q55" s="1097"/>
      <c r="R55" s="1080"/>
      <c r="S55" s="1080"/>
      <c r="T55" s="1080"/>
      <c r="U55" s="1080"/>
      <c r="V55" s="1080"/>
      <c r="W55" s="1080"/>
      <c r="X55" s="1080"/>
      <c r="Y55" s="1080"/>
      <c r="Z55" s="1080"/>
      <c r="AA55" s="1080"/>
      <c r="AB55" s="1080"/>
      <c r="AC55" s="1080"/>
      <c r="AD55" s="1080"/>
      <c r="AE55" s="1098"/>
      <c r="AF55" s="1076"/>
      <c r="AG55" s="1077"/>
      <c r="AH55" s="1077"/>
      <c r="AI55" s="1077"/>
      <c r="AJ55" s="1078"/>
      <c r="AK55" s="1079"/>
      <c r="AL55" s="1080"/>
      <c r="AM55" s="1080"/>
      <c r="AN55" s="1080"/>
      <c r="AO55" s="1080"/>
      <c r="AP55" s="1080"/>
      <c r="AQ55" s="1080"/>
      <c r="AR55" s="1080"/>
      <c r="AS55" s="1080"/>
      <c r="AT55" s="1080"/>
      <c r="AU55" s="1080"/>
      <c r="AV55" s="1080"/>
      <c r="AW55" s="1080"/>
      <c r="AX55" s="1080"/>
      <c r="AY55" s="1080"/>
      <c r="AZ55" s="1081"/>
      <c r="BA55" s="1081"/>
      <c r="BB55" s="1081"/>
      <c r="BC55" s="1081"/>
      <c r="BD55" s="1081"/>
      <c r="BE55" s="1089"/>
      <c r="BF55" s="1089"/>
      <c r="BG55" s="1089"/>
      <c r="BH55" s="1089"/>
      <c r="BI55" s="1090"/>
      <c r="BJ55" s="254"/>
      <c r="BK55" s="254"/>
      <c r="BL55" s="254"/>
      <c r="BM55" s="254"/>
      <c r="BN55" s="254"/>
      <c r="BO55" s="267"/>
      <c r="BP55" s="267"/>
      <c r="BQ55" s="264">
        <v>49</v>
      </c>
      <c r="BR55" s="265"/>
      <c r="BS55" s="1071"/>
      <c r="BT55" s="1072"/>
      <c r="BU55" s="1072"/>
      <c r="BV55" s="1072"/>
      <c r="BW55" s="1072"/>
      <c r="BX55" s="1072"/>
      <c r="BY55" s="1072"/>
      <c r="BZ55" s="1072"/>
      <c r="CA55" s="1072"/>
      <c r="CB55" s="1072"/>
      <c r="CC55" s="1072"/>
      <c r="CD55" s="1072"/>
      <c r="CE55" s="1072"/>
      <c r="CF55" s="1072"/>
      <c r="CG55" s="1073"/>
      <c r="CH55" s="1046"/>
      <c r="CI55" s="1047"/>
      <c r="CJ55" s="1047"/>
      <c r="CK55" s="1047"/>
      <c r="CL55" s="1048"/>
      <c r="CM55" s="1046"/>
      <c r="CN55" s="1047"/>
      <c r="CO55" s="1047"/>
      <c r="CP55" s="1047"/>
      <c r="CQ55" s="1048"/>
      <c r="CR55" s="1046"/>
      <c r="CS55" s="1047"/>
      <c r="CT55" s="1047"/>
      <c r="CU55" s="1047"/>
      <c r="CV55" s="1048"/>
      <c r="CW55" s="1046"/>
      <c r="CX55" s="1047"/>
      <c r="CY55" s="1047"/>
      <c r="CZ55" s="1047"/>
      <c r="DA55" s="1048"/>
      <c r="DB55" s="1046"/>
      <c r="DC55" s="1047"/>
      <c r="DD55" s="1047"/>
      <c r="DE55" s="1047"/>
      <c r="DF55" s="1048"/>
      <c r="DG55" s="1046"/>
      <c r="DH55" s="1047"/>
      <c r="DI55" s="1047"/>
      <c r="DJ55" s="1047"/>
      <c r="DK55" s="1048"/>
      <c r="DL55" s="1046"/>
      <c r="DM55" s="1047"/>
      <c r="DN55" s="1047"/>
      <c r="DO55" s="1047"/>
      <c r="DP55" s="1048"/>
      <c r="DQ55" s="1046"/>
      <c r="DR55" s="1047"/>
      <c r="DS55" s="1047"/>
      <c r="DT55" s="1047"/>
      <c r="DU55" s="1048"/>
      <c r="DV55" s="1049"/>
      <c r="DW55" s="1050"/>
      <c r="DX55" s="1050"/>
      <c r="DY55" s="1050"/>
      <c r="DZ55" s="1051"/>
      <c r="EA55" s="248"/>
    </row>
    <row r="56" spans="1:131" s="249" customFormat="1" ht="26.25" customHeight="1" x14ac:dyDescent="0.15">
      <c r="A56" s="263">
        <v>29</v>
      </c>
      <c r="B56" s="1094"/>
      <c r="C56" s="1095"/>
      <c r="D56" s="1095"/>
      <c r="E56" s="1095"/>
      <c r="F56" s="1095"/>
      <c r="G56" s="1095"/>
      <c r="H56" s="1095"/>
      <c r="I56" s="1095"/>
      <c r="J56" s="1095"/>
      <c r="K56" s="1095"/>
      <c r="L56" s="1095"/>
      <c r="M56" s="1095"/>
      <c r="N56" s="1095"/>
      <c r="O56" s="1095"/>
      <c r="P56" s="1096"/>
      <c r="Q56" s="1097"/>
      <c r="R56" s="1080"/>
      <c r="S56" s="1080"/>
      <c r="T56" s="1080"/>
      <c r="U56" s="1080"/>
      <c r="V56" s="1080"/>
      <c r="W56" s="1080"/>
      <c r="X56" s="1080"/>
      <c r="Y56" s="1080"/>
      <c r="Z56" s="1080"/>
      <c r="AA56" s="1080"/>
      <c r="AB56" s="1080"/>
      <c r="AC56" s="1080"/>
      <c r="AD56" s="1080"/>
      <c r="AE56" s="1098"/>
      <c r="AF56" s="1076"/>
      <c r="AG56" s="1077"/>
      <c r="AH56" s="1077"/>
      <c r="AI56" s="1077"/>
      <c r="AJ56" s="1078"/>
      <c r="AK56" s="1079"/>
      <c r="AL56" s="1080"/>
      <c r="AM56" s="1080"/>
      <c r="AN56" s="1080"/>
      <c r="AO56" s="1080"/>
      <c r="AP56" s="1080"/>
      <c r="AQ56" s="1080"/>
      <c r="AR56" s="1080"/>
      <c r="AS56" s="1080"/>
      <c r="AT56" s="1080"/>
      <c r="AU56" s="1080"/>
      <c r="AV56" s="1080"/>
      <c r="AW56" s="1080"/>
      <c r="AX56" s="1080"/>
      <c r="AY56" s="1080"/>
      <c r="AZ56" s="1081"/>
      <c r="BA56" s="1081"/>
      <c r="BB56" s="1081"/>
      <c r="BC56" s="1081"/>
      <c r="BD56" s="1081"/>
      <c r="BE56" s="1089"/>
      <c r="BF56" s="1089"/>
      <c r="BG56" s="1089"/>
      <c r="BH56" s="1089"/>
      <c r="BI56" s="1090"/>
      <c r="BJ56" s="254"/>
      <c r="BK56" s="254"/>
      <c r="BL56" s="254"/>
      <c r="BM56" s="254"/>
      <c r="BN56" s="254"/>
      <c r="BO56" s="267"/>
      <c r="BP56" s="267"/>
      <c r="BQ56" s="264">
        <v>50</v>
      </c>
      <c r="BR56" s="265"/>
      <c r="BS56" s="1071"/>
      <c r="BT56" s="1072"/>
      <c r="BU56" s="1072"/>
      <c r="BV56" s="1072"/>
      <c r="BW56" s="1072"/>
      <c r="BX56" s="1072"/>
      <c r="BY56" s="1072"/>
      <c r="BZ56" s="1072"/>
      <c r="CA56" s="1072"/>
      <c r="CB56" s="1072"/>
      <c r="CC56" s="1072"/>
      <c r="CD56" s="1072"/>
      <c r="CE56" s="1072"/>
      <c r="CF56" s="1072"/>
      <c r="CG56" s="1073"/>
      <c r="CH56" s="1046"/>
      <c r="CI56" s="1047"/>
      <c r="CJ56" s="1047"/>
      <c r="CK56" s="1047"/>
      <c r="CL56" s="1048"/>
      <c r="CM56" s="1046"/>
      <c r="CN56" s="1047"/>
      <c r="CO56" s="1047"/>
      <c r="CP56" s="1047"/>
      <c r="CQ56" s="1048"/>
      <c r="CR56" s="1046"/>
      <c r="CS56" s="1047"/>
      <c r="CT56" s="1047"/>
      <c r="CU56" s="1047"/>
      <c r="CV56" s="1048"/>
      <c r="CW56" s="1046"/>
      <c r="CX56" s="1047"/>
      <c r="CY56" s="1047"/>
      <c r="CZ56" s="1047"/>
      <c r="DA56" s="1048"/>
      <c r="DB56" s="1046"/>
      <c r="DC56" s="1047"/>
      <c r="DD56" s="1047"/>
      <c r="DE56" s="1047"/>
      <c r="DF56" s="1048"/>
      <c r="DG56" s="1046"/>
      <c r="DH56" s="1047"/>
      <c r="DI56" s="1047"/>
      <c r="DJ56" s="1047"/>
      <c r="DK56" s="1048"/>
      <c r="DL56" s="1046"/>
      <c r="DM56" s="1047"/>
      <c r="DN56" s="1047"/>
      <c r="DO56" s="1047"/>
      <c r="DP56" s="1048"/>
      <c r="DQ56" s="1046"/>
      <c r="DR56" s="1047"/>
      <c r="DS56" s="1047"/>
      <c r="DT56" s="1047"/>
      <c r="DU56" s="1048"/>
      <c r="DV56" s="1049"/>
      <c r="DW56" s="1050"/>
      <c r="DX56" s="1050"/>
      <c r="DY56" s="1050"/>
      <c r="DZ56" s="1051"/>
      <c r="EA56" s="248"/>
    </row>
    <row r="57" spans="1:131" s="249" customFormat="1" ht="26.25" customHeight="1" x14ac:dyDescent="0.15">
      <c r="A57" s="263">
        <v>30</v>
      </c>
      <c r="B57" s="1094"/>
      <c r="C57" s="1095"/>
      <c r="D57" s="1095"/>
      <c r="E57" s="1095"/>
      <c r="F57" s="1095"/>
      <c r="G57" s="1095"/>
      <c r="H57" s="1095"/>
      <c r="I57" s="1095"/>
      <c r="J57" s="1095"/>
      <c r="K57" s="1095"/>
      <c r="L57" s="1095"/>
      <c r="M57" s="1095"/>
      <c r="N57" s="1095"/>
      <c r="O57" s="1095"/>
      <c r="P57" s="1096"/>
      <c r="Q57" s="1097"/>
      <c r="R57" s="1080"/>
      <c r="S57" s="1080"/>
      <c r="T57" s="1080"/>
      <c r="U57" s="1080"/>
      <c r="V57" s="1080"/>
      <c r="W57" s="1080"/>
      <c r="X57" s="1080"/>
      <c r="Y57" s="1080"/>
      <c r="Z57" s="1080"/>
      <c r="AA57" s="1080"/>
      <c r="AB57" s="1080"/>
      <c r="AC57" s="1080"/>
      <c r="AD57" s="1080"/>
      <c r="AE57" s="1098"/>
      <c r="AF57" s="1076"/>
      <c r="AG57" s="1077"/>
      <c r="AH57" s="1077"/>
      <c r="AI57" s="1077"/>
      <c r="AJ57" s="1078"/>
      <c r="AK57" s="1079"/>
      <c r="AL57" s="1080"/>
      <c r="AM57" s="1080"/>
      <c r="AN57" s="1080"/>
      <c r="AO57" s="1080"/>
      <c r="AP57" s="1080"/>
      <c r="AQ57" s="1080"/>
      <c r="AR57" s="1080"/>
      <c r="AS57" s="1080"/>
      <c r="AT57" s="1080"/>
      <c r="AU57" s="1080"/>
      <c r="AV57" s="1080"/>
      <c r="AW57" s="1080"/>
      <c r="AX57" s="1080"/>
      <c r="AY57" s="1080"/>
      <c r="AZ57" s="1081"/>
      <c r="BA57" s="1081"/>
      <c r="BB57" s="1081"/>
      <c r="BC57" s="1081"/>
      <c r="BD57" s="1081"/>
      <c r="BE57" s="1089"/>
      <c r="BF57" s="1089"/>
      <c r="BG57" s="1089"/>
      <c r="BH57" s="1089"/>
      <c r="BI57" s="1090"/>
      <c r="BJ57" s="254"/>
      <c r="BK57" s="254"/>
      <c r="BL57" s="254"/>
      <c r="BM57" s="254"/>
      <c r="BN57" s="254"/>
      <c r="BO57" s="267"/>
      <c r="BP57" s="267"/>
      <c r="BQ57" s="264">
        <v>51</v>
      </c>
      <c r="BR57" s="265"/>
      <c r="BS57" s="1071"/>
      <c r="BT57" s="1072"/>
      <c r="BU57" s="1072"/>
      <c r="BV57" s="1072"/>
      <c r="BW57" s="1072"/>
      <c r="BX57" s="1072"/>
      <c r="BY57" s="1072"/>
      <c r="BZ57" s="1072"/>
      <c r="CA57" s="1072"/>
      <c r="CB57" s="1072"/>
      <c r="CC57" s="1072"/>
      <c r="CD57" s="1072"/>
      <c r="CE57" s="1072"/>
      <c r="CF57" s="1072"/>
      <c r="CG57" s="1073"/>
      <c r="CH57" s="1046"/>
      <c r="CI57" s="1047"/>
      <c r="CJ57" s="1047"/>
      <c r="CK57" s="1047"/>
      <c r="CL57" s="1048"/>
      <c r="CM57" s="1046"/>
      <c r="CN57" s="1047"/>
      <c r="CO57" s="1047"/>
      <c r="CP57" s="1047"/>
      <c r="CQ57" s="1048"/>
      <c r="CR57" s="1046"/>
      <c r="CS57" s="1047"/>
      <c r="CT57" s="1047"/>
      <c r="CU57" s="1047"/>
      <c r="CV57" s="1048"/>
      <c r="CW57" s="1046"/>
      <c r="CX57" s="1047"/>
      <c r="CY57" s="1047"/>
      <c r="CZ57" s="1047"/>
      <c r="DA57" s="1048"/>
      <c r="DB57" s="1046"/>
      <c r="DC57" s="1047"/>
      <c r="DD57" s="1047"/>
      <c r="DE57" s="1047"/>
      <c r="DF57" s="1048"/>
      <c r="DG57" s="1046"/>
      <c r="DH57" s="1047"/>
      <c r="DI57" s="1047"/>
      <c r="DJ57" s="1047"/>
      <c r="DK57" s="1048"/>
      <c r="DL57" s="1046"/>
      <c r="DM57" s="1047"/>
      <c r="DN57" s="1047"/>
      <c r="DO57" s="1047"/>
      <c r="DP57" s="1048"/>
      <c r="DQ57" s="1046"/>
      <c r="DR57" s="1047"/>
      <c r="DS57" s="1047"/>
      <c r="DT57" s="1047"/>
      <c r="DU57" s="1048"/>
      <c r="DV57" s="1049"/>
      <c r="DW57" s="1050"/>
      <c r="DX57" s="1050"/>
      <c r="DY57" s="1050"/>
      <c r="DZ57" s="1051"/>
      <c r="EA57" s="248"/>
    </row>
    <row r="58" spans="1:131" s="249" customFormat="1" ht="26.25" customHeight="1" x14ac:dyDescent="0.15">
      <c r="A58" s="263">
        <v>31</v>
      </c>
      <c r="B58" s="1094"/>
      <c r="C58" s="1095"/>
      <c r="D58" s="1095"/>
      <c r="E58" s="1095"/>
      <c r="F58" s="1095"/>
      <c r="G58" s="1095"/>
      <c r="H58" s="1095"/>
      <c r="I58" s="1095"/>
      <c r="J58" s="1095"/>
      <c r="K58" s="1095"/>
      <c r="L58" s="1095"/>
      <c r="M58" s="1095"/>
      <c r="N58" s="1095"/>
      <c r="O58" s="1095"/>
      <c r="P58" s="1096"/>
      <c r="Q58" s="1097"/>
      <c r="R58" s="1080"/>
      <c r="S58" s="1080"/>
      <c r="T58" s="1080"/>
      <c r="U58" s="1080"/>
      <c r="V58" s="1080"/>
      <c r="W58" s="1080"/>
      <c r="X58" s="1080"/>
      <c r="Y58" s="1080"/>
      <c r="Z58" s="1080"/>
      <c r="AA58" s="1080"/>
      <c r="AB58" s="1080"/>
      <c r="AC58" s="1080"/>
      <c r="AD58" s="1080"/>
      <c r="AE58" s="1098"/>
      <c r="AF58" s="1076"/>
      <c r="AG58" s="1077"/>
      <c r="AH58" s="1077"/>
      <c r="AI58" s="1077"/>
      <c r="AJ58" s="1078"/>
      <c r="AK58" s="1079"/>
      <c r="AL58" s="1080"/>
      <c r="AM58" s="1080"/>
      <c r="AN58" s="1080"/>
      <c r="AO58" s="1080"/>
      <c r="AP58" s="1080"/>
      <c r="AQ58" s="1080"/>
      <c r="AR58" s="1080"/>
      <c r="AS58" s="1080"/>
      <c r="AT58" s="1080"/>
      <c r="AU58" s="1080"/>
      <c r="AV58" s="1080"/>
      <c r="AW58" s="1080"/>
      <c r="AX58" s="1080"/>
      <c r="AY58" s="1080"/>
      <c r="AZ58" s="1081"/>
      <c r="BA58" s="1081"/>
      <c r="BB58" s="1081"/>
      <c r="BC58" s="1081"/>
      <c r="BD58" s="1081"/>
      <c r="BE58" s="1089"/>
      <c r="BF58" s="1089"/>
      <c r="BG58" s="1089"/>
      <c r="BH58" s="1089"/>
      <c r="BI58" s="1090"/>
      <c r="BJ58" s="254"/>
      <c r="BK58" s="254"/>
      <c r="BL58" s="254"/>
      <c r="BM58" s="254"/>
      <c r="BN58" s="254"/>
      <c r="BO58" s="267"/>
      <c r="BP58" s="267"/>
      <c r="BQ58" s="264">
        <v>52</v>
      </c>
      <c r="BR58" s="265"/>
      <c r="BS58" s="1071"/>
      <c r="BT58" s="1072"/>
      <c r="BU58" s="1072"/>
      <c r="BV58" s="1072"/>
      <c r="BW58" s="1072"/>
      <c r="BX58" s="1072"/>
      <c r="BY58" s="1072"/>
      <c r="BZ58" s="1072"/>
      <c r="CA58" s="1072"/>
      <c r="CB58" s="1072"/>
      <c r="CC58" s="1072"/>
      <c r="CD58" s="1072"/>
      <c r="CE58" s="1072"/>
      <c r="CF58" s="1072"/>
      <c r="CG58" s="1073"/>
      <c r="CH58" s="1046"/>
      <c r="CI58" s="1047"/>
      <c r="CJ58" s="1047"/>
      <c r="CK58" s="1047"/>
      <c r="CL58" s="1048"/>
      <c r="CM58" s="1046"/>
      <c r="CN58" s="1047"/>
      <c r="CO58" s="1047"/>
      <c r="CP58" s="1047"/>
      <c r="CQ58" s="1048"/>
      <c r="CR58" s="1046"/>
      <c r="CS58" s="1047"/>
      <c r="CT58" s="1047"/>
      <c r="CU58" s="1047"/>
      <c r="CV58" s="1048"/>
      <c r="CW58" s="1046"/>
      <c r="CX58" s="1047"/>
      <c r="CY58" s="1047"/>
      <c r="CZ58" s="1047"/>
      <c r="DA58" s="1048"/>
      <c r="DB58" s="1046"/>
      <c r="DC58" s="1047"/>
      <c r="DD58" s="1047"/>
      <c r="DE58" s="1047"/>
      <c r="DF58" s="1048"/>
      <c r="DG58" s="1046"/>
      <c r="DH58" s="1047"/>
      <c r="DI58" s="1047"/>
      <c r="DJ58" s="1047"/>
      <c r="DK58" s="1048"/>
      <c r="DL58" s="1046"/>
      <c r="DM58" s="1047"/>
      <c r="DN58" s="1047"/>
      <c r="DO58" s="1047"/>
      <c r="DP58" s="1048"/>
      <c r="DQ58" s="1046"/>
      <c r="DR58" s="1047"/>
      <c r="DS58" s="1047"/>
      <c r="DT58" s="1047"/>
      <c r="DU58" s="1048"/>
      <c r="DV58" s="1049"/>
      <c r="DW58" s="1050"/>
      <c r="DX58" s="1050"/>
      <c r="DY58" s="1050"/>
      <c r="DZ58" s="1051"/>
      <c r="EA58" s="248"/>
    </row>
    <row r="59" spans="1:131" s="249" customFormat="1" ht="26.25" customHeight="1" x14ac:dyDescent="0.15">
      <c r="A59" s="263">
        <v>32</v>
      </c>
      <c r="B59" s="1094"/>
      <c r="C59" s="1095"/>
      <c r="D59" s="1095"/>
      <c r="E59" s="1095"/>
      <c r="F59" s="1095"/>
      <c r="G59" s="1095"/>
      <c r="H59" s="1095"/>
      <c r="I59" s="1095"/>
      <c r="J59" s="1095"/>
      <c r="K59" s="1095"/>
      <c r="L59" s="1095"/>
      <c r="M59" s="1095"/>
      <c r="N59" s="1095"/>
      <c r="O59" s="1095"/>
      <c r="P59" s="1096"/>
      <c r="Q59" s="1097"/>
      <c r="R59" s="1080"/>
      <c r="S59" s="1080"/>
      <c r="T59" s="1080"/>
      <c r="U59" s="1080"/>
      <c r="V59" s="1080"/>
      <c r="W59" s="1080"/>
      <c r="X59" s="1080"/>
      <c r="Y59" s="1080"/>
      <c r="Z59" s="1080"/>
      <c r="AA59" s="1080"/>
      <c r="AB59" s="1080"/>
      <c r="AC59" s="1080"/>
      <c r="AD59" s="1080"/>
      <c r="AE59" s="1098"/>
      <c r="AF59" s="1076"/>
      <c r="AG59" s="1077"/>
      <c r="AH59" s="1077"/>
      <c r="AI59" s="1077"/>
      <c r="AJ59" s="1078"/>
      <c r="AK59" s="1079"/>
      <c r="AL59" s="1080"/>
      <c r="AM59" s="1080"/>
      <c r="AN59" s="1080"/>
      <c r="AO59" s="1080"/>
      <c r="AP59" s="1080"/>
      <c r="AQ59" s="1080"/>
      <c r="AR59" s="1080"/>
      <c r="AS59" s="1080"/>
      <c r="AT59" s="1080"/>
      <c r="AU59" s="1080"/>
      <c r="AV59" s="1080"/>
      <c r="AW59" s="1080"/>
      <c r="AX59" s="1080"/>
      <c r="AY59" s="1080"/>
      <c r="AZ59" s="1081"/>
      <c r="BA59" s="1081"/>
      <c r="BB59" s="1081"/>
      <c r="BC59" s="1081"/>
      <c r="BD59" s="1081"/>
      <c r="BE59" s="1089"/>
      <c r="BF59" s="1089"/>
      <c r="BG59" s="1089"/>
      <c r="BH59" s="1089"/>
      <c r="BI59" s="1090"/>
      <c r="BJ59" s="254"/>
      <c r="BK59" s="254"/>
      <c r="BL59" s="254"/>
      <c r="BM59" s="254"/>
      <c r="BN59" s="254"/>
      <c r="BO59" s="267"/>
      <c r="BP59" s="267"/>
      <c r="BQ59" s="264">
        <v>53</v>
      </c>
      <c r="BR59" s="265"/>
      <c r="BS59" s="1071"/>
      <c r="BT59" s="1072"/>
      <c r="BU59" s="1072"/>
      <c r="BV59" s="1072"/>
      <c r="BW59" s="1072"/>
      <c r="BX59" s="1072"/>
      <c r="BY59" s="1072"/>
      <c r="BZ59" s="1072"/>
      <c r="CA59" s="1072"/>
      <c r="CB59" s="1072"/>
      <c r="CC59" s="1072"/>
      <c r="CD59" s="1072"/>
      <c r="CE59" s="1072"/>
      <c r="CF59" s="1072"/>
      <c r="CG59" s="1073"/>
      <c r="CH59" s="1046"/>
      <c r="CI59" s="1047"/>
      <c r="CJ59" s="1047"/>
      <c r="CK59" s="1047"/>
      <c r="CL59" s="1048"/>
      <c r="CM59" s="1046"/>
      <c r="CN59" s="1047"/>
      <c r="CO59" s="1047"/>
      <c r="CP59" s="1047"/>
      <c r="CQ59" s="1048"/>
      <c r="CR59" s="1046"/>
      <c r="CS59" s="1047"/>
      <c r="CT59" s="1047"/>
      <c r="CU59" s="1047"/>
      <c r="CV59" s="1048"/>
      <c r="CW59" s="1046"/>
      <c r="CX59" s="1047"/>
      <c r="CY59" s="1047"/>
      <c r="CZ59" s="1047"/>
      <c r="DA59" s="1048"/>
      <c r="DB59" s="1046"/>
      <c r="DC59" s="1047"/>
      <c r="DD59" s="1047"/>
      <c r="DE59" s="1047"/>
      <c r="DF59" s="1048"/>
      <c r="DG59" s="1046"/>
      <c r="DH59" s="1047"/>
      <c r="DI59" s="1047"/>
      <c r="DJ59" s="1047"/>
      <c r="DK59" s="1048"/>
      <c r="DL59" s="1046"/>
      <c r="DM59" s="1047"/>
      <c r="DN59" s="1047"/>
      <c r="DO59" s="1047"/>
      <c r="DP59" s="1048"/>
      <c r="DQ59" s="1046"/>
      <c r="DR59" s="1047"/>
      <c r="DS59" s="1047"/>
      <c r="DT59" s="1047"/>
      <c r="DU59" s="1048"/>
      <c r="DV59" s="1049"/>
      <c r="DW59" s="1050"/>
      <c r="DX59" s="1050"/>
      <c r="DY59" s="1050"/>
      <c r="DZ59" s="1051"/>
      <c r="EA59" s="248"/>
    </row>
    <row r="60" spans="1:131" s="249" customFormat="1" ht="26.25" customHeight="1" x14ac:dyDescent="0.15">
      <c r="A60" s="263">
        <v>33</v>
      </c>
      <c r="B60" s="1094"/>
      <c r="C60" s="1095"/>
      <c r="D60" s="1095"/>
      <c r="E60" s="1095"/>
      <c r="F60" s="1095"/>
      <c r="G60" s="1095"/>
      <c r="H60" s="1095"/>
      <c r="I60" s="1095"/>
      <c r="J60" s="1095"/>
      <c r="K60" s="1095"/>
      <c r="L60" s="1095"/>
      <c r="M60" s="1095"/>
      <c r="N60" s="1095"/>
      <c r="O60" s="1095"/>
      <c r="P60" s="1096"/>
      <c r="Q60" s="1097"/>
      <c r="R60" s="1080"/>
      <c r="S60" s="1080"/>
      <c r="T60" s="1080"/>
      <c r="U60" s="1080"/>
      <c r="V60" s="1080"/>
      <c r="W60" s="1080"/>
      <c r="X60" s="1080"/>
      <c r="Y60" s="1080"/>
      <c r="Z60" s="1080"/>
      <c r="AA60" s="1080"/>
      <c r="AB60" s="1080"/>
      <c r="AC60" s="1080"/>
      <c r="AD60" s="1080"/>
      <c r="AE60" s="1098"/>
      <c r="AF60" s="1076"/>
      <c r="AG60" s="1077"/>
      <c r="AH60" s="1077"/>
      <c r="AI60" s="1077"/>
      <c r="AJ60" s="1078"/>
      <c r="AK60" s="1079"/>
      <c r="AL60" s="1080"/>
      <c r="AM60" s="1080"/>
      <c r="AN60" s="1080"/>
      <c r="AO60" s="1080"/>
      <c r="AP60" s="1080"/>
      <c r="AQ60" s="1080"/>
      <c r="AR60" s="1080"/>
      <c r="AS60" s="1080"/>
      <c r="AT60" s="1080"/>
      <c r="AU60" s="1080"/>
      <c r="AV60" s="1080"/>
      <c r="AW60" s="1080"/>
      <c r="AX60" s="1080"/>
      <c r="AY60" s="1080"/>
      <c r="AZ60" s="1081"/>
      <c r="BA60" s="1081"/>
      <c r="BB60" s="1081"/>
      <c r="BC60" s="1081"/>
      <c r="BD60" s="1081"/>
      <c r="BE60" s="1089"/>
      <c r="BF60" s="1089"/>
      <c r="BG60" s="1089"/>
      <c r="BH60" s="1089"/>
      <c r="BI60" s="1090"/>
      <c r="BJ60" s="254"/>
      <c r="BK60" s="254"/>
      <c r="BL60" s="254"/>
      <c r="BM60" s="254"/>
      <c r="BN60" s="254"/>
      <c r="BO60" s="267"/>
      <c r="BP60" s="267"/>
      <c r="BQ60" s="264">
        <v>54</v>
      </c>
      <c r="BR60" s="265"/>
      <c r="BS60" s="1071"/>
      <c r="BT60" s="1072"/>
      <c r="BU60" s="1072"/>
      <c r="BV60" s="1072"/>
      <c r="BW60" s="1072"/>
      <c r="BX60" s="1072"/>
      <c r="BY60" s="1072"/>
      <c r="BZ60" s="1072"/>
      <c r="CA60" s="1072"/>
      <c r="CB60" s="1072"/>
      <c r="CC60" s="1072"/>
      <c r="CD60" s="1072"/>
      <c r="CE60" s="1072"/>
      <c r="CF60" s="1072"/>
      <c r="CG60" s="1073"/>
      <c r="CH60" s="1046"/>
      <c r="CI60" s="1047"/>
      <c r="CJ60" s="1047"/>
      <c r="CK60" s="1047"/>
      <c r="CL60" s="1048"/>
      <c r="CM60" s="1046"/>
      <c r="CN60" s="1047"/>
      <c r="CO60" s="1047"/>
      <c r="CP60" s="1047"/>
      <c r="CQ60" s="1048"/>
      <c r="CR60" s="1046"/>
      <c r="CS60" s="1047"/>
      <c r="CT60" s="1047"/>
      <c r="CU60" s="1047"/>
      <c r="CV60" s="1048"/>
      <c r="CW60" s="1046"/>
      <c r="CX60" s="1047"/>
      <c r="CY60" s="1047"/>
      <c r="CZ60" s="1047"/>
      <c r="DA60" s="1048"/>
      <c r="DB60" s="1046"/>
      <c r="DC60" s="1047"/>
      <c r="DD60" s="1047"/>
      <c r="DE60" s="1047"/>
      <c r="DF60" s="1048"/>
      <c r="DG60" s="1046"/>
      <c r="DH60" s="1047"/>
      <c r="DI60" s="1047"/>
      <c r="DJ60" s="1047"/>
      <c r="DK60" s="1048"/>
      <c r="DL60" s="1046"/>
      <c r="DM60" s="1047"/>
      <c r="DN60" s="1047"/>
      <c r="DO60" s="1047"/>
      <c r="DP60" s="1048"/>
      <c r="DQ60" s="1046"/>
      <c r="DR60" s="1047"/>
      <c r="DS60" s="1047"/>
      <c r="DT60" s="1047"/>
      <c r="DU60" s="1048"/>
      <c r="DV60" s="1049"/>
      <c r="DW60" s="1050"/>
      <c r="DX60" s="1050"/>
      <c r="DY60" s="1050"/>
      <c r="DZ60" s="1051"/>
      <c r="EA60" s="248"/>
    </row>
    <row r="61" spans="1:131" s="249" customFormat="1" ht="26.25" customHeight="1" thickBot="1" x14ac:dyDescent="0.2">
      <c r="A61" s="263">
        <v>34</v>
      </c>
      <c r="B61" s="1094"/>
      <c r="C61" s="1095"/>
      <c r="D61" s="1095"/>
      <c r="E61" s="1095"/>
      <c r="F61" s="1095"/>
      <c r="G61" s="1095"/>
      <c r="H61" s="1095"/>
      <c r="I61" s="1095"/>
      <c r="J61" s="1095"/>
      <c r="K61" s="1095"/>
      <c r="L61" s="1095"/>
      <c r="M61" s="1095"/>
      <c r="N61" s="1095"/>
      <c r="O61" s="1095"/>
      <c r="P61" s="1096"/>
      <c r="Q61" s="1097"/>
      <c r="R61" s="1080"/>
      <c r="S61" s="1080"/>
      <c r="T61" s="1080"/>
      <c r="U61" s="1080"/>
      <c r="V61" s="1080"/>
      <c r="W61" s="1080"/>
      <c r="X61" s="1080"/>
      <c r="Y61" s="1080"/>
      <c r="Z61" s="1080"/>
      <c r="AA61" s="1080"/>
      <c r="AB61" s="1080"/>
      <c r="AC61" s="1080"/>
      <c r="AD61" s="1080"/>
      <c r="AE61" s="1098"/>
      <c r="AF61" s="1076"/>
      <c r="AG61" s="1077"/>
      <c r="AH61" s="1077"/>
      <c r="AI61" s="1077"/>
      <c r="AJ61" s="1078"/>
      <c r="AK61" s="1079"/>
      <c r="AL61" s="1080"/>
      <c r="AM61" s="1080"/>
      <c r="AN61" s="1080"/>
      <c r="AO61" s="1080"/>
      <c r="AP61" s="1080"/>
      <c r="AQ61" s="1080"/>
      <c r="AR61" s="1080"/>
      <c r="AS61" s="1080"/>
      <c r="AT61" s="1080"/>
      <c r="AU61" s="1080"/>
      <c r="AV61" s="1080"/>
      <c r="AW61" s="1080"/>
      <c r="AX61" s="1080"/>
      <c r="AY61" s="1080"/>
      <c r="AZ61" s="1081"/>
      <c r="BA61" s="1081"/>
      <c r="BB61" s="1081"/>
      <c r="BC61" s="1081"/>
      <c r="BD61" s="1081"/>
      <c r="BE61" s="1089"/>
      <c r="BF61" s="1089"/>
      <c r="BG61" s="1089"/>
      <c r="BH61" s="1089"/>
      <c r="BI61" s="1090"/>
      <c r="BJ61" s="254"/>
      <c r="BK61" s="254"/>
      <c r="BL61" s="254"/>
      <c r="BM61" s="254"/>
      <c r="BN61" s="254"/>
      <c r="BO61" s="267"/>
      <c r="BP61" s="267"/>
      <c r="BQ61" s="264">
        <v>55</v>
      </c>
      <c r="BR61" s="265"/>
      <c r="BS61" s="1071"/>
      <c r="BT61" s="1072"/>
      <c r="BU61" s="1072"/>
      <c r="BV61" s="1072"/>
      <c r="BW61" s="1072"/>
      <c r="BX61" s="1072"/>
      <c r="BY61" s="1072"/>
      <c r="BZ61" s="1072"/>
      <c r="CA61" s="1072"/>
      <c r="CB61" s="1072"/>
      <c r="CC61" s="1072"/>
      <c r="CD61" s="1072"/>
      <c r="CE61" s="1072"/>
      <c r="CF61" s="1072"/>
      <c r="CG61" s="1073"/>
      <c r="CH61" s="1046"/>
      <c r="CI61" s="1047"/>
      <c r="CJ61" s="1047"/>
      <c r="CK61" s="1047"/>
      <c r="CL61" s="1048"/>
      <c r="CM61" s="1046"/>
      <c r="CN61" s="1047"/>
      <c r="CO61" s="1047"/>
      <c r="CP61" s="1047"/>
      <c r="CQ61" s="1048"/>
      <c r="CR61" s="1046"/>
      <c r="CS61" s="1047"/>
      <c r="CT61" s="1047"/>
      <c r="CU61" s="1047"/>
      <c r="CV61" s="1048"/>
      <c r="CW61" s="1046"/>
      <c r="CX61" s="1047"/>
      <c r="CY61" s="1047"/>
      <c r="CZ61" s="1047"/>
      <c r="DA61" s="1048"/>
      <c r="DB61" s="1046"/>
      <c r="DC61" s="1047"/>
      <c r="DD61" s="1047"/>
      <c r="DE61" s="1047"/>
      <c r="DF61" s="1048"/>
      <c r="DG61" s="1046"/>
      <c r="DH61" s="1047"/>
      <c r="DI61" s="1047"/>
      <c r="DJ61" s="1047"/>
      <c r="DK61" s="1048"/>
      <c r="DL61" s="1046"/>
      <c r="DM61" s="1047"/>
      <c r="DN61" s="1047"/>
      <c r="DO61" s="1047"/>
      <c r="DP61" s="1048"/>
      <c r="DQ61" s="1046"/>
      <c r="DR61" s="1047"/>
      <c r="DS61" s="1047"/>
      <c r="DT61" s="1047"/>
      <c r="DU61" s="1048"/>
      <c r="DV61" s="1049"/>
      <c r="DW61" s="1050"/>
      <c r="DX61" s="1050"/>
      <c r="DY61" s="1050"/>
      <c r="DZ61" s="1051"/>
      <c r="EA61" s="248"/>
    </row>
    <row r="62" spans="1:131" s="249" customFormat="1" ht="26.25" customHeight="1" x14ac:dyDescent="0.15">
      <c r="A62" s="263">
        <v>35</v>
      </c>
      <c r="B62" s="1094"/>
      <c r="C62" s="1095"/>
      <c r="D62" s="1095"/>
      <c r="E62" s="1095"/>
      <c r="F62" s="1095"/>
      <c r="G62" s="1095"/>
      <c r="H62" s="1095"/>
      <c r="I62" s="1095"/>
      <c r="J62" s="1095"/>
      <c r="K62" s="1095"/>
      <c r="L62" s="1095"/>
      <c r="M62" s="1095"/>
      <c r="N62" s="1095"/>
      <c r="O62" s="1095"/>
      <c r="P62" s="1096"/>
      <c r="Q62" s="1097"/>
      <c r="R62" s="1080"/>
      <c r="S62" s="1080"/>
      <c r="T62" s="1080"/>
      <c r="U62" s="1080"/>
      <c r="V62" s="1080"/>
      <c r="W62" s="1080"/>
      <c r="X62" s="1080"/>
      <c r="Y62" s="1080"/>
      <c r="Z62" s="1080"/>
      <c r="AA62" s="1080"/>
      <c r="AB62" s="1080"/>
      <c r="AC62" s="1080"/>
      <c r="AD62" s="1080"/>
      <c r="AE62" s="1098"/>
      <c r="AF62" s="1076"/>
      <c r="AG62" s="1077"/>
      <c r="AH62" s="1077"/>
      <c r="AI62" s="1077"/>
      <c r="AJ62" s="1078"/>
      <c r="AK62" s="1079"/>
      <c r="AL62" s="1080"/>
      <c r="AM62" s="1080"/>
      <c r="AN62" s="1080"/>
      <c r="AO62" s="1080"/>
      <c r="AP62" s="1080"/>
      <c r="AQ62" s="1080"/>
      <c r="AR62" s="1080"/>
      <c r="AS62" s="1080"/>
      <c r="AT62" s="1080"/>
      <c r="AU62" s="1080"/>
      <c r="AV62" s="1080"/>
      <c r="AW62" s="1080"/>
      <c r="AX62" s="1080"/>
      <c r="AY62" s="1080"/>
      <c r="AZ62" s="1081"/>
      <c r="BA62" s="1081"/>
      <c r="BB62" s="1081"/>
      <c r="BC62" s="1081"/>
      <c r="BD62" s="1081"/>
      <c r="BE62" s="1089"/>
      <c r="BF62" s="1089"/>
      <c r="BG62" s="1089"/>
      <c r="BH62" s="1089"/>
      <c r="BI62" s="1090"/>
      <c r="BJ62" s="1091" t="s">
        <v>407</v>
      </c>
      <c r="BK62" s="1092"/>
      <c r="BL62" s="1092"/>
      <c r="BM62" s="1092"/>
      <c r="BN62" s="1093"/>
      <c r="BO62" s="267"/>
      <c r="BP62" s="267"/>
      <c r="BQ62" s="264">
        <v>56</v>
      </c>
      <c r="BR62" s="265"/>
      <c r="BS62" s="1071"/>
      <c r="BT62" s="1072"/>
      <c r="BU62" s="1072"/>
      <c r="BV62" s="1072"/>
      <c r="BW62" s="1072"/>
      <c r="BX62" s="1072"/>
      <c r="BY62" s="1072"/>
      <c r="BZ62" s="1072"/>
      <c r="CA62" s="1072"/>
      <c r="CB62" s="1072"/>
      <c r="CC62" s="1072"/>
      <c r="CD62" s="1072"/>
      <c r="CE62" s="1072"/>
      <c r="CF62" s="1072"/>
      <c r="CG62" s="1073"/>
      <c r="CH62" s="1046"/>
      <c r="CI62" s="1047"/>
      <c r="CJ62" s="1047"/>
      <c r="CK62" s="1047"/>
      <c r="CL62" s="1048"/>
      <c r="CM62" s="1046"/>
      <c r="CN62" s="1047"/>
      <c r="CO62" s="1047"/>
      <c r="CP62" s="1047"/>
      <c r="CQ62" s="1048"/>
      <c r="CR62" s="1046"/>
      <c r="CS62" s="1047"/>
      <c r="CT62" s="1047"/>
      <c r="CU62" s="1047"/>
      <c r="CV62" s="1048"/>
      <c r="CW62" s="1046"/>
      <c r="CX62" s="1047"/>
      <c r="CY62" s="1047"/>
      <c r="CZ62" s="1047"/>
      <c r="DA62" s="1048"/>
      <c r="DB62" s="1046"/>
      <c r="DC62" s="1047"/>
      <c r="DD62" s="1047"/>
      <c r="DE62" s="1047"/>
      <c r="DF62" s="1048"/>
      <c r="DG62" s="1046"/>
      <c r="DH62" s="1047"/>
      <c r="DI62" s="1047"/>
      <c r="DJ62" s="1047"/>
      <c r="DK62" s="1048"/>
      <c r="DL62" s="1046"/>
      <c r="DM62" s="1047"/>
      <c r="DN62" s="1047"/>
      <c r="DO62" s="1047"/>
      <c r="DP62" s="1048"/>
      <c r="DQ62" s="1046"/>
      <c r="DR62" s="1047"/>
      <c r="DS62" s="1047"/>
      <c r="DT62" s="1047"/>
      <c r="DU62" s="1048"/>
      <c r="DV62" s="1049"/>
      <c r="DW62" s="1050"/>
      <c r="DX62" s="1050"/>
      <c r="DY62" s="1050"/>
      <c r="DZ62" s="1051"/>
      <c r="EA62" s="248"/>
    </row>
    <row r="63" spans="1:131" s="249" customFormat="1" ht="26.25" customHeight="1" thickBot="1" x14ac:dyDescent="0.2">
      <c r="A63" s="266" t="s">
        <v>390</v>
      </c>
      <c r="B63" s="1001" t="s">
        <v>408</v>
      </c>
      <c r="C63" s="1002"/>
      <c r="D63" s="1002"/>
      <c r="E63" s="1002"/>
      <c r="F63" s="1002"/>
      <c r="G63" s="1002"/>
      <c r="H63" s="1002"/>
      <c r="I63" s="1002"/>
      <c r="J63" s="1002"/>
      <c r="K63" s="1002"/>
      <c r="L63" s="1002"/>
      <c r="M63" s="1002"/>
      <c r="N63" s="1002"/>
      <c r="O63" s="1002"/>
      <c r="P63" s="1003"/>
      <c r="Q63" s="1019"/>
      <c r="R63" s="1020"/>
      <c r="S63" s="1020"/>
      <c r="T63" s="1020"/>
      <c r="U63" s="1020"/>
      <c r="V63" s="1020"/>
      <c r="W63" s="1020"/>
      <c r="X63" s="1020"/>
      <c r="Y63" s="1020"/>
      <c r="Z63" s="1020"/>
      <c r="AA63" s="1020"/>
      <c r="AB63" s="1020"/>
      <c r="AC63" s="1020"/>
      <c r="AD63" s="1020"/>
      <c r="AE63" s="1085"/>
      <c r="AF63" s="1086">
        <v>278</v>
      </c>
      <c r="AG63" s="1016"/>
      <c r="AH63" s="1016"/>
      <c r="AI63" s="1016"/>
      <c r="AJ63" s="1087"/>
      <c r="AK63" s="1088"/>
      <c r="AL63" s="1020"/>
      <c r="AM63" s="1020"/>
      <c r="AN63" s="1020"/>
      <c r="AO63" s="1020"/>
      <c r="AP63" s="1016">
        <v>620</v>
      </c>
      <c r="AQ63" s="1016"/>
      <c r="AR63" s="1016"/>
      <c r="AS63" s="1016"/>
      <c r="AT63" s="1016"/>
      <c r="AU63" s="1016">
        <v>88</v>
      </c>
      <c r="AV63" s="1016"/>
      <c r="AW63" s="1016"/>
      <c r="AX63" s="1016"/>
      <c r="AY63" s="1016"/>
      <c r="AZ63" s="1082"/>
      <c r="BA63" s="1082"/>
      <c r="BB63" s="1082"/>
      <c r="BC63" s="1082"/>
      <c r="BD63" s="1082"/>
      <c r="BE63" s="1017"/>
      <c r="BF63" s="1017"/>
      <c r="BG63" s="1017"/>
      <c r="BH63" s="1017"/>
      <c r="BI63" s="1018"/>
      <c r="BJ63" s="1083" t="s">
        <v>226</v>
      </c>
      <c r="BK63" s="1008"/>
      <c r="BL63" s="1008"/>
      <c r="BM63" s="1008"/>
      <c r="BN63" s="1084"/>
      <c r="BO63" s="267"/>
      <c r="BP63" s="267"/>
      <c r="BQ63" s="264">
        <v>57</v>
      </c>
      <c r="BR63" s="265"/>
      <c r="BS63" s="1071"/>
      <c r="BT63" s="1072"/>
      <c r="BU63" s="1072"/>
      <c r="BV63" s="1072"/>
      <c r="BW63" s="1072"/>
      <c r="BX63" s="1072"/>
      <c r="BY63" s="1072"/>
      <c r="BZ63" s="1072"/>
      <c r="CA63" s="1072"/>
      <c r="CB63" s="1072"/>
      <c r="CC63" s="1072"/>
      <c r="CD63" s="1072"/>
      <c r="CE63" s="1072"/>
      <c r="CF63" s="1072"/>
      <c r="CG63" s="1073"/>
      <c r="CH63" s="1046"/>
      <c r="CI63" s="1047"/>
      <c r="CJ63" s="1047"/>
      <c r="CK63" s="1047"/>
      <c r="CL63" s="1048"/>
      <c r="CM63" s="1046"/>
      <c r="CN63" s="1047"/>
      <c r="CO63" s="1047"/>
      <c r="CP63" s="1047"/>
      <c r="CQ63" s="1048"/>
      <c r="CR63" s="1046"/>
      <c r="CS63" s="1047"/>
      <c r="CT63" s="1047"/>
      <c r="CU63" s="1047"/>
      <c r="CV63" s="1048"/>
      <c r="CW63" s="1046"/>
      <c r="CX63" s="1047"/>
      <c r="CY63" s="1047"/>
      <c r="CZ63" s="1047"/>
      <c r="DA63" s="1048"/>
      <c r="DB63" s="1046"/>
      <c r="DC63" s="1047"/>
      <c r="DD63" s="1047"/>
      <c r="DE63" s="1047"/>
      <c r="DF63" s="1048"/>
      <c r="DG63" s="1046"/>
      <c r="DH63" s="1047"/>
      <c r="DI63" s="1047"/>
      <c r="DJ63" s="1047"/>
      <c r="DK63" s="1048"/>
      <c r="DL63" s="1046"/>
      <c r="DM63" s="1047"/>
      <c r="DN63" s="1047"/>
      <c r="DO63" s="1047"/>
      <c r="DP63" s="1048"/>
      <c r="DQ63" s="1046"/>
      <c r="DR63" s="1047"/>
      <c r="DS63" s="1047"/>
      <c r="DT63" s="1047"/>
      <c r="DU63" s="1048"/>
      <c r="DV63" s="1049"/>
      <c r="DW63" s="1050"/>
      <c r="DX63" s="1050"/>
      <c r="DY63" s="1050"/>
      <c r="DZ63" s="1051"/>
      <c r="EA63" s="248"/>
    </row>
    <row r="64" spans="1:131" s="249" customFormat="1" ht="26.25" customHeight="1" x14ac:dyDescent="0.15">
      <c r="A64" s="267"/>
      <c r="B64" s="267"/>
      <c r="C64" s="267"/>
      <c r="D64" s="267"/>
      <c r="E64" s="267"/>
      <c r="F64" s="267"/>
      <c r="G64" s="267"/>
      <c r="H64" s="267"/>
      <c r="I64" s="267"/>
      <c r="J64" s="267"/>
      <c r="K64" s="267"/>
      <c r="L64" s="267"/>
      <c r="M64" s="267"/>
      <c r="N64" s="267"/>
      <c r="O64" s="267"/>
      <c r="P64" s="267"/>
      <c r="Q64" s="267"/>
      <c r="R64" s="267"/>
      <c r="S64" s="267"/>
      <c r="T64" s="267"/>
      <c r="U64" s="267"/>
      <c r="V64" s="267"/>
      <c r="W64" s="267"/>
      <c r="X64" s="267"/>
      <c r="Y64" s="267"/>
      <c r="Z64" s="267"/>
      <c r="AA64" s="267"/>
      <c r="AB64" s="267"/>
      <c r="AC64" s="267"/>
      <c r="AD64" s="267"/>
      <c r="AE64" s="267"/>
      <c r="AF64" s="267"/>
      <c r="AG64" s="267"/>
      <c r="AH64" s="267"/>
      <c r="AI64" s="267"/>
      <c r="AJ64" s="267"/>
      <c r="AK64" s="267"/>
      <c r="AL64" s="267"/>
      <c r="AM64" s="267"/>
      <c r="AN64" s="267"/>
      <c r="AO64" s="267"/>
      <c r="AP64" s="267"/>
      <c r="AQ64" s="267"/>
      <c r="AR64" s="267"/>
      <c r="AS64" s="267"/>
      <c r="AT64" s="267"/>
      <c r="AU64" s="267"/>
      <c r="AV64" s="267"/>
      <c r="AW64" s="267"/>
      <c r="AX64" s="267"/>
      <c r="AY64" s="267"/>
      <c r="AZ64" s="267"/>
      <c r="BA64" s="267"/>
      <c r="BB64" s="267"/>
      <c r="BC64" s="267"/>
      <c r="BD64" s="267"/>
      <c r="BE64" s="267"/>
      <c r="BF64" s="267"/>
      <c r="BG64" s="267"/>
      <c r="BH64" s="267"/>
      <c r="BI64" s="267"/>
      <c r="BJ64" s="267"/>
      <c r="BK64" s="267"/>
      <c r="BL64" s="267"/>
      <c r="BM64" s="267"/>
      <c r="BN64" s="267"/>
      <c r="BO64" s="267"/>
      <c r="BP64" s="267"/>
      <c r="BQ64" s="264">
        <v>58</v>
      </c>
      <c r="BR64" s="265"/>
      <c r="BS64" s="1071"/>
      <c r="BT64" s="1072"/>
      <c r="BU64" s="1072"/>
      <c r="BV64" s="1072"/>
      <c r="BW64" s="1072"/>
      <c r="BX64" s="1072"/>
      <c r="BY64" s="1072"/>
      <c r="BZ64" s="1072"/>
      <c r="CA64" s="1072"/>
      <c r="CB64" s="1072"/>
      <c r="CC64" s="1072"/>
      <c r="CD64" s="1072"/>
      <c r="CE64" s="1072"/>
      <c r="CF64" s="1072"/>
      <c r="CG64" s="1073"/>
      <c r="CH64" s="1046"/>
      <c r="CI64" s="1047"/>
      <c r="CJ64" s="1047"/>
      <c r="CK64" s="1047"/>
      <c r="CL64" s="1048"/>
      <c r="CM64" s="1046"/>
      <c r="CN64" s="1047"/>
      <c r="CO64" s="1047"/>
      <c r="CP64" s="1047"/>
      <c r="CQ64" s="1048"/>
      <c r="CR64" s="1046"/>
      <c r="CS64" s="1047"/>
      <c r="CT64" s="1047"/>
      <c r="CU64" s="1047"/>
      <c r="CV64" s="1048"/>
      <c r="CW64" s="1046"/>
      <c r="CX64" s="1047"/>
      <c r="CY64" s="1047"/>
      <c r="CZ64" s="1047"/>
      <c r="DA64" s="1048"/>
      <c r="DB64" s="1046"/>
      <c r="DC64" s="1047"/>
      <c r="DD64" s="1047"/>
      <c r="DE64" s="1047"/>
      <c r="DF64" s="1048"/>
      <c r="DG64" s="1046"/>
      <c r="DH64" s="1047"/>
      <c r="DI64" s="1047"/>
      <c r="DJ64" s="1047"/>
      <c r="DK64" s="1048"/>
      <c r="DL64" s="1046"/>
      <c r="DM64" s="1047"/>
      <c r="DN64" s="1047"/>
      <c r="DO64" s="1047"/>
      <c r="DP64" s="1048"/>
      <c r="DQ64" s="1046"/>
      <c r="DR64" s="1047"/>
      <c r="DS64" s="1047"/>
      <c r="DT64" s="1047"/>
      <c r="DU64" s="1048"/>
      <c r="DV64" s="1049"/>
      <c r="DW64" s="1050"/>
      <c r="DX64" s="1050"/>
      <c r="DY64" s="1050"/>
      <c r="DZ64" s="1051"/>
      <c r="EA64" s="248"/>
    </row>
    <row r="65" spans="1:131" s="249" customFormat="1" ht="26.25" customHeight="1" thickBot="1" x14ac:dyDescent="0.2">
      <c r="A65" s="254" t="s">
        <v>409</v>
      </c>
      <c r="B65" s="254"/>
      <c r="C65" s="254"/>
      <c r="D65" s="254"/>
      <c r="E65" s="254"/>
      <c r="F65" s="254"/>
      <c r="G65" s="254"/>
      <c r="H65" s="254"/>
      <c r="I65" s="254"/>
      <c r="J65" s="254"/>
      <c r="K65" s="254"/>
      <c r="L65" s="254"/>
      <c r="M65" s="254"/>
      <c r="N65" s="254"/>
      <c r="O65" s="254"/>
      <c r="P65" s="254"/>
      <c r="Q65" s="254"/>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67"/>
      <c r="BF65" s="267"/>
      <c r="BG65" s="267"/>
      <c r="BH65" s="267"/>
      <c r="BI65" s="267"/>
      <c r="BJ65" s="267"/>
      <c r="BK65" s="267"/>
      <c r="BL65" s="267"/>
      <c r="BM65" s="267"/>
      <c r="BN65" s="267"/>
      <c r="BO65" s="267"/>
      <c r="BP65" s="267"/>
      <c r="BQ65" s="264">
        <v>59</v>
      </c>
      <c r="BR65" s="265"/>
      <c r="BS65" s="1071"/>
      <c r="BT65" s="1072"/>
      <c r="BU65" s="1072"/>
      <c r="BV65" s="1072"/>
      <c r="BW65" s="1072"/>
      <c r="BX65" s="1072"/>
      <c r="BY65" s="1072"/>
      <c r="BZ65" s="1072"/>
      <c r="CA65" s="1072"/>
      <c r="CB65" s="1072"/>
      <c r="CC65" s="1072"/>
      <c r="CD65" s="1072"/>
      <c r="CE65" s="1072"/>
      <c r="CF65" s="1072"/>
      <c r="CG65" s="1073"/>
      <c r="CH65" s="1046"/>
      <c r="CI65" s="1047"/>
      <c r="CJ65" s="1047"/>
      <c r="CK65" s="1047"/>
      <c r="CL65" s="1048"/>
      <c r="CM65" s="1046"/>
      <c r="CN65" s="1047"/>
      <c r="CO65" s="1047"/>
      <c r="CP65" s="1047"/>
      <c r="CQ65" s="1048"/>
      <c r="CR65" s="1046"/>
      <c r="CS65" s="1047"/>
      <c r="CT65" s="1047"/>
      <c r="CU65" s="1047"/>
      <c r="CV65" s="1048"/>
      <c r="CW65" s="1046"/>
      <c r="CX65" s="1047"/>
      <c r="CY65" s="1047"/>
      <c r="CZ65" s="1047"/>
      <c r="DA65" s="1048"/>
      <c r="DB65" s="1046"/>
      <c r="DC65" s="1047"/>
      <c r="DD65" s="1047"/>
      <c r="DE65" s="1047"/>
      <c r="DF65" s="1048"/>
      <c r="DG65" s="1046"/>
      <c r="DH65" s="1047"/>
      <c r="DI65" s="1047"/>
      <c r="DJ65" s="1047"/>
      <c r="DK65" s="1048"/>
      <c r="DL65" s="1046"/>
      <c r="DM65" s="1047"/>
      <c r="DN65" s="1047"/>
      <c r="DO65" s="1047"/>
      <c r="DP65" s="1048"/>
      <c r="DQ65" s="1046"/>
      <c r="DR65" s="1047"/>
      <c r="DS65" s="1047"/>
      <c r="DT65" s="1047"/>
      <c r="DU65" s="1048"/>
      <c r="DV65" s="1049"/>
      <c r="DW65" s="1050"/>
      <c r="DX65" s="1050"/>
      <c r="DY65" s="1050"/>
      <c r="DZ65" s="1051"/>
      <c r="EA65" s="248"/>
    </row>
    <row r="66" spans="1:131" s="249" customFormat="1" ht="26.25" customHeight="1" x14ac:dyDescent="0.15">
      <c r="A66" s="1052" t="s">
        <v>410</v>
      </c>
      <c r="B66" s="1053"/>
      <c r="C66" s="1053"/>
      <c r="D66" s="1053"/>
      <c r="E66" s="1053"/>
      <c r="F66" s="1053"/>
      <c r="G66" s="1053"/>
      <c r="H66" s="1053"/>
      <c r="I66" s="1053"/>
      <c r="J66" s="1053"/>
      <c r="K66" s="1053"/>
      <c r="L66" s="1053"/>
      <c r="M66" s="1053"/>
      <c r="N66" s="1053"/>
      <c r="O66" s="1053"/>
      <c r="P66" s="1054"/>
      <c r="Q66" s="1058" t="s">
        <v>411</v>
      </c>
      <c r="R66" s="1059"/>
      <c r="S66" s="1059"/>
      <c r="T66" s="1059"/>
      <c r="U66" s="1060"/>
      <c r="V66" s="1058" t="s">
        <v>412</v>
      </c>
      <c r="W66" s="1059"/>
      <c r="X66" s="1059"/>
      <c r="Y66" s="1059"/>
      <c r="Z66" s="1060"/>
      <c r="AA66" s="1058" t="s">
        <v>396</v>
      </c>
      <c r="AB66" s="1059"/>
      <c r="AC66" s="1059"/>
      <c r="AD66" s="1059"/>
      <c r="AE66" s="1060"/>
      <c r="AF66" s="1064" t="s">
        <v>413</v>
      </c>
      <c r="AG66" s="1065"/>
      <c r="AH66" s="1065"/>
      <c r="AI66" s="1065"/>
      <c r="AJ66" s="1066"/>
      <c r="AK66" s="1058" t="s">
        <v>398</v>
      </c>
      <c r="AL66" s="1053"/>
      <c r="AM66" s="1053"/>
      <c r="AN66" s="1053"/>
      <c r="AO66" s="1054"/>
      <c r="AP66" s="1058" t="s">
        <v>414</v>
      </c>
      <c r="AQ66" s="1059"/>
      <c r="AR66" s="1059"/>
      <c r="AS66" s="1059"/>
      <c r="AT66" s="1060"/>
      <c r="AU66" s="1058" t="s">
        <v>415</v>
      </c>
      <c r="AV66" s="1059"/>
      <c r="AW66" s="1059"/>
      <c r="AX66" s="1059"/>
      <c r="AY66" s="1060"/>
      <c r="AZ66" s="1058" t="s">
        <v>378</v>
      </c>
      <c r="BA66" s="1059"/>
      <c r="BB66" s="1059"/>
      <c r="BC66" s="1059"/>
      <c r="BD66" s="1074"/>
      <c r="BE66" s="267"/>
      <c r="BF66" s="267"/>
      <c r="BG66" s="267"/>
      <c r="BH66" s="267"/>
      <c r="BI66" s="267"/>
      <c r="BJ66" s="267"/>
      <c r="BK66" s="267"/>
      <c r="BL66" s="267"/>
      <c r="BM66" s="267"/>
      <c r="BN66" s="267"/>
      <c r="BO66" s="267"/>
      <c r="BP66" s="267"/>
      <c r="BQ66" s="264">
        <v>60</v>
      </c>
      <c r="BR66" s="269"/>
      <c r="BS66" s="1010"/>
      <c r="BT66" s="1011"/>
      <c r="BU66" s="1011"/>
      <c r="BV66" s="1011"/>
      <c r="BW66" s="1011"/>
      <c r="BX66" s="1011"/>
      <c r="BY66" s="1011"/>
      <c r="BZ66" s="1011"/>
      <c r="CA66" s="1011"/>
      <c r="CB66" s="1011"/>
      <c r="CC66" s="1011"/>
      <c r="CD66" s="1011"/>
      <c r="CE66" s="1011"/>
      <c r="CF66" s="1011"/>
      <c r="CG66" s="1012"/>
      <c r="CH66" s="1013"/>
      <c r="CI66" s="1014"/>
      <c r="CJ66" s="1014"/>
      <c r="CK66" s="1014"/>
      <c r="CL66" s="1015"/>
      <c r="CM66" s="1013"/>
      <c r="CN66" s="1014"/>
      <c r="CO66" s="1014"/>
      <c r="CP66" s="1014"/>
      <c r="CQ66" s="1015"/>
      <c r="CR66" s="1013"/>
      <c r="CS66" s="1014"/>
      <c r="CT66" s="1014"/>
      <c r="CU66" s="1014"/>
      <c r="CV66" s="1015"/>
      <c r="CW66" s="1013"/>
      <c r="CX66" s="1014"/>
      <c r="CY66" s="1014"/>
      <c r="CZ66" s="1014"/>
      <c r="DA66" s="1015"/>
      <c r="DB66" s="1013"/>
      <c r="DC66" s="1014"/>
      <c r="DD66" s="1014"/>
      <c r="DE66" s="1014"/>
      <c r="DF66" s="1015"/>
      <c r="DG66" s="1013"/>
      <c r="DH66" s="1014"/>
      <c r="DI66" s="1014"/>
      <c r="DJ66" s="1014"/>
      <c r="DK66" s="1015"/>
      <c r="DL66" s="1013"/>
      <c r="DM66" s="1014"/>
      <c r="DN66" s="1014"/>
      <c r="DO66" s="1014"/>
      <c r="DP66" s="1015"/>
      <c r="DQ66" s="1013"/>
      <c r="DR66" s="1014"/>
      <c r="DS66" s="1014"/>
      <c r="DT66" s="1014"/>
      <c r="DU66" s="1015"/>
      <c r="DV66" s="998"/>
      <c r="DW66" s="999"/>
      <c r="DX66" s="999"/>
      <c r="DY66" s="999"/>
      <c r="DZ66" s="1000"/>
      <c r="EA66" s="248"/>
    </row>
    <row r="67" spans="1:131" s="249" customFormat="1" ht="26.25" customHeight="1" thickBot="1" x14ac:dyDescent="0.2">
      <c r="A67" s="1055"/>
      <c r="B67" s="1056"/>
      <c r="C67" s="1056"/>
      <c r="D67" s="1056"/>
      <c r="E67" s="1056"/>
      <c r="F67" s="1056"/>
      <c r="G67" s="1056"/>
      <c r="H67" s="1056"/>
      <c r="I67" s="1056"/>
      <c r="J67" s="1056"/>
      <c r="K67" s="1056"/>
      <c r="L67" s="1056"/>
      <c r="M67" s="1056"/>
      <c r="N67" s="1056"/>
      <c r="O67" s="1056"/>
      <c r="P67" s="1057"/>
      <c r="Q67" s="1061"/>
      <c r="R67" s="1062"/>
      <c r="S67" s="1062"/>
      <c r="T67" s="1062"/>
      <c r="U67" s="1063"/>
      <c r="V67" s="1061"/>
      <c r="W67" s="1062"/>
      <c r="X67" s="1062"/>
      <c r="Y67" s="1062"/>
      <c r="Z67" s="1063"/>
      <c r="AA67" s="1061"/>
      <c r="AB67" s="1062"/>
      <c r="AC67" s="1062"/>
      <c r="AD67" s="1062"/>
      <c r="AE67" s="1063"/>
      <c r="AF67" s="1067"/>
      <c r="AG67" s="1068"/>
      <c r="AH67" s="1068"/>
      <c r="AI67" s="1068"/>
      <c r="AJ67" s="1069"/>
      <c r="AK67" s="1070"/>
      <c r="AL67" s="1056"/>
      <c r="AM67" s="1056"/>
      <c r="AN67" s="1056"/>
      <c r="AO67" s="1057"/>
      <c r="AP67" s="1061"/>
      <c r="AQ67" s="1062"/>
      <c r="AR67" s="1062"/>
      <c r="AS67" s="1062"/>
      <c r="AT67" s="1063"/>
      <c r="AU67" s="1061"/>
      <c r="AV67" s="1062"/>
      <c r="AW67" s="1062"/>
      <c r="AX67" s="1062"/>
      <c r="AY67" s="1063"/>
      <c r="AZ67" s="1061"/>
      <c r="BA67" s="1062"/>
      <c r="BB67" s="1062"/>
      <c r="BC67" s="1062"/>
      <c r="BD67" s="1075"/>
      <c r="BE67" s="267"/>
      <c r="BF67" s="267"/>
      <c r="BG67" s="267"/>
      <c r="BH67" s="267"/>
      <c r="BI67" s="267"/>
      <c r="BJ67" s="267"/>
      <c r="BK67" s="267"/>
      <c r="BL67" s="267"/>
      <c r="BM67" s="267"/>
      <c r="BN67" s="267"/>
      <c r="BO67" s="267"/>
      <c r="BP67" s="267"/>
      <c r="BQ67" s="264">
        <v>61</v>
      </c>
      <c r="BR67" s="269"/>
      <c r="BS67" s="1010"/>
      <c r="BT67" s="1011"/>
      <c r="BU67" s="1011"/>
      <c r="BV67" s="1011"/>
      <c r="BW67" s="1011"/>
      <c r="BX67" s="1011"/>
      <c r="BY67" s="1011"/>
      <c r="BZ67" s="1011"/>
      <c r="CA67" s="1011"/>
      <c r="CB67" s="1011"/>
      <c r="CC67" s="1011"/>
      <c r="CD67" s="1011"/>
      <c r="CE67" s="1011"/>
      <c r="CF67" s="1011"/>
      <c r="CG67" s="1012"/>
      <c r="CH67" s="1013"/>
      <c r="CI67" s="1014"/>
      <c r="CJ67" s="1014"/>
      <c r="CK67" s="1014"/>
      <c r="CL67" s="1015"/>
      <c r="CM67" s="1013"/>
      <c r="CN67" s="1014"/>
      <c r="CO67" s="1014"/>
      <c r="CP67" s="1014"/>
      <c r="CQ67" s="1015"/>
      <c r="CR67" s="1013"/>
      <c r="CS67" s="1014"/>
      <c r="CT67" s="1014"/>
      <c r="CU67" s="1014"/>
      <c r="CV67" s="1015"/>
      <c r="CW67" s="1013"/>
      <c r="CX67" s="1014"/>
      <c r="CY67" s="1014"/>
      <c r="CZ67" s="1014"/>
      <c r="DA67" s="1015"/>
      <c r="DB67" s="1013"/>
      <c r="DC67" s="1014"/>
      <c r="DD67" s="1014"/>
      <c r="DE67" s="1014"/>
      <c r="DF67" s="1015"/>
      <c r="DG67" s="1013"/>
      <c r="DH67" s="1014"/>
      <c r="DI67" s="1014"/>
      <c r="DJ67" s="1014"/>
      <c r="DK67" s="1015"/>
      <c r="DL67" s="1013"/>
      <c r="DM67" s="1014"/>
      <c r="DN67" s="1014"/>
      <c r="DO67" s="1014"/>
      <c r="DP67" s="1015"/>
      <c r="DQ67" s="1013"/>
      <c r="DR67" s="1014"/>
      <c r="DS67" s="1014"/>
      <c r="DT67" s="1014"/>
      <c r="DU67" s="1015"/>
      <c r="DV67" s="998"/>
      <c r="DW67" s="999"/>
      <c r="DX67" s="999"/>
      <c r="DY67" s="999"/>
      <c r="DZ67" s="1000"/>
      <c r="EA67" s="248"/>
    </row>
    <row r="68" spans="1:131" s="249" customFormat="1" ht="26.25" customHeight="1" thickTop="1" x14ac:dyDescent="0.15">
      <c r="A68" s="260">
        <v>1</v>
      </c>
      <c r="B68" s="1042" t="s">
        <v>576</v>
      </c>
      <c r="C68" s="1043"/>
      <c r="D68" s="1043"/>
      <c r="E68" s="1043"/>
      <c r="F68" s="1043"/>
      <c r="G68" s="1043"/>
      <c r="H68" s="1043"/>
      <c r="I68" s="1043"/>
      <c r="J68" s="1043"/>
      <c r="K68" s="1043"/>
      <c r="L68" s="1043"/>
      <c r="M68" s="1043"/>
      <c r="N68" s="1043"/>
      <c r="O68" s="1043"/>
      <c r="P68" s="1044"/>
      <c r="Q68" s="1045">
        <v>7328</v>
      </c>
      <c r="R68" s="1039"/>
      <c r="S68" s="1039"/>
      <c r="T68" s="1039"/>
      <c r="U68" s="1039"/>
      <c r="V68" s="1039">
        <v>6372</v>
      </c>
      <c r="W68" s="1039"/>
      <c r="X68" s="1039"/>
      <c r="Y68" s="1039"/>
      <c r="Z68" s="1039"/>
      <c r="AA68" s="1039">
        <v>956</v>
      </c>
      <c r="AB68" s="1039"/>
      <c r="AC68" s="1039"/>
      <c r="AD68" s="1039"/>
      <c r="AE68" s="1039"/>
      <c r="AF68" s="1039">
        <v>956</v>
      </c>
      <c r="AG68" s="1039"/>
      <c r="AH68" s="1039"/>
      <c r="AI68" s="1039"/>
      <c r="AJ68" s="1039"/>
      <c r="AK68" s="1039">
        <v>12</v>
      </c>
      <c r="AL68" s="1039"/>
      <c r="AM68" s="1039"/>
      <c r="AN68" s="1039"/>
      <c r="AO68" s="1039"/>
      <c r="AP68" s="1039" t="s">
        <v>590</v>
      </c>
      <c r="AQ68" s="1039"/>
      <c r="AR68" s="1039"/>
      <c r="AS68" s="1039"/>
      <c r="AT68" s="1039"/>
      <c r="AU68" s="1039" t="s">
        <v>590</v>
      </c>
      <c r="AV68" s="1039"/>
      <c r="AW68" s="1039"/>
      <c r="AX68" s="1039"/>
      <c r="AY68" s="1039"/>
      <c r="AZ68" s="1040"/>
      <c r="BA68" s="1040"/>
      <c r="BB68" s="1040"/>
      <c r="BC68" s="1040"/>
      <c r="BD68" s="1041"/>
      <c r="BE68" s="267"/>
      <c r="BF68" s="267"/>
      <c r="BG68" s="267"/>
      <c r="BH68" s="267"/>
      <c r="BI68" s="267"/>
      <c r="BJ68" s="267"/>
      <c r="BK68" s="267"/>
      <c r="BL68" s="267"/>
      <c r="BM68" s="267"/>
      <c r="BN68" s="267"/>
      <c r="BO68" s="267"/>
      <c r="BP68" s="267"/>
      <c r="BQ68" s="264">
        <v>62</v>
      </c>
      <c r="BR68" s="269"/>
      <c r="BS68" s="1010"/>
      <c r="BT68" s="1011"/>
      <c r="BU68" s="1011"/>
      <c r="BV68" s="1011"/>
      <c r="BW68" s="1011"/>
      <c r="BX68" s="1011"/>
      <c r="BY68" s="1011"/>
      <c r="BZ68" s="1011"/>
      <c r="CA68" s="1011"/>
      <c r="CB68" s="1011"/>
      <c r="CC68" s="1011"/>
      <c r="CD68" s="1011"/>
      <c r="CE68" s="1011"/>
      <c r="CF68" s="1011"/>
      <c r="CG68" s="1012"/>
      <c r="CH68" s="1013"/>
      <c r="CI68" s="1014"/>
      <c r="CJ68" s="1014"/>
      <c r="CK68" s="1014"/>
      <c r="CL68" s="1015"/>
      <c r="CM68" s="1013"/>
      <c r="CN68" s="1014"/>
      <c r="CO68" s="1014"/>
      <c r="CP68" s="1014"/>
      <c r="CQ68" s="1015"/>
      <c r="CR68" s="1013"/>
      <c r="CS68" s="1014"/>
      <c r="CT68" s="1014"/>
      <c r="CU68" s="1014"/>
      <c r="CV68" s="1015"/>
      <c r="CW68" s="1013"/>
      <c r="CX68" s="1014"/>
      <c r="CY68" s="1014"/>
      <c r="CZ68" s="1014"/>
      <c r="DA68" s="1015"/>
      <c r="DB68" s="1013"/>
      <c r="DC68" s="1014"/>
      <c r="DD68" s="1014"/>
      <c r="DE68" s="1014"/>
      <c r="DF68" s="1015"/>
      <c r="DG68" s="1013"/>
      <c r="DH68" s="1014"/>
      <c r="DI68" s="1014"/>
      <c r="DJ68" s="1014"/>
      <c r="DK68" s="1015"/>
      <c r="DL68" s="1013"/>
      <c r="DM68" s="1014"/>
      <c r="DN68" s="1014"/>
      <c r="DO68" s="1014"/>
      <c r="DP68" s="1015"/>
      <c r="DQ68" s="1013"/>
      <c r="DR68" s="1014"/>
      <c r="DS68" s="1014"/>
      <c r="DT68" s="1014"/>
      <c r="DU68" s="1015"/>
      <c r="DV68" s="998"/>
      <c r="DW68" s="999"/>
      <c r="DX68" s="999"/>
      <c r="DY68" s="999"/>
      <c r="DZ68" s="1000"/>
      <c r="EA68" s="248"/>
    </row>
    <row r="69" spans="1:131" s="249" customFormat="1" ht="26.25" customHeight="1" x14ac:dyDescent="0.15">
      <c r="A69" s="263">
        <v>2</v>
      </c>
      <c r="B69" s="1031" t="s">
        <v>577</v>
      </c>
      <c r="C69" s="1032"/>
      <c r="D69" s="1032"/>
      <c r="E69" s="1032"/>
      <c r="F69" s="1032"/>
      <c r="G69" s="1032"/>
      <c r="H69" s="1032"/>
      <c r="I69" s="1032"/>
      <c r="J69" s="1032"/>
      <c r="K69" s="1032"/>
      <c r="L69" s="1032"/>
      <c r="M69" s="1032"/>
      <c r="N69" s="1032"/>
      <c r="O69" s="1032"/>
      <c r="P69" s="1033"/>
      <c r="Q69" s="1034">
        <v>131</v>
      </c>
      <c r="R69" s="1028"/>
      <c r="S69" s="1028"/>
      <c r="T69" s="1028"/>
      <c r="U69" s="1028"/>
      <c r="V69" s="1028">
        <v>129</v>
      </c>
      <c r="W69" s="1028"/>
      <c r="X69" s="1028"/>
      <c r="Y69" s="1028"/>
      <c r="Z69" s="1028"/>
      <c r="AA69" s="1028">
        <v>3</v>
      </c>
      <c r="AB69" s="1028"/>
      <c r="AC69" s="1028"/>
      <c r="AD69" s="1028"/>
      <c r="AE69" s="1028"/>
      <c r="AF69" s="1028">
        <v>3</v>
      </c>
      <c r="AG69" s="1028"/>
      <c r="AH69" s="1028"/>
      <c r="AI69" s="1028"/>
      <c r="AJ69" s="1028"/>
      <c r="AK69" s="1028" t="s">
        <v>589</v>
      </c>
      <c r="AL69" s="1028"/>
      <c r="AM69" s="1028"/>
      <c r="AN69" s="1028"/>
      <c r="AO69" s="1028"/>
      <c r="AP69" s="1028" t="s">
        <v>590</v>
      </c>
      <c r="AQ69" s="1028"/>
      <c r="AR69" s="1028"/>
      <c r="AS69" s="1028"/>
      <c r="AT69" s="1028"/>
      <c r="AU69" s="1028" t="s">
        <v>589</v>
      </c>
      <c r="AV69" s="1028"/>
      <c r="AW69" s="1028"/>
      <c r="AX69" s="1028"/>
      <c r="AY69" s="1028"/>
      <c r="AZ69" s="1029"/>
      <c r="BA69" s="1029"/>
      <c r="BB69" s="1029"/>
      <c r="BC69" s="1029"/>
      <c r="BD69" s="1030"/>
      <c r="BE69" s="267"/>
      <c r="BF69" s="267"/>
      <c r="BG69" s="267"/>
      <c r="BH69" s="267"/>
      <c r="BI69" s="267"/>
      <c r="BJ69" s="267"/>
      <c r="BK69" s="267"/>
      <c r="BL69" s="267"/>
      <c r="BM69" s="267"/>
      <c r="BN69" s="267"/>
      <c r="BO69" s="267"/>
      <c r="BP69" s="267"/>
      <c r="BQ69" s="264">
        <v>63</v>
      </c>
      <c r="BR69" s="269"/>
      <c r="BS69" s="1010"/>
      <c r="BT69" s="1011"/>
      <c r="BU69" s="1011"/>
      <c r="BV69" s="1011"/>
      <c r="BW69" s="1011"/>
      <c r="BX69" s="1011"/>
      <c r="BY69" s="1011"/>
      <c r="BZ69" s="1011"/>
      <c r="CA69" s="1011"/>
      <c r="CB69" s="1011"/>
      <c r="CC69" s="1011"/>
      <c r="CD69" s="1011"/>
      <c r="CE69" s="1011"/>
      <c r="CF69" s="1011"/>
      <c r="CG69" s="1012"/>
      <c r="CH69" s="1013"/>
      <c r="CI69" s="1014"/>
      <c r="CJ69" s="1014"/>
      <c r="CK69" s="1014"/>
      <c r="CL69" s="1015"/>
      <c r="CM69" s="1013"/>
      <c r="CN69" s="1014"/>
      <c r="CO69" s="1014"/>
      <c r="CP69" s="1014"/>
      <c r="CQ69" s="1015"/>
      <c r="CR69" s="1013"/>
      <c r="CS69" s="1014"/>
      <c r="CT69" s="1014"/>
      <c r="CU69" s="1014"/>
      <c r="CV69" s="1015"/>
      <c r="CW69" s="1013"/>
      <c r="CX69" s="1014"/>
      <c r="CY69" s="1014"/>
      <c r="CZ69" s="1014"/>
      <c r="DA69" s="1015"/>
      <c r="DB69" s="1013"/>
      <c r="DC69" s="1014"/>
      <c r="DD69" s="1014"/>
      <c r="DE69" s="1014"/>
      <c r="DF69" s="1015"/>
      <c r="DG69" s="1013"/>
      <c r="DH69" s="1014"/>
      <c r="DI69" s="1014"/>
      <c r="DJ69" s="1014"/>
      <c r="DK69" s="1015"/>
      <c r="DL69" s="1013"/>
      <c r="DM69" s="1014"/>
      <c r="DN69" s="1014"/>
      <c r="DO69" s="1014"/>
      <c r="DP69" s="1015"/>
      <c r="DQ69" s="1013"/>
      <c r="DR69" s="1014"/>
      <c r="DS69" s="1014"/>
      <c r="DT69" s="1014"/>
      <c r="DU69" s="1015"/>
      <c r="DV69" s="998"/>
      <c r="DW69" s="999"/>
      <c r="DX69" s="999"/>
      <c r="DY69" s="999"/>
      <c r="DZ69" s="1000"/>
      <c r="EA69" s="248"/>
    </row>
    <row r="70" spans="1:131" s="249" customFormat="1" ht="26.25" customHeight="1" x14ac:dyDescent="0.15">
      <c r="A70" s="263">
        <v>3</v>
      </c>
      <c r="B70" s="1031" t="s">
        <v>578</v>
      </c>
      <c r="C70" s="1032"/>
      <c r="D70" s="1032"/>
      <c r="E70" s="1032"/>
      <c r="F70" s="1032"/>
      <c r="G70" s="1032"/>
      <c r="H70" s="1032"/>
      <c r="I70" s="1032"/>
      <c r="J70" s="1032"/>
      <c r="K70" s="1032"/>
      <c r="L70" s="1032"/>
      <c r="M70" s="1032"/>
      <c r="N70" s="1032"/>
      <c r="O70" s="1032"/>
      <c r="P70" s="1033"/>
      <c r="Q70" s="1034">
        <v>106</v>
      </c>
      <c r="R70" s="1028"/>
      <c r="S70" s="1028"/>
      <c r="T70" s="1028"/>
      <c r="U70" s="1028"/>
      <c r="V70" s="1028">
        <v>106</v>
      </c>
      <c r="W70" s="1028"/>
      <c r="X70" s="1028"/>
      <c r="Y70" s="1028"/>
      <c r="Z70" s="1028"/>
      <c r="AA70" s="1028">
        <v>0</v>
      </c>
      <c r="AB70" s="1028"/>
      <c r="AC70" s="1028"/>
      <c r="AD70" s="1028"/>
      <c r="AE70" s="1028"/>
      <c r="AF70" s="1028">
        <v>0</v>
      </c>
      <c r="AG70" s="1028"/>
      <c r="AH70" s="1028"/>
      <c r="AI70" s="1028"/>
      <c r="AJ70" s="1028"/>
      <c r="AK70" s="1028" t="s">
        <v>589</v>
      </c>
      <c r="AL70" s="1028"/>
      <c r="AM70" s="1028"/>
      <c r="AN70" s="1028"/>
      <c r="AO70" s="1028"/>
      <c r="AP70" s="1028" t="s">
        <v>589</v>
      </c>
      <c r="AQ70" s="1028"/>
      <c r="AR70" s="1028"/>
      <c r="AS70" s="1028"/>
      <c r="AT70" s="1028"/>
      <c r="AU70" s="1028" t="s">
        <v>589</v>
      </c>
      <c r="AV70" s="1028"/>
      <c r="AW70" s="1028"/>
      <c r="AX70" s="1028"/>
      <c r="AY70" s="1028"/>
      <c r="AZ70" s="1029"/>
      <c r="BA70" s="1029"/>
      <c r="BB70" s="1029"/>
      <c r="BC70" s="1029"/>
      <c r="BD70" s="1030"/>
      <c r="BE70" s="267"/>
      <c r="BF70" s="267"/>
      <c r="BG70" s="267"/>
      <c r="BH70" s="267"/>
      <c r="BI70" s="267"/>
      <c r="BJ70" s="267"/>
      <c r="BK70" s="267"/>
      <c r="BL70" s="267"/>
      <c r="BM70" s="267"/>
      <c r="BN70" s="267"/>
      <c r="BO70" s="267"/>
      <c r="BP70" s="267"/>
      <c r="BQ70" s="264">
        <v>64</v>
      </c>
      <c r="BR70" s="269"/>
      <c r="BS70" s="1010"/>
      <c r="BT70" s="1011"/>
      <c r="BU70" s="1011"/>
      <c r="BV70" s="1011"/>
      <c r="BW70" s="1011"/>
      <c r="BX70" s="1011"/>
      <c r="BY70" s="1011"/>
      <c r="BZ70" s="1011"/>
      <c r="CA70" s="1011"/>
      <c r="CB70" s="1011"/>
      <c r="CC70" s="1011"/>
      <c r="CD70" s="1011"/>
      <c r="CE70" s="1011"/>
      <c r="CF70" s="1011"/>
      <c r="CG70" s="1012"/>
      <c r="CH70" s="1013"/>
      <c r="CI70" s="1014"/>
      <c r="CJ70" s="1014"/>
      <c r="CK70" s="1014"/>
      <c r="CL70" s="1015"/>
      <c r="CM70" s="1013"/>
      <c r="CN70" s="1014"/>
      <c r="CO70" s="1014"/>
      <c r="CP70" s="1014"/>
      <c r="CQ70" s="1015"/>
      <c r="CR70" s="1013"/>
      <c r="CS70" s="1014"/>
      <c r="CT70" s="1014"/>
      <c r="CU70" s="1014"/>
      <c r="CV70" s="1015"/>
      <c r="CW70" s="1013"/>
      <c r="CX70" s="1014"/>
      <c r="CY70" s="1014"/>
      <c r="CZ70" s="1014"/>
      <c r="DA70" s="1015"/>
      <c r="DB70" s="1013"/>
      <c r="DC70" s="1014"/>
      <c r="DD70" s="1014"/>
      <c r="DE70" s="1014"/>
      <c r="DF70" s="1015"/>
      <c r="DG70" s="1013"/>
      <c r="DH70" s="1014"/>
      <c r="DI70" s="1014"/>
      <c r="DJ70" s="1014"/>
      <c r="DK70" s="1015"/>
      <c r="DL70" s="1013"/>
      <c r="DM70" s="1014"/>
      <c r="DN70" s="1014"/>
      <c r="DO70" s="1014"/>
      <c r="DP70" s="1015"/>
      <c r="DQ70" s="1013"/>
      <c r="DR70" s="1014"/>
      <c r="DS70" s="1014"/>
      <c r="DT70" s="1014"/>
      <c r="DU70" s="1015"/>
      <c r="DV70" s="998"/>
      <c r="DW70" s="999"/>
      <c r="DX70" s="999"/>
      <c r="DY70" s="999"/>
      <c r="DZ70" s="1000"/>
      <c r="EA70" s="248"/>
    </row>
    <row r="71" spans="1:131" s="249" customFormat="1" ht="26.25" customHeight="1" x14ac:dyDescent="0.15">
      <c r="A71" s="263">
        <v>4</v>
      </c>
      <c r="B71" s="1031" t="s">
        <v>579</v>
      </c>
      <c r="C71" s="1032"/>
      <c r="D71" s="1032"/>
      <c r="E71" s="1032"/>
      <c r="F71" s="1032"/>
      <c r="G71" s="1032"/>
      <c r="H71" s="1032"/>
      <c r="I71" s="1032"/>
      <c r="J71" s="1032"/>
      <c r="K71" s="1032"/>
      <c r="L71" s="1032"/>
      <c r="M71" s="1032"/>
      <c r="N71" s="1032"/>
      <c r="O71" s="1032"/>
      <c r="P71" s="1033"/>
      <c r="Q71" s="1034">
        <v>492</v>
      </c>
      <c r="R71" s="1028"/>
      <c r="S71" s="1028"/>
      <c r="T71" s="1028"/>
      <c r="U71" s="1028"/>
      <c r="V71" s="1028">
        <v>469</v>
      </c>
      <c r="W71" s="1028"/>
      <c r="X71" s="1028"/>
      <c r="Y71" s="1028"/>
      <c r="Z71" s="1028"/>
      <c r="AA71" s="1028">
        <v>9</v>
      </c>
      <c r="AB71" s="1028"/>
      <c r="AC71" s="1028"/>
      <c r="AD71" s="1028"/>
      <c r="AE71" s="1028"/>
      <c r="AF71" s="1028">
        <v>9</v>
      </c>
      <c r="AG71" s="1028"/>
      <c r="AH71" s="1028"/>
      <c r="AI71" s="1028"/>
      <c r="AJ71" s="1028"/>
      <c r="AK71" s="1028" t="s">
        <v>589</v>
      </c>
      <c r="AL71" s="1028"/>
      <c r="AM71" s="1028"/>
      <c r="AN71" s="1028"/>
      <c r="AO71" s="1028"/>
      <c r="AP71" s="1028">
        <v>595</v>
      </c>
      <c r="AQ71" s="1028"/>
      <c r="AR71" s="1028"/>
      <c r="AS71" s="1028"/>
      <c r="AT71" s="1028"/>
      <c r="AU71" s="1028">
        <v>93</v>
      </c>
      <c r="AV71" s="1028"/>
      <c r="AW71" s="1028"/>
      <c r="AX71" s="1028"/>
      <c r="AY71" s="1028"/>
      <c r="AZ71" s="1029"/>
      <c r="BA71" s="1029"/>
      <c r="BB71" s="1029"/>
      <c r="BC71" s="1029"/>
      <c r="BD71" s="1030"/>
      <c r="BE71" s="267"/>
      <c r="BF71" s="267"/>
      <c r="BG71" s="267"/>
      <c r="BH71" s="267"/>
      <c r="BI71" s="267"/>
      <c r="BJ71" s="267"/>
      <c r="BK71" s="267"/>
      <c r="BL71" s="267"/>
      <c r="BM71" s="267"/>
      <c r="BN71" s="267"/>
      <c r="BO71" s="267"/>
      <c r="BP71" s="267"/>
      <c r="BQ71" s="264">
        <v>65</v>
      </c>
      <c r="BR71" s="269"/>
      <c r="BS71" s="1010"/>
      <c r="BT71" s="1011"/>
      <c r="BU71" s="1011"/>
      <c r="BV71" s="1011"/>
      <c r="BW71" s="1011"/>
      <c r="BX71" s="1011"/>
      <c r="BY71" s="1011"/>
      <c r="BZ71" s="1011"/>
      <c r="CA71" s="1011"/>
      <c r="CB71" s="1011"/>
      <c r="CC71" s="1011"/>
      <c r="CD71" s="1011"/>
      <c r="CE71" s="1011"/>
      <c r="CF71" s="1011"/>
      <c r="CG71" s="1012"/>
      <c r="CH71" s="1013"/>
      <c r="CI71" s="1014"/>
      <c r="CJ71" s="1014"/>
      <c r="CK71" s="1014"/>
      <c r="CL71" s="1015"/>
      <c r="CM71" s="1013"/>
      <c r="CN71" s="1014"/>
      <c r="CO71" s="1014"/>
      <c r="CP71" s="1014"/>
      <c r="CQ71" s="1015"/>
      <c r="CR71" s="1013"/>
      <c r="CS71" s="1014"/>
      <c r="CT71" s="1014"/>
      <c r="CU71" s="1014"/>
      <c r="CV71" s="1015"/>
      <c r="CW71" s="1013"/>
      <c r="CX71" s="1014"/>
      <c r="CY71" s="1014"/>
      <c r="CZ71" s="1014"/>
      <c r="DA71" s="1015"/>
      <c r="DB71" s="1013"/>
      <c r="DC71" s="1014"/>
      <c r="DD71" s="1014"/>
      <c r="DE71" s="1014"/>
      <c r="DF71" s="1015"/>
      <c r="DG71" s="1013"/>
      <c r="DH71" s="1014"/>
      <c r="DI71" s="1014"/>
      <c r="DJ71" s="1014"/>
      <c r="DK71" s="1015"/>
      <c r="DL71" s="1013"/>
      <c r="DM71" s="1014"/>
      <c r="DN71" s="1014"/>
      <c r="DO71" s="1014"/>
      <c r="DP71" s="1015"/>
      <c r="DQ71" s="1013"/>
      <c r="DR71" s="1014"/>
      <c r="DS71" s="1014"/>
      <c r="DT71" s="1014"/>
      <c r="DU71" s="1015"/>
      <c r="DV71" s="998"/>
      <c r="DW71" s="999"/>
      <c r="DX71" s="999"/>
      <c r="DY71" s="999"/>
      <c r="DZ71" s="1000"/>
      <c r="EA71" s="248"/>
    </row>
    <row r="72" spans="1:131" s="249" customFormat="1" ht="26.25" customHeight="1" x14ac:dyDescent="0.15">
      <c r="A72" s="263">
        <v>5</v>
      </c>
      <c r="B72" s="1031" t="s">
        <v>580</v>
      </c>
      <c r="C72" s="1032"/>
      <c r="D72" s="1032"/>
      <c r="E72" s="1032"/>
      <c r="F72" s="1032"/>
      <c r="G72" s="1032"/>
      <c r="H72" s="1032"/>
      <c r="I72" s="1032"/>
      <c r="J72" s="1032"/>
      <c r="K72" s="1032"/>
      <c r="L72" s="1032"/>
      <c r="M72" s="1032"/>
      <c r="N72" s="1032"/>
      <c r="O72" s="1032"/>
      <c r="P72" s="1033"/>
      <c r="Q72" s="1034">
        <v>104</v>
      </c>
      <c r="R72" s="1028"/>
      <c r="S72" s="1028"/>
      <c r="T72" s="1028"/>
      <c r="U72" s="1028"/>
      <c r="V72" s="1028">
        <v>104</v>
      </c>
      <c r="W72" s="1028"/>
      <c r="X72" s="1028"/>
      <c r="Y72" s="1028"/>
      <c r="Z72" s="1028"/>
      <c r="AA72" s="1028" t="s">
        <v>589</v>
      </c>
      <c r="AB72" s="1028"/>
      <c r="AC72" s="1028"/>
      <c r="AD72" s="1028"/>
      <c r="AE72" s="1028"/>
      <c r="AF72" s="1028" t="s">
        <v>589</v>
      </c>
      <c r="AG72" s="1028"/>
      <c r="AH72" s="1028"/>
      <c r="AI72" s="1028"/>
      <c r="AJ72" s="1028"/>
      <c r="AK72" s="1028" t="s">
        <v>589</v>
      </c>
      <c r="AL72" s="1028"/>
      <c r="AM72" s="1028"/>
      <c r="AN72" s="1028"/>
      <c r="AO72" s="1028"/>
      <c r="AP72" s="1028" t="s">
        <v>589</v>
      </c>
      <c r="AQ72" s="1028"/>
      <c r="AR72" s="1028"/>
      <c r="AS72" s="1028"/>
      <c r="AT72" s="1028"/>
      <c r="AU72" s="1028" t="s">
        <v>589</v>
      </c>
      <c r="AV72" s="1028"/>
      <c r="AW72" s="1028"/>
      <c r="AX72" s="1028"/>
      <c r="AY72" s="1028"/>
      <c r="AZ72" s="1029"/>
      <c r="BA72" s="1029"/>
      <c r="BB72" s="1029"/>
      <c r="BC72" s="1029"/>
      <c r="BD72" s="1030"/>
      <c r="BE72" s="267"/>
      <c r="BF72" s="267"/>
      <c r="BG72" s="267"/>
      <c r="BH72" s="267"/>
      <c r="BI72" s="267"/>
      <c r="BJ72" s="267"/>
      <c r="BK72" s="267"/>
      <c r="BL72" s="267"/>
      <c r="BM72" s="267"/>
      <c r="BN72" s="267"/>
      <c r="BO72" s="267"/>
      <c r="BP72" s="267"/>
      <c r="BQ72" s="264">
        <v>66</v>
      </c>
      <c r="BR72" s="269"/>
      <c r="BS72" s="1010"/>
      <c r="BT72" s="1011"/>
      <c r="BU72" s="1011"/>
      <c r="BV72" s="1011"/>
      <c r="BW72" s="1011"/>
      <c r="BX72" s="1011"/>
      <c r="BY72" s="1011"/>
      <c r="BZ72" s="1011"/>
      <c r="CA72" s="1011"/>
      <c r="CB72" s="1011"/>
      <c r="CC72" s="1011"/>
      <c r="CD72" s="1011"/>
      <c r="CE72" s="1011"/>
      <c r="CF72" s="1011"/>
      <c r="CG72" s="1012"/>
      <c r="CH72" s="1013"/>
      <c r="CI72" s="1014"/>
      <c r="CJ72" s="1014"/>
      <c r="CK72" s="1014"/>
      <c r="CL72" s="1015"/>
      <c r="CM72" s="1013"/>
      <c r="CN72" s="1014"/>
      <c r="CO72" s="1014"/>
      <c r="CP72" s="1014"/>
      <c r="CQ72" s="1015"/>
      <c r="CR72" s="1013"/>
      <c r="CS72" s="1014"/>
      <c r="CT72" s="1014"/>
      <c r="CU72" s="1014"/>
      <c r="CV72" s="1015"/>
      <c r="CW72" s="1013"/>
      <c r="CX72" s="1014"/>
      <c r="CY72" s="1014"/>
      <c r="CZ72" s="1014"/>
      <c r="DA72" s="1015"/>
      <c r="DB72" s="1013"/>
      <c r="DC72" s="1014"/>
      <c r="DD72" s="1014"/>
      <c r="DE72" s="1014"/>
      <c r="DF72" s="1015"/>
      <c r="DG72" s="1013"/>
      <c r="DH72" s="1014"/>
      <c r="DI72" s="1014"/>
      <c r="DJ72" s="1014"/>
      <c r="DK72" s="1015"/>
      <c r="DL72" s="1013"/>
      <c r="DM72" s="1014"/>
      <c r="DN72" s="1014"/>
      <c r="DO72" s="1014"/>
      <c r="DP72" s="1015"/>
      <c r="DQ72" s="1013"/>
      <c r="DR72" s="1014"/>
      <c r="DS72" s="1014"/>
      <c r="DT72" s="1014"/>
      <c r="DU72" s="1015"/>
      <c r="DV72" s="998"/>
      <c r="DW72" s="999"/>
      <c r="DX72" s="999"/>
      <c r="DY72" s="999"/>
      <c r="DZ72" s="1000"/>
      <c r="EA72" s="248"/>
    </row>
    <row r="73" spans="1:131" s="249" customFormat="1" ht="26.25" customHeight="1" x14ac:dyDescent="0.15">
      <c r="A73" s="263">
        <v>6</v>
      </c>
      <c r="B73" s="1031" t="s">
        <v>581</v>
      </c>
      <c r="C73" s="1032"/>
      <c r="D73" s="1032"/>
      <c r="E73" s="1032"/>
      <c r="F73" s="1032"/>
      <c r="G73" s="1032"/>
      <c r="H73" s="1032"/>
      <c r="I73" s="1032"/>
      <c r="J73" s="1032"/>
      <c r="K73" s="1032"/>
      <c r="L73" s="1032"/>
      <c r="M73" s="1032"/>
      <c r="N73" s="1032"/>
      <c r="O73" s="1032"/>
      <c r="P73" s="1033"/>
      <c r="Q73" s="1034">
        <v>8</v>
      </c>
      <c r="R73" s="1028"/>
      <c r="S73" s="1028"/>
      <c r="T73" s="1028"/>
      <c r="U73" s="1028"/>
      <c r="V73" s="1028">
        <v>7</v>
      </c>
      <c r="W73" s="1028"/>
      <c r="X73" s="1028"/>
      <c r="Y73" s="1028"/>
      <c r="Z73" s="1028"/>
      <c r="AA73" s="1028">
        <v>1</v>
      </c>
      <c r="AB73" s="1028"/>
      <c r="AC73" s="1028"/>
      <c r="AD73" s="1028"/>
      <c r="AE73" s="1028"/>
      <c r="AF73" s="1028">
        <v>1</v>
      </c>
      <c r="AG73" s="1028"/>
      <c r="AH73" s="1028"/>
      <c r="AI73" s="1028"/>
      <c r="AJ73" s="1028"/>
      <c r="AK73" s="1028" t="s">
        <v>589</v>
      </c>
      <c r="AL73" s="1028"/>
      <c r="AM73" s="1028"/>
      <c r="AN73" s="1028"/>
      <c r="AO73" s="1028"/>
      <c r="AP73" s="1028" t="s">
        <v>589</v>
      </c>
      <c r="AQ73" s="1028"/>
      <c r="AR73" s="1028"/>
      <c r="AS73" s="1028"/>
      <c r="AT73" s="1028"/>
      <c r="AU73" s="1028" t="s">
        <v>589</v>
      </c>
      <c r="AV73" s="1028"/>
      <c r="AW73" s="1028"/>
      <c r="AX73" s="1028"/>
      <c r="AY73" s="1028"/>
      <c r="AZ73" s="1029"/>
      <c r="BA73" s="1029"/>
      <c r="BB73" s="1029"/>
      <c r="BC73" s="1029"/>
      <c r="BD73" s="1030"/>
      <c r="BE73" s="267"/>
      <c r="BF73" s="267"/>
      <c r="BG73" s="267"/>
      <c r="BH73" s="267"/>
      <c r="BI73" s="267"/>
      <c r="BJ73" s="267"/>
      <c r="BK73" s="267"/>
      <c r="BL73" s="267"/>
      <c r="BM73" s="267"/>
      <c r="BN73" s="267"/>
      <c r="BO73" s="267"/>
      <c r="BP73" s="267"/>
      <c r="BQ73" s="264">
        <v>67</v>
      </c>
      <c r="BR73" s="269"/>
      <c r="BS73" s="1010"/>
      <c r="BT73" s="1011"/>
      <c r="BU73" s="1011"/>
      <c r="BV73" s="1011"/>
      <c r="BW73" s="1011"/>
      <c r="BX73" s="1011"/>
      <c r="BY73" s="1011"/>
      <c r="BZ73" s="1011"/>
      <c r="CA73" s="1011"/>
      <c r="CB73" s="1011"/>
      <c r="CC73" s="1011"/>
      <c r="CD73" s="1011"/>
      <c r="CE73" s="1011"/>
      <c r="CF73" s="1011"/>
      <c r="CG73" s="1012"/>
      <c r="CH73" s="1013"/>
      <c r="CI73" s="1014"/>
      <c r="CJ73" s="1014"/>
      <c r="CK73" s="1014"/>
      <c r="CL73" s="1015"/>
      <c r="CM73" s="1013"/>
      <c r="CN73" s="1014"/>
      <c r="CO73" s="1014"/>
      <c r="CP73" s="1014"/>
      <c r="CQ73" s="1015"/>
      <c r="CR73" s="1013"/>
      <c r="CS73" s="1014"/>
      <c r="CT73" s="1014"/>
      <c r="CU73" s="1014"/>
      <c r="CV73" s="1015"/>
      <c r="CW73" s="1013"/>
      <c r="CX73" s="1014"/>
      <c r="CY73" s="1014"/>
      <c r="CZ73" s="1014"/>
      <c r="DA73" s="1015"/>
      <c r="DB73" s="1013"/>
      <c r="DC73" s="1014"/>
      <c r="DD73" s="1014"/>
      <c r="DE73" s="1014"/>
      <c r="DF73" s="1015"/>
      <c r="DG73" s="1013"/>
      <c r="DH73" s="1014"/>
      <c r="DI73" s="1014"/>
      <c r="DJ73" s="1014"/>
      <c r="DK73" s="1015"/>
      <c r="DL73" s="1013"/>
      <c r="DM73" s="1014"/>
      <c r="DN73" s="1014"/>
      <c r="DO73" s="1014"/>
      <c r="DP73" s="1015"/>
      <c r="DQ73" s="1013"/>
      <c r="DR73" s="1014"/>
      <c r="DS73" s="1014"/>
      <c r="DT73" s="1014"/>
      <c r="DU73" s="1015"/>
      <c r="DV73" s="998"/>
      <c r="DW73" s="999"/>
      <c r="DX73" s="999"/>
      <c r="DY73" s="999"/>
      <c r="DZ73" s="1000"/>
      <c r="EA73" s="248"/>
    </row>
    <row r="74" spans="1:131" s="249" customFormat="1" ht="26.25" customHeight="1" x14ac:dyDescent="0.15">
      <c r="A74" s="263">
        <v>7</v>
      </c>
      <c r="B74" s="1031" t="s">
        <v>582</v>
      </c>
      <c r="C74" s="1032"/>
      <c r="D74" s="1032"/>
      <c r="E74" s="1032"/>
      <c r="F74" s="1032"/>
      <c r="G74" s="1032"/>
      <c r="H74" s="1032"/>
      <c r="I74" s="1032"/>
      <c r="J74" s="1032"/>
      <c r="K74" s="1032"/>
      <c r="L74" s="1032"/>
      <c r="M74" s="1032"/>
      <c r="N74" s="1032"/>
      <c r="O74" s="1032"/>
      <c r="P74" s="1033"/>
      <c r="Q74" s="1034">
        <v>58</v>
      </c>
      <c r="R74" s="1028"/>
      <c r="S74" s="1028"/>
      <c r="T74" s="1028"/>
      <c r="U74" s="1028"/>
      <c r="V74" s="1028">
        <v>54</v>
      </c>
      <c r="W74" s="1028"/>
      <c r="X74" s="1028"/>
      <c r="Y74" s="1028"/>
      <c r="Z74" s="1028"/>
      <c r="AA74" s="1028">
        <v>13</v>
      </c>
      <c r="AB74" s="1028"/>
      <c r="AC74" s="1028"/>
      <c r="AD74" s="1028"/>
      <c r="AE74" s="1028"/>
      <c r="AF74" s="1028">
        <v>13</v>
      </c>
      <c r="AG74" s="1028"/>
      <c r="AH74" s="1028"/>
      <c r="AI74" s="1028"/>
      <c r="AJ74" s="1028"/>
      <c r="AK74" s="1028" t="s">
        <v>589</v>
      </c>
      <c r="AL74" s="1028"/>
      <c r="AM74" s="1028"/>
      <c r="AN74" s="1028"/>
      <c r="AO74" s="1028"/>
      <c r="AP74" s="1028" t="s">
        <v>589</v>
      </c>
      <c r="AQ74" s="1028"/>
      <c r="AR74" s="1028"/>
      <c r="AS74" s="1028"/>
      <c r="AT74" s="1028"/>
      <c r="AU74" s="1028" t="s">
        <v>589</v>
      </c>
      <c r="AV74" s="1028"/>
      <c r="AW74" s="1028"/>
      <c r="AX74" s="1028"/>
      <c r="AY74" s="1028"/>
      <c r="AZ74" s="1029"/>
      <c r="BA74" s="1029"/>
      <c r="BB74" s="1029"/>
      <c r="BC74" s="1029"/>
      <c r="BD74" s="1030"/>
      <c r="BE74" s="267"/>
      <c r="BF74" s="267"/>
      <c r="BG74" s="267"/>
      <c r="BH74" s="267"/>
      <c r="BI74" s="267"/>
      <c r="BJ74" s="267"/>
      <c r="BK74" s="267"/>
      <c r="BL74" s="267"/>
      <c r="BM74" s="267"/>
      <c r="BN74" s="267"/>
      <c r="BO74" s="267"/>
      <c r="BP74" s="267"/>
      <c r="BQ74" s="264">
        <v>68</v>
      </c>
      <c r="BR74" s="269"/>
      <c r="BS74" s="1010"/>
      <c r="BT74" s="1011"/>
      <c r="BU74" s="1011"/>
      <c r="BV74" s="1011"/>
      <c r="BW74" s="1011"/>
      <c r="BX74" s="1011"/>
      <c r="BY74" s="1011"/>
      <c r="BZ74" s="1011"/>
      <c r="CA74" s="1011"/>
      <c r="CB74" s="1011"/>
      <c r="CC74" s="1011"/>
      <c r="CD74" s="1011"/>
      <c r="CE74" s="1011"/>
      <c r="CF74" s="1011"/>
      <c r="CG74" s="1012"/>
      <c r="CH74" s="1013"/>
      <c r="CI74" s="1014"/>
      <c r="CJ74" s="1014"/>
      <c r="CK74" s="1014"/>
      <c r="CL74" s="1015"/>
      <c r="CM74" s="1013"/>
      <c r="CN74" s="1014"/>
      <c r="CO74" s="1014"/>
      <c r="CP74" s="1014"/>
      <c r="CQ74" s="1015"/>
      <c r="CR74" s="1013"/>
      <c r="CS74" s="1014"/>
      <c r="CT74" s="1014"/>
      <c r="CU74" s="1014"/>
      <c r="CV74" s="1015"/>
      <c r="CW74" s="1013"/>
      <c r="CX74" s="1014"/>
      <c r="CY74" s="1014"/>
      <c r="CZ74" s="1014"/>
      <c r="DA74" s="1015"/>
      <c r="DB74" s="1013"/>
      <c r="DC74" s="1014"/>
      <c r="DD74" s="1014"/>
      <c r="DE74" s="1014"/>
      <c r="DF74" s="1015"/>
      <c r="DG74" s="1013"/>
      <c r="DH74" s="1014"/>
      <c r="DI74" s="1014"/>
      <c r="DJ74" s="1014"/>
      <c r="DK74" s="1015"/>
      <c r="DL74" s="1013"/>
      <c r="DM74" s="1014"/>
      <c r="DN74" s="1014"/>
      <c r="DO74" s="1014"/>
      <c r="DP74" s="1015"/>
      <c r="DQ74" s="1013"/>
      <c r="DR74" s="1014"/>
      <c r="DS74" s="1014"/>
      <c r="DT74" s="1014"/>
      <c r="DU74" s="1015"/>
      <c r="DV74" s="998"/>
      <c r="DW74" s="999"/>
      <c r="DX74" s="999"/>
      <c r="DY74" s="999"/>
      <c r="DZ74" s="1000"/>
      <c r="EA74" s="248"/>
    </row>
    <row r="75" spans="1:131" s="249" customFormat="1" ht="26.25" customHeight="1" x14ac:dyDescent="0.15">
      <c r="A75" s="263">
        <v>8</v>
      </c>
      <c r="B75" s="1031" t="s">
        <v>583</v>
      </c>
      <c r="C75" s="1032"/>
      <c r="D75" s="1032"/>
      <c r="E75" s="1032"/>
      <c r="F75" s="1032"/>
      <c r="G75" s="1032"/>
      <c r="H75" s="1032"/>
      <c r="I75" s="1032"/>
      <c r="J75" s="1032"/>
      <c r="K75" s="1032"/>
      <c r="L75" s="1032"/>
      <c r="M75" s="1032"/>
      <c r="N75" s="1032"/>
      <c r="O75" s="1032"/>
      <c r="P75" s="1033"/>
      <c r="Q75" s="1035">
        <v>126</v>
      </c>
      <c r="R75" s="1036"/>
      <c r="S75" s="1036"/>
      <c r="T75" s="1036"/>
      <c r="U75" s="1037"/>
      <c r="V75" s="1038">
        <v>123</v>
      </c>
      <c r="W75" s="1036"/>
      <c r="X75" s="1036"/>
      <c r="Y75" s="1036"/>
      <c r="Z75" s="1037"/>
      <c r="AA75" s="1038">
        <v>3</v>
      </c>
      <c r="AB75" s="1036"/>
      <c r="AC75" s="1036"/>
      <c r="AD75" s="1036"/>
      <c r="AE75" s="1037"/>
      <c r="AF75" s="1038">
        <v>3</v>
      </c>
      <c r="AG75" s="1036"/>
      <c r="AH75" s="1036"/>
      <c r="AI75" s="1036"/>
      <c r="AJ75" s="1037"/>
      <c r="AK75" s="1038">
        <v>26</v>
      </c>
      <c r="AL75" s="1036"/>
      <c r="AM75" s="1036"/>
      <c r="AN75" s="1036"/>
      <c r="AO75" s="1037"/>
      <c r="AP75" s="1028" t="s">
        <v>589</v>
      </c>
      <c r="AQ75" s="1028"/>
      <c r="AR75" s="1028"/>
      <c r="AS75" s="1028"/>
      <c r="AT75" s="1028"/>
      <c r="AU75" s="1028" t="s">
        <v>589</v>
      </c>
      <c r="AV75" s="1028"/>
      <c r="AW75" s="1028"/>
      <c r="AX75" s="1028"/>
      <c r="AY75" s="1028"/>
      <c r="AZ75" s="1029"/>
      <c r="BA75" s="1029"/>
      <c r="BB75" s="1029"/>
      <c r="BC75" s="1029"/>
      <c r="BD75" s="1030"/>
      <c r="BE75" s="267"/>
      <c r="BF75" s="267"/>
      <c r="BG75" s="267"/>
      <c r="BH75" s="267"/>
      <c r="BI75" s="267"/>
      <c r="BJ75" s="267"/>
      <c r="BK75" s="267"/>
      <c r="BL75" s="267"/>
      <c r="BM75" s="267"/>
      <c r="BN75" s="267"/>
      <c r="BO75" s="267"/>
      <c r="BP75" s="267"/>
      <c r="BQ75" s="264">
        <v>69</v>
      </c>
      <c r="BR75" s="269"/>
      <c r="BS75" s="1010"/>
      <c r="BT75" s="1011"/>
      <c r="BU75" s="1011"/>
      <c r="BV75" s="1011"/>
      <c r="BW75" s="1011"/>
      <c r="BX75" s="1011"/>
      <c r="BY75" s="1011"/>
      <c r="BZ75" s="1011"/>
      <c r="CA75" s="1011"/>
      <c r="CB75" s="1011"/>
      <c r="CC75" s="1011"/>
      <c r="CD75" s="1011"/>
      <c r="CE75" s="1011"/>
      <c r="CF75" s="1011"/>
      <c r="CG75" s="1012"/>
      <c r="CH75" s="1013"/>
      <c r="CI75" s="1014"/>
      <c r="CJ75" s="1014"/>
      <c r="CK75" s="1014"/>
      <c r="CL75" s="1015"/>
      <c r="CM75" s="1013"/>
      <c r="CN75" s="1014"/>
      <c r="CO75" s="1014"/>
      <c r="CP75" s="1014"/>
      <c r="CQ75" s="1015"/>
      <c r="CR75" s="1013"/>
      <c r="CS75" s="1014"/>
      <c r="CT75" s="1014"/>
      <c r="CU75" s="1014"/>
      <c r="CV75" s="1015"/>
      <c r="CW75" s="1013"/>
      <c r="CX75" s="1014"/>
      <c r="CY75" s="1014"/>
      <c r="CZ75" s="1014"/>
      <c r="DA75" s="1015"/>
      <c r="DB75" s="1013"/>
      <c r="DC75" s="1014"/>
      <c r="DD75" s="1014"/>
      <c r="DE75" s="1014"/>
      <c r="DF75" s="1015"/>
      <c r="DG75" s="1013"/>
      <c r="DH75" s="1014"/>
      <c r="DI75" s="1014"/>
      <c r="DJ75" s="1014"/>
      <c r="DK75" s="1015"/>
      <c r="DL75" s="1013"/>
      <c r="DM75" s="1014"/>
      <c r="DN75" s="1014"/>
      <c r="DO75" s="1014"/>
      <c r="DP75" s="1015"/>
      <c r="DQ75" s="1013"/>
      <c r="DR75" s="1014"/>
      <c r="DS75" s="1014"/>
      <c r="DT75" s="1014"/>
      <c r="DU75" s="1015"/>
      <c r="DV75" s="998"/>
      <c r="DW75" s="999"/>
      <c r="DX75" s="999"/>
      <c r="DY75" s="999"/>
      <c r="DZ75" s="1000"/>
      <c r="EA75" s="248"/>
    </row>
    <row r="76" spans="1:131" s="249" customFormat="1" ht="26.25" customHeight="1" x14ac:dyDescent="0.15">
      <c r="A76" s="263">
        <v>9</v>
      </c>
      <c r="B76" s="1031" t="s">
        <v>584</v>
      </c>
      <c r="C76" s="1032"/>
      <c r="D76" s="1032"/>
      <c r="E76" s="1032"/>
      <c r="F76" s="1032"/>
      <c r="G76" s="1032"/>
      <c r="H76" s="1032"/>
      <c r="I76" s="1032"/>
      <c r="J76" s="1032"/>
      <c r="K76" s="1032"/>
      <c r="L76" s="1032"/>
      <c r="M76" s="1032"/>
      <c r="N76" s="1032"/>
      <c r="O76" s="1032"/>
      <c r="P76" s="1033"/>
      <c r="Q76" s="1035">
        <v>121</v>
      </c>
      <c r="R76" s="1036"/>
      <c r="S76" s="1036"/>
      <c r="T76" s="1036"/>
      <c r="U76" s="1037"/>
      <c r="V76" s="1038">
        <v>112</v>
      </c>
      <c r="W76" s="1036"/>
      <c r="X76" s="1036"/>
      <c r="Y76" s="1036"/>
      <c r="Z76" s="1037"/>
      <c r="AA76" s="1038">
        <v>8</v>
      </c>
      <c r="AB76" s="1036"/>
      <c r="AC76" s="1036"/>
      <c r="AD76" s="1036"/>
      <c r="AE76" s="1037"/>
      <c r="AF76" s="1038">
        <v>8</v>
      </c>
      <c r="AG76" s="1036"/>
      <c r="AH76" s="1036"/>
      <c r="AI76" s="1036"/>
      <c r="AJ76" s="1037"/>
      <c r="AK76" s="1038">
        <v>11</v>
      </c>
      <c r="AL76" s="1036"/>
      <c r="AM76" s="1036"/>
      <c r="AN76" s="1036"/>
      <c r="AO76" s="1037"/>
      <c r="AP76" s="1028" t="s">
        <v>589</v>
      </c>
      <c r="AQ76" s="1028"/>
      <c r="AR76" s="1028"/>
      <c r="AS76" s="1028"/>
      <c r="AT76" s="1028"/>
      <c r="AU76" s="1028" t="s">
        <v>589</v>
      </c>
      <c r="AV76" s="1028"/>
      <c r="AW76" s="1028"/>
      <c r="AX76" s="1028"/>
      <c r="AY76" s="1028"/>
      <c r="AZ76" s="1029"/>
      <c r="BA76" s="1029"/>
      <c r="BB76" s="1029"/>
      <c r="BC76" s="1029"/>
      <c r="BD76" s="1030"/>
      <c r="BE76" s="267"/>
      <c r="BF76" s="267"/>
      <c r="BG76" s="267"/>
      <c r="BH76" s="267"/>
      <c r="BI76" s="267"/>
      <c r="BJ76" s="267"/>
      <c r="BK76" s="267"/>
      <c r="BL76" s="267"/>
      <c r="BM76" s="267"/>
      <c r="BN76" s="267"/>
      <c r="BO76" s="267"/>
      <c r="BP76" s="267"/>
      <c r="BQ76" s="264">
        <v>70</v>
      </c>
      <c r="BR76" s="269"/>
      <c r="BS76" s="1010"/>
      <c r="BT76" s="1011"/>
      <c r="BU76" s="1011"/>
      <c r="BV76" s="1011"/>
      <c r="BW76" s="1011"/>
      <c r="BX76" s="1011"/>
      <c r="BY76" s="1011"/>
      <c r="BZ76" s="1011"/>
      <c r="CA76" s="1011"/>
      <c r="CB76" s="1011"/>
      <c r="CC76" s="1011"/>
      <c r="CD76" s="1011"/>
      <c r="CE76" s="1011"/>
      <c r="CF76" s="1011"/>
      <c r="CG76" s="1012"/>
      <c r="CH76" s="1013"/>
      <c r="CI76" s="1014"/>
      <c r="CJ76" s="1014"/>
      <c r="CK76" s="1014"/>
      <c r="CL76" s="1015"/>
      <c r="CM76" s="1013"/>
      <c r="CN76" s="1014"/>
      <c r="CO76" s="1014"/>
      <c r="CP76" s="1014"/>
      <c r="CQ76" s="1015"/>
      <c r="CR76" s="1013"/>
      <c r="CS76" s="1014"/>
      <c r="CT76" s="1014"/>
      <c r="CU76" s="1014"/>
      <c r="CV76" s="1015"/>
      <c r="CW76" s="1013"/>
      <c r="CX76" s="1014"/>
      <c r="CY76" s="1014"/>
      <c r="CZ76" s="1014"/>
      <c r="DA76" s="1015"/>
      <c r="DB76" s="1013"/>
      <c r="DC76" s="1014"/>
      <c r="DD76" s="1014"/>
      <c r="DE76" s="1014"/>
      <c r="DF76" s="1015"/>
      <c r="DG76" s="1013"/>
      <c r="DH76" s="1014"/>
      <c r="DI76" s="1014"/>
      <c r="DJ76" s="1014"/>
      <c r="DK76" s="1015"/>
      <c r="DL76" s="1013"/>
      <c r="DM76" s="1014"/>
      <c r="DN76" s="1014"/>
      <c r="DO76" s="1014"/>
      <c r="DP76" s="1015"/>
      <c r="DQ76" s="1013"/>
      <c r="DR76" s="1014"/>
      <c r="DS76" s="1014"/>
      <c r="DT76" s="1014"/>
      <c r="DU76" s="1015"/>
      <c r="DV76" s="998"/>
      <c r="DW76" s="999"/>
      <c r="DX76" s="999"/>
      <c r="DY76" s="999"/>
      <c r="DZ76" s="1000"/>
      <c r="EA76" s="248"/>
    </row>
    <row r="77" spans="1:131" s="249" customFormat="1" ht="26.25" customHeight="1" x14ac:dyDescent="0.15">
      <c r="A77" s="263">
        <v>10</v>
      </c>
      <c r="B77" s="1031" t="s">
        <v>585</v>
      </c>
      <c r="C77" s="1032"/>
      <c r="D77" s="1032"/>
      <c r="E77" s="1032"/>
      <c r="F77" s="1032"/>
      <c r="G77" s="1032"/>
      <c r="H77" s="1032"/>
      <c r="I77" s="1032"/>
      <c r="J77" s="1032"/>
      <c r="K77" s="1032"/>
      <c r="L77" s="1032"/>
      <c r="M77" s="1032"/>
      <c r="N77" s="1032"/>
      <c r="O77" s="1032"/>
      <c r="P77" s="1033"/>
      <c r="Q77" s="1035">
        <v>152261</v>
      </c>
      <c r="R77" s="1036"/>
      <c r="S77" s="1036"/>
      <c r="T77" s="1036"/>
      <c r="U77" s="1037"/>
      <c r="V77" s="1038">
        <v>145343</v>
      </c>
      <c r="W77" s="1036"/>
      <c r="X77" s="1036"/>
      <c r="Y77" s="1036"/>
      <c r="Z77" s="1037"/>
      <c r="AA77" s="1038">
        <v>6917</v>
      </c>
      <c r="AB77" s="1036"/>
      <c r="AC77" s="1036"/>
      <c r="AD77" s="1036"/>
      <c r="AE77" s="1037"/>
      <c r="AF77" s="1038">
        <v>6917</v>
      </c>
      <c r="AG77" s="1036"/>
      <c r="AH77" s="1036"/>
      <c r="AI77" s="1036"/>
      <c r="AJ77" s="1037"/>
      <c r="AK77" s="1038">
        <v>20</v>
      </c>
      <c r="AL77" s="1036"/>
      <c r="AM77" s="1036"/>
      <c r="AN77" s="1036"/>
      <c r="AO77" s="1037"/>
      <c r="AP77" s="1028" t="s">
        <v>589</v>
      </c>
      <c r="AQ77" s="1028"/>
      <c r="AR77" s="1028"/>
      <c r="AS77" s="1028"/>
      <c r="AT77" s="1028"/>
      <c r="AU77" s="1028" t="s">
        <v>589</v>
      </c>
      <c r="AV77" s="1028"/>
      <c r="AW77" s="1028"/>
      <c r="AX77" s="1028"/>
      <c r="AY77" s="1028"/>
      <c r="AZ77" s="1029"/>
      <c r="BA77" s="1029"/>
      <c r="BB77" s="1029"/>
      <c r="BC77" s="1029"/>
      <c r="BD77" s="1030"/>
      <c r="BE77" s="267"/>
      <c r="BF77" s="267"/>
      <c r="BG77" s="267"/>
      <c r="BH77" s="267"/>
      <c r="BI77" s="267"/>
      <c r="BJ77" s="267"/>
      <c r="BK77" s="267"/>
      <c r="BL77" s="267"/>
      <c r="BM77" s="267"/>
      <c r="BN77" s="267"/>
      <c r="BO77" s="267"/>
      <c r="BP77" s="267"/>
      <c r="BQ77" s="264">
        <v>71</v>
      </c>
      <c r="BR77" s="269"/>
      <c r="BS77" s="1010"/>
      <c r="BT77" s="1011"/>
      <c r="BU77" s="1011"/>
      <c r="BV77" s="1011"/>
      <c r="BW77" s="1011"/>
      <c r="BX77" s="1011"/>
      <c r="BY77" s="1011"/>
      <c r="BZ77" s="1011"/>
      <c r="CA77" s="1011"/>
      <c r="CB77" s="1011"/>
      <c r="CC77" s="1011"/>
      <c r="CD77" s="1011"/>
      <c r="CE77" s="1011"/>
      <c r="CF77" s="1011"/>
      <c r="CG77" s="1012"/>
      <c r="CH77" s="1013"/>
      <c r="CI77" s="1014"/>
      <c r="CJ77" s="1014"/>
      <c r="CK77" s="1014"/>
      <c r="CL77" s="1015"/>
      <c r="CM77" s="1013"/>
      <c r="CN77" s="1014"/>
      <c r="CO77" s="1014"/>
      <c r="CP77" s="1014"/>
      <c r="CQ77" s="1015"/>
      <c r="CR77" s="1013"/>
      <c r="CS77" s="1014"/>
      <c r="CT77" s="1014"/>
      <c r="CU77" s="1014"/>
      <c r="CV77" s="1015"/>
      <c r="CW77" s="1013"/>
      <c r="CX77" s="1014"/>
      <c r="CY77" s="1014"/>
      <c r="CZ77" s="1014"/>
      <c r="DA77" s="1015"/>
      <c r="DB77" s="1013"/>
      <c r="DC77" s="1014"/>
      <c r="DD77" s="1014"/>
      <c r="DE77" s="1014"/>
      <c r="DF77" s="1015"/>
      <c r="DG77" s="1013"/>
      <c r="DH77" s="1014"/>
      <c r="DI77" s="1014"/>
      <c r="DJ77" s="1014"/>
      <c r="DK77" s="1015"/>
      <c r="DL77" s="1013"/>
      <c r="DM77" s="1014"/>
      <c r="DN77" s="1014"/>
      <c r="DO77" s="1014"/>
      <c r="DP77" s="1015"/>
      <c r="DQ77" s="1013"/>
      <c r="DR77" s="1014"/>
      <c r="DS77" s="1014"/>
      <c r="DT77" s="1014"/>
      <c r="DU77" s="1015"/>
      <c r="DV77" s="998"/>
      <c r="DW77" s="999"/>
      <c r="DX77" s="999"/>
      <c r="DY77" s="999"/>
      <c r="DZ77" s="1000"/>
      <c r="EA77" s="248"/>
    </row>
    <row r="78" spans="1:131" s="249" customFormat="1" ht="26.25" customHeight="1" x14ac:dyDescent="0.15">
      <c r="A78" s="263">
        <v>11</v>
      </c>
      <c r="B78" s="1031" t="s">
        <v>586</v>
      </c>
      <c r="C78" s="1032"/>
      <c r="D78" s="1032"/>
      <c r="E78" s="1032"/>
      <c r="F78" s="1032"/>
      <c r="G78" s="1032"/>
      <c r="H78" s="1032"/>
      <c r="I78" s="1032"/>
      <c r="J78" s="1032"/>
      <c r="K78" s="1032"/>
      <c r="L78" s="1032"/>
      <c r="M78" s="1032"/>
      <c r="N78" s="1032"/>
      <c r="O78" s="1032"/>
      <c r="P78" s="1033"/>
      <c r="Q78" s="1034">
        <v>2649</v>
      </c>
      <c r="R78" s="1028"/>
      <c r="S78" s="1028"/>
      <c r="T78" s="1028"/>
      <c r="U78" s="1028"/>
      <c r="V78" s="1028">
        <v>2640</v>
      </c>
      <c r="W78" s="1028"/>
      <c r="X78" s="1028"/>
      <c r="Y78" s="1028"/>
      <c r="Z78" s="1028"/>
      <c r="AA78" s="1028">
        <v>9</v>
      </c>
      <c r="AB78" s="1028"/>
      <c r="AC78" s="1028"/>
      <c r="AD78" s="1028"/>
      <c r="AE78" s="1028"/>
      <c r="AF78" s="1028">
        <v>8</v>
      </c>
      <c r="AG78" s="1028"/>
      <c r="AH78" s="1028"/>
      <c r="AI78" s="1028"/>
      <c r="AJ78" s="1028"/>
      <c r="AK78" s="1028">
        <v>111</v>
      </c>
      <c r="AL78" s="1028"/>
      <c r="AM78" s="1028"/>
      <c r="AN78" s="1028"/>
      <c r="AO78" s="1028"/>
      <c r="AP78" s="1028" t="s">
        <v>589</v>
      </c>
      <c r="AQ78" s="1028"/>
      <c r="AR78" s="1028"/>
      <c r="AS78" s="1028"/>
      <c r="AT78" s="1028"/>
      <c r="AU78" s="1028" t="s">
        <v>589</v>
      </c>
      <c r="AV78" s="1028"/>
      <c r="AW78" s="1028"/>
      <c r="AX78" s="1028"/>
      <c r="AY78" s="1028"/>
      <c r="AZ78" s="1029"/>
      <c r="BA78" s="1029"/>
      <c r="BB78" s="1029"/>
      <c r="BC78" s="1029"/>
      <c r="BD78" s="1030"/>
      <c r="BE78" s="267"/>
      <c r="BF78" s="267"/>
      <c r="BG78" s="267"/>
      <c r="BH78" s="267"/>
      <c r="BI78" s="267"/>
      <c r="BJ78" s="270"/>
      <c r="BK78" s="270"/>
      <c r="BL78" s="270"/>
      <c r="BM78" s="270"/>
      <c r="BN78" s="270"/>
      <c r="BO78" s="267"/>
      <c r="BP78" s="267"/>
      <c r="BQ78" s="264">
        <v>72</v>
      </c>
      <c r="BR78" s="269"/>
      <c r="BS78" s="1010"/>
      <c r="BT78" s="1011"/>
      <c r="BU78" s="1011"/>
      <c r="BV78" s="1011"/>
      <c r="BW78" s="1011"/>
      <c r="BX78" s="1011"/>
      <c r="BY78" s="1011"/>
      <c r="BZ78" s="1011"/>
      <c r="CA78" s="1011"/>
      <c r="CB78" s="1011"/>
      <c r="CC78" s="1011"/>
      <c r="CD78" s="1011"/>
      <c r="CE78" s="1011"/>
      <c r="CF78" s="1011"/>
      <c r="CG78" s="1012"/>
      <c r="CH78" s="1013"/>
      <c r="CI78" s="1014"/>
      <c r="CJ78" s="1014"/>
      <c r="CK78" s="1014"/>
      <c r="CL78" s="1015"/>
      <c r="CM78" s="1013"/>
      <c r="CN78" s="1014"/>
      <c r="CO78" s="1014"/>
      <c r="CP78" s="1014"/>
      <c r="CQ78" s="1015"/>
      <c r="CR78" s="1013"/>
      <c r="CS78" s="1014"/>
      <c r="CT78" s="1014"/>
      <c r="CU78" s="1014"/>
      <c r="CV78" s="1015"/>
      <c r="CW78" s="1013"/>
      <c r="CX78" s="1014"/>
      <c r="CY78" s="1014"/>
      <c r="CZ78" s="1014"/>
      <c r="DA78" s="1015"/>
      <c r="DB78" s="1013"/>
      <c r="DC78" s="1014"/>
      <c r="DD78" s="1014"/>
      <c r="DE78" s="1014"/>
      <c r="DF78" s="1015"/>
      <c r="DG78" s="1013"/>
      <c r="DH78" s="1014"/>
      <c r="DI78" s="1014"/>
      <c r="DJ78" s="1014"/>
      <c r="DK78" s="1015"/>
      <c r="DL78" s="1013"/>
      <c r="DM78" s="1014"/>
      <c r="DN78" s="1014"/>
      <c r="DO78" s="1014"/>
      <c r="DP78" s="1015"/>
      <c r="DQ78" s="1013"/>
      <c r="DR78" s="1014"/>
      <c r="DS78" s="1014"/>
      <c r="DT78" s="1014"/>
      <c r="DU78" s="1015"/>
      <c r="DV78" s="998"/>
      <c r="DW78" s="999"/>
      <c r="DX78" s="999"/>
      <c r="DY78" s="999"/>
      <c r="DZ78" s="1000"/>
      <c r="EA78" s="248"/>
    </row>
    <row r="79" spans="1:131" s="249" customFormat="1" ht="26.25" customHeight="1" x14ac:dyDescent="0.15">
      <c r="A79" s="263">
        <v>12</v>
      </c>
      <c r="B79" s="1031" t="s">
        <v>587</v>
      </c>
      <c r="C79" s="1032"/>
      <c r="D79" s="1032"/>
      <c r="E79" s="1032"/>
      <c r="F79" s="1032"/>
      <c r="G79" s="1032"/>
      <c r="H79" s="1032"/>
      <c r="I79" s="1032"/>
      <c r="J79" s="1032"/>
      <c r="K79" s="1032"/>
      <c r="L79" s="1032"/>
      <c r="M79" s="1032"/>
      <c r="N79" s="1032"/>
      <c r="O79" s="1032"/>
      <c r="P79" s="1033"/>
      <c r="Q79" s="1034">
        <v>197</v>
      </c>
      <c r="R79" s="1028"/>
      <c r="S79" s="1028"/>
      <c r="T79" s="1028"/>
      <c r="U79" s="1028"/>
      <c r="V79" s="1028">
        <v>177</v>
      </c>
      <c r="W79" s="1028"/>
      <c r="X79" s="1028"/>
      <c r="Y79" s="1028"/>
      <c r="Z79" s="1028"/>
      <c r="AA79" s="1028">
        <v>19</v>
      </c>
      <c r="AB79" s="1028"/>
      <c r="AC79" s="1028"/>
      <c r="AD79" s="1028"/>
      <c r="AE79" s="1028"/>
      <c r="AF79" s="1028">
        <v>19</v>
      </c>
      <c r="AG79" s="1028"/>
      <c r="AH79" s="1028"/>
      <c r="AI79" s="1028"/>
      <c r="AJ79" s="1028"/>
      <c r="AK79" s="1028" t="s">
        <v>590</v>
      </c>
      <c r="AL79" s="1028"/>
      <c r="AM79" s="1028"/>
      <c r="AN79" s="1028"/>
      <c r="AO79" s="1028"/>
      <c r="AP79" s="1028" t="s">
        <v>590</v>
      </c>
      <c r="AQ79" s="1028"/>
      <c r="AR79" s="1028"/>
      <c r="AS79" s="1028"/>
      <c r="AT79" s="1028"/>
      <c r="AU79" s="1028" t="s">
        <v>590</v>
      </c>
      <c r="AV79" s="1028"/>
      <c r="AW79" s="1028"/>
      <c r="AX79" s="1028"/>
      <c r="AY79" s="1028"/>
      <c r="AZ79" s="1029"/>
      <c r="BA79" s="1029"/>
      <c r="BB79" s="1029"/>
      <c r="BC79" s="1029"/>
      <c r="BD79" s="1030"/>
      <c r="BE79" s="267"/>
      <c r="BF79" s="267"/>
      <c r="BG79" s="267"/>
      <c r="BH79" s="267"/>
      <c r="BI79" s="267"/>
      <c r="BJ79" s="270"/>
      <c r="BK79" s="270"/>
      <c r="BL79" s="270"/>
      <c r="BM79" s="270"/>
      <c r="BN79" s="270"/>
      <c r="BO79" s="267"/>
      <c r="BP79" s="267"/>
      <c r="BQ79" s="264">
        <v>73</v>
      </c>
      <c r="BR79" s="269"/>
      <c r="BS79" s="1010"/>
      <c r="BT79" s="1011"/>
      <c r="BU79" s="1011"/>
      <c r="BV79" s="1011"/>
      <c r="BW79" s="1011"/>
      <c r="BX79" s="1011"/>
      <c r="BY79" s="1011"/>
      <c r="BZ79" s="1011"/>
      <c r="CA79" s="1011"/>
      <c r="CB79" s="1011"/>
      <c r="CC79" s="1011"/>
      <c r="CD79" s="1011"/>
      <c r="CE79" s="1011"/>
      <c r="CF79" s="1011"/>
      <c r="CG79" s="1012"/>
      <c r="CH79" s="1013"/>
      <c r="CI79" s="1014"/>
      <c r="CJ79" s="1014"/>
      <c r="CK79" s="1014"/>
      <c r="CL79" s="1015"/>
      <c r="CM79" s="1013"/>
      <c r="CN79" s="1014"/>
      <c r="CO79" s="1014"/>
      <c r="CP79" s="1014"/>
      <c r="CQ79" s="1015"/>
      <c r="CR79" s="1013"/>
      <c r="CS79" s="1014"/>
      <c r="CT79" s="1014"/>
      <c r="CU79" s="1014"/>
      <c r="CV79" s="1015"/>
      <c r="CW79" s="1013"/>
      <c r="CX79" s="1014"/>
      <c r="CY79" s="1014"/>
      <c r="CZ79" s="1014"/>
      <c r="DA79" s="1015"/>
      <c r="DB79" s="1013"/>
      <c r="DC79" s="1014"/>
      <c r="DD79" s="1014"/>
      <c r="DE79" s="1014"/>
      <c r="DF79" s="1015"/>
      <c r="DG79" s="1013"/>
      <c r="DH79" s="1014"/>
      <c r="DI79" s="1014"/>
      <c r="DJ79" s="1014"/>
      <c r="DK79" s="1015"/>
      <c r="DL79" s="1013"/>
      <c r="DM79" s="1014"/>
      <c r="DN79" s="1014"/>
      <c r="DO79" s="1014"/>
      <c r="DP79" s="1015"/>
      <c r="DQ79" s="1013"/>
      <c r="DR79" s="1014"/>
      <c r="DS79" s="1014"/>
      <c r="DT79" s="1014"/>
      <c r="DU79" s="1015"/>
      <c r="DV79" s="998"/>
      <c r="DW79" s="999"/>
      <c r="DX79" s="999"/>
      <c r="DY79" s="999"/>
      <c r="DZ79" s="1000"/>
      <c r="EA79" s="248"/>
    </row>
    <row r="80" spans="1:131" s="249" customFormat="1" ht="26.25" customHeight="1" x14ac:dyDescent="0.15">
      <c r="A80" s="263">
        <v>13</v>
      </c>
      <c r="B80" s="1031"/>
      <c r="C80" s="1032"/>
      <c r="D80" s="1032"/>
      <c r="E80" s="1032"/>
      <c r="F80" s="1032"/>
      <c r="G80" s="1032"/>
      <c r="H80" s="1032"/>
      <c r="I80" s="1032"/>
      <c r="J80" s="1032"/>
      <c r="K80" s="1032"/>
      <c r="L80" s="1032"/>
      <c r="M80" s="1032"/>
      <c r="N80" s="1032"/>
      <c r="O80" s="1032"/>
      <c r="P80" s="1033"/>
      <c r="Q80" s="1034"/>
      <c r="R80" s="1028"/>
      <c r="S80" s="1028"/>
      <c r="T80" s="1028"/>
      <c r="U80" s="1028"/>
      <c r="V80" s="1028"/>
      <c r="W80" s="1028"/>
      <c r="X80" s="1028"/>
      <c r="Y80" s="1028"/>
      <c r="Z80" s="1028"/>
      <c r="AA80" s="1028"/>
      <c r="AB80" s="1028"/>
      <c r="AC80" s="1028"/>
      <c r="AD80" s="1028"/>
      <c r="AE80" s="1028"/>
      <c r="AF80" s="1028"/>
      <c r="AG80" s="1028"/>
      <c r="AH80" s="1028"/>
      <c r="AI80" s="1028"/>
      <c r="AJ80" s="1028"/>
      <c r="AK80" s="1028"/>
      <c r="AL80" s="1028"/>
      <c r="AM80" s="1028"/>
      <c r="AN80" s="1028"/>
      <c r="AO80" s="1028"/>
      <c r="AP80" s="1028"/>
      <c r="AQ80" s="1028"/>
      <c r="AR80" s="1028"/>
      <c r="AS80" s="1028"/>
      <c r="AT80" s="1028"/>
      <c r="AU80" s="1028"/>
      <c r="AV80" s="1028"/>
      <c r="AW80" s="1028"/>
      <c r="AX80" s="1028"/>
      <c r="AY80" s="1028"/>
      <c r="AZ80" s="1029"/>
      <c r="BA80" s="1029"/>
      <c r="BB80" s="1029"/>
      <c r="BC80" s="1029"/>
      <c r="BD80" s="1030"/>
      <c r="BE80" s="267"/>
      <c r="BF80" s="267"/>
      <c r="BG80" s="267"/>
      <c r="BH80" s="267"/>
      <c r="BI80" s="267"/>
      <c r="BJ80" s="267"/>
      <c r="BK80" s="267"/>
      <c r="BL80" s="267"/>
      <c r="BM80" s="267"/>
      <c r="BN80" s="267"/>
      <c r="BO80" s="267"/>
      <c r="BP80" s="267"/>
      <c r="BQ80" s="264">
        <v>74</v>
      </c>
      <c r="BR80" s="269"/>
      <c r="BS80" s="1010"/>
      <c r="BT80" s="1011"/>
      <c r="BU80" s="1011"/>
      <c r="BV80" s="1011"/>
      <c r="BW80" s="1011"/>
      <c r="BX80" s="1011"/>
      <c r="BY80" s="1011"/>
      <c r="BZ80" s="1011"/>
      <c r="CA80" s="1011"/>
      <c r="CB80" s="1011"/>
      <c r="CC80" s="1011"/>
      <c r="CD80" s="1011"/>
      <c r="CE80" s="1011"/>
      <c r="CF80" s="1011"/>
      <c r="CG80" s="1012"/>
      <c r="CH80" s="1013"/>
      <c r="CI80" s="1014"/>
      <c r="CJ80" s="1014"/>
      <c r="CK80" s="1014"/>
      <c r="CL80" s="1015"/>
      <c r="CM80" s="1013"/>
      <c r="CN80" s="1014"/>
      <c r="CO80" s="1014"/>
      <c r="CP80" s="1014"/>
      <c r="CQ80" s="1015"/>
      <c r="CR80" s="1013"/>
      <c r="CS80" s="1014"/>
      <c r="CT80" s="1014"/>
      <c r="CU80" s="1014"/>
      <c r="CV80" s="1015"/>
      <c r="CW80" s="1013"/>
      <c r="CX80" s="1014"/>
      <c r="CY80" s="1014"/>
      <c r="CZ80" s="1014"/>
      <c r="DA80" s="1015"/>
      <c r="DB80" s="1013"/>
      <c r="DC80" s="1014"/>
      <c r="DD80" s="1014"/>
      <c r="DE80" s="1014"/>
      <c r="DF80" s="1015"/>
      <c r="DG80" s="1013"/>
      <c r="DH80" s="1014"/>
      <c r="DI80" s="1014"/>
      <c r="DJ80" s="1014"/>
      <c r="DK80" s="1015"/>
      <c r="DL80" s="1013"/>
      <c r="DM80" s="1014"/>
      <c r="DN80" s="1014"/>
      <c r="DO80" s="1014"/>
      <c r="DP80" s="1015"/>
      <c r="DQ80" s="1013"/>
      <c r="DR80" s="1014"/>
      <c r="DS80" s="1014"/>
      <c r="DT80" s="1014"/>
      <c r="DU80" s="1015"/>
      <c r="DV80" s="998"/>
      <c r="DW80" s="999"/>
      <c r="DX80" s="999"/>
      <c r="DY80" s="999"/>
      <c r="DZ80" s="1000"/>
      <c r="EA80" s="248"/>
    </row>
    <row r="81" spans="1:131" s="249" customFormat="1" ht="26.25" customHeight="1" x14ac:dyDescent="0.15">
      <c r="A81" s="263">
        <v>14</v>
      </c>
      <c r="B81" s="1031"/>
      <c r="C81" s="1032"/>
      <c r="D81" s="1032"/>
      <c r="E81" s="1032"/>
      <c r="F81" s="1032"/>
      <c r="G81" s="1032"/>
      <c r="H81" s="1032"/>
      <c r="I81" s="1032"/>
      <c r="J81" s="1032"/>
      <c r="K81" s="1032"/>
      <c r="L81" s="1032"/>
      <c r="M81" s="1032"/>
      <c r="N81" s="1032"/>
      <c r="O81" s="1032"/>
      <c r="P81" s="1033"/>
      <c r="Q81" s="1034"/>
      <c r="R81" s="1028"/>
      <c r="S81" s="1028"/>
      <c r="T81" s="1028"/>
      <c r="U81" s="1028"/>
      <c r="V81" s="1028"/>
      <c r="W81" s="1028"/>
      <c r="X81" s="1028"/>
      <c r="Y81" s="1028"/>
      <c r="Z81" s="1028"/>
      <c r="AA81" s="1028"/>
      <c r="AB81" s="1028"/>
      <c r="AC81" s="1028"/>
      <c r="AD81" s="1028"/>
      <c r="AE81" s="1028"/>
      <c r="AF81" s="1028"/>
      <c r="AG81" s="1028"/>
      <c r="AH81" s="1028"/>
      <c r="AI81" s="1028"/>
      <c r="AJ81" s="1028"/>
      <c r="AK81" s="1028"/>
      <c r="AL81" s="1028"/>
      <c r="AM81" s="1028"/>
      <c r="AN81" s="1028"/>
      <c r="AO81" s="1028"/>
      <c r="AP81" s="1028"/>
      <c r="AQ81" s="1028"/>
      <c r="AR81" s="1028"/>
      <c r="AS81" s="1028"/>
      <c r="AT81" s="1028"/>
      <c r="AU81" s="1028"/>
      <c r="AV81" s="1028"/>
      <c r="AW81" s="1028"/>
      <c r="AX81" s="1028"/>
      <c r="AY81" s="1028"/>
      <c r="AZ81" s="1029"/>
      <c r="BA81" s="1029"/>
      <c r="BB81" s="1029"/>
      <c r="BC81" s="1029"/>
      <c r="BD81" s="1030"/>
      <c r="BE81" s="267"/>
      <c r="BF81" s="267"/>
      <c r="BG81" s="267"/>
      <c r="BH81" s="267"/>
      <c r="BI81" s="267"/>
      <c r="BJ81" s="267"/>
      <c r="BK81" s="267"/>
      <c r="BL81" s="267"/>
      <c r="BM81" s="267"/>
      <c r="BN81" s="267"/>
      <c r="BO81" s="267"/>
      <c r="BP81" s="267"/>
      <c r="BQ81" s="264">
        <v>75</v>
      </c>
      <c r="BR81" s="269"/>
      <c r="BS81" s="1010"/>
      <c r="BT81" s="1011"/>
      <c r="BU81" s="1011"/>
      <c r="BV81" s="1011"/>
      <c r="BW81" s="1011"/>
      <c r="BX81" s="1011"/>
      <c r="BY81" s="1011"/>
      <c r="BZ81" s="1011"/>
      <c r="CA81" s="1011"/>
      <c r="CB81" s="1011"/>
      <c r="CC81" s="1011"/>
      <c r="CD81" s="1011"/>
      <c r="CE81" s="1011"/>
      <c r="CF81" s="1011"/>
      <c r="CG81" s="1012"/>
      <c r="CH81" s="1013"/>
      <c r="CI81" s="1014"/>
      <c r="CJ81" s="1014"/>
      <c r="CK81" s="1014"/>
      <c r="CL81" s="1015"/>
      <c r="CM81" s="1013"/>
      <c r="CN81" s="1014"/>
      <c r="CO81" s="1014"/>
      <c r="CP81" s="1014"/>
      <c r="CQ81" s="1015"/>
      <c r="CR81" s="1013"/>
      <c r="CS81" s="1014"/>
      <c r="CT81" s="1014"/>
      <c r="CU81" s="1014"/>
      <c r="CV81" s="1015"/>
      <c r="CW81" s="1013"/>
      <c r="CX81" s="1014"/>
      <c r="CY81" s="1014"/>
      <c r="CZ81" s="1014"/>
      <c r="DA81" s="1015"/>
      <c r="DB81" s="1013"/>
      <c r="DC81" s="1014"/>
      <c r="DD81" s="1014"/>
      <c r="DE81" s="1014"/>
      <c r="DF81" s="1015"/>
      <c r="DG81" s="1013"/>
      <c r="DH81" s="1014"/>
      <c r="DI81" s="1014"/>
      <c r="DJ81" s="1014"/>
      <c r="DK81" s="1015"/>
      <c r="DL81" s="1013"/>
      <c r="DM81" s="1014"/>
      <c r="DN81" s="1014"/>
      <c r="DO81" s="1014"/>
      <c r="DP81" s="1015"/>
      <c r="DQ81" s="1013"/>
      <c r="DR81" s="1014"/>
      <c r="DS81" s="1014"/>
      <c r="DT81" s="1014"/>
      <c r="DU81" s="1015"/>
      <c r="DV81" s="998"/>
      <c r="DW81" s="999"/>
      <c r="DX81" s="999"/>
      <c r="DY81" s="999"/>
      <c r="DZ81" s="1000"/>
      <c r="EA81" s="248"/>
    </row>
    <row r="82" spans="1:131" s="249" customFormat="1" ht="26.25" customHeight="1" x14ac:dyDescent="0.15">
      <c r="A82" s="263">
        <v>15</v>
      </c>
      <c r="B82" s="1031"/>
      <c r="C82" s="1032"/>
      <c r="D82" s="1032"/>
      <c r="E82" s="1032"/>
      <c r="F82" s="1032"/>
      <c r="G82" s="1032"/>
      <c r="H82" s="1032"/>
      <c r="I82" s="1032"/>
      <c r="J82" s="1032"/>
      <c r="K82" s="1032"/>
      <c r="L82" s="1032"/>
      <c r="M82" s="1032"/>
      <c r="N82" s="1032"/>
      <c r="O82" s="1032"/>
      <c r="P82" s="1033"/>
      <c r="Q82" s="1034"/>
      <c r="R82" s="1028"/>
      <c r="S82" s="1028"/>
      <c r="T82" s="1028"/>
      <c r="U82" s="1028"/>
      <c r="V82" s="1028"/>
      <c r="W82" s="1028"/>
      <c r="X82" s="1028"/>
      <c r="Y82" s="1028"/>
      <c r="Z82" s="1028"/>
      <c r="AA82" s="1028"/>
      <c r="AB82" s="1028"/>
      <c r="AC82" s="1028"/>
      <c r="AD82" s="1028"/>
      <c r="AE82" s="1028"/>
      <c r="AF82" s="1028"/>
      <c r="AG82" s="1028"/>
      <c r="AH82" s="1028"/>
      <c r="AI82" s="1028"/>
      <c r="AJ82" s="1028"/>
      <c r="AK82" s="1028"/>
      <c r="AL82" s="1028"/>
      <c r="AM82" s="1028"/>
      <c r="AN82" s="1028"/>
      <c r="AO82" s="1028"/>
      <c r="AP82" s="1028"/>
      <c r="AQ82" s="1028"/>
      <c r="AR82" s="1028"/>
      <c r="AS82" s="1028"/>
      <c r="AT82" s="1028"/>
      <c r="AU82" s="1028"/>
      <c r="AV82" s="1028"/>
      <c r="AW82" s="1028"/>
      <c r="AX82" s="1028"/>
      <c r="AY82" s="1028"/>
      <c r="AZ82" s="1029"/>
      <c r="BA82" s="1029"/>
      <c r="BB82" s="1029"/>
      <c r="BC82" s="1029"/>
      <c r="BD82" s="1030"/>
      <c r="BE82" s="267"/>
      <c r="BF82" s="267"/>
      <c r="BG82" s="267"/>
      <c r="BH82" s="267"/>
      <c r="BI82" s="267"/>
      <c r="BJ82" s="267"/>
      <c r="BK82" s="267"/>
      <c r="BL82" s="267"/>
      <c r="BM82" s="267"/>
      <c r="BN82" s="267"/>
      <c r="BO82" s="267"/>
      <c r="BP82" s="267"/>
      <c r="BQ82" s="264">
        <v>76</v>
      </c>
      <c r="BR82" s="269"/>
      <c r="BS82" s="1010"/>
      <c r="BT82" s="1011"/>
      <c r="BU82" s="1011"/>
      <c r="BV82" s="1011"/>
      <c r="BW82" s="1011"/>
      <c r="BX82" s="1011"/>
      <c r="BY82" s="1011"/>
      <c r="BZ82" s="1011"/>
      <c r="CA82" s="1011"/>
      <c r="CB82" s="1011"/>
      <c r="CC82" s="1011"/>
      <c r="CD82" s="1011"/>
      <c r="CE82" s="1011"/>
      <c r="CF82" s="1011"/>
      <c r="CG82" s="1012"/>
      <c r="CH82" s="1013"/>
      <c r="CI82" s="1014"/>
      <c r="CJ82" s="1014"/>
      <c r="CK82" s="1014"/>
      <c r="CL82" s="1015"/>
      <c r="CM82" s="1013"/>
      <c r="CN82" s="1014"/>
      <c r="CO82" s="1014"/>
      <c r="CP82" s="1014"/>
      <c r="CQ82" s="1015"/>
      <c r="CR82" s="1013"/>
      <c r="CS82" s="1014"/>
      <c r="CT82" s="1014"/>
      <c r="CU82" s="1014"/>
      <c r="CV82" s="1015"/>
      <c r="CW82" s="1013"/>
      <c r="CX82" s="1014"/>
      <c r="CY82" s="1014"/>
      <c r="CZ82" s="1014"/>
      <c r="DA82" s="1015"/>
      <c r="DB82" s="1013"/>
      <c r="DC82" s="1014"/>
      <c r="DD82" s="1014"/>
      <c r="DE82" s="1014"/>
      <c r="DF82" s="1015"/>
      <c r="DG82" s="1013"/>
      <c r="DH82" s="1014"/>
      <c r="DI82" s="1014"/>
      <c r="DJ82" s="1014"/>
      <c r="DK82" s="1015"/>
      <c r="DL82" s="1013"/>
      <c r="DM82" s="1014"/>
      <c r="DN82" s="1014"/>
      <c r="DO82" s="1014"/>
      <c r="DP82" s="1015"/>
      <c r="DQ82" s="1013"/>
      <c r="DR82" s="1014"/>
      <c r="DS82" s="1014"/>
      <c r="DT82" s="1014"/>
      <c r="DU82" s="1015"/>
      <c r="DV82" s="998"/>
      <c r="DW82" s="999"/>
      <c r="DX82" s="999"/>
      <c r="DY82" s="999"/>
      <c r="DZ82" s="1000"/>
      <c r="EA82" s="248"/>
    </row>
    <row r="83" spans="1:131" s="249" customFormat="1" ht="26.25" customHeight="1" x14ac:dyDescent="0.15">
      <c r="A83" s="263">
        <v>16</v>
      </c>
      <c r="B83" s="1031"/>
      <c r="C83" s="1032"/>
      <c r="D83" s="1032"/>
      <c r="E83" s="1032"/>
      <c r="F83" s="1032"/>
      <c r="G83" s="1032"/>
      <c r="H83" s="1032"/>
      <c r="I83" s="1032"/>
      <c r="J83" s="1032"/>
      <c r="K83" s="1032"/>
      <c r="L83" s="1032"/>
      <c r="M83" s="1032"/>
      <c r="N83" s="1032"/>
      <c r="O83" s="1032"/>
      <c r="P83" s="1033"/>
      <c r="Q83" s="1034"/>
      <c r="R83" s="1028"/>
      <c r="S83" s="1028"/>
      <c r="T83" s="1028"/>
      <c r="U83" s="1028"/>
      <c r="V83" s="1028"/>
      <c r="W83" s="1028"/>
      <c r="X83" s="1028"/>
      <c r="Y83" s="1028"/>
      <c r="Z83" s="1028"/>
      <c r="AA83" s="1028"/>
      <c r="AB83" s="1028"/>
      <c r="AC83" s="1028"/>
      <c r="AD83" s="1028"/>
      <c r="AE83" s="1028"/>
      <c r="AF83" s="1028"/>
      <c r="AG83" s="1028"/>
      <c r="AH83" s="1028"/>
      <c r="AI83" s="1028"/>
      <c r="AJ83" s="1028"/>
      <c r="AK83" s="1028"/>
      <c r="AL83" s="1028"/>
      <c r="AM83" s="1028"/>
      <c r="AN83" s="1028"/>
      <c r="AO83" s="1028"/>
      <c r="AP83" s="1028"/>
      <c r="AQ83" s="1028"/>
      <c r="AR83" s="1028"/>
      <c r="AS83" s="1028"/>
      <c r="AT83" s="1028"/>
      <c r="AU83" s="1028"/>
      <c r="AV83" s="1028"/>
      <c r="AW83" s="1028"/>
      <c r="AX83" s="1028"/>
      <c r="AY83" s="1028"/>
      <c r="AZ83" s="1029"/>
      <c r="BA83" s="1029"/>
      <c r="BB83" s="1029"/>
      <c r="BC83" s="1029"/>
      <c r="BD83" s="1030"/>
      <c r="BE83" s="267"/>
      <c r="BF83" s="267"/>
      <c r="BG83" s="267"/>
      <c r="BH83" s="267"/>
      <c r="BI83" s="267"/>
      <c r="BJ83" s="267"/>
      <c r="BK83" s="267"/>
      <c r="BL83" s="267"/>
      <c r="BM83" s="267"/>
      <c r="BN83" s="267"/>
      <c r="BO83" s="267"/>
      <c r="BP83" s="267"/>
      <c r="BQ83" s="264">
        <v>77</v>
      </c>
      <c r="BR83" s="269"/>
      <c r="BS83" s="1010"/>
      <c r="BT83" s="1011"/>
      <c r="BU83" s="1011"/>
      <c r="BV83" s="1011"/>
      <c r="BW83" s="1011"/>
      <c r="BX83" s="1011"/>
      <c r="BY83" s="1011"/>
      <c r="BZ83" s="1011"/>
      <c r="CA83" s="1011"/>
      <c r="CB83" s="1011"/>
      <c r="CC83" s="1011"/>
      <c r="CD83" s="1011"/>
      <c r="CE83" s="1011"/>
      <c r="CF83" s="1011"/>
      <c r="CG83" s="1012"/>
      <c r="CH83" s="1013"/>
      <c r="CI83" s="1014"/>
      <c r="CJ83" s="1014"/>
      <c r="CK83" s="1014"/>
      <c r="CL83" s="1015"/>
      <c r="CM83" s="1013"/>
      <c r="CN83" s="1014"/>
      <c r="CO83" s="1014"/>
      <c r="CP83" s="1014"/>
      <c r="CQ83" s="1015"/>
      <c r="CR83" s="1013"/>
      <c r="CS83" s="1014"/>
      <c r="CT83" s="1014"/>
      <c r="CU83" s="1014"/>
      <c r="CV83" s="1015"/>
      <c r="CW83" s="1013"/>
      <c r="CX83" s="1014"/>
      <c r="CY83" s="1014"/>
      <c r="CZ83" s="1014"/>
      <c r="DA83" s="1015"/>
      <c r="DB83" s="1013"/>
      <c r="DC83" s="1014"/>
      <c r="DD83" s="1014"/>
      <c r="DE83" s="1014"/>
      <c r="DF83" s="1015"/>
      <c r="DG83" s="1013"/>
      <c r="DH83" s="1014"/>
      <c r="DI83" s="1014"/>
      <c r="DJ83" s="1014"/>
      <c r="DK83" s="1015"/>
      <c r="DL83" s="1013"/>
      <c r="DM83" s="1014"/>
      <c r="DN83" s="1014"/>
      <c r="DO83" s="1014"/>
      <c r="DP83" s="1015"/>
      <c r="DQ83" s="1013"/>
      <c r="DR83" s="1014"/>
      <c r="DS83" s="1014"/>
      <c r="DT83" s="1014"/>
      <c r="DU83" s="1015"/>
      <c r="DV83" s="998"/>
      <c r="DW83" s="999"/>
      <c r="DX83" s="999"/>
      <c r="DY83" s="999"/>
      <c r="DZ83" s="1000"/>
      <c r="EA83" s="248"/>
    </row>
    <row r="84" spans="1:131" s="249" customFormat="1" ht="26.25" customHeight="1" x14ac:dyDescent="0.15">
      <c r="A84" s="263">
        <v>17</v>
      </c>
      <c r="B84" s="1031"/>
      <c r="C84" s="1032"/>
      <c r="D84" s="1032"/>
      <c r="E84" s="1032"/>
      <c r="F84" s="1032"/>
      <c r="G84" s="1032"/>
      <c r="H84" s="1032"/>
      <c r="I84" s="1032"/>
      <c r="J84" s="1032"/>
      <c r="K84" s="1032"/>
      <c r="L84" s="1032"/>
      <c r="M84" s="1032"/>
      <c r="N84" s="1032"/>
      <c r="O84" s="1032"/>
      <c r="P84" s="1033"/>
      <c r="Q84" s="1034"/>
      <c r="R84" s="1028"/>
      <c r="S84" s="1028"/>
      <c r="T84" s="1028"/>
      <c r="U84" s="1028"/>
      <c r="V84" s="1028"/>
      <c r="W84" s="1028"/>
      <c r="X84" s="1028"/>
      <c r="Y84" s="1028"/>
      <c r="Z84" s="1028"/>
      <c r="AA84" s="1028"/>
      <c r="AB84" s="1028"/>
      <c r="AC84" s="1028"/>
      <c r="AD84" s="1028"/>
      <c r="AE84" s="1028"/>
      <c r="AF84" s="1028"/>
      <c r="AG84" s="1028"/>
      <c r="AH84" s="1028"/>
      <c r="AI84" s="1028"/>
      <c r="AJ84" s="1028"/>
      <c r="AK84" s="1028"/>
      <c r="AL84" s="1028"/>
      <c r="AM84" s="1028"/>
      <c r="AN84" s="1028"/>
      <c r="AO84" s="1028"/>
      <c r="AP84" s="1028"/>
      <c r="AQ84" s="1028"/>
      <c r="AR84" s="1028"/>
      <c r="AS84" s="1028"/>
      <c r="AT84" s="1028"/>
      <c r="AU84" s="1028"/>
      <c r="AV84" s="1028"/>
      <c r="AW84" s="1028"/>
      <c r="AX84" s="1028"/>
      <c r="AY84" s="1028"/>
      <c r="AZ84" s="1029"/>
      <c r="BA84" s="1029"/>
      <c r="BB84" s="1029"/>
      <c r="BC84" s="1029"/>
      <c r="BD84" s="1030"/>
      <c r="BE84" s="267"/>
      <c r="BF84" s="267"/>
      <c r="BG84" s="267"/>
      <c r="BH84" s="267"/>
      <c r="BI84" s="267"/>
      <c r="BJ84" s="267"/>
      <c r="BK84" s="267"/>
      <c r="BL84" s="267"/>
      <c r="BM84" s="267"/>
      <c r="BN84" s="267"/>
      <c r="BO84" s="267"/>
      <c r="BP84" s="267"/>
      <c r="BQ84" s="264">
        <v>78</v>
      </c>
      <c r="BR84" s="269"/>
      <c r="BS84" s="1010"/>
      <c r="BT84" s="1011"/>
      <c r="BU84" s="1011"/>
      <c r="BV84" s="1011"/>
      <c r="BW84" s="1011"/>
      <c r="BX84" s="1011"/>
      <c r="BY84" s="1011"/>
      <c r="BZ84" s="1011"/>
      <c r="CA84" s="1011"/>
      <c r="CB84" s="1011"/>
      <c r="CC84" s="1011"/>
      <c r="CD84" s="1011"/>
      <c r="CE84" s="1011"/>
      <c r="CF84" s="1011"/>
      <c r="CG84" s="1012"/>
      <c r="CH84" s="1013"/>
      <c r="CI84" s="1014"/>
      <c r="CJ84" s="1014"/>
      <c r="CK84" s="1014"/>
      <c r="CL84" s="1015"/>
      <c r="CM84" s="1013"/>
      <c r="CN84" s="1014"/>
      <c r="CO84" s="1014"/>
      <c r="CP84" s="1014"/>
      <c r="CQ84" s="1015"/>
      <c r="CR84" s="1013"/>
      <c r="CS84" s="1014"/>
      <c r="CT84" s="1014"/>
      <c r="CU84" s="1014"/>
      <c r="CV84" s="1015"/>
      <c r="CW84" s="1013"/>
      <c r="CX84" s="1014"/>
      <c r="CY84" s="1014"/>
      <c r="CZ84" s="1014"/>
      <c r="DA84" s="1015"/>
      <c r="DB84" s="1013"/>
      <c r="DC84" s="1014"/>
      <c r="DD84" s="1014"/>
      <c r="DE84" s="1014"/>
      <c r="DF84" s="1015"/>
      <c r="DG84" s="1013"/>
      <c r="DH84" s="1014"/>
      <c r="DI84" s="1014"/>
      <c r="DJ84" s="1014"/>
      <c r="DK84" s="1015"/>
      <c r="DL84" s="1013"/>
      <c r="DM84" s="1014"/>
      <c r="DN84" s="1014"/>
      <c r="DO84" s="1014"/>
      <c r="DP84" s="1015"/>
      <c r="DQ84" s="1013"/>
      <c r="DR84" s="1014"/>
      <c r="DS84" s="1014"/>
      <c r="DT84" s="1014"/>
      <c r="DU84" s="1015"/>
      <c r="DV84" s="998"/>
      <c r="DW84" s="999"/>
      <c r="DX84" s="999"/>
      <c r="DY84" s="999"/>
      <c r="DZ84" s="1000"/>
      <c r="EA84" s="248"/>
    </row>
    <row r="85" spans="1:131" s="249" customFormat="1" ht="26.25" customHeight="1" x14ac:dyDescent="0.15">
      <c r="A85" s="263">
        <v>18</v>
      </c>
      <c r="B85" s="1031"/>
      <c r="C85" s="1032"/>
      <c r="D85" s="1032"/>
      <c r="E85" s="1032"/>
      <c r="F85" s="1032"/>
      <c r="G85" s="1032"/>
      <c r="H85" s="1032"/>
      <c r="I85" s="1032"/>
      <c r="J85" s="1032"/>
      <c r="K85" s="1032"/>
      <c r="L85" s="1032"/>
      <c r="M85" s="1032"/>
      <c r="N85" s="1032"/>
      <c r="O85" s="1032"/>
      <c r="P85" s="1033"/>
      <c r="Q85" s="1034"/>
      <c r="R85" s="1028"/>
      <c r="S85" s="1028"/>
      <c r="T85" s="1028"/>
      <c r="U85" s="1028"/>
      <c r="V85" s="1028"/>
      <c r="W85" s="1028"/>
      <c r="X85" s="1028"/>
      <c r="Y85" s="1028"/>
      <c r="Z85" s="1028"/>
      <c r="AA85" s="1028"/>
      <c r="AB85" s="1028"/>
      <c r="AC85" s="1028"/>
      <c r="AD85" s="1028"/>
      <c r="AE85" s="1028"/>
      <c r="AF85" s="1028"/>
      <c r="AG85" s="1028"/>
      <c r="AH85" s="1028"/>
      <c r="AI85" s="1028"/>
      <c r="AJ85" s="1028"/>
      <c r="AK85" s="1028"/>
      <c r="AL85" s="1028"/>
      <c r="AM85" s="1028"/>
      <c r="AN85" s="1028"/>
      <c r="AO85" s="1028"/>
      <c r="AP85" s="1028"/>
      <c r="AQ85" s="1028"/>
      <c r="AR85" s="1028"/>
      <c r="AS85" s="1028"/>
      <c r="AT85" s="1028"/>
      <c r="AU85" s="1028"/>
      <c r="AV85" s="1028"/>
      <c r="AW85" s="1028"/>
      <c r="AX85" s="1028"/>
      <c r="AY85" s="1028"/>
      <c r="AZ85" s="1029"/>
      <c r="BA85" s="1029"/>
      <c r="BB85" s="1029"/>
      <c r="BC85" s="1029"/>
      <c r="BD85" s="1030"/>
      <c r="BE85" s="267"/>
      <c r="BF85" s="267"/>
      <c r="BG85" s="267"/>
      <c r="BH85" s="267"/>
      <c r="BI85" s="267"/>
      <c r="BJ85" s="267"/>
      <c r="BK85" s="267"/>
      <c r="BL85" s="267"/>
      <c r="BM85" s="267"/>
      <c r="BN85" s="267"/>
      <c r="BO85" s="267"/>
      <c r="BP85" s="267"/>
      <c r="BQ85" s="264">
        <v>79</v>
      </c>
      <c r="BR85" s="269"/>
      <c r="BS85" s="1010"/>
      <c r="BT85" s="1011"/>
      <c r="BU85" s="1011"/>
      <c r="BV85" s="1011"/>
      <c r="BW85" s="1011"/>
      <c r="BX85" s="1011"/>
      <c r="BY85" s="1011"/>
      <c r="BZ85" s="1011"/>
      <c r="CA85" s="1011"/>
      <c r="CB85" s="1011"/>
      <c r="CC85" s="1011"/>
      <c r="CD85" s="1011"/>
      <c r="CE85" s="1011"/>
      <c r="CF85" s="1011"/>
      <c r="CG85" s="1012"/>
      <c r="CH85" s="1013"/>
      <c r="CI85" s="1014"/>
      <c r="CJ85" s="1014"/>
      <c r="CK85" s="1014"/>
      <c r="CL85" s="1015"/>
      <c r="CM85" s="1013"/>
      <c r="CN85" s="1014"/>
      <c r="CO85" s="1014"/>
      <c r="CP85" s="1014"/>
      <c r="CQ85" s="1015"/>
      <c r="CR85" s="1013"/>
      <c r="CS85" s="1014"/>
      <c r="CT85" s="1014"/>
      <c r="CU85" s="1014"/>
      <c r="CV85" s="1015"/>
      <c r="CW85" s="1013"/>
      <c r="CX85" s="1014"/>
      <c r="CY85" s="1014"/>
      <c r="CZ85" s="1014"/>
      <c r="DA85" s="1015"/>
      <c r="DB85" s="1013"/>
      <c r="DC85" s="1014"/>
      <c r="DD85" s="1014"/>
      <c r="DE85" s="1014"/>
      <c r="DF85" s="1015"/>
      <c r="DG85" s="1013"/>
      <c r="DH85" s="1014"/>
      <c r="DI85" s="1014"/>
      <c r="DJ85" s="1014"/>
      <c r="DK85" s="1015"/>
      <c r="DL85" s="1013"/>
      <c r="DM85" s="1014"/>
      <c r="DN85" s="1014"/>
      <c r="DO85" s="1014"/>
      <c r="DP85" s="1015"/>
      <c r="DQ85" s="1013"/>
      <c r="DR85" s="1014"/>
      <c r="DS85" s="1014"/>
      <c r="DT85" s="1014"/>
      <c r="DU85" s="1015"/>
      <c r="DV85" s="998"/>
      <c r="DW85" s="999"/>
      <c r="DX85" s="999"/>
      <c r="DY85" s="999"/>
      <c r="DZ85" s="1000"/>
      <c r="EA85" s="248"/>
    </row>
    <row r="86" spans="1:131" s="249" customFormat="1" ht="26.25" customHeight="1" x14ac:dyDescent="0.15">
      <c r="A86" s="263">
        <v>19</v>
      </c>
      <c r="B86" s="1031"/>
      <c r="C86" s="1032"/>
      <c r="D86" s="1032"/>
      <c r="E86" s="1032"/>
      <c r="F86" s="1032"/>
      <c r="G86" s="1032"/>
      <c r="H86" s="1032"/>
      <c r="I86" s="1032"/>
      <c r="J86" s="1032"/>
      <c r="K86" s="1032"/>
      <c r="L86" s="1032"/>
      <c r="M86" s="1032"/>
      <c r="N86" s="1032"/>
      <c r="O86" s="1032"/>
      <c r="P86" s="1033"/>
      <c r="Q86" s="1034"/>
      <c r="R86" s="1028"/>
      <c r="S86" s="1028"/>
      <c r="T86" s="1028"/>
      <c r="U86" s="1028"/>
      <c r="V86" s="1028"/>
      <c r="W86" s="1028"/>
      <c r="X86" s="1028"/>
      <c r="Y86" s="1028"/>
      <c r="Z86" s="1028"/>
      <c r="AA86" s="1028"/>
      <c r="AB86" s="1028"/>
      <c r="AC86" s="1028"/>
      <c r="AD86" s="1028"/>
      <c r="AE86" s="1028"/>
      <c r="AF86" s="1028"/>
      <c r="AG86" s="1028"/>
      <c r="AH86" s="1028"/>
      <c r="AI86" s="1028"/>
      <c r="AJ86" s="1028"/>
      <c r="AK86" s="1028"/>
      <c r="AL86" s="1028"/>
      <c r="AM86" s="1028"/>
      <c r="AN86" s="1028"/>
      <c r="AO86" s="1028"/>
      <c r="AP86" s="1028"/>
      <c r="AQ86" s="1028"/>
      <c r="AR86" s="1028"/>
      <c r="AS86" s="1028"/>
      <c r="AT86" s="1028"/>
      <c r="AU86" s="1028"/>
      <c r="AV86" s="1028"/>
      <c r="AW86" s="1028"/>
      <c r="AX86" s="1028"/>
      <c r="AY86" s="1028"/>
      <c r="AZ86" s="1029"/>
      <c r="BA86" s="1029"/>
      <c r="BB86" s="1029"/>
      <c r="BC86" s="1029"/>
      <c r="BD86" s="1030"/>
      <c r="BE86" s="267"/>
      <c r="BF86" s="267"/>
      <c r="BG86" s="267"/>
      <c r="BH86" s="267"/>
      <c r="BI86" s="267"/>
      <c r="BJ86" s="267"/>
      <c r="BK86" s="267"/>
      <c r="BL86" s="267"/>
      <c r="BM86" s="267"/>
      <c r="BN86" s="267"/>
      <c r="BO86" s="267"/>
      <c r="BP86" s="267"/>
      <c r="BQ86" s="264">
        <v>80</v>
      </c>
      <c r="BR86" s="269"/>
      <c r="BS86" s="1010"/>
      <c r="BT86" s="1011"/>
      <c r="BU86" s="1011"/>
      <c r="BV86" s="1011"/>
      <c r="BW86" s="1011"/>
      <c r="BX86" s="1011"/>
      <c r="BY86" s="1011"/>
      <c r="BZ86" s="1011"/>
      <c r="CA86" s="1011"/>
      <c r="CB86" s="1011"/>
      <c r="CC86" s="1011"/>
      <c r="CD86" s="1011"/>
      <c r="CE86" s="1011"/>
      <c r="CF86" s="1011"/>
      <c r="CG86" s="1012"/>
      <c r="CH86" s="1013"/>
      <c r="CI86" s="1014"/>
      <c r="CJ86" s="1014"/>
      <c r="CK86" s="1014"/>
      <c r="CL86" s="1015"/>
      <c r="CM86" s="1013"/>
      <c r="CN86" s="1014"/>
      <c r="CO86" s="1014"/>
      <c r="CP86" s="1014"/>
      <c r="CQ86" s="1015"/>
      <c r="CR86" s="1013"/>
      <c r="CS86" s="1014"/>
      <c r="CT86" s="1014"/>
      <c r="CU86" s="1014"/>
      <c r="CV86" s="1015"/>
      <c r="CW86" s="1013"/>
      <c r="CX86" s="1014"/>
      <c r="CY86" s="1014"/>
      <c r="CZ86" s="1014"/>
      <c r="DA86" s="1015"/>
      <c r="DB86" s="1013"/>
      <c r="DC86" s="1014"/>
      <c r="DD86" s="1014"/>
      <c r="DE86" s="1014"/>
      <c r="DF86" s="1015"/>
      <c r="DG86" s="1013"/>
      <c r="DH86" s="1014"/>
      <c r="DI86" s="1014"/>
      <c r="DJ86" s="1014"/>
      <c r="DK86" s="1015"/>
      <c r="DL86" s="1013"/>
      <c r="DM86" s="1014"/>
      <c r="DN86" s="1014"/>
      <c r="DO86" s="1014"/>
      <c r="DP86" s="1015"/>
      <c r="DQ86" s="1013"/>
      <c r="DR86" s="1014"/>
      <c r="DS86" s="1014"/>
      <c r="DT86" s="1014"/>
      <c r="DU86" s="1015"/>
      <c r="DV86" s="998"/>
      <c r="DW86" s="999"/>
      <c r="DX86" s="999"/>
      <c r="DY86" s="999"/>
      <c r="DZ86" s="1000"/>
      <c r="EA86" s="248"/>
    </row>
    <row r="87" spans="1:131" s="249" customFormat="1" ht="26.25" customHeight="1" x14ac:dyDescent="0.15">
      <c r="A87" s="271">
        <v>20</v>
      </c>
      <c r="B87" s="1021"/>
      <c r="C87" s="1022"/>
      <c r="D87" s="1022"/>
      <c r="E87" s="1022"/>
      <c r="F87" s="1022"/>
      <c r="G87" s="1022"/>
      <c r="H87" s="1022"/>
      <c r="I87" s="1022"/>
      <c r="J87" s="1022"/>
      <c r="K87" s="1022"/>
      <c r="L87" s="1022"/>
      <c r="M87" s="1022"/>
      <c r="N87" s="1022"/>
      <c r="O87" s="1022"/>
      <c r="P87" s="1023"/>
      <c r="Q87" s="1024"/>
      <c r="R87" s="1025"/>
      <c r="S87" s="1025"/>
      <c r="T87" s="1025"/>
      <c r="U87" s="1025"/>
      <c r="V87" s="1025"/>
      <c r="W87" s="1025"/>
      <c r="X87" s="1025"/>
      <c r="Y87" s="1025"/>
      <c r="Z87" s="1025"/>
      <c r="AA87" s="1025"/>
      <c r="AB87" s="1025"/>
      <c r="AC87" s="1025"/>
      <c r="AD87" s="1025"/>
      <c r="AE87" s="1025"/>
      <c r="AF87" s="1025"/>
      <c r="AG87" s="1025"/>
      <c r="AH87" s="1025"/>
      <c r="AI87" s="1025"/>
      <c r="AJ87" s="1025"/>
      <c r="AK87" s="1025"/>
      <c r="AL87" s="1025"/>
      <c r="AM87" s="1025"/>
      <c r="AN87" s="1025"/>
      <c r="AO87" s="1025"/>
      <c r="AP87" s="1025"/>
      <c r="AQ87" s="1025"/>
      <c r="AR87" s="1025"/>
      <c r="AS87" s="1025"/>
      <c r="AT87" s="1025"/>
      <c r="AU87" s="1025"/>
      <c r="AV87" s="1025"/>
      <c r="AW87" s="1025"/>
      <c r="AX87" s="1025"/>
      <c r="AY87" s="1025"/>
      <c r="AZ87" s="1026"/>
      <c r="BA87" s="1026"/>
      <c r="BB87" s="1026"/>
      <c r="BC87" s="1026"/>
      <c r="BD87" s="1027"/>
      <c r="BE87" s="267"/>
      <c r="BF87" s="267"/>
      <c r="BG87" s="267"/>
      <c r="BH87" s="267"/>
      <c r="BI87" s="267"/>
      <c r="BJ87" s="267"/>
      <c r="BK87" s="267"/>
      <c r="BL87" s="267"/>
      <c r="BM87" s="267"/>
      <c r="BN87" s="267"/>
      <c r="BO87" s="267"/>
      <c r="BP87" s="267"/>
      <c r="BQ87" s="264">
        <v>81</v>
      </c>
      <c r="BR87" s="269"/>
      <c r="BS87" s="1010"/>
      <c r="BT87" s="1011"/>
      <c r="BU87" s="1011"/>
      <c r="BV87" s="1011"/>
      <c r="BW87" s="1011"/>
      <c r="BX87" s="1011"/>
      <c r="BY87" s="1011"/>
      <c r="BZ87" s="1011"/>
      <c r="CA87" s="1011"/>
      <c r="CB87" s="1011"/>
      <c r="CC87" s="1011"/>
      <c r="CD87" s="1011"/>
      <c r="CE87" s="1011"/>
      <c r="CF87" s="1011"/>
      <c r="CG87" s="1012"/>
      <c r="CH87" s="1013"/>
      <c r="CI87" s="1014"/>
      <c r="CJ87" s="1014"/>
      <c r="CK87" s="1014"/>
      <c r="CL87" s="1015"/>
      <c r="CM87" s="1013"/>
      <c r="CN87" s="1014"/>
      <c r="CO87" s="1014"/>
      <c r="CP87" s="1014"/>
      <c r="CQ87" s="1015"/>
      <c r="CR87" s="1013"/>
      <c r="CS87" s="1014"/>
      <c r="CT87" s="1014"/>
      <c r="CU87" s="1014"/>
      <c r="CV87" s="1015"/>
      <c r="CW87" s="1013"/>
      <c r="CX87" s="1014"/>
      <c r="CY87" s="1014"/>
      <c r="CZ87" s="1014"/>
      <c r="DA87" s="1015"/>
      <c r="DB87" s="1013"/>
      <c r="DC87" s="1014"/>
      <c r="DD87" s="1014"/>
      <c r="DE87" s="1014"/>
      <c r="DF87" s="1015"/>
      <c r="DG87" s="1013"/>
      <c r="DH87" s="1014"/>
      <c r="DI87" s="1014"/>
      <c r="DJ87" s="1014"/>
      <c r="DK87" s="1015"/>
      <c r="DL87" s="1013"/>
      <c r="DM87" s="1014"/>
      <c r="DN87" s="1014"/>
      <c r="DO87" s="1014"/>
      <c r="DP87" s="1015"/>
      <c r="DQ87" s="1013"/>
      <c r="DR87" s="1014"/>
      <c r="DS87" s="1014"/>
      <c r="DT87" s="1014"/>
      <c r="DU87" s="1015"/>
      <c r="DV87" s="998"/>
      <c r="DW87" s="999"/>
      <c r="DX87" s="999"/>
      <c r="DY87" s="999"/>
      <c r="DZ87" s="1000"/>
      <c r="EA87" s="248"/>
    </row>
    <row r="88" spans="1:131" s="249" customFormat="1" ht="26.25" customHeight="1" thickBot="1" x14ac:dyDescent="0.2">
      <c r="A88" s="266" t="s">
        <v>390</v>
      </c>
      <c r="B88" s="1001" t="s">
        <v>416</v>
      </c>
      <c r="C88" s="1002"/>
      <c r="D88" s="1002"/>
      <c r="E88" s="1002"/>
      <c r="F88" s="1002"/>
      <c r="G88" s="1002"/>
      <c r="H88" s="1002"/>
      <c r="I88" s="1002"/>
      <c r="J88" s="1002"/>
      <c r="K88" s="1002"/>
      <c r="L88" s="1002"/>
      <c r="M88" s="1002"/>
      <c r="N88" s="1002"/>
      <c r="O88" s="1002"/>
      <c r="P88" s="1003"/>
      <c r="Q88" s="1019"/>
      <c r="R88" s="1020"/>
      <c r="S88" s="1020"/>
      <c r="T88" s="1020"/>
      <c r="U88" s="1020"/>
      <c r="V88" s="1020"/>
      <c r="W88" s="1020"/>
      <c r="X88" s="1020"/>
      <c r="Y88" s="1020"/>
      <c r="Z88" s="1020"/>
      <c r="AA88" s="1020"/>
      <c r="AB88" s="1020"/>
      <c r="AC88" s="1020"/>
      <c r="AD88" s="1020"/>
      <c r="AE88" s="1020"/>
      <c r="AF88" s="1016">
        <v>7937</v>
      </c>
      <c r="AG88" s="1016"/>
      <c r="AH88" s="1016"/>
      <c r="AI88" s="1016"/>
      <c r="AJ88" s="1016"/>
      <c r="AK88" s="1020"/>
      <c r="AL88" s="1020"/>
      <c r="AM88" s="1020"/>
      <c r="AN88" s="1020"/>
      <c r="AO88" s="1020"/>
      <c r="AP88" s="1016">
        <v>595</v>
      </c>
      <c r="AQ88" s="1016"/>
      <c r="AR88" s="1016"/>
      <c r="AS88" s="1016"/>
      <c r="AT88" s="1016"/>
      <c r="AU88" s="1016">
        <v>93</v>
      </c>
      <c r="AV88" s="1016"/>
      <c r="AW88" s="1016"/>
      <c r="AX88" s="1016"/>
      <c r="AY88" s="1016"/>
      <c r="AZ88" s="1017"/>
      <c r="BA88" s="1017"/>
      <c r="BB88" s="1017"/>
      <c r="BC88" s="1017"/>
      <c r="BD88" s="1018"/>
      <c r="BE88" s="267"/>
      <c r="BF88" s="267"/>
      <c r="BG88" s="267"/>
      <c r="BH88" s="267"/>
      <c r="BI88" s="267"/>
      <c r="BJ88" s="267"/>
      <c r="BK88" s="267"/>
      <c r="BL88" s="267"/>
      <c r="BM88" s="267"/>
      <c r="BN88" s="267"/>
      <c r="BO88" s="267"/>
      <c r="BP88" s="267"/>
      <c r="BQ88" s="264">
        <v>82</v>
      </c>
      <c r="BR88" s="269"/>
      <c r="BS88" s="1010"/>
      <c r="BT88" s="1011"/>
      <c r="BU88" s="1011"/>
      <c r="BV88" s="1011"/>
      <c r="BW88" s="1011"/>
      <c r="BX88" s="1011"/>
      <c r="BY88" s="1011"/>
      <c r="BZ88" s="1011"/>
      <c r="CA88" s="1011"/>
      <c r="CB88" s="1011"/>
      <c r="CC88" s="1011"/>
      <c r="CD88" s="1011"/>
      <c r="CE88" s="1011"/>
      <c r="CF88" s="1011"/>
      <c r="CG88" s="1012"/>
      <c r="CH88" s="1013"/>
      <c r="CI88" s="1014"/>
      <c r="CJ88" s="1014"/>
      <c r="CK88" s="1014"/>
      <c r="CL88" s="1015"/>
      <c r="CM88" s="1013"/>
      <c r="CN88" s="1014"/>
      <c r="CO88" s="1014"/>
      <c r="CP88" s="1014"/>
      <c r="CQ88" s="1015"/>
      <c r="CR88" s="1013"/>
      <c r="CS88" s="1014"/>
      <c r="CT88" s="1014"/>
      <c r="CU88" s="1014"/>
      <c r="CV88" s="1015"/>
      <c r="CW88" s="1013"/>
      <c r="CX88" s="1014"/>
      <c r="CY88" s="1014"/>
      <c r="CZ88" s="1014"/>
      <c r="DA88" s="1015"/>
      <c r="DB88" s="1013"/>
      <c r="DC88" s="1014"/>
      <c r="DD88" s="1014"/>
      <c r="DE88" s="1014"/>
      <c r="DF88" s="1015"/>
      <c r="DG88" s="1013"/>
      <c r="DH88" s="1014"/>
      <c r="DI88" s="1014"/>
      <c r="DJ88" s="1014"/>
      <c r="DK88" s="1015"/>
      <c r="DL88" s="1013"/>
      <c r="DM88" s="1014"/>
      <c r="DN88" s="1014"/>
      <c r="DO88" s="1014"/>
      <c r="DP88" s="1015"/>
      <c r="DQ88" s="1013"/>
      <c r="DR88" s="1014"/>
      <c r="DS88" s="1014"/>
      <c r="DT88" s="1014"/>
      <c r="DU88" s="1015"/>
      <c r="DV88" s="998"/>
      <c r="DW88" s="999"/>
      <c r="DX88" s="999"/>
      <c r="DY88" s="999"/>
      <c r="DZ88" s="1000"/>
      <c r="EA88" s="248"/>
    </row>
    <row r="89" spans="1:131" s="249" customFormat="1" ht="26.25" hidden="1" customHeight="1" x14ac:dyDescent="0.15">
      <c r="A89" s="272"/>
      <c r="B89" s="273"/>
      <c r="C89" s="273"/>
      <c r="D89" s="273"/>
      <c r="E89" s="273"/>
      <c r="F89" s="273"/>
      <c r="G89" s="273"/>
      <c r="H89" s="273"/>
      <c r="I89" s="273"/>
      <c r="J89" s="273"/>
      <c r="K89" s="273"/>
      <c r="L89" s="273"/>
      <c r="M89" s="273"/>
      <c r="N89" s="273"/>
      <c r="O89" s="273"/>
      <c r="P89" s="273"/>
      <c r="Q89" s="274"/>
      <c r="R89" s="274"/>
      <c r="S89" s="274"/>
      <c r="T89" s="274"/>
      <c r="U89" s="274"/>
      <c r="V89" s="274"/>
      <c r="W89" s="274"/>
      <c r="X89" s="274"/>
      <c r="Y89" s="274"/>
      <c r="Z89" s="274"/>
      <c r="AA89" s="274"/>
      <c r="AB89" s="274"/>
      <c r="AC89" s="274"/>
      <c r="AD89" s="274"/>
      <c r="AE89" s="274"/>
      <c r="AF89" s="274"/>
      <c r="AG89" s="274"/>
      <c r="AH89" s="274"/>
      <c r="AI89" s="274"/>
      <c r="AJ89" s="274"/>
      <c r="AK89" s="274"/>
      <c r="AL89" s="274"/>
      <c r="AM89" s="274"/>
      <c r="AN89" s="274"/>
      <c r="AO89" s="274"/>
      <c r="AP89" s="274"/>
      <c r="AQ89" s="274"/>
      <c r="AR89" s="274"/>
      <c r="AS89" s="274"/>
      <c r="AT89" s="274"/>
      <c r="AU89" s="274"/>
      <c r="AV89" s="274"/>
      <c r="AW89" s="274"/>
      <c r="AX89" s="274"/>
      <c r="AY89" s="274"/>
      <c r="AZ89" s="275"/>
      <c r="BA89" s="275"/>
      <c r="BB89" s="275"/>
      <c r="BC89" s="275"/>
      <c r="BD89" s="275"/>
      <c r="BE89" s="267"/>
      <c r="BF89" s="267"/>
      <c r="BG89" s="267"/>
      <c r="BH89" s="267"/>
      <c r="BI89" s="267"/>
      <c r="BJ89" s="267"/>
      <c r="BK89" s="267"/>
      <c r="BL89" s="267"/>
      <c r="BM89" s="267"/>
      <c r="BN89" s="267"/>
      <c r="BO89" s="267"/>
      <c r="BP89" s="267"/>
      <c r="BQ89" s="264">
        <v>83</v>
      </c>
      <c r="BR89" s="269"/>
      <c r="BS89" s="1010"/>
      <c r="BT89" s="1011"/>
      <c r="BU89" s="1011"/>
      <c r="BV89" s="1011"/>
      <c r="BW89" s="1011"/>
      <c r="BX89" s="1011"/>
      <c r="BY89" s="1011"/>
      <c r="BZ89" s="1011"/>
      <c r="CA89" s="1011"/>
      <c r="CB89" s="1011"/>
      <c r="CC89" s="1011"/>
      <c r="CD89" s="1011"/>
      <c r="CE89" s="1011"/>
      <c r="CF89" s="1011"/>
      <c r="CG89" s="1012"/>
      <c r="CH89" s="1013"/>
      <c r="CI89" s="1014"/>
      <c r="CJ89" s="1014"/>
      <c r="CK89" s="1014"/>
      <c r="CL89" s="1015"/>
      <c r="CM89" s="1013"/>
      <c r="CN89" s="1014"/>
      <c r="CO89" s="1014"/>
      <c r="CP89" s="1014"/>
      <c r="CQ89" s="1015"/>
      <c r="CR89" s="1013"/>
      <c r="CS89" s="1014"/>
      <c r="CT89" s="1014"/>
      <c r="CU89" s="1014"/>
      <c r="CV89" s="1015"/>
      <c r="CW89" s="1013"/>
      <c r="CX89" s="1014"/>
      <c r="CY89" s="1014"/>
      <c r="CZ89" s="1014"/>
      <c r="DA89" s="1015"/>
      <c r="DB89" s="1013"/>
      <c r="DC89" s="1014"/>
      <c r="DD89" s="1014"/>
      <c r="DE89" s="1014"/>
      <c r="DF89" s="1015"/>
      <c r="DG89" s="1013"/>
      <c r="DH89" s="1014"/>
      <c r="DI89" s="1014"/>
      <c r="DJ89" s="1014"/>
      <c r="DK89" s="1015"/>
      <c r="DL89" s="1013"/>
      <c r="DM89" s="1014"/>
      <c r="DN89" s="1014"/>
      <c r="DO89" s="1014"/>
      <c r="DP89" s="1015"/>
      <c r="DQ89" s="1013"/>
      <c r="DR89" s="1014"/>
      <c r="DS89" s="1014"/>
      <c r="DT89" s="1014"/>
      <c r="DU89" s="1015"/>
      <c r="DV89" s="998"/>
      <c r="DW89" s="999"/>
      <c r="DX89" s="999"/>
      <c r="DY89" s="999"/>
      <c r="DZ89" s="1000"/>
      <c r="EA89" s="248"/>
    </row>
    <row r="90" spans="1:131" s="249" customFormat="1" ht="26.25" hidden="1" customHeight="1" x14ac:dyDescent="0.15">
      <c r="A90" s="272"/>
      <c r="B90" s="273"/>
      <c r="C90" s="273"/>
      <c r="D90" s="273"/>
      <c r="E90" s="273"/>
      <c r="F90" s="273"/>
      <c r="G90" s="273"/>
      <c r="H90" s="273"/>
      <c r="I90" s="273"/>
      <c r="J90" s="273"/>
      <c r="K90" s="273"/>
      <c r="L90" s="273"/>
      <c r="M90" s="273"/>
      <c r="N90" s="273"/>
      <c r="O90" s="273"/>
      <c r="P90" s="273"/>
      <c r="Q90" s="274"/>
      <c r="R90" s="274"/>
      <c r="S90" s="274"/>
      <c r="T90" s="274"/>
      <c r="U90" s="274"/>
      <c r="V90" s="274"/>
      <c r="W90" s="274"/>
      <c r="X90" s="274"/>
      <c r="Y90" s="274"/>
      <c r="Z90" s="274"/>
      <c r="AA90" s="274"/>
      <c r="AB90" s="274"/>
      <c r="AC90" s="274"/>
      <c r="AD90" s="274"/>
      <c r="AE90" s="274"/>
      <c r="AF90" s="274"/>
      <c r="AG90" s="274"/>
      <c r="AH90" s="274"/>
      <c r="AI90" s="274"/>
      <c r="AJ90" s="274"/>
      <c r="AK90" s="274"/>
      <c r="AL90" s="274"/>
      <c r="AM90" s="274"/>
      <c r="AN90" s="274"/>
      <c r="AO90" s="274"/>
      <c r="AP90" s="274"/>
      <c r="AQ90" s="274"/>
      <c r="AR90" s="274"/>
      <c r="AS90" s="274"/>
      <c r="AT90" s="274"/>
      <c r="AU90" s="274"/>
      <c r="AV90" s="274"/>
      <c r="AW90" s="274"/>
      <c r="AX90" s="274"/>
      <c r="AY90" s="274"/>
      <c r="AZ90" s="275"/>
      <c r="BA90" s="275"/>
      <c r="BB90" s="275"/>
      <c r="BC90" s="275"/>
      <c r="BD90" s="275"/>
      <c r="BE90" s="267"/>
      <c r="BF90" s="267"/>
      <c r="BG90" s="267"/>
      <c r="BH90" s="267"/>
      <c r="BI90" s="267"/>
      <c r="BJ90" s="267"/>
      <c r="BK90" s="267"/>
      <c r="BL90" s="267"/>
      <c r="BM90" s="267"/>
      <c r="BN90" s="267"/>
      <c r="BO90" s="267"/>
      <c r="BP90" s="267"/>
      <c r="BQ90" s="264">
        <v>84</v>
      </c>
      <c r="BR90" s="269"/>
      <c r="BS90" s="1010"/>
      <c r="BT90" s="1011"/>
      <c r="BU90" s="1011"/>
      <c r="BV90" s="1011"/>
      <c r="BW90" s="1011"/>
      <c r="BX90" s="1011"/>
      <c r="BY90" s="1011"/>
      <c r="BZ90" s="1011"/>
      <c r="CA90" s="1011"/>
      <c r="CB90" s="1011"/>
      <c r="CC90" s="1011"/>
      <c r="CD90" s="1011"/>
      <c r="CE90" s="1011"/>
      <c r="CF90" s="1011"/>
      <c r="CG90" s="1012"/>
      <c r="CH90" s="1013"/>
      <c r="CI90" s="1014"/>
      <c r="CJ90" s="1014"/>
      <c r="CK90" s="1014"/>
      <c r="CL90" s="1015"/>
      <c r="CM90" s="1013"/>
      <c r="CN90" s="1014"/>
      <c r="CO90" s="1014"/>
      <c r="CP90" s="1014"/>
      <c r="CQ90" s="1015"/>
      <c r="CR90" s="1013"/>
      <c r="CS90" s="1014"/>
      <c r="CT90" s="1014"/>
      <c r="CU90" s="1014"/>
      <c r="CV90" s="1015"/>
      <c r="CW90" s="1013"/>
      <c r="CX90" s="1014"/>
      <c r="CY90" s="1014"/>
      <c r="CZ90" s="1014"/>
      <c r="DA90" s="1015"/>
      <c r="DB90" s="1013"/>
      <c r="DC90" s="1014"/>
      <c r="DD90" s="1014"/>
      <c r="DE90" s="1014"/>
      <c r="DF90" s="1015"/>
      <c r="DG90" s="1013"/>
      <c r="DH90" s="1014"/>
      <c r="DI90" s="1014"/>
      <c r="DJ90" s="1014"/>
      <c r="DK90" s="1015"/>
      <c r="DL90" s="1013"/>
      <c r="DM90" s="1014"/>
      <c r="DN90" s="1014"/>
      <c r="DO90" s="1014"/>
      <c r="DP90" s="1015"/>
      <c r="DQ90" s="1013"/>
      <c r="DR90" s="1014"/>
      <c r="DS90" s="1014"/>
      <c r="DT90" s="1014"/>
      <c r="DU90" s="1015"/>
      <c r="DV90" s="998"/>
      <c r="DW90" s="999"/>
      <c r="DX90" s="999"/>
      <c r="DY90" s="999"/>
      <c r="DZ90" s="1000"/>
      <c r="EA90" s="248"/>
    </row>
    <row r="91" spans="1:131" s="249" customFormat="1" ht="26.25" hidden="1" customHeight="1" x14ac:dyDescent="0.15">
      <c r="A91" s="272"/>
      <c r="B91" s="273"/>
      <c r="C91" s="273"/>
      <c r="D91" s="273"/>
      <c r="E91" s="273"/>
      <c r="F91" s="273"/>
      <c r="G91" s="273"/>
      <c r="H91" s="273"/>
      <c r="I91" s="273"/>
      <c r="J91" s="273"/>
      <c r="K91" s="273"/>
      <c r="L91" s="273"/>
      <c r="M91" s="273"/>
      <c r="N91" s="273"/>
      <c r="O91" s="273"/>
      <c r="P91" s="273"/>
      <c r="Q91" s="274"/>
      <c r="R91" s="274"/>
      <c r="S91" s="274"/>
      <c r="T91" s="274"/>
      <c r="U91" s="274"/>
      <c r="V91" s="274"/>
      <c r="W91" s="274"/>
      <c r="X91" s="274"/>
      <c r="Y91" s="274"/>
      <c r="Z91" s="274"/>
      <c r="AA91" s="274"/>
      <c r="AB91" s="274"/>
      <c r="AC91" s="274"/>
      <c r="AD91" s="274"/>
      <c r="AE91" s="274"/>
      <c r="AF91" s="274"/>
      <c r="AG91" s="274"/>
      <c r="AH91" s="274"/>
      <c r="AI91" s="274"/>
      <c r="AJ91" s="274"/>
      <c r="AK91" s="274"/>
      <c r="AL91" s="274"/>
      <c r="AM91" s="274"/>
      <c r="AN91" s="274"/>
      <c r="AO91" s="274"/>
      <c r="AP91" s="274"/>
      <c r="AQ91" s="274"/>
      <c r="AR91" s="274"/>
      <c r="AS91" s="274"/>
      <c r="AT91" s="274"/>
      <c r="AU91" s="274"/>
      <c r="AV91" s="274"/>
      <c r="AW91" s="274"/>
      <c r="AX91" s="274"/>
      <c r="AY91" s="274"/>
      <c r="AZ91" s="275"/>
      <c r="BA91" s="275"/>
      <c r="BB91" s="275"/>
      <c r="BC91" s="275"/>
      <c r="BD91" s="275"/>
      <c r="BE91" s="267"/>
      <c r="BF91" s="267"/>
      <c r="BG91" s="267"/>
      <c r="BH91" s="267"/>
      <c r="BI91" s="267"/>
      <c r="BJ91" s="267"/>
      <c r="BK91" s="267"/>
      <c r="BL91" s="267"/>
      <c r="BM91" s="267"/>
      <c r="BN91" s="267"/>
      <c r="BO91" s="267"/>
      <c r="BP91" s="267"/>
      <c r="BQ91" s="264">
        <v>85</v>
      </c>
      <c r="BR91" s="269"/>
      <c r="BS91" s="1010"/>
      <c r="BT91" s="1011"/>
      <c r="BU91" s="1011"/>
      <c r="BV91" s="1011"/>
      <c r="BW91" s="1011"/>
      <c r="BX91" s="1011"/>
      <c r="BY91" s="1011"/>
      <c r="BZ91" s="1011"/>
      <c r="CA91" s="1011"/>
      <c r="CB91" s="1011"/>
      <c r="CC91" s="1011"/>
      <c r="CD91" s="1011"/>
      <c r="CE91" s="1011"/>
      <c r="CF91" s="1011"/>
      <c r="CG91" s="1012"/>
      <c r="CH91" s="1013"/>
      <c r="CI91" s="1014"/>
      <c r="CJ91" s="1014"/>
      <c r="CK91" s="1014"/>
      <c r="CL91" s="1015"/>
      <c r="CM91" s="1013"/>
      <c r="CN91" s="1014"/>
      <c r="CO91" s="1014"/>
      <c r="CP91" s="1014"/>
      <c r="CQ91" s="1015"/>
      <c r="CR91" s="1013"/>
      <c r="CS91" s="1014"/>
      <c r="CT91" s="1014"/>
      <c r="CU91" s="1014"/>
      <c r="CV91" s="1015"/>
      <c r="CW91" s="1013"/>
      <c r="CX91" s="1014"/>
      <c r="CY91" s="1014"/>
      <c r="CZ91" s="1014"/>
      <c r="DA91" s="1015"/>
      <c r="DB91" s="1013"/>
      <c r="DC91" s="1014"/>
      <c r="DD91" s="1014"/>
      <c r="DE91" s="1014"/>
      <c r="DF91" s="1015"/>
      <c r="DG91" s="1013"/>
      <c r="DH91" s="1014"/>
      <c r="DI91" s="1014"/>
      <c r="DJ91" s="1014"/>
      <c r="DK91" s="1015"/>
      <c r="DL91" s="1013"/>
      <c r="DM91" s="1014"/>
      <c r="DN91" s="1014"/>
      <c r="DO91" s="1014"/>
      <c r="DP91" s="1015"/>
      <c r="DQ91" s="1013"/>
      <c r="DR91" s="1014"/>
      <c r="DS91" s="1014"/>
      <c r="DT91" s="1014"/>
      <c r="DU91" s="1015"/>
      <c r="DV91" s="998"/>
      <c r="DW91" s="999"/>
      <c r="DX91" s="999"/>
      <c r="DY91" s="999"/>
      <c r="DZ91" s="1000"/>
      <c r="EA91" s="248"/>
    </row>
    <row r="92" spans="1:131" s="249" customFormat="1" ht="26.25" hidden="1" customHeight="1" x14ac:dyDescent="0.15">
      <c r="A92" s="272"/>
      <c r="B92" s="273"/>
      <c r="C92" s="273"/>
      <c r="D92" s="273"/>
      <c r="E92" s="273"/>
      <c r="F92" s="273"/>
      <c r="G92" s="273"/>
      <c r="H92" s="273"/>
      <c r="I92" s="273"/>
      <c r="J92" s="273"/>
      <c r="K92" s="273"/>
      <c r="L92" s="273"/>
      <c r="M92" s="273"/>
      <c r="N92" s="273"/>
      <c r="O92" s="273"/>
      <c r="P92" s="273"/>
      <c r="Q92" s="274"/>
      <c r="R92" s="274"/>
      <c r="S92" s="274"/>
      <c r="T92" s="274"/>
      <c r="U92" s="274"/>
      <c r="V92" s="274"/>
      <c r="W92" s="274"/>
      <c r="X92" s="274"/>
      <c r="Y92" s="274"/>
      <c r="Z92" s="274"/>
      <c r="AA92" s="274"/>
      <c r="AB92" s="274"/>
      <c r="AC92" s="274"/>
      <c r="AD92" s="274"/>
      <c r="AE92" s="274"/>
      <c r="AF92" s="274"/>
      <c r="AG92" s="274"/>
      <c r="AH92" s="274"/>
      <c r="AI92" s="274"/>
      <c r="AJ92" s="274"/>
      <c r="AK92" s="274"/>
      <c r="AL92" s="274"/>
      <c r="AM92" s="274"/>
      <c r="AN92" s="274"/>
      <c r="AO92" s="274"/>
      <c r="AP92" s="274"/>
      <c r="AQ92" s="274"/>
      <c r="AR92" s="274"/>
      <c r="AS92" s="274"/>
      <c r="AT92" s="274"/>
      <c r="AU92" s="274"/>
      <c r="AV92" s="274"/>
      <c r="AW92" s="274"/>
      <c r="AX92" s="274"/>
      <c r="AY92" s="274"/>
      <c r="AZ92" s="275"/>
      <c r="BA92" s="275"/>
      <c r="BB92" s="275"/>
      <c r="BC92" s="275"/>
      <c r="BD92" s="275"/>
      <c r="BE92" s="267"/>
      <c r="BF92" s="267"/>
      <c r="BG92" s="267"/>
      <c r="BH92" s="267"/>
      <c r="BI92" s="267"/>
      <c r="BJ92" s="267"/>
      <c r="BK92" s="267"/>
      <c r="BL92" s="267"/>
      <c r="BM92" s="267"/>
      <c r="BN92" s="267"/>
      <c r="BO92" s="267"/>
      <c r="BP92" s="267"/>
      <c r="BQ92" s="264">
        <v>86</v>
      </c>
      <c r="BR92" s="269"/>
      <c r="BS92" s="1010"/>
      <c r="BT92" s="1011"/>
      <c r="BU92" s="1011"/>
      <c r="BV92" s="1011"/>
      <c r="BW92" s="1011"/>
      <c r="BX92" s="1011"/>
      <c r="BY92" s="1011"/>
      <c r="BZ92" s="1011"/>
      <c r="CA92" s="1011"/>
      <c r="CB92" s="1011"/>
      <c r="CC92" s="1011"/>
      <c r="CD92" s="1011"/>
      <c r="CE92" s="1011"/>
      <c r="CF92" s="1011"/>
      <c r="CG92" s="1012"/>
      <c r="CH92" s="1013"/>
      <c r="CI92" s="1014"/>
      <c r="CJ92" s="1014"/>
      <c r="CK92" s="1014"/>
      <c r="CL92" s="1015"/>
      <c r="CM92" s="1013"/>
      <c r="CN92" s="1014"/>
      <c r="CO92" s="1014"/>
      <c r="CP92" s="1014"/>
      <c r="CQ92" s="1015"/>
      <c r="CR92" s="1013"/>
      <c r="CS92" s="1014"/>
      <c r="CT92" s="1014"/>
      <c r="CU92" s="1014"/>
      <c r="CV92" s="1015"/>
      <c r="CW92" s="1013"/>
      <c r="CX92" s="1014"/>
      <c r="CY92" s="1014"/>
      <c r="CZ92" s="1014"/>
      <c r="DA92" s="1015"/>
      <c r="DB92" s="1013"/>
      <c r="DC92" s="1014"/>
      <c r="DD92" s="1014"/>
      <c r="DE92" s="1014"/>
      <c r="DF92" s="1015"/>
      <c r="DG92" s="1013"/>
      <c r="DH92" s="1014"/>
      <c r="DI92" s="1014"/>
      <c r="DJ92" s="1014"/>
      <c r="DK92" s="1015"/>
      <c r="DL92" s="1013"/>
      <c r="DM92" s="1014"/>
      <c r="DN92" s="1014"/>
      <c r="DO92" s="1014"/>
      <c r="DP92" s="1015"/>
      <c r="DQ92" s="1013"/>
      <c r="DR92" s="1014"/>
      <c r="DS92" s="1014"/>
      <c r="DT92" s="1014"/>
      <c r="DU92" s="1015"/>
      <c r="DV92" s="998"/>
      <c r="DW92" s="999"/>
      <c r="DX92" s="999"/>
      <c r="DY92" s="999"/>
      <c r="DZ92" s="1000"/>
      <c r="EA92" s="248"/>
    </row>
    <row r="93" spans="1:131" s="249" customFormat="1" ht="26.25" hidden="1" customHeight="1" x14ac:dyDescent="0.15">
      <c r="A93" s="272"/>
      <c r="B93" s="273"/>
      <c r="C93" s="273"/>
      <c r="D93" s="273"/>
      <c r="E93" s="273"/>
      <c r="F93" s="273"/>
      <c r="G93" s="273"/>
      <c r="H93" s="273"/>
      <c r="I93" s="273"/>
      <c r="J93" s="273"/>
      <c r="K93" s="273"/>
      <c r="L93" s="273"/>
      <c r="M93" s="273"/>
      <c r="N93" s="273"/>
      <c r="O93" s="273"/>
      <c r="P93" s="273"/>
      <c r="Q93" s="274"/>
      <c r="R93" s="274"/>
      <c r="S93" s="274"/>
      <c r="T93" s="274"/>
      <c r="U93" s="274"/>
      <c r="V93" s="274"/>
      <c r="W93" s="274"/>
      <c r="X93" s="274"/>
      <c r="Y93" s="274"/>
      <c r="Z93" s="274"/>
      <c r="AA93" s="274"/>
      <c r="AB93" s="274"/>
      <c r="AC93" s="274"/>
      <c r="AD93" s="274"/>
      <c r="AE93" s="274"/>
      <c r="AF93" s="274"/>
      <c r="AG93" s="274"/>
      <c r="AH93" s="274"/>
      <c r="AI93" s="274"/>
      <c r="AJ93" s="274"/>
      <c r="AK93" s="274"/>
      <c r="AL93" s="274"/>
      <c r="AM93" s="274"/>
      <c r="AN93" s="274"/>
      <c r="AO93" s="274"/>
      <c r="AP93" s="274"/>
      <c r="AQ93" s="274"/>
      <c r="AR93" s="274"/>
      <c r="AS93" s="274"/>
      <c r="AT93" s="274"/>
      <c r="AU93" s="274"/>
      <c r="AV93" s="274"/>
      <c r="AW93" s="274"/>
      <c r="AX93" s="274"/>
      <c r="AY93" s="274"/>
      <c r="AZ93" s="275"/>
      <c r="BA93" s="275"/>
      <c r="BB93" s="275"/>
      <c r="BC93" s="275"/>
      <c r="BD93" s="275"/>
      <c r="BE93" s="267"/>
      <c r="BF93" s="267"/>
      <c r="BG93" s="267"/>
      <c r="BH93" s="267"/>
      <c r="BI93" s="267"/>
      <c r="BJ93" s="267"/>
      <c r="BK93" s="267"/>
      <c r="BL93" s="267"/>
      <c r="BM93" s="267"/>
      <c r="BN93" s="267"/>
      <c r="BO93" s="267"/>
      <c r="BP93" s="267"/>
      <c r="BQ93" s="264">
        <v>87</v>
      </c>
      <c r="BR93" s="269"/>
      <c r="BS93" s="1010"/>
      <c r="BT93" s="1011"/>
      <c r="BU93" s="1011"/>
      <c r="BV93" s="1011"/>
      <c r="BW93" s="1011"/>
      <c r="BX93" s="1011"/>
      <c r="BY93" s="1011"/>
      <c r="BZ93" s="1011"/>
      <c r="CA93" s="1011"/>
      <c r="CB93" s="1011"/>
      <c r="CC93" s="1011"/>
      <c r="CD93" s="1011"/>
      <c r="CE93" s="1011"/>
      <c r="CF93" s="1011"/>
      <c r="CG93" s="1012"/>
      <c r="CH93" s="1013"/>
      <c r="CI93" s="1014"/>
      <c r="CJ93" s="1014"/>
      <c r="CK93" s="1014"/>
      <c r="CL93" s="1015"/>
      <c r="CM93" s="1013"/>
      <c r="CN93" s="1014"/>
      <c r="CO93" s="1014"/>
      <c r="CP93" s="1014"/>
      <c r="CQ93" s="1015"/>
      <c r="CR93" s="1013"/>
      <c r="CS93" s="1014"/>
      <c r="CT93" s="1014"/>
      <c r="CU93" s="1014"/>
      <c r="CV93" s="1015"/>
      <c r="CW93" s="1013"/>
      <c r="CX93" s="1014"/>
      <c r="CY93" s="1014"/>
      <c r="CZ93" s="1014"/>
      <c r="DA93" s="1015"/>
      <c r="DB93" s="1013"/>
      <c r="DC93" s="1014"/>
      <c r="DD93" s="1014"/>
      <c r="DE93" s="1014"/>
      <c r="DF93" s="1015"/>
      <c r="DG93" s="1013"/>
      <c r="DH93" s="1014"/>
      <c r="DI93" s="1014"/>
      <c r="DJ93" s="1014"/>
      <c r="DK93" s="1015"/>
      <c r="DL93" s="1013"/>
      <c r="DM93" s="1014"/>
      <c r="DN93" s="1014"/>
      <c r="DO93" s="1014"/>
      <c r="DP93" s="1015"/>
      <c r="DQ93" s="1013"/>
      <c r="DR93" s="1014"/>
      <c r="DS93" s="1014"/>
      <c r="DT93" s="1014"/>
      <c r="DU93" s="1015"/>
      <c r="DV93" s="998"/>
      <c r="DW93" s="999"/>
      <c r="DX93" s="999"/>
      <c r="DY93" s="999"/>
      <c r="DZ93" s="1000"/>
      <c r="EA93" s="248"/>
    </row>
    <row r="94" spans="1:131" s="249" customFormat="1" ht="26.25" hidden="1" customHeight="1" x14ac:dyDescent="0.15">
      <c r="A94" s="272"/>
      <c r="B94" s="273"/>
      <c r="C94" s="273"/>
      <c r="D94" s="273"/>
      <c r="E94" s="273"/>
      <c r="F94" s="273"/>
      <c r="G94" s="273"/>
      <c r="H94" s="273"/>
      <c r="I94" s="273"/>
      <c r="J94" s="273"/>
      <c r="K94" s="273"/>
      <c r="L94" s="273"/>
      <c r="M94" s="273"/>
      <c r="N94" s="273"/>
      <c r="O94" s="273"/>
      <c r="P94" s="273"/>
      <c r="Q94" s="274"/>
      <c r="R94" s="274"/>
      <c r="S94" s="274"/>
      <c r="T94" s="274"/>
      <c r="U94" s="274"/>
      <c r="V94" s="274"/>
      <c r="W94" s="274"/>
      <c r="X94" s="274"/>
      <c r="Y94" s="274"/>
      <c r="Z94" s="274"/>
      <c r="AA94" s="274"/>
      <c r="AB94" s="274"/>
      <c r="AC94" s="274"/>
      <c r="AD94" s="274"/>
      <c r="AE94" s="274"/>
      <c r="AF94" s="274"/>
      <c r="AG94" s="274"/>
      <c r="AH94" s="274"/>
      <c r="AI94" s="274"/>
      <c r="AJ94" s="274"/>
      <c r="AK94" s="274"/>
      <c r="AL94" s="274"/>
      <c r="AM94" s="274"/>
      <c r="AN94" s="274"/>
      <c r="AO94" s="274"/>
      <c r="AP94" s="274"/>
      <c r="AQ94" s="274"/>
      <c r="AR94" s="274"/>
      <c r="AS94" s="274"/>
      <c r="AT94" s="274"/>
      <c r="AU94" s="274"/>
      <c r="AV94" s="274"/>
      <c r="AW94" s="274"/>
      <c r="AX94" s="274"/>
      <c r="AY94" s="274"/>
      <c r="AZ94" s="275"/>
      <c r="BA94" s="275"/>
      <c r="BB94" s="275"/>
      <c r="BC94" s="275"/>
      <c r="BD94" s="275"/>
      <c r="BE94" s="267"/>
      <c r="BF94" s="267"/>
      <c r="BG94" s="267"/>
      <c r="BH94" s="267"/>
      <c r="BI94" s="267"/>
      <c r="BJ94" s="267"/>
      <c r="BK94" s="267"/>
      <c r="BL94" s="267"/>
      <c r="BM94" s="267"/>
      <c r="BN94" s="267"/>
      <c r="BO94" s="267"/>
      <c r="BP94" s="267"/>
      <c r="BQ94" s="264">
        <v>88</v>
      </c>
      <c r="BR94" s="269"/>
      <c r="BS94" s="1010"/>
      <c r="BT94" s="1011"/>
      <c r="BU94" s="1011"/>
      <c r="BV94" s="1011"/>
      <c r="BW94" s="1011"/>
      <c r="BX94" s="1011"/>
      <c r="BY94" s="1011"/>
      <c r="BZ94" s="1011"/>
      <c r="CA94" s="1011"/>
      <c r="CB94" s="1011"/>
      <c r="CC94" s="1011"/>
      <c r="CD94" s="1011"/>
      <c r="CE94" s="1011"/>
      <c r="CF94" s="1011"/>
      <c r="CG94" s="1012"/>
      <c r="CH94" s="1013"/>
      <c r="CI94" s="1014"/>
      <c r="CJ94" s="1014"/>
      <c r="CK94" s="1014"/>
      <c r="CL94" s="1015"/>
      <c r="CM94" s="1013"/>
      <c r="CN94" s="1014"/>
      <c r="CO94" s="1014"/>
      <c r="CP94" s="1014"/>
      <c r="CQ94" s="1015"/>
      <c r="CR94" s="1013"/>
      <c r="CS94" s="1014"/>
      <c r="CT94" s="1014"/>
      <c r="CU94" s="1014"/>
      <c r="CV94" s="1015"/>
      <c r="CW94" s="1013"/>
      <c r="CX94" s="1014"/>
      <c r="CY94" s="1014"/>
      <c r="CZ94" s="1014"/>
      <c r="DA94" s="1015"/>
      <c r="DB94" s="1013"/>
      <c r="DC94" s="1014"/>
      <c r="DD94" s="1014"/>
      <c r="DE94" s="1014"/>
      <c r="DF94" s="1015"/>
      <c r="DG94" s="1013"/>
      <c r="DH94" s="1014"/>
      <c r="DI94" s="1014"/>
      <c r="DJ94" s="1014"/>
      <c r="DK94" s="1015"/>
      <c r="DL94" s="1013"/>
      <c r="DM94" s="1014"/>
      <c r="DN94" s="1014"/>
      <c r="DO94" s="1014"/>
      <c r="DP94" s="1015"/>
      <c r="DQ94" s="1013"/>
      <c r="DR94" s="1014"/>
      <c r="DS94" s="1014"/>
      <c r="DT94" s="1014"/>
      <c r="DU94" s="1015"/>
      <c r="DV94" s="998"/>
      <c r="DW94" s="999"/>
      <c r="DX94" s="999"/>
      <c r="DY94" s="999"/>
      <c r="DZ94" s="1000"/>
      <c r="EA94" s="248"/>
    </row>
    <row r="95" spans="1:131" s="249" customFormat="1" ht="26.25" hidden="1" customHeight="1" x14ac:dyDescent="0.15">
      <c r="A95" s="272"/>
      <c r="B95" s="273"/>
      <c r="C95" s="273"/>
      <c r="D95" s="273"/>
      <c r="E95" s="273"/>
      <c r="F95" s="273"/>
      <c r="G95" s="273"/>
      <c r="H95" s="273"/>
      <c r="I95" s="273"/>
      <c r="J95" s="273"/>
      <c r="K95" s="273"/>
      <c r="L95" s="273"/>
      <c r="M95" s="273"/>
      <c r="N95" s="273"/>
      <c r="O95" s="273"/>
      <c r="P95" s="273"/>
      <c r="Q95" s="274"/>
      <c r="R95" s="274"/>
      <c r="S95" s="274"/>
      <c r="T95" s="274"/>
      <c r="U95" s="274"/>
      <c r="V95" s="274"/>
      <c r="W95" s="274"/>
      <c r="X95" s="274"/>
      <c r="Y95" s="274"/>
      <c r="Z95" s="274"/>
      <c r="AA95" s="274"/>
      <c r="AB95" s="274"/>
      <c r="AC95" s="274"/>
      <c r="AD95" s="274"/>
      <c r="AE95" s="274"/>
      <c r="AF95" s="274"/>
      <c r="AG95" s="274"/>
      <c r="AH95" s="274"/>
      <c r="AI95" s="274"/>
      <c r="AJ95" s="274"/>
      <c r="AK95" s="274"/>
      <c r="AL95" s="274"/>
      <c r="AM95" s="274"/>
      <c r="AN95" s="274"/>
      <c r="AO95" s="274"/>
      <c r="AP95" s="274"/>
      <c r="AQ95" s="274"/>
      <c r="AR95" s="274"/>
      <c r="AS95" s="274"/>
      <c r="AT95" s="274"/>
      <c r="AU95" s="274"/>
      <c r="AV95" s="274"/>
      <c r="AW95" s="274"/>
      <c r="AX95" s="274"/>
      <c r="AY95" s="274"/>
      <c r="AZ95" s="275"/>
      <c r="BA95" s="275"/>
      <c r="BB95" s="275"/>
      <c r="BC95" s="275"/>
      <c r="BD95" s="275"/>
      <c r="BE95" s="267"/>
      <c r="BF95" s="267"/>
      <c r="BG95" s="267"/>
      <c r="BH95" s="267"/>
      <c r="BI95" s="267"/>
      <c r="BJ95" s="267"/>
      <c r="BK95" s="267"/>
      <c r="BL95" s="267"/>
      <c r="BM95" s="267"/>
      <c r="BN95" s="267"/>
      <c r="BO95" s="267"/>
      <c r="BP95" s="267"/>
      <c r="BQ95" s="264">
        <v>89</v>
      </c>
      <c r="BR95" s="269"/>
      <c r="BS95" s="1010"/>
      <c r="BT95" s="1011"/>
      <c r="BU95" s="1011"/>
      <c r="BV95" s="1011"/>
      <c r="BW95" s="1011"/>
      <c r="BX95" s="1011"/>
      <c r="BY95" s="1011"/>
      <c r="BZ95" s="1011"/>
      <c r="CA95" s="1011"/>
      <c r="CB95" s="1011"/>
      <c r="CC95" s="1011"/>
      <c r="CD95" s="1011"/>
      <c r="CE95" s="1011"/>
      <c r="CF95" s="1011"/>
      <c r="CG95" s="1012"/>
      <c r="CH95" s="1013"/>
      <c r="CI95" s="1014"/>
      <c r="CJ95" s="1014"/>
      <c r="CK95" s="1014"/>
      <c r="CL95" s="1015"/>
      <c r="CM95" s="1013"/>
      <c r="CN95" s="1014"/>
      <c r="CO95" s="1014"/>
      <c r="CP95" s="1014"/>
      <c r="CQ95" s="1015"/>
      <c r="CR95" s="1013"/>
      <c r="CS95" s="1014"/>
      <c r="CT95" s="1014"/>
      <c r="CU95" s="1014"/>
      <c r="CV95" s="1015"/>
      <c r="CW95" s="1013"/>
      <c r="CX95" s="1014"/>
      <c r="CY95" s="1014"/>
      <c r="CZ95" s="1014"/>
      <c r="DA95" s="1015"/>
      <c r="DB95" s="1013"/>
      <c r="DC95" s="1014"/>
      <c r="DD95" s="1014"/>
      <c r="DE95" s="1014"/>
      <c r="DF95" s="1015"/>
      <c r="DG95" s="1013"/>
      <c r="DH95" s="1014"/>
      <c r="DI95" s="1014"/>
      <c r="DJ95" s="1014"/>
      <c r="DK95" s="1015"/>
      <c r="DL95" s="1013"/>
      <c r="DM95" s="1014"/>
      <c r="DN95" s="1014"/>
      <c r="DO95" s="1014"/>
      <c r="DP95" s="1015"/>
      <c r="DQ95" s="1013"/>
      <c r="DR95" s="1014"/>
      <c r="DS95" s="1014"/>
      <c r="DT95" s="1014"/>
      <c r="DU95" s="1015"/>
      <c r="DV95" s="998"/>
      <c r="DW95" s="999"/>
      <c r="DX95" s="999"/>
      <c r="DY95" s="999"/>
      <c r="DZ95" s="1000"/>
      <c r="EA95" s="248"/>
    </row>
    <row r="96" spans="1:131" s="249" customFormat="1" ht="26.25" hidden="1" customHeight="1" x14ac:dyDescent="0.15">
      <c r="A96" s="272"/>
      <c r="B96" s="273"/>
      <c r="C96" s="273"/>
      <c r="D96" s="273"/>
      <c r="E96" s="273"/>
      <c r="F96" s="273"/>
      <c r="G96" s="273"/>
      <c r="H96" s="273"/>
      <c r="I96" s="273"/>
      <c r="J96" s="273"/>
      <c r="K96" s="273"/>
      <c r="L96" s="273"/>
      <c r="M96" s="273"/>
      <c r="N96" s="273"/>
      <c r="O96" s="273"/>
      <c r="P96" s="273"/>
      <c r="Q96" s="274"/>
      <c r="R96" s="274"/>
      <c r="S96" s="274"/>
      <c r="T96" s="274"/>
      <c r="U96" s="274"/>
      <c r="V96" s="274"/>
      <c r="W96" s="274"/>
      <c r="X96" s="274"/>
      <c r="Y96" s="274"/>
      <c r="Z96" s="274"/>
      <c r="AA96" s="274"/>
      <c r="AB96" s="274"/>
      <c r="AC96" s="274"/>
      <c r="AD96" s="274"/>
      <c r="AE96" s="274"/>
      <c r="AF96" s="274"/>
      <c r="AG96" s="274"/>
      <c r="AH96" s="274"/>
      <c r="AI96" s="274"/>
      <c r="AJ96" s="274"/>
      <c r="AK96" s="274"/>
      <c r="AL96" s="274"/>
      <c r="AM96" s="274"/>
      <c r="AN96" s="274"/>
      <c r="AO96" s="274"/>
      <c r="AP96" s="274"/>
      <c r="AQ96" s="274"/>
      <c r="AR96" s="274"/>
      <c r="AS96" s="274"/>
      <c r="AT96" s="274"/>
      <c r="AU96" s="274"/>
      <c r="AV96" s="274"/>
      <c r="AW96" s="274"/>
      <c r="AX96" s="274"/>
      <c r="AY96" s="274"/>
      <c r="AZ96" s="275"/>
      <c r="BA96" s="275"/>
      <c r="BB96" s="275"/>
      <c r="BC96" s="275"/>
      <c r="BD96" s="275"/>
      <c r="BE96" s="267"/>
      <c r="BF96" s="267"/>
      <c r="BG96" s="267"/>
      <c r="BH96" s="267"/>
      <c r="BI96" s="267"/>
      <c r="BJ96" s="267"/>
      <c r="BK96" s="267"/>
      <c r="BL96" s="267"/>
      <c r="BM96" s="267"/>
      <c r="BN96" s="267"/>
      <c r="BO96" s="267"/>
      <c r="BP96" s="267"/>
      <c r="BQ96" s="264">
        <v>90</v>
      </c>
      <c r="BR96" s="269"/>
      <c r="BS96" s="1010"/>
      <c r="BT96" s="1011"/>
      <c r="BU96" s="1011"/>
      <c r="BV96" s="1011"/>
      <c r="BW96" s="1011"/>
      <c r="BX96" s="1011"/>
      <c r="BY96" s="1011"/>
      <c r="BZ96" s="1011"/>
      <c r="CA96" s="1011"/>
      <c r="CB96" s="1011"/>
      <c r="CC96" s="1011"/>
      <c r="CD96" s="1011"/>
      <c r="CE96" s="1011"/>
      <c r="CF96" s="1011"/>
      <c r="CG96" s="1012"/>
      <c r="CH96" s="1013"/>
      <c r="CI96" s="1014"/>
      <c r="CJ96" s="1014"/>
      <c r="CK96" s="1014"/>
      <c r="CL96" s="1015"/>
      <c r="CM96" s="1013"/>
      <c r="CN96" s="1014"/>
      <c r="CO96" s="1014"/>
      <c r="CP96" s="1014"/>
      <c r="CQ96" s="1015"/>
      <c r="CR96" s="1013"/>
      <c r="CS96" s="1014"/>
      <c r="CT96" s="1014"/>
      <c r="CU96" s="1014"/>
      <c r="CV96" s="1015"/>
      <c r="CW96" s="1013"/>
      <c r="CX96" s="1014"/>
      <c r="CY96" s="1014"/>
      <c r="CZ96" s="1014"/>
      <c r="DA96" s="1015"/>
      <c r="DB96" s="1013"/>
      <c r="DC96" s="1014"/>
      <c r="DD96" s="1014"/>
      <c r="DE96" s="1014"/>
      <c r="DF96" s="1015"/>
      <c r="DG96" s="1013"/>
      <c r="DH96" s="1014"/>
      <c r="DI96" s="1014"/>
      <c r="DJ96" s="1014"/>
      <c r="DK96" s="1015"/>
      <c r="DL96" s="1013"/>
      <c r="DM96" s="1014"/>
      <c r="DN96" s="1014"/>
      <c r="DO96" s="1014"/>
      <c r="DP96" s="1015"/>
      <c r="DQ96" s="1013"/>
      <c r="DR96" s="1014"/>
      <c r="DS96" s="1014"/>
      <c r="DT96" s="1014"/>
      <c r="DU96" s="1015"/>
      <c r="DV96" s="998"/>
      <c r="DW96" s="999"/>
      <c r="DX96" s="999"/>
      <c r="DY96" s="999"/>
      <c r="DZ96" s="1000"/>
      <c r="EA96" s="248"/>
    </row>
    <row r="97" spans="1:131" s="249" customFormat="1" ht="26.25" hidden="1" customHeight="1" x14ac:dyDescent="0.15">
      <c r="A97" s="272"/>
      <c r="B97" s="273"/>
      <c r="C97" s="273"/>
      <c r="D97" s="273"/>
      <c r="E97" s="273"/>
      <c r="F97" s="273"/>
      <c r="G97" s="273"/>
      <c r="H97" s="273"/>
      <c r="I97" s="273"/>
      <c r="J97" s="273"/>
      <c r="K97" s="273"/>
      <c r="L97" s="273"/>
      <c r="M97" s="273"/>
      <c r="N97" s="273"/>
      <c r="O97" s="273"/>
      <c r="P97" s="273"/>
      <c r="Q97" s="274"/>
      <c r="R97" s="274"/>
      <c r="S97" s="274"/>
      <c r="T97" s="274"/>
      <c r="U97" s="274"/>
      <c r="V97" s="274"/>
      <c r="W97" s="274"/>
      <c r="X97" s="274"/>
      <c r="Y97" s="274"/>
      <c r="Z97" s="274"/>
      <c r="AA97" s="274"/>
      <c r="AB97" s="274"/>
      <c r="AC97" s="274"/>
      <c r="AD97" s="274"/>
      <c r="AE97" s="274"/>
      <c r="AF97" s="274"/>
      <c r="AG97" s="274"/>
      <c r="AH97" s="274"/>
      <c r="AI97" s="274"/>
      <c r="AJ97" s="274"/>
      <c r="AK97" s="274"/>
      <c r="AL97" s="274"/>
      <c r="AM97" s="274"/>
      <c r="AN97" s="274"/>
      <c r="AO97" s="274"/>
      <c r="AP97" s="274"/>
      <c r="AQ97" s="274"/>
      <c r="AR97" s="274"/>
      <c r="AS97" s="274"/>
      <c r="AT97" s="274"/>
      <c r="AU97" s="274"/>
      <c r="AV97" s="274"/>
      <c r="AW97" s="274"/>
      <c r="AX97" s="274"/>
      <c r="AY97" s="274"/>
      <c r="AZ97" s="275"/>
      <c r="BA97" s="275"/>
      <c r="BB97" s="275"/>
      <c r="BC97" s="275"/>
      <c r="BD97" s="275"/>
      <c r="BE97" s="267"/>
      <c r="BF97" s="267"/>
      <c r="BG97" s="267"/>
      <c r="BH97" s="267"/>
      <c r="BI97" s="267"/>
      <c r="BJ97" s="267"/>
      <c r="BK97" s="267"/>
      <c r="BL97" s="267"/>
      <c r="BM97" s="267"/>
      <c r="BN97" s="267"/>
      <c r="BO97" s="267"/>
      <c r="BP97" s="267"/>
      <c r="BQ97" s="264">
        <v>91</v>
      </c>
      <c r="BR97" s="269"/>
      <c r="BS97" s="1010"/>
      <c r="BT97" s="1011"/>
      <c r="BU97" s="1011"/>
      <c r="BV97" s="1011"/>
      <c r="BW97" s="1011"/>
      <c r="BX97" s="1011"/>
      <c r="BY97" s="1011"/>
      <c r="BZ97" s="1011"/>
      <c r="CA97" s="1011"/>
      <c r="CB97" s="1011"/>
      <c r="CC97" s="1011"/>
      <c r="CD97" s="1011"/>
      <c r="CE97" s="1011"/>
      <c r="CF97" s="1011"/>
      <c r="CG97" s="1012"/>
      <c r="CH97" s="1013"/>
      <c r="CI97" s="1014"/>
      <c r="CJ97" s="1014"/>
      <c r="CK97" s="1014"/>
      <c r="CL97" s="1015"/>
      <c r="CM97" s="1013"/>
      <c r="CN97" s="1014"/>
      <c r="CO97" s="1014"/>
      <c r="CP97" s="1014"/>
      <c r="CQ97" s="1015"/>
      <c r="CR97" s="1013"/>
      <c r="CS97" s="1014"/>
      <c r="CT97" s="1014"/>
      <c r="CU97" s="1014"/>
      <c r="CV97" s="1015"/>
      <c r="CW97" s="1013"/>
      <c r="CX97" s="1014"/>
      <c r="CY97" s="1014"/>
      <c r="CZ97" s="1014"/>
      <c r="DA97" s="1015"/>
      <c r="DB97" s="1013"/>
      <c r="DC97" s="1014"/>
      <c r="DD97" s="1014"/>
      <c r="DE97" s="1014"/>
      <c r="DF97" s="1015"/>
      <c r="DG97" s="1013"/>
      <c r="DH97" s="1014"/>
      <c r="DI97" s="1014"/>
      <c r="DJ97" s="1014"/>
      <c r="DK97" s="1015"/>
      <c r="DL97" s="1013"/>
      <c r="DM97" s="1014"/>
      <c r="DN97" s="1014"/>
      <c r="DO97" s="1014"/>
      <c r="DP97" s="1015"/>
      <c r="DQ97" s="1013"/>
      <c r="DR97" s="1014"/>
      <c r="DS97" s="1014"/>
      <c r="DT97" s="1014"/>
      <c r="DU97" s="1015"/>
      <c r="DV97" s="998"/>
      <c r="DW97" s="999"/>
      <c r="DX97" s="999"/>
      <c r="DY97" s="999"/>
      <c r="DZ97" s="1000"/>
      <c r="EA97" s="248"/>
    </row>
    <row r="98" spans="1:131" s="249" customFormat="1" ht="26.25" hidden="1" customHeight="1" x14ac:dyDescent="0.15">
      <c r="A98" s="272"/>
      <c r="B98" s="273"/>
      <c r="C98" s="273"/>
      <c r="D98" s="273"/>
      <c r="E98" s="273"/>
      <c r="F98" s="273"/>
      <c r="G98" s="273"/>
      <c r="H98" s="273"/>
      <c r="I98" s="273"/>
      <c r="J98" s="273"/>
      <c r="K98" s="273"/>
      <c r="L98" s="273"/>
      <c r="M98" s="273"/>
      <c r="N98" s="273"/>
      <c r="O98" s="273"/>
      <c r="P98" s="273"/>
      <c r="Q98" s="274"/>
      <c r="R98" s="274"/>
      <c r="S98" s="274"/>
      <c r="T98" s="274"/>
      <c r="U98" s="274"/>
      <c r="V98" s="274"/>
      <c r="W98" s="274"/>
      <c r="X98" s="274"/>
      <c r="Y98" s="274"/>
      <c r="Z98" s="274"/>
      <c r="AA98" s="274"/>
      <c r="AB98" s="274"/>
      <c r="AC98" s="274"/>
      <c r="AD98" s="274"/>
      <c r="AE98" s="274"/>
      <c r="AF98" s="274"/>
      <c r="AG98" s="274"/>
      <c r="AH98" s="274"/>
      <c r="AI98" s="274"/>
      <c r="AJ98" s="274"/>
      <c r="AK98" s="274"/>
      <c r="AL98" s="274"/>
      <c r="AM98" s="274"/>
      <c r="AN98" s="274"/>
      <c r="AO98" s="274"/>
      <c r="AP98" s="274"/>
      <c r="AQ98" s="274"/>
      <c r="AR98" s="274"/>
      <c r="AS98" s="274"/>
      <c r="AT98" s="274"/>
      <c r="AU98" s="274"/>
      <c r="AV98" s="274"/>
      <c r="AW98" s="274"/>
      <c r="AX98" s="274"/>
      <c r="AY98" s="274"/>
      <c r="AZ98" s="275"/>
      <c r="BA98" s="275"/>
      <c r="BB98" s="275"/>
      <c r="BC98" s="275"/>
      <c r="BD98" s="275"/>
      <c r="BE98" s="267"/>
      <c r="BF98" s="267"/>
      <c r="BG98" s="267"/>
      <c r="BH98" s="267"/>
      <c r="BI98" s="267"/>
      <c r="BJ98" s="267"/>
      <c r="BK98" s="267"/>
      <c r="BL98" s="267"/>
      <c r="BM98" s="267"/>
      <c r="BN98" s="267"/>
      <c r="BO98" s="267"/>
      <c r="BP98" s="267"/>
      <c r="BQ98" s="264">
        <v>92</v>
      </c>
      <c r="BR98" s="269"/>
      <c r="BS98" s="1010"/>
      <c r="BT98" s="1011"/>
      <c r="BU98" s="1011"/>
      <c r="BV98" s="1011"/>
      <c r="BW98" s="1011"/>
      <c r="BX98" s="1011"/>
      <c r="BY98" s="1011"/>
      <c r="BZ98" s="1011"/>
      <c r="CA98" s="1011"/>
      <c r="CB98" s="1011"/>
      <c r="CC98" s="1011"/>
      <c r="CD98" s="1011"/>
      <c r="CE98" s="1011"/>
      <c r="CF98" s="1011"/>
      <c r="CG98" s="1012"/>
      <c r="CH98" s="1013"/>
      <c r="CI98" s="1014"/>
      <c r="CJ98" s="1014"/>
      <c r="CK98" s="1014"/>
      <c r="CL98" s="1015"/>
      <c r="CM98" s="1013"/>
      <c r="CN98" s="1014"/>
      <c r="CO98" s="1014"/>
      <c r="CP98" s="1014"/>
      <c r="CQ98" s="1015"/>
      <c r="CR98" s="1013"/>
      <c r="CS98" s="1014"/>
      <c r="CT98" s="1014"/>
      <c r="CU98" s="1014"/>
      <c r="CV98" s="1015"/>
      <c r="CW98" s="1013"/>
      <c r="CX98" s="1014"/>
      <c r="CY98" s="1014"/>
      <c r="CZ98" s="1014"/>
      <c r="DA98" s="1015"/>
      <c r="DB98" s="1013"/>
      <c r="DC98" s="1014"/>
      <c r="DD98" s="1014"/>
      <c r="DE98" s="1014"/>
      <c r="DF98" s="1015"/>
      <c r="DG98" s="1013"/>
      <c r="DH98" s="1014"/>
      <c r="DI98" s="1014"/>
      <c r="DJ98" s="1014"/>
      <c r="DK98" s="1015"/>
      <c r="DL98" s="1013"/>
      <c r="DM98" s="1014"/>
      <c r="DN98" s="1014"/>
      <c r="DO98" s="1014"/>
      <c r="DP98" s="1015"/>
      <c r="DQ98" s="1013"/>
      <c r="DR98" s="1014"/>
      <c r="DS98" s="1014"/>
      <c r="DT98" s="1014"/>
      <c r="DU98" s="1015"/>
      <c r="DV98" s="998"/>
      <c r="DW98" s="999"/>
      <c r="DX98" s="999"/>
      <c r="DY98" s="999"/>
      <c r="DZ98" s="1000"/>
      <c r="EA98" s="248"/>
    </row>
    <row r="99" spans="1:131" s="249" customFormat="1" ht="26.25" hidden="1" customHeight="1" x14ac:dyDescent="0.15">
      <c r="A99" s="272"/>
      <c r="B99" s="273"/>
      <c r="C99" s="273"/>
      <c r="D99" s="273"/>
      <c r="E99" s="273"/>
      <c r="F99" s="273"/>
      <c r="G99" s="273"/>
      <c r="H99" s="273"/>
      <c r="I99" s="273"/>
      <c r="J99" s="273"/>
      <c r="K99" s="273"/>
      <c r="L99" s="273"/>
      <c r="M99" s="273"/>
      <c r="N99" s="273"/>
      <c r="O99" s="273"/>
      <c r="P99" s="273"/>
      <c r="Q99" s="274"/>
      <c r="R99" s="274"/>
      <c r="S99" s="274"/>
      <c r="T99" s="274"/>
      <c r="U99" s="274"/>
      <c r="V99" s="274"/>
      <c r="W99" s="274"/>
      <c r="X99" s="274"/>
      <c r="Y99" s="274"/>
      <c r="Z99" s="274"/>
      <c r="AA99" s="274"/>
      <c r="AB99" s="274"/>
      <c r="AC99" s="274"/>
      <c r="AD99" s="274"/>
      <c r="AE99" s="274"/>
      <c r="AF99" s="274"/>
      <c r="AG99" s="274"/>
      <c r="AH99" s="274"/>
      <c r="AI99" s="274"/>
      <c r="AJ99" s="274"/>
      <c r="AK99" s="274"/>
      <c r="AL99" s="274"/>
      <c r="AM99" s="274"/>
      <c r="AN99" s="274"/>
      <c r="AO99" s="274"/>
      <c r="AP99" s="274"/>
      <c r="AQ99" s="274"/>
      <c r="AR99" s="274"/>
      <c r="AS99" s="274"/>
      <c r="AT99" s="274"/>
      <c r="AU99" s="274"/>
      <c r="AV99" s="274"/>
      <c r="AW99" s="274"/>
      <c r="AX99" s="274"/>
      <c r="AY99" s="274"/>
      <c r="AZ99" s="275"/>
      <c r="BA99" s="275"/>
      <c r="BB99" s="275"/>
      <c r="BC99" s="275"/>
      <c r="BD99" s="275"/>
      <c r="BE99" s="267"/>
      <c r="BF99" s="267"/>
      <c r="BG99" s="267"/>
      <c r="BH99" s="267"/>
      <c r="BI99" s="267"/>
      <c r="BJ99" s="267"/>
      <c r="BK99" s="267"/>
      <c r="BL99" s="267"/>
      <c r="BM99" s="267"/>
      <c r="BN99" s="267"/>
      <c r="BO99" s="267"/>
      <c r="BP99" s="267"/>
      <c r="BQ99" s="264">
        <v>93</v>
      </c>
      <c r="BR99" s="269"/>
      <c r="BS99" s="1010"/>
      <c r="BT99" s="1011"/>
      <c r="BU99" s="1011"/>
      <c r="BV99" s="1011"/>
      <c r="BW99" s="1011"/>
      <c r="BX99" s="1011"/>
      <c r="BY99" s="1011"/>
      <c r="BZ99" s="1011"/>
      <c r="CA99" s="1011"/>
      <c r="CB99" s="1011"/>
      <c r="CC99" s="1011"/>
      <c r="CD99" s="1011"/>
      <c r="CE99" s="1011"/>
      <c r="CF99" s="1011"/>
      <c r="CG99" s="1012"/>
      <c r="CH99" s="1013"/>
      <c r="CI99" s="1014"/>
      <c r="CJ99" s="1014"/>
      <c r="CK99" s="1014"/>
      <c r="CL99" s="1015"/>
      <c r="CM99" s="1013"/>
      <c r="CN99" s="1014"/>
      <c r="CO99" s="1014"/>
      <c r="CP99" s="1014"/>
      <c r="CQ99" s="1015"/>
      <c r="CR99" s="1013"/>
      <c r="CS99" s="1014"/>
      <c r="CT99" s="1014"/>
      <c r="CU99" s="1014"/>
      <c r="CV99" s="1015"/>
      <c r="CW99" s="1013"/>
      <c r="CX99" s="1014"/>
      <c r="CY99" s="1014"/>
      <c r="CZ99" s="1014"/>
      <c r="DA99" s="1015"/>
      <c r="DB99" s="1013"/>
      <c r="DC99" s="1014"/>
      <c r="DD99" s="1014"/>
      <c r="DE99" s="1014"/>
      <c r="DF99" s="1015"/>
      <c r="DG99" s="1013"/>
      <c r="DH99" s="1014"/>
      <c r="DI99" s="1014"/>
      <c r="DJ99" s="1014"/>
      <c r="DK99" s="1015"/>
      <c r="DL99" s="1013"/>
      <c r="DM99" s="1014"/>
      <c r="DN99" s="1014"/>
      <c r="DO99" s="1014"/>
      <c r="DP99" s="1015"/>
      <c r="DQ99" s="1013"/>
      <c r="DR99" s="1014"/>
      <c r="DS99" s="1014"/>
      <c r="DT99" s="1014"/>
      <c r="DU99" s="1015"/>
      <c r="DV99" s="998"/>
      <c r="DW99" s="999"/>
      <c r="DX99" s="999"/>
      <c r="DY99" s="999"/>
      <c r="DZ99" s="1000"/>
      <c r="EA99" s="248"/>
    </row>
    <row r="100" spans="1:131" s="249" customFormat="1" ht="26.25" hidden="1" customHeight="1" x14ac:dyDescent="0.15">
      <c r="A100" s="272"/>
      <c r="B100" s="273"/>
      <c r="C100" s="273"/>
      <c r="D100" s="273"/>
      <c r="E100" s="273"/>
      <c r="F100" s="273"/>
      <c r="G100" s="273"/>
      <c r="H100" s="273"/>
      <c r="I100" s="273"/>
      <c r="J100" s="273"/>
      <c r="K100" s="273"/>
      <c r="L100" s="273"/>
      <c r="M100" s="273"/>
      <c r="N100" s="273"/>
      <c r="O100" s="273"/>
      <c r="P100" s="273"/>
      <c r="Q100" s="274"/>
      <c r="R100" s="274"/>
      <c r="S100" s="274"/>
      <c r="T100" s="274"/>
      <c r="U100" s="274"/>
      <c r="V100" s="274"/>
      <c r="W100" s="274"/>
      <c r="X100" s="274"/>
      <c r="Y100" s="274"/>
      <c r="Z100" s="274"/>
      <c r="AA100" s="274"/>
      <c r="AB100" s="274"/>
      <c r="AC100" s="274"/>
      <c r="AD100" s="274"/>
      <c r="AE100" s="274"/>
      <c r="AF100" s="274"/>
      <c r="AG100" s="274"/>
      <c r="AH100" s="274"/>
      <c r="AI100" s="274"/>
      <c r="AJ100" s="274"/>
      <c r="AK100" s="274"/>
      <c r="AL100" s="274"/>
      <c r="AM100" s="274"/>
      <c r="AN100" s="274"/>
      <c r="AO100" s="274"/>
      <c r="AP100" s="274"/>
      <c r="AQ100" s="274"/>
      <c r="AR100" s="274"/>
      <c r="AS100" s="274"/>
      <c r="AT100" s="274"/>
      <c r="AU100" s="274"/>
      <c r="AV100" s="274"/>
      <c r="AW100" s="274"/>
      <c r="AX100" s="274"/>
      <c r="AY100" s="274"/>
      <c r="AZ100" s="275"/>
      <c r="BA100" s="275"/>
      <c r="BB100" s="275"/>
      <c r="BC100" s="275"/>
      <c r="BD100" s="275"/>
      <c r="BE100" s="267"/>
      <c r="BF100" s="267"/>
      <c r="BG100" s="267"/>
      <c r="BH100" s="267"/>
      <c r="BI100" s="267"/>
      <c r="BJ100" s="267"/>
      <c r="BK100" s="267"/>
      <c r="BL100" s="267"/>
      <c r="BM100" s="267"/>
      <c r="BN100" s="267"/>
      <c r="BO100" s="267"/>
      <c r="BP100" s="267"/>
      <c r="BQ100" s="264">
        <v>94</v>
      </c>
      <c r="BR100" s="269"/>
      <c r="BS100" s="1010"/>
      <c r="BT100" s="1011"/>
      <c r="BU100" s="1011"/>
      <c r="BV100" s="1011"/>
      <c r="BW100" s="1011"/>
      <c r="BX100" s="1011"/>
      <c r="BY100" s="1011"/>
      <c r="BZ100" s="1011"/>
      <c r="CA100" s="1011"/>
      <c r="CB100" s="1011"/>
      <c r="CC100" s="1011"/>
      <c r="CD100" s="1011"/>
      <c r="CE100" s="1011"/>
      <c r="CF100" s="1011"/>
      <c r="CG100" s="1012"/>
      <c r="CH100" s="1013"/>
      <c r="CI100" s="1014"/>
      <c r="CJ100" s="1014"/>
      <c r="CK100" s="1014"/>
      <c r="CL100" s="1015"/>
      <c r="CM100" s="1013"/>
      <c r="CN100" s="1014"/>
      <c r="CO100" s="1014"/>
      <c r="CP100" s="1014"/>
      <c r="CQ100" s="1015"/>
      <c r="CR100" s="1013"/>
      <c r="CS100" s="1014"/>
      <c r="CT100" s="1014"/>
      <c r="CU100" s="1014"/>
      <c r="CV100" s="1015"/>
      <c r="CW100" s="1013"/>
      <c r="CX100" s="1014"/>
      <c r="CY100" s="1014"/>
      <c r="CZ100" s="1014"/>
      <c r="DA100" s="1015"/>
      <c r="DB100" s="1013"/>
      <c r="DC100" s="1014"/>
      <c r="DD100" s="1014"/>
      <c r="DE100" s="1014"/>
      <c r="DF100" s="1015"/>
      <c r="DG100" s="1013"/>
      <c r="DH100" s="1014"/>
      <c r="DI100" s="1014"/>
      <c r="DJ100" s="1014"/>
      <c r="DK100" s="1015"/>
      <c r="DL100" s="1013"/>
      <c r="DM100" s="1014"/>
      <c r="DN100" s="1014"/>
      <c r="DO100" s="1014"/>
      <c r="DP100" s="1015"/>
      <c r="DQ100" s="1013"/>
      <c r="DR100" s="1014"/>
      <c r="DS100" s="1014"/>
      <c r="DT100" s="1014"/>
      <c r="DU100" s="1015"/>
      <c r="DV100" s="998"/>
      <c r="DW100" s="999"/>
      <c r="DX100" s="999"/>
      <c r="DY100" s="999"/>
      <c r="DZ100" s="1000"/>
      <c r="EA100" s="248"/>
    </row>
    <row r="101" spans="1:131" s="249" customFormat="1" ht="26.25" hidden="1" customHeight="1" x14ac:dyDescent="0.15">
      <c r="A101" s="272"/>
      <c r="B101" s="273"/>
      <c r="C101" s="273"/>
      <c r="D101" s="273"/>
      <c r="E101" s="273"/>
      <c r="F101" s="273"/>
      <c r="G101" s="273"/>
      <c r="H101" s="273"/>
      <c r="I101" s="273"/>
      <c r="J101" s="273"/>
      <c r="K101" s="273"/>
      <c r="L101" s="273"/>
      <c r="M101" s="273"/>
      <c r="N101" s="273"/>
      <c r="O101" s="273"/>
      <c r="P101" s="273"/>
      <c r="Q101" s="274"/>
      <c r="R101" s="274"/>
      <c r="S101" s="274"/>
      <c r="T101" s="274"/>
      <c r="U101" s="274"/>
      <c r="V101" s="274"/>
      <c r="W101" s="274"/>
      <c r="X101" s="274"/>
      <c r="Y101" s="274"/>
      <c r="Z101" s="274"/>
      <c r="AA101" s="274"/>
      <c r="AB101" s="274"/>
      <c r="AC101" s="274"/>
      <c r="AD101" s="274"/>
      <c r="AE101" s="274"/>
      <c r="AF101" s="274"/>
      <c r="AG101" s="274"/>
      <c r="AH101" s="274"/>
      <c r="AI101" s="274"/>
      <c r="AJ101" s="274"/>
      <c r="AK101" s="274"/>
      <c r="AL101" s="274"/>
      <c r="AM101" s="274"/>
      <c r="AN101" s="274"/>
      <c r="AO101" s="274"/>
      <c r="AP101" s="274"/>
      <c r="AQ101" s="274"/>
      <c r="AR101" s="274"/>
      <c r="AS101" s="274"/>
      <c r="AT101" s="274"/>
      <c r="AU101" s="274"/>
      <c r="AV101" s="274"/>
      <c r="AW101" s="274"/>
      <c r="AX101" s="274"/>
      <c r="AY101" s="274"/>
      <c r="AZ101" s="275"/>
      <c r="BA101" s="275"/>
      <c r="BB101" s="275"/>
      <c r="BC101" s="275"/>
      <c r="BD101" s="275"/>
      <c r="BE101" s="267"/>
      <c r="BF101" s="267"/>
      <c r="BG101" s="267"/>
      <c r="BH101" s="267"/>
      <c r="BI101" s="267"/>
      <c r="BJ101" s="267"/>
      <c r="BK101" s="267"/>
      <c r="BL101" s="267"/>
      <c r="BM101" s="267"/>
      <c r="BN101" s="267"/>
      <c r="BO101" s="267"/>
      <c r="BP101" s="267"/>
      <c r="BQ101" s="264">
        <v>95</v>
      </c>
      <c r="BR101" s="269"/>
      <c r="BS101" s="1010"/>
      <c r="BT101" s="1011"/>
      <c r="BU101" s="1011"/>
      <c r="BV101" s="1011"/>
      <c r="BW101" s="1011"/>
      <c r="BX101" s="1011"/>
      <c r="BY101" s="1011"/>
      <c r="BZ101" s="1011"/>
      <c r="CA101" s="1011"/>
      <c r="CB101" s="1011"/>
      <c r="CC101" s="1011"/>
      <c r="CD101" s="1011"/>
      <c r="CE101" s="1011"/>
      <c r="CF101" s="1011"/>
      <c r="CG101" s="1012"/>
      <c r="CH101" s="1013"/>
      <c r="CI101" s="1014"/>
      <c r="CJ101" s="1014"/>
      <c r="CK101" s="1014"/>
      <c r="CL101" s="1015"/>
      <c r="CM101" s="1013"/>
      <c r="CN101" s="1014"/>
      <c r="CO101" s="1014"/>
      <c r="CP101" s="1014"/>
      <c r="CQ101" s="1015"/>
      <c r="CR101" s="1013"/>
      <c r="CS101" s="1014"/>
      <c r="CT101" s="1014"/>
      <c r="CU101" s="1014"/>
      <c r="CV101" s="1015"/>
      <c r="CW101" s="1013"/>
      <c r="CX101" s="1014"/>
      <c r="CY101" s="1014"/>
      <c r="CZ101" s="1014"/>
      <c r="DA101" s="1015"/>
      <c r="DB101" s="1013"/>
      <c r="DC101" s="1014"/>
      <c r="DD101" s="1014"/>
      <c r="DE101" s="1014"/>
      <c r="DF101" s="1015"/>
      <c r="DG101" s="1013"/>
      <c r="DH101" s="1014"/>
      <c r="DI101" s="1014"/>
      <c r="DJ101" s="1014"/>
      <c r="DK101" s="1015"/>
      <c r="DL101" s="1013"/>
      <c r="DM101" s="1014"/>
      <c r="DN101" s="1014"/>
      <c r="DO101" s="1014"/>
      <c r="DP101" s="1015"/>
      <c r="DQ101" s="1013"/>
      <c r="DR101" s="1014"/>
      <c r="DS101" s="1014"/>
      <c r="DT101" s="1014"/>
      <c r="DU101" s="1015"/>
      <c r="DV101" s="998"/>
      <c r="DW101" s="999"/>
      <c r="DX101" s="999"/>
      <c r="DY101" s="999"/>
      <c r="DZ101" s="1000"/>
      <c r="EA101" s="248"/>
    </row>
    <row r="102" spans="1:131" s="249" customFormat="1" ht="26.25" customHeight="1" thickBot="1" x14ac:dyDescent="0.2">
      <c r="A102" s="272"/>
      <c r="B102" s="273"/>
      <c r="C102" s="273"/>
      <c r="D102" s="273"/>
      <c r="E102" s="273"/>
      <c r="F102" s="273"/>
      <c r="G102" s="273"/>
      <c r="H102" s="273"/>
      <c r="I102" s="273"/>
      <c r="J102" s="273"/>
      <c r="K102" s="273"/>
      <c r="L102" s="273"/>
      <c r="M102" s="273"/>
      <c r="N102" s="273"/>
      <c r="O102" s="273"/>
      <c r="P102" s="273"/>
      <c r="Q102" s="274"/>
      <c r="R102" s="274"/>
      <c r="S102" s="274"/>
      <c r="T102" s="274"/>
      <c r="U102" s="274"/>
      <c r="V102" s="274"/>
      <c r="W102" s="274"/>
      <c r="X102" s="274"/>
      <c r="Y102" s="274"/>
      <c r="Z102" s="274"/>
      <c r="AA102" s="274"/>
      <c r="AB102" s="274"/>
      <c r="AC102" s="274"/>
      <c r="AD102" s="274"/>
      <c r="AE102" s="274"/>
      <c r="AF102" s="274"/>
      <c r="AG102" s="274"/>
      <c r="AH102" s="274"/>
      <c r="AI102" s="274"/>
      <c r="AJ102" s="274"/>
      <c r="AK102" s="274"/>
      <c r="AL102" s="274"/>
      <c r="AM102" s="274"/>
      <c r="AN102" s="274"/>
      <c r="AO102" s="274"/>
      <c r="AP102" s="274"/>
      <c r="AQ102" s="274"/>
      <c r="AR102" s="274"/>
      <c r="AS102" s="274"/>
      <c r="AT102" s="274"/>
      <c r="AU102" s="274"/>
      <c r="AV102" s="274"/>
      <c r="AW102" s="274"/>
      <c r="AX102" s="274"/>
      <c r="AY102" s="274"/>
      <c r="AZ102" s="275"/>
      <c r="BA102" s="275"/>
      <c r="BB102" s="275"/>
      <c r="BC102" s="275"/>
      <c r="BD102" s="275"/>
      <c r="BE102" s="267"/>
      <c r="BF102" s="267"/>
      <c r="BG102" s="267"/>
      <c r="BH102" s="267"/>
      <c r="BI102" s="267"/>
      <c r="BJ102" s="267"/>
      <c r="BK102" s="267"/>
      <c r="BL102" s="267"/>
      <c r="BM102" s="267"/>
      <c r="BN102" s="267"/>
      <c r="BO102" s="267"/>
      <c r="BP102" s="267"/>
      <c r="BQ102" s="266" t="s">
        <v>390</v>
      </c>
      <c r="BR102" s="1001" t="s">
        <v>417</v>
      </c>
      <c r="BS102" s="1002"/>
      <c r="BT102" s="1002"/>
      <c r="BU102" s="1002"/>
      <c r="BV102" s="1002"/>
      <c r="BW102" s="1002"/>
      <c r="BX102" s="1002"/>
      <c r="BY102" s="1002"/>
      <c r="BZ102" s="1002"/>
      <c r="CA102" s="1002"/>
      <c r="CB102" s="1002"/>
      <c r="CC102" s="1002"/>
      <c r="CD102" s="1002"/>
      <c r="CE102" s="1002"/>
      <c r="CF102" s="1002"/>
      <c r="CG102" s="1003"/>
      <c r="CH102" s="1004"/>
      <c r="CI102" s="1005"/>
      <c r="CJ102" s="1005"/>
      <c r="CK102" s="1005"/>
      <c r="CL102" s="1006"/>
      <c r="CM102" s="1004"/>
      <c r="CN102" s="1005"/>
      <c r="CO102" s="1005"/>
      <c r="CP102" s="1005"/>
      <c r="CQ102" s="1006"/>
      <c r="CR102" s="1007"/>
      <c r="CS102" s="1008"/>
      <c r="CT102" s="1008"/>
      <c r="CU102" s="1008"/>
      <c r="CV102" s="1009"/>
      <c r="CW102" s="1007"/>
      <c r="CX102" s="1008"/>
      <c r="CY102" s="1008"/>
      <c r="CZ102" s="1008"/>
      <c r="DA102" s="1009"/>
      <c r="DB102" s="1007"/>
      <c r="DC102" s="1008"/>
      <c r="DD102" s="1008"/>
      <c r="DE102" s="1008"/>
      <c r="DF102" s="1009"/>
      <c r="DG102" s="1007"/>
      <c r="DH102" s="1008"/>
      <c r="DI102" s="1008"/>
      <c r="DJ102" s="1008"/>
      <c r="DK102" s="1009"/>
      <c r="DL102" s="1007"/>
      <c r="DM102" s="1008"/>
      <c r="DN102" s="1008"/>
      <c r="DO102" s="1008"/>
      <c r="DP102" s="1009"/>
      <c r="DQ102" s="1007"/>
      <c r="DR102" s="1008"/>
      <c r="DS102" s="1008"/>
      <c r="DT102" s="1008"/>
      <c r="DU102" s="1009"/>
      <c r="DV102" s="990"/>
      <c r="DW102" s="991"/>
      <c r="DX102" s="991"/>
      <c r="DY102" s="991"/>
      <c r="DZ102" s="992"/>
      <c r="EA102" s="248"/>
    </row>
    <row r="103" spans="1:131" s="249" customFormat="1" ht="26.25" customHeight="1" x14ac:dyDescent="0.15">
      <c r="A103" s="272"/>
      <c r="B103" s="273"/>
      <c r="C103" s="273"/>
      <c r="D103" s="273"/>
      <c r="E103" s="273"/>
      <c r="F103" s="273"/>
      <c r="G103" s="273"/>
      <c r="H103" s="273"/>
      <c r="I103" s="273"/>
      <c r="J103" s="273"/>
      <c r="K103" s="273"/>
      <c r="L103" s="273"/>
      <c r="M103" s="273"/>
      <c r="N103" s="273"/>
      <c r="O103" s="273"/>
      <c r="P103" s="273"/>
      <c r="Q103" s="274"/>
      <c r="R103" s="274"/>
      <c r="S103" s="274"/>
      <c r="T103" s="274"/>
      <c r="U103" s="274"/>
      <c r="V103" s="274"/>
      <c r="W103" s="274"/>
      <c r="X103" s="274"/>
      <c r="Y103" s="274"/>
      <c r="Z103" s="274"/>
      <c r="AA103" s="274"/>
      <c r="AB103" s="274"/>
      <c r="AC103" s="274"/>
      <c r="AD103" s="274"/>
      <c r="AE103" s="274"/>
      <c r="AF103" s="274"/>
      <c r="AG103" s="274"/>
      <c r="AH103" s="274"/>
      <c r="AI103" s="274"/>
      <c r="AJ103" s="274"/>
      <c r="AK103" s="274"/>
      <c r="AL103" s="274"/>
      <c r="AM103" s="274"/>
      <c r="AN103" s="274"/>
      <c r="AO103" s="274"/>
      <c r="AP103" s="274"/>
      <c r="AQ103" s="274"/>
      <c r="AR103" s="274"/>
      <c r="AS103" s="274"/>
      <c r="AT103" s="274"/>
      <c r="AU103" s="274"/>
      <c r="AV103" s="274"/>
      <c r="AW103" s="274"/>
      <c r="AX103" s="274"/>
      <c r="AY103" s="274"/>
      <c r="AZ103" s="275"/>
      <c r="BA103" s="275"/>
      <c r="BB103" s="275"/>
      <c r="BC103" s="275"/>
      <c r="BD103" s="275"/>
      <c r="BE103" s="267"/>
      <c r="BF103" s="267"/>
      <c r="BG103" s="267"/>
      <c r="BH103" s="267"/>
      <c r="BI103" s="267"/>
      <c r="BJ103" s="267"/>
      <c r="BK103" s="267"/>
      <c r="BL103" s="267"/>
      <c r="BM103" s="267"/>
      <c r="BN103" s="267"/>
      <c r="BO103" s="267"/>
      <c r="BP103" s="267"/>
      <c r="BQ103" s="993" t="s">
        <v>418</v>
      </c>
      <c r="BR103" s="993"/>
      <c r="BS103" s="993"/>
      <c r="BT103" s="993"/>
      <c r="BU103" s="993"/>
      <c r="BV103" s="993"/>
      <c r="BW103" s="993"/>
      <c r="BX103" s="993"/>
      <c r="BY103" s="993"/>
      <c r="BZ103" s="993"/>
      <c r="CA103" s="993"/>
      <c r="CB103" s="993"/>
      <c r="CC103" s="993"/>
      <c r="CD103" s="993"/>
      <c r="CE103" s="993"/>
      <c r="CF103" s="993"/>
      <c r="CG103" s="993"/>
      <c r="CH103" s="993"/>
      <c r="CI103" s="993"/>
      <c r="CJ103" s="993"/>
      <c r="CK103" s="993"/>
      <c r="CL103" s="993"/>
      <c r="CM103" s="993"/>
      <c r="CN103" s="993"/>
      <c r="CO103" s="993"/>
      <c r="CP103" s="993"/>
      <c r="CQ103" s="993"/>
      <c r="CR103" s="993"/>
      <c r="CS103" s="993"/>
      <c r="CT103" s="993"/>
      <c r="CU103" s="993"/>
      <c r="CV103" s="993"/>
      <c r="CW103" s="993"/>
      <c r="CX103" s="993"/>
      <c r="CY103" s="993"/>
      <c r="CZ103" s="993"/>
      <c r="DA103" s="993"/>
      <c r="DB103" s="993"/>
      <c r="DC103" s="993"/>
      <c r="DD103" s="993"/>
      <c r="DE103" s="993"/>
      <c r="DF103" s="993"/>
      <c r="DG103" s="993"/>
      <c r="DH103" s="993"/>
      <c r="DI103" s="993"/>
      <c r="DJ103" s="993"/>
      <c r="DK103" s="993"/>
      <c r="DL103" s="993"/>
      <c r="DM103" s="993"/>
      <c r="DN103" s="993"/>
      <c r="DO103" s="993"/>
      <c r="DP103" s="993"/>
      <c r="DQ103" s="993"/>
      <c r="DR103" s="993"/>
      <c r="DS103" s="993"/>
      <c r="DT103" s="993"/>
      <c r="DU103" s="993"/>
      <c r="DV103" s="993"/>
      <c r="DW103" s="993"/>
      <c r="DX103" s="993"/>
      <c r="DY103" s="993"/>
      <c r="DZ103" s="993"/>
      <c r="EA103" s="248"/>
    </row>
    <row r="104" spans="1:131" s="249" customFormat="1" ht="26.25" customHeight="1" x14ac:dyDescent="0.15">
      <c r="A104" s="272"/>
      <c r="B104" s="273"/>
      <c r="C104" s="273"/>
      <c r="D104" s="273"/>
      <c r="E104" s="273"/>
      <c r="F104" s="273"/>
      <c r="G104" s="273"/>
      <c r="H104" s="273"/>
      <c r="I104" s="273"/>
      <c r="J104" s="273"/>
      <c r="K104" s="273"/>
      <c r="L104" s="273"/>
      <c r="M104" s="273"/>
      <c r="N104" s="273"/>
      <c r="O104" s="273"/>
      <c r="P104" s="273"/>
      <c r="Q104" s="274"/>
      <c r="R104" s="274"/>
      <c r="S104" s="274"/>
      <c r="T104" s="274"/>
      <c r="U104" s="274"/>
      <c r="V104" s="274"/>
      <c r="W104" s="274"/>
      <c r="X104" s="274"/>
      <c r="Y104" s="274"/>
      <c r="Z104" s="274"/>
      <c r="AA104" s="274"/>
      <c r="AB104" s="274"/>
      <c r="AC104" s="274"/>
      <c r="AD104" s="274"/>
      <c r="AE104" s="274"/>
      <c r="AF104" s="274"/>
      <c r="AG104" s="274"/>
      <c r="AH104" s="274"/>
      <c r="AI104" s="274"/>
      <c r="AJ104" s="274"/>
      <c r="AK104" s="274"/>
      <c r="AL104" s="274"/>
      <c r="AM104" s="274"/>
      <c r="AN104" s="274"/>
      <c r="AO104" s="274"/>
      <c r="AP104" s="274"/>
      <c r="AQ104" s="274"/>
      <c r="AR104" s="274"/>
      <c r="AS104" s="274"/>
      <c r="AT104" s="274"/>
      <c r="AU104" s="274"/>
      <c r="AV104" s="274"/>
      <c r="AW104" s="274"/>
      <c r="AX104" s="274"/>
      <c r="AY104" s="274"/>
      <c r="AZ104" s="275"/>
      <c r="BA104" s="275"/>
      <c r="BB104" s="275"/>
      <c r="BC104" s="275"/>
      <c r="BD104" s="275"/>
      <c r="BE104" s="267"/>
      <c r="BF104" s="267"/>
      <c r="BG104" s="267"/>
      <c r="BH104" s="267"/>
      <c r="BI104" s="267"/>
      <c r="BJ104" s="267"/>
      <c r="BK104" s="267"/>
      <c r="BL104" s="267"/>
      <c r="BM104" s="267"/>
      <c r="BN104" s="267"/>
      <c r="BO104" s="267"/>
      <c r="BP104" s="267"/>
      <c r="BQ104" s="994" t="s">
        <v>419</v>
      </c>
      <c r="BR104" s="994"/>
      <c r="BS104" s="994"/>
      <c r="BT104" s="994"/>
      <c r="BU104" s="994"/>
      <c r="BV104" s="994"/>
      <c r="BW104" s="994"/>
      <c r="BX104" s="994"/>
      <c r="BY104" s="994"/>
      <c r="BZ104" s="994"/>
      <c r="CA104" s="994"/>
      <c r="CB104" s="994"/>
      <c r="CC104" s="994"/>
      <c r="CD104" s="994"/>
      <c r="CE104" s="994"/>
      <c r="CF104" s="994"/>
      <c r="CG104" s="994"/>
      <c r="CH104" s="994"/>
      <c r="CI104" s="994"/>
      <c r="CJ104" s="994"/>
      <c r="CK104" s="994"/>
      <c r="CL104" s="994"/>
      <c r="CM104" s="994"/>
      <c r="CN104" s="994"/>
      <c r="CO104" s="994"/>
      <c r="CP104" s="994"/>
      <c r="CQ104" s="994"/>
      <c r="CR104" s="994"/>
      <c r="CS104" s="994"/>
      <c r="CT104" s="994"/>
      <c r="CU104" s="994"/>
      <c r="CV104" s="994"/>
      <c r="CW104" s="994"/>
      <c r="CX104" s="994"/>
      <c r="CY104" s="994"/>
      <c r="CZ104" s="994"/>
      <c r="DA104" s="994"/>
      <c r="DB104" s="994"/>
      <c r="DC104" s="994"/>
      <c r="DD104" s="994"/>
      <c r="DE104" s="994"/>
      <c r="DF104" s="994"/>
      <c r="DG104" s="994"/>
      <c r="DH104" s="994"/>
      <c r="DI104" s="994"/>
      <c r="DJ104" s="994"/>
      <c r="DK104" s="994"/>
      <c r="DL104" s="994"/>
      <c r="DM104" s="994"/>
      <c r="DN104" s="994"/>
      <c r="DO104" s="994"/>
      <c r="DP104" s="994"/>
      <c r="DQ104" s="994"/>
      <c r="DR104" s="994"/>
      <c r="DS104" s="994"/>
      <c r="DT104" s="994"/>
      <c r="DU104" s="994"/>
      <c r="DV104" s="994"/>
      <c r="DW104" s="994"/>
      <c r="DX104" s="994"/>
      <c r="DY104" s="994"/>
      <c r="DZ104" s="994"/>
      <c r="EA104" s="248"/>
    </row>
    <row r="105" spans="1:131" s="249" customFormat="1" ht="11.25" customHeight="1" x14ac:dyDescent="0.15">
      <c r="A105" s="267"/>
      <c r="B105" s="267"/>
      <c r="C105" s="267"/>
      <c r="D105" s="267"/>
      <c r="E105" s="267"/>
      <c r="F105" s="267"/>
      <c r="G105" s="267"/>
      <c r="H105" s="267"/>
      <c r="I105" s="267"/>
      <c r="J105" s="267"/>
      <c r="K105" s="267"/>
      <c r="L105" s="267"/>
      <c r="M105" s="267"/>
      <c r="N105" s="267"/>
      <c r="O105" s="267"/>
      <c r="P105" s="267"/>
      <c r="Q105" s="267"/>
      <c r="R105" s="267"/>
      <c r="S105" s="267"/>
      <c r="T105" s="267"/>
      <c r="U105" s="267"/>
      <c r="V105" s="267"/>
      <c r="W105" s="267"/>
      <c r="X105" s="267"/>
      <c r="Y105" s="267"/>
      <c r="Z105" s="267"/>
      <c r="AA105" s="267"/>
      <c r="AB105" s="267"/>
      <c r="AC105" s="267"/>
      <c r="AD105" s="267"/>
      <c r="AE105" s="267"/>
      <c r="AF105" s="267"/>
      <c r="AG105" s="267"/>
      <c r="AH105" s="267"/>
      <c r="AI105" s="267"/>
      <c r="AJ105" s="267"/>
      <c r="AK105" s="267"/>
      <c r="AL105" s="267"/>
      <c r="AM105" s="267"/>
      <c r="AN105" s="267"/>
      <c r="AO105" s="267"/>
      <c r="AP105" s="267"/>
      <c r="AQ105" s="267"/>
      <c r="AR105" s="267"/>
      <c r="AS105" s="267"/>
      <c r="AT105" s="267"/>
      <c r="AU105" s="267"/>
      <c r="AV105" s="267"/>
      <c r="AW105" s="267"/>
      <c r="AX105" s="267"/>
      <c r="AY105" s="267"/>
      <c r="AZ105" s="267"/>
      <c r="BA105" s="267"/>
      <c r="BB105" s="267"/>
      <c r="BC105" s="267"/>
      <c r="BD105" s="267"/>
      <c r="BE105" s="267"/>
      <c r="BF105" s="267"/>
      <c r="BG105" s="267"/>
      <c r="BH105" s="267"/>
      <c r="BI105" s="267"/>
      <c r="BJ105" s="267"/>
      <c r="BK105" s="267"/>
      <c r="BL105" s="267"/>
      <c r="BM105" s="267"/>
      <c r="BN105" s="267"/>
      <c r="BO105" s="267"/>
      <c r="BP105" s="267"/>
      <c r="BQ105" s="270"/>
      <c r="BR105" s="270"/>
      <c r="BS105" s="270"/>
      <c r="BT105" s="270"/>
      <c r="BU105" s="270"/>
      <c r="BV105" s="270"/>
      <c r="BW105" s="270"/>
      <c r="BX105" s="270"/>
      <c r="BY105" s="270"/>
      <c r="BZ105" s="270"/>
      <c r="CA105" s="270"/>
      <c r="CB105" s="270"/>
      <c r="CC105" s="270"/>
      <c r="CD105" s="270"/>
      <c r="CE105" s="270"/>
      <c r="CF105" s="270"/>
      <c r="CG105" s="270"/>
      <c r="CH105" s="270"/>
      <c r="CI105" s="270"/>
      <c r="CJ105" s="270"/>
      <c r="CK105" s="270"/>
      <c r="CL105" s="270"/>
      <c r="CM105" s="270"/>
      <c r="CN105" s="270"/>
      <c r="CO105" s="270"/>
      <c r="CP105" s="270"/>
      <c r="CQ105" s="270"/>
      <c r="CR105" s="270"/>
      <c r="CS105" s="270"/>
      <c r="CT105" s="270"/>
      <c r="CU105" s="270"/>
      <c r="CV105" s="270"/>
      <c r="CW105" s="270"/>
      <c r="CX105" s="270"/>
      <c r="CY105" s="270"/>
      <c r="CZ105" s="270"/>
      <c r="DA105" s="270"/>
      <c r="DB105" s="270"/>
      <c r="DC105" s="270"/>
      <c r="DD105" s="270"/>
      <c r="DE105" s="270"/>
      <c r="DF105" s="270"/>
      <c r="DG105" s="270"/>
      <c r="DH105" s="270"/>
      <c r="DI105" s="270"/>
      <c r="DJ105" s="270"/>
      <c r="DK105" s="270"/>
      <c r="DL105" s="270"/>
      <c r="DM105" s="270"/>
      <c r="DN105" s="270"/>
      <c r="DO105" s="270"/>
      <c r="DP105" s="270"/>
      <c r="DQ105" s="270"/>
      <c r="DR105" s="270"/>
      <c r="DS105" s="270"/>
      <c r="DT105" s="270"/>
      <c r="DU105" s="270"/>
      <c r="DV105" s="270"/>
      <c r="DW105" s="270"/>
      <c r="DX105" s="270"/>
      <c r="DY105" s="270"/>
      <c r="DZ105" s="270"/>
      <c r="EA105" s="248"/>
    </row>
    <row r="106" spans="1:131" s="249" customFormat="1" ht="11.25" customHeight="1" x14ac:dyDescent="0.15">
      <c r="A106" s="276"/>
      <c r="B106" s="276"/>
      <c r="C106" s="276"/>
      <c r="D106" s="276"/>
      <c r="E106" s="276"/>
      <c r="F106" s="276"/>
      <c r="G106" s="276"/>
      <c r="H106" s="276"/>
      <c r="I106" s="276"/>
      <c r="J106" s="276"/>
      <c r="K106" s="276"/>
      <c r="L106" s="276"/>
      <c r="M106" s="276"/>
      <c r="N106" s="276"/>
      <c r="O106" s="276"/>
      <c r="P106" s="276"/>
      <c r="Q106" s="276"/>
      <c r="R106" s="276"/>
      <c r="S106" s="276"/>
      <c r="T106" s="276"/>
      <c r="U106" s="276"/>
      <c r="V106" s="276"/>
      <c r="W106" s="276"/>
      <c r="X106" s="276"/>
      <c r="Y106" s="276"/>
      <c r="Z106" s="276"/>
      <c r="AA106" s="276"/>
      <c r="AB106" s="276"/>
      <c r="AC106" s="276"/>
      <c r="AD106" s="276"/>
      <c r="AE106" s="276"/>
      <c r="AF106" s="276"/>
      <c r="AG106" s="276"/>
      <c r="AH106" s="276"/>
      <c r="AI106" s="276"/>
      <c r="AJ106" s="276"/>
      <c r="AK106" s="276"/>
      <c r="AL106" s="276"/>
      <c r="AM106" s="276"/>
      <c r="AN106" s="276"/>
      <c r="AO106" s="276"/>
      <c r="AP106" s="276"/>
      <c r="AQ106" s="276"/>
      <c r="AR106" s="276"/>
      <c r="AS106" s="276"/>
      <c r="AT106" s="276"/>
      <c r="AU106" s="276"/>
      <c r="AV106" s="276"/>
      <c r="AW106" s="276"/>
      <c r="AX106" s="276"/>
      <c r="AY106" s="276"/>
      <c r="AZ106" s="276"/>
      <c r="BA106" s="276"/>
      <c r="BB106" s="276"/>
      <c r="BC106" s="276"/>
      <c r="BD106" s="276"/>
      <c r="BE106" s="276"/>
      <c r="BF106" s="276"/>
      <c r="BG106" s="276"/>
      <c r="BH106" s="276"/>
      <c r="BI106" s="276"/>
      <c r="BJ106" s="276"/>
      <c r="BK106" s="276"/>
      <c r="BL106" s="276"/>
      <c r="BM106" s="276"/>
      <c r="BN106" s="276"/>
      <c r="BO106" s="276"/>
      <c r="BP106" s="276"/>
      <c r="BQ106" s="270"/>
      <c r="BR106" s="270"/>
      <c r="BS106" s="270"/>
      <c r="BT106" s="270"/>
      <c r="BU106" s="270"/>
      <c r="BV106" s="270"/>
      <c r="BW106" s="270"/>
      <c r="BX106" s="270"/>
      <c r="BY106" s="270"/>
      <c r="BZ106" s="270"/>
      <c r="CA106" s="270"/>
      <c r="CB106" s="270"/>
      <c r="CC106" s="270"/>
      <c r="CD106" s="270"/>
      <c r="CE106" s="270"/>
      <c r="CF106" s="270"/>
      <c r="CG106" s="270"/>
      <c r="CH106" s="270"/>
      <c r="CI106" s="270"/>
      <c r="CJ106" s="270"/>
      <c r="CK106" s="270"/>
      <c r="CL106" s="270"/>
      <c r="CM106" s="270"/>
      <c r="CN106" s="270"/>
      <c r="CO106" s="270"/>
      <c r="CP106" s="270"/>
      <c r="CQ106" s="270"/>
      <c r="CR106" s="270"/>
      <c r="CS106" s="270"/>
      <c r="CT106" s="270"/>
      <c r="CU106" s="270"/>
      <c r="CV106" s="270"/>
      <c r="CW106" s="270"/>
      <c r="CX106" s="270"/>
      <c r="CY106" s="270"/>
      <c r="CZ106" s="270"/>
      <c r="DA106" s="270"/>
      <c r="DB106" s="270"/>
      <c r="DC106" s="270"/>
      <c r="DD106" s="270"/>
      <c r="DE106" s="270"/>
      <c r="DF106" s="270"/>
      <c r="DG106" s="270"/>
      <c r="DH106" s="270"/>
      <c r="DI106" s="270"/>
      <c r="DJ106" s="270"/>
      <c r="DK106" s="270"/>
      <c r="DL106" s="270"/>
      <c r="DM106" s="270"/>
      <c r="DN106" s="270"/>
      <c r="DO106" s="270"/>
      <c r="DP106" s="270"/>
      <c r="DQ106" s="270"/>
      <c r="DR106" s="270"/>
      <c r="DS106" s="270"/>
      <c r="DT106" s="270"/>
      <c r="DU106" s="270"/>
      <c r="DV106" s="270"/>
      <c r="DW106" s="270"/>
      <c r="DX106" s="270"/>
      <c r="DY106" s="270"/>
      <c r="DZ106" s="270"/>
      <c r="EA106" s="248"/>
    </row>
    <row r="107" spans="1:131" s="248" customFormat="1" ht="26.25" customHeight="1" thickBot="1" x14ac:dyDescent="0.2">
      <c r="A107" s="277" t="s">
        <v>420</v>
      </c>
      <c r="B107" s="278"/>
      <c r="C107" s="278"/>
      <c r="D107" s="278"/>
      <c r="E107" s="278"/>
      <c r="F107" s="278"/>
      <c r="G107" s="278"/>
      <c r="H107" s="278"/>
      <c r="I107" s="278"/>
      <c r="J107" s="278"/>
      <c r="K107" s="278"/>
      <c r="L107" s="278"/>
      <c r="M107" s="278"/>
      <c r="N107" s="278"/>
      <c r="O107" s="278"/>
      <c r="P107" s="278"/>
      <c r="Q107" s="278"/>
      <c r="R107" s="278"/>
      <c r="S107" s="278"/>
      <c r="T107" s="278"/>
      <c r="U107" s="278"/>
      <c r="V107" s="278"/>
      <c r="W107" s="278"/>
      <c r="X107" s="278"/>
      <c r="Y107" s="278"/>
      <c r="Z107" s="278"/>
      <c r="AA107" s="278"/>
      <c r="AB107" s="278"/>
      <c r="AC107" s="278"/>
      <c r="AD107" s="278"/>
      <c r="AE107" s="278"/>
      <c r="AF107" s="278"/>
      <c r="AG107" s="278"/>
      <c r="AH107" s="278"/>
      <c r="AI107" s="278"/>
      <c r="AJ107" s="278"/>
      <c r="AK107" s="278"/>
      <c r="AL107" s="278"/>
      <c r="AM107" s="278"/>
      <c r="AN107" s="278"/>
      <c r="AO107" s="278"/>
      <c r="AP107" s="278"/>
      <c r="AQ107" s="278"/>
      <c r="AR107" s="278"/>
      <c r="AS107" s="278"/>
      <c r="AT107" s="278"/>
      <c r="AU107" s="277" t="s">
        <v>421</v>
      </c>
      <c r="AV107" s="278"/>
      <c r="AW107" s="278"/>
      <c r="AX107" s="278"/>
      <c r="AY107" s="278"/>
      <c r="AZ107" s="278"/>
      <c r="BA107" s="278"/>
      <c r="BB107" s="278"/>
      <c r="BC107" s="278"/>
      <c r="BD107" s="278"/>
      <c r="BE107" s="278"/>
      <c r="BF107" s="278"/>
      <c r="BG107" s="278"/>
      <c r="BH107" s="278"/>
      <c r="BI107" s="278"/>
      <c r="BJ107" s="278"/>
      <c r="BK107" s="278"/>
      <c r="BL107" s="278"/>
      <c r="BM107" s="278"/>
      <c r="BN107" s="278"/>
      <c r="BO107" s="278"/>
      <c r="BP107" s="278"/>
      <c r="BQ107" s="278"/>
      <c r="BR107" s="278"/>
      <c r="BS107" s="278"/>
      <c r="BT107" s="278"/>
      <c r="BU107" s="278"/>
      <c r="BV107" s="278"/>
      <c r="BW107" s="278"/>
      <c r="BX107" s="278"/>
      <c r="BY107" s="278"/>
      <c r="BZ107" s="278"/>
      <c r="CA107" s="278"/>
      <c r="CB107" s="278"/>
      <c r="CC107" s="278"/>
      <c r="CD107" s="278"/>
      <c r="CE107" s="278"/>
      <c r="CF107" s="278"/>
      <c r="CG107" s="278"/>
      <c r="CH107" s="278"/>
      <c r="CI107" s="278"/>
      <c r="CJ107" s="278"/>
      <c r="CK107" s="278"/>
      <c r="CL107" s="278"/>
      <c r="CM107" s="278"/>
      <c r="CN107" s="278"/>
      <c r="CO107" s="278"/>
      <c r="CP107" s="278"/>
      <c r="CQ107" s="278"/>
      <c r="CR107" s="278"/>
      <c r="CS107" s="278"/>
      <c r="CT107" s="278"/>
      <c r="CU107" s="278"/>
      <c r="CV107" s="278"/>
      <c r="CW107" s="278"/>
      <c r="CX107" s="278"/>
      <c r="CY107" s="278"/>
      <c r="CZ107" s="278"/>
      <c r="DA107" s="278"/>
      <c r="DB107" s="278"/>
      <c r="DC107" s="278"/>
      <c r="DD107" s="278"/>
      <c r="DE107" s="278"/>
      <c r="DF107" s="278"/>
      <c r="DG107" s="278"/>
      <c r="DH107" s="278"/>
      <c r="DI107" s="278"/>
      <c r="DJ107" s="278"/>
      <c r="DK107" s="278"/>
      <c r="DL107" s="278"/>
      <c r="DM107" s="278"/>
      <c r="DN107" s="278"/>
      <c r="DO107" s="278"/>
      <c r="DP107" s="278"/>
      <c r="DQ107" s="278"/>
      <c r="DR107" s="278"/>
      <c r="DS107" s="278"/>
      <c r="DT107" s="278"/>
      <c r="DU107" s="278"/>
      <c r="DV107" s="278"/>
      <c r="DW107" s="278"/>
      <c r="DX107" s="278"/>
      <c r="DY107" s="278"/>
      <c r="DZ107" s="278"/>
    </row>
    <row r="108" spans="1:131" s="248" customFormat="1" ht="26.25" customHeight="1" x14ac:dyDescent="0.15">
      <c r="A108" s="995" t="s">
        <v>422</v>
      </c>
      <c r="B108" s="996"/>
      <c r="C108" s="996"/>
      <c r="D108" s="996"/>
      <c r="E108" s="996"/>
      <c r="F108" s="996"/>
      <c r="G108" s="996"/>
      <c r="H108" s="996"/>
      <c r="I108" s="996"/>
      <c r="J108" s="996"/>
      <c r="K108" s="996"/>
      <c r="L108" s="996"/>
      <c r="M108" s="996"/>
      <c r="N108" s="996"/>
      <c r="O108" s="996"/>
      <c r="P108" s="996"/>
      <c r="Q108" s="996"/>
      <c r="R108" s="996"/>
      <c r="S108" s="996"/>
      <c r="T108" s="996"/>
      <c r="U108" s="996"/>
      <c r="V108" s="996"/>
      <c r="W108" s="996"/>
      <c r="X108" s="996"/>
      <c r="Y108" s="996"/>
      <c r="Z108" s="996"/>
      <c r="AA108" s="996"/>
      <c r="AB108" s="996"/>
      <c r="AC108" s="996"/>
      <c r="AD108" s="996"/>
      <c r="AE108" s="996"/>
      <c r="AF108" s="996"/>
      <c r="AG108" s="996"/>
      <c r="AH108" s="996"/>
      <c r="AI108" s="996"/>
      <c r="AJ108" s="996"/>
      <c r="AK108" s="996"/>
      <c r="AL108" s="996"/>
      <c r="AM108" s="996"/>
      <c r="AN108" s="996"/>
      <c r="AO108" s="996"/>
      <c r="AP108" s="996"/>
      <c r="AQ108" s="996"/>
      <c r="AR108" s="996"/>
      <c r="AS108" s="996"/>
      <c r="AT108" s="997"/>
      <c r="AU108" s="995" t="s">
        <v>423</v>
      </c>
      <c r="AV108" s="996"/>
      <c r="AW108" s="996"/>
      <c r="AX108" s="996"/>
      <c r="AY108" s="996"/>
      <c r="AZ108" s="996"/>
      <c r="BA108" s="996"/>
      <c r="BB108" s="996"/>
      <c r="BC108" s="996"/>
      <c r="BD108" s="996"/>
      <c r="BE108" s="996"/>
      <c r="BF108" s="996"/>
      <c r="BG108" s="996"/>
      <c r="BH108" s="996"/>
      <c r="BI108" s="996"/>
      <c r="BJ108" s="996"/>
      <c r="BK108" s="996"/>
      <c r="BL108" s="996"/>
      <c r="BM108" s="996"/>
      <c r="BN108" s="996"/>
      <c r="BO108" s="996"/>
      <c r="BP108" s="996"/>
      <c r="BQ108" s="996"/>
      <c r="BR108" s="996"/>
      <c r="BS108" s="996"/>
      <c r="BT108" s="996"/>
      <c r="BU108" s="996"/>
      <c r="BV108" s="996"/>
      <c r="BW108" s="996"/>
      <c r="BX108" s="996"/>
      <c r="BY108" s="996"/>
      <c r="BZ108" s="996"/>
      <c r="CA108" s="996"/>
      <c r="CB108" s="996"/>
      <c r="CC108" s="996"/>
      <c r="CD108" s="996"/>
      <c r="CE108" s="996"/>
      <c r="CF108" s="996"/>
      <c r="CG108" s="996"/>
      <c r="CH108" s="996"/>
      <c r="CI108" s="996"/>
      <c r="CJ108" s="996"/>
      <c r="CK108" s="996"/>
      <c r="CL108" s="996"/>
      <c r="CM108" s="996"/>
      <c r="CN108" s="996"/>
      <c r="CO108" s="996"/>
      <c r="CP108" s="996"/>
      <c r="CQ108" s="996"/>
      <c r="CR108" s="996"/>
      <c r="CS108" s="996"/>
      <c r="CT108" s="996"/>
      <c r="CU108" s="996"/>
      <c r="CV108" s="996"/>
      <c r="CW108" s="996"/>
      <c r="CX108" s="996"/>
      <c r="CY108" s="996"/>
      <c r="CZ108" s="996"/>
      <c r="DA108" s="996"/>
      <c r="DB108" s="996"/>
      <c r="DC108" s="996"/>
      <c r="DD108" s="996"/>
      <c r="DE108" s="996"/>
      <c r="DF108" s="996"/>
      <c r="DG108" s="996"/>
      <c r="DH108" s="996"/>
      <c r="DI108" s="996"/>
      <c r="DJ108" s="996"/>
      <c r="DK108" s="996"/>
      <c r="DL108" s="996"/>
      <c r="DM108" s="996"/>
      <c r="DN108" s="996"/>
      <c r="DO108" s="996"/>
      <c r="DP108" s="996"/>
      <c r="DQ108" s="996"/>
      <c r="DR108" s="996"/>
      <c r="DS108" s="996"/>
      <c r="DT108" s="996"/>
      <c r="DU108" s="996"/>
      <c r="DV108" s="996"/>
      <c r="DW108" s="996"/>
      <c r="DX108" s="996"/>
      <c r="DY108" s="996"/>
      <c r="DZ108" s="997"/>
    </row>
    <row r="109" spans="1:131" s="248" customFormat="1" ht="26.25" customHeight="1" x14ac:dyDescent="0.15">
      <c r="A109" s="950" t="s">
        <v>424</v>
      </c>
      <c r="B109" s="951"/>
      <c r="C109" s="951"/>
      <c r="D109" s="951"/>
      <c r="E109" s="951"/>
      <c r="F109" s="951"/>
      <c r="G109" s="951"/>
      <c r="H109" s="951"/>
      <c r="I109" s="951"/>
      <c r="J109" s="951"/>
      <c r="K109" s="951"/>
      <c r="L109" s="951"/>
      <c r="M109" s="951"/>
      <c r="N109" s="951"/>
      <c r="O109" s="951"/>
      <c r="P109" s="951"/>
      <c r="Q109" s="951"/>
      <c r="R109" s="951"/>
      <c r="S109" s="951"/>
      <c r="T109" s="951"/>
      <c r="U109" s="951"/>
      <c r="V109" s="951"/>
      <c r="W109" s="951"/>
      <c r="X109" s="951"/>
      <c r="Y109" s="951"/>
      <c r="Z109" s="952"/>
      <c r="AA109" s="953" t="s">
        <v>425</v>
      </c>
      <c r="AB109" s="951"/>
      <c r="AC109" s="951"/>
      <c r="AD109" s="951"/>
      <c r="AE109" s="952"/>
      <c r="AF109" s="953" t="s">
        <v>426</v>
      </c>
      <c r="AG109" s="951"/>
      <c r="AH109" s="951"/>
      <c r="AI109" s="951"/>
      <c r="AJ109" s="952"/>
      <c r="AK109" s="953" t="s">
        <v>306</v>
      </c>
      <c r="AL109" s="951"/>
      <c r="AM109" s="951"/>
      <c r="AN109" s="951"/>
      <c r="AO109" s="952"/>
      <c r="AP109" s="953" t="s">
        <v>427</v>
      </c>
      <c r="AQ109" s="951"/>
      <c r="AR109" s="951"/>
      <c r="AS109" s="951"/>
      <c r="AT109" s="982"/>
      <c r="AU109" s="950" t="s">
        <v>424</v>
      </c>
      <c r="AV109" s="951"/>
      <c r="AW109" s="951"/>
      <c r="AX109" s="951"/>
      <c r="AY109" s="951"/>
      <c r="AZ109" s="951"/>
      <c r="BA109" s="951"/>
      <c r="BB109" s="951"/>
      <c r="BC109" s="951"/>
      <c r="BD109" s="951"/>
      <c r="BE109" s="951"/>
      <c r="BF109" s="951"/>
      <c r="BG109" s="951"/>
      <c r="BH109" s="951"/>
      <c r="BI109" s="951"/>
      <c r="BJ109" s="951"/>
      <c r="BK109" s="951"/>
      <c r="BL109" s="951"/>
      <c r="BM109" s="951"/>
      <c r="BN109" s="951"/>
      <c r="BO109" s="951"/>
      <c r="BP109" s="952"/>
      <c r="BQ109" s="953" t="s">
        <v>425</v>
      </c>
      <c r="BR109" s="951"/>
      <c r="BS109" s="951"/>
      <c r="BT109" s="951"/>
      <c r="BU109" s="952"/>
      <c r="BV109" s="953" t="s">
        <v>426</v>
      </c>
      <c r="BW109" s="951"/>
      <c r="BX109" s="951"/>
      <c r="BY109" s="951"/>
      <c r="BZ109" s="952"/>
      <c r="CA109" s="953" t="s">
        <v>306</v>
      </c>
      <c r="CB109" s="951"/>
      <c r="CC109" s="951"/>
      <c r="CD109" s="951"/>
      <c r="CE109" s="952"/>
      <c r="CF109" s="989" t="s">
        <v>427</v>
      </c>
      <c r="CG109" s="989"/>
      <c r="CH109" s="989"/>
      <c r="CI109" s="989"/>
      <c r="CJ109" s="989"/>
      <c r="CK109" s="953" t="s">
        <v>428</v>
      </c>
      <c r="CL109" s="951"/>
      <c r="CM109" s="951"/>
      <c r="CN109" s="951"/>
      <c r="CO109" s="951"/>
      <c r="CP109" s="951"/>
      <c r="CQ109" s="951"/>
      <c r="CR109" s="951"/>
      <c r="CS109" s="951"/>
      <c r="CT109" s="951"/>
      <c r="CU109" s="951"/>
      <c r="CV109" s="951"/>
      <c r="CW109" s="951"/>
      <c r="CX109" s="951"/>
      <c r="CY109" s="951"/>
      <c r="CZ109" s="951"/>
      <c r="DA109" s="951"/>
      <c r="DB109" s="951"/>
      <c r="DC109" s="951"/>
      <c r="DD109" s="951"/>
      <c r="DE109" s="951"/>
      <c r="DF109" s="952"/>
      <c r="DG109" s="953" t="s">
        <v>425</v>
      </c>
      <c r="DH109" s="951"/>
      <c r="DI109" s="951"/>
      <c r="DJ109" s="951"/>
      <c r="DK109" s="952"/>
      <c r="DL109" s="953" t="s">
        <v>426</v>
      </c>
      <c r="DM109" s="951"/>
      <c r="DN109" s="951"/>
      <c r="DO109" s="951"/>
      <c r="DP109" s="952"/>
      <c r="DQ109" s="953" t="s">
        <v>306</v>
      </c>
      <c r="DR109" s="951"/>
      <c r="DS109" s="951"/>
      <c r="DT109" s="951"/>
      <c r="DU109" s="952"/>
      <c r="DV109" s="953" t="s">
        <v>427</v>
      </c>
      <c r="DW109" s="951"/>
      <c r="DX109" s="951"/>
      <c r="DY109" s="951"/>
      <c r="DZ109" s="982"/>
    </row>
    <row r="110" spans="1:131" s="248" customFormat="1" ht="26.25" customHeight="1" x14ac:dyDescent="0.15">
      <c r="A110" s="853" t="s">
        <v>429</v>
      </c>
      <c r="B110" s="854"/>
      <c r="C110" s="854"/>
      <c r="D110" s="854"/>
      <c r="E110" s="854"/>
      <c r="F110" s="854"/>
      <c r="G110" s="854"/>
      <c r="H110" s="854"/>
      <c r="I110" s="854"/>
      <c r="J110" s="854"/>
      <c r="K110" s="854"/>
      <c r="L110" s="854"/>
      <c r="M110" s="854"/>
      <c r="N110" s="854"/>
      <c r="O110" s="854"/>
      <c r="P110" s="854"/>
      <c r="Q110" s="854"/>
      <c r="R110" s="854"/>
      <c r="S110" s="854"/>
      <c r="T110" s="854"/>
      <c r="U110" s="854"/>
      <c r="V110" s="854"/>
      <c r="W110" s="854"/>
      <c r="X110" s="854"/>
      <c r="Y110" s="854"/>
      <c r="Z110" s="855"/>
      <c r="AA110" s="943">
        <v>241205</v>
      </c>
      <c r="AB110" s="944"/>
      <c r="AC110" s="944"/>
      <c r="AD110" s="944"/>
      <c r="AE110" s="945"/>
      <c r="AF110" s="946">
        <v>256719</v>
      </c>
      <c r="AG110" s="944"/>
      <c r="AH110" s="944"/>
      <c r="AI110" s="944"/>
      <c r="AJ110" s="945"/>
      <c r="AK110" s="946">
        <v>274566</v>
      </c>
      <c r="AL110" s="944"/>
      <c r="AM110" s="944"/>
      <c r="AN110" s="944"/>
      <c r="AO110" s="945"/>
      <c r="AP110" s="947">
        <v>22.6</v>
      </c>
      <c r="AQ110" s="948"/>
      <c r="AR110" s="948"/>
      <c r="AS110" s="948"/>
      <c r="AT110" s="949"/>
      <c r="AU110" s="983" t="s">
        <v>70</v>
      </c>
      <c r="AV110" s="984"/>
      <c r="AW110" s="984"/>
      <c r="AX110" s="984"/>
      <c r="AY110" s="984"/>
      <c r="AZ110" s="909" t="s">
        <v>430</v>
      </c>
      <c r="BA110" s="854"/>
      <c r="BB110" s="854"/>
      <c r="BC110" s="854"/>
      <c r="BD110" s="854"/>
      <c r="BE110" s="854"/>
      <c r="BF110" s="854"/>
      <c r="BG110" s="854"/>
      <c r="BH110" s="854"/>
      <c r="BI110" s="854"/>
      <c r="BJ110" s="854"/>
      <c r="BK110" s="854"/>
      <c r="BL110" s="854"/>
      <c r="BM110" s="854"/>
      <c r="BN110" s="854"/>
      <c r="BO110" s="854"/>
      <c r="BP110" s="855"/>
      <c r="BQ110" s="910">
        <v>3324757</v>
      </c>
      <c r="BR110" s="891"/>
      <c r="BS110" s="891"/>
      <c r="BT110" s="891"/>
      <c r="BU110" s="891"/>
      <c r="BV110" s="891">
        <v>3865471</v>
      </c>
      <c r="BW110" s="891"/>
      <c r="BX110" s="891"/>
      <c r="BY110" s="891"/>
      <c r="BZ110" s="891"/>
      <c r="CA110" s="891">
        <v>4357784</v>
      </c>
      <c r="CB110" s="891"/>
      <c r="CC110" s="891"/>
      <c r="CD110" s="891"/>
      <c r="CE110" s="891"/>
      <c r="CF110" s="915">
        <v>358.3</v>
      </c>
      <c r="CG110" s="916"/>
      <c r="CH110" s="916"/>
      <c r="CI110" s="916"/>
      <c r="CJ110" s="916"/>
      <c r="CK110" s="979" t="s">
        <v>431</v>
      </c>
      <c r="CL110" s="865"/>
      <c r="CM110" s="940" t="s">
        <v>432</v>
      </c>
      <c r="CN110" s="941"/>
      <c r="CO110" s="941"/>
      <c r="CP110" s="941"/>
      <c r="CQ110" s="941"/>
      <c r="CR110" s="941"/>
      <c r="CS110" s="941"/>
      <c r="CT110" s="941"/>
      <c r="CU110" s="941"/>
      <c r="CV110" s="941"/>
      <c r="CW110" s="941"/>
      <c r="CX110" s="941"/>
      <c r="CY110" s="941"/>
      <c r="CZ110" s="941"/>
      <c r="DA110" s="941"/>
      <c r="DB110" s="941"/>
      <c r="DC110" s="941"/>
      <c r="DD110" s="941"/>
      <c r="DE110" s="941"/>
      <c r="DF110" s="942"/>
      <c r="DG110" s="910" t="s">
        <v>433</v>
      </c>
      <c r="DH110" s="891"/>
      <c r="DI110" s="891"/>
      <c r="DJ110" s="891"/>
      <c r="DK110" s="891"/>
      <c r="DL110" s="891" t="s">
        <v>433</v>
      </c>
      <c r="DM110" s="891"/>
      <c r="DN110" s="891"/>
      <c r="DO110" s="891"/>
      <c r="DP110" s="891"/>
      <c r="DQ110" s="891" t="s">
        <v>433</v>
      </c>
      <c r="DR110" s="891"/>
      <c r="DS110" s="891"/>
      <c r="DT110" s="891"/>
      <c r="DU110" s="891"/>
      <c r="DV110" s="892" t="s">
        <v>226</v>
      </c>
      <c r="DW110" s="892"/>
      <c r="DX110" s="892"/>
      <c r="DY110" s="892"/>
      <c r="DZ110" s="893"/>
    </row>
    <row r="111" spans="1:131" s="248" customFormat="1" ht="26.25" customHeight="1" x14ac:dyDescent="0.15">
      <c r="A111" s="820" t="s">
        <v>434</v>
      </c>
      <c r="B111" s="821"/>
      <c r="C111" s="821"/>
      <c r="D111" s="821"/>
      <c r="E111" s="821"/>
      <c r="F111" s="821"/>
      <c r="G111" s="821"/>
      <c r="H111" s="821"/>
      <c r="I111" s="821"/>
      <c r="J111" s="821"/>
      <c r="K111" s="821"/>
      <c r="L111" s="821"/>
      <c r="M111" s="821"/>
      <c r="N111" s="821"/>
      <c r="O111" s="821"/>
      <c r="P111" s="821"/>
      <c r="Q111" s="821"/>
      <c r="R111" s="821"/>
      <c r="S111" s="821"/>
      <c r="T111" s="821"/>
      <c r="U111" s="821"/>
      <c r="V111" s="821"/>
      <c r="W111" s="821"/>
      <c r="X111" s="821"/>
      <c r="Y111" s="821"/>
      <c r="Z111" s="978"/>
      <c r="AA111" s="971" t="s">
        <v>226</v>
      </c>
      <c r="AB111" s="972"/>
      <c r="AC111" s="972"/>
      <c r="AD111" s="972"/>
      <c r="AE111" s="973"/>
      <c r="AF111" s="974" t="s">
        <v>226</v>
      </c>
      <c r="AG111" s="972"/>
      <c r="AH111" s="972"/>
      <c r="AI111" s="972"/>
      <c r="AJ111" s="973"/>
      <c r="AK111" s="974" t="s">
        <v>226</v>
      </c>
      <c r="AL111" s="972"/>
      <c r="AM111" s="972"/>
      <c r="AN111" s="972"/>
      <c r="AO111" s="973"/>
      <c r="AP111" s="975" t="s">
        <v>226</v>
      </c>
      <c r="AQ111" s="976"/>
      <c r="AR111" s="976"/>
      <c r="AS111" s="976"/>
      <c r="AT111" s="977"/>
      <c r="AU111" s="985"/>
      <c r="AV111" s="986"/>
      <c r="AW111" s="986"/>
      <c r="AX111" s="986"/>
      <c r="AY111" s="986"/>
      <c r="AZ111" s="861" t="s">
        <v>435</v>
      </c>
      <c r="BA111" s="796"/>
      <c r="BB111" s="796"/>
      <c r="BC111" s="796"/>
      <c r="BD111" s="796"/>
      <c r="BE111" s="796"/>
      <c r="BF111" s="796"/>
      <c r="BG111" s="796"/>
      <c r="BH111" s="796"/>
      <c r="BI111" s="796"/>
      <c r="BJ111" s="796"/>
      <c r="BK111" s="796"/>
      <c r="BL111" s="796"/>
      <c r="BM111" s="796"/>
      <c r="BN111" s="796"/>
      <c r="BO111" s="796"/>
      <c r="BP111" s="797"/>
      <c r="BQ111" s="862" t="s">
        <v>226</v>
      </c>
      <c r="BR111" s="863"/>
      <c r="BS111" s="863"/>
      <c r="BT111" s="863"/>
      <c r="BU111" s="863"/>
      <c r="BV111" s="863" t="s">
        <v>226</v>
      </c>
      <c r="BW111" s="863"/>
      <c r="BX111" s="863"/>
      <c r="BY111" s="863"/>
      <c r="BZ111" s="863"/>
      <c r="CA111" s="863" t="s">
        <v>226</v>
      </c>
      <c r="CB111" s="863"/>
      <c r="CC111" s="863"/>
      <c r="CD111" s="863"/>
      <c r="CE111" s="863"/>
      <c r="CF111" s="924" t="s">
        <v>436</v>
      </c>
      <c r="CG111" s="925"/>
      <c r="CH111" s="925"/>
      <c r="CI111" s="925"/>
      <c r="CJ111" s="925"/>
      <c r="CK111" s="980"/>
      <c r="CL111" s="867"/>
      <c r="CM111" s="870" t="s">
        <v>437</v>
      </c>
      <c r="CN111" s="871"/>
      <c r="CO111" s="871"/>
      <c r="CP111" s="871"/>
      <c r="CQ111" s="871"/>
      <c r="CR111" s="871"/>
      <c r="CS111" s="871"/>
      <c r="CT111" s="871"/>
      <c r="CU111" s="871"/>
      <c r="CV111" s="871"/>
      <c r="CW111" s="871"/>
      <c r="CX111" s="871"/>
      <c r="CY111" s="871"/>
      <c r="CZ111" s="871"/>
      <c r="DA111" s="871"/>
      <c r="DB111" s="871"/>
      <c r="DC111" s="871"/>
      <c r="DD111" s="871"/>
      <c r="DE111" s="871"/>
      <c r="DF111" s="872"/>
      <c r="DG111" s="862" t="s">
        <v>436</v>
      </c>
      <c r="DH111" s="863"/>
      <c r="DI111" s="863"/>
      <c r="DJ111" s="863"/>
      <c r="DK111" s="863"/>
      <c r="DL111" s="863" t="s">
        <v>226</v>
      </c>
      <c r="DM111" s="863"/>
      <c r="DN111" s="863"/>
      <c r="DO111" s="863"/>
      <c r="DP111" s="863"/>
      <c r="DQ111" s="863" t="s">
        <v>436</v>
      </c>
      <c r="DR111" s="863"/>
      <c r="DS111" s="863"/>
      <c r="DT111" s="863"/>
      <c r="DU111" s="863"/>
      <c r="DV111" s="840" t="s">
        <v>226</v>
      </c>
      <c r="DW111" s="840"/>
      <c r="DX111" s="840"/>
      <c r="DY111" s="840"/>
      <c r="DZ111" s="841"/>
    </row>
    <row r="112" spans="1:131" s="248" customFormat="1" ht="26.25" customHeight="1" x14ac:dyDescent="0.15">
      <c r="A112" s="965" t="s">
        <v>438</v>
      </c>
      <c r="B112" s="966"/>
      <c r="C112" s="796" t="s">
        <v>439</v>
      </c>
      <c r="D112" s="796"/>
      <c r="E112" s="796"/>
      <c r="F112" s="796"/>
      <c r="G112" s="796"/>
      <c r="H112" s="796"/>
      <c r="I112" s="796"/>
      <c r="J112" s="796"/>
      <c r="K112" s="796"/>
      <c r="L112" s="796"/>
      <c r="M112" s="796"/>
      <c r="N112" s="796"/>
      <c r="O112" s="796"/>
      <c r="P112" s="796"/>
      <c r="Q112" s="796"/>
      <c r="R112" s="796"/>
      <c r="S112" s="796"/>
      <c r="T112" s="796"/>
      <c r="U112" s="796"/>
      <c r="V112" s="796"/>
      <c r="W112" s="796"/>
      <c r="X112" s="796"/>
      <c r="Y112" s="796"/>
      <c r="Z112" s="797"/>
      <c r="AA112" s="825" t="s">
        <v>226</v>
      </c>
      <c r="AB112" s="826"/>
      <c r="AC112" s="826"/>
      <c r="AD112" s="826"/>
      <c r="AE112" s="827"/>
      <c r="AF112" s="828" t="s">
        <v>226</v>
      </c>
      <c r="AG112" s="826"/>
      <c r="AH112" s="826"/>
      <c r="AI112" s="826"/>
      <c r="AJ112" s="827"/>
      <c r="AK112" s="828" t="s">
        <v>226</v>
      </c>
      <c r="AL112" s="826"/>
      <c r="AM112" s="826"/>
      <c r="AN112" s="826"/>
      <c r="AO112" s="827"/>
      <c r="AP112" s="873" t="s">
        <v>436</v>
      </c>
      <c r="AQ112" s="874"/>
      <c r="AR112" s="874"/>
      <c r="AS112" s="874"/>
      <c r="AT112" s="875"/>
      <c r="AU112" s="985"/>
      <c r="AV112" s="986"/>
      <c r="AW112" s="986"/>
      <c r="AX112" s="986"/>
      <c r="AY112" s="986"/>
      <c r="AZ112" s="861" t="s">
        <v>440</v>
      </c>
      <c r="BA112" s="796"/>
      <c r="BB112" s="796"/>
      <c r="BC112" s="796"/>
      <c r="BD112" s="796"/>
      <c r="BE112" s="796"/>
      <c r="BF112" s="796"/>
      <c r="BG112" s="796"/>
      <c r="BH112" s="796"/>
      <c r="BI112" s="796"/>
      <c r="BJ112" s="796"/>
      <c r="BK112" s="796"/>
      <c r="BL112" s="796"/>
      <c r="BM112" s="796"/>
      <c r="BN112" s="796"/>
      <c r="BO112" s="796"/>
      <c r="BP112" s="797"/>
      <c r="BQ112" s="862">
        <v>125488</v>
      </c>
      <c r="BR112" s="863"/>
      <c r="BS112" s="863"/>
      <c r="BT112" s="863"/>
      <c r="BU112" s="863"/>
      <c r="BV112" s="863">
        <v>104267</v>
      </c>
      <c r="BW112" s="863"/>
      <c r="BX112" s="863"/>
      <c r="BY112" s="863"/>
      <c r="BZ112" s="863"/>
      <c r="CA112" s="863">
        <v>88028</v>
      </c>
      <c r="CB112" s="863"/>
      <c r="CC112" s="863"/>
      <c r="CD112" s="863"/>
      <c r="CE112" s="863"/>
      <c r="CF112" s="924">
        <v>7.2</v>
      </c>
      <c r="CG112" s="925"/>
      <c r="CH112" s="925"/>
      <c r="CI112" s="925"/>
      <c r="CJ112" s="925"/>
      <c r="CK112" s="980"/>
      <c r="CL112" s="867"/>
      <c r="CM112" s="870" t="s">
        <v>441</v>
      </c>
      <c r="CN112" s="871"/>
      <c r="CO112" s="871"/>
      <c r="CP112" s="871"/>
      <c r="CQ112" s="871"/>
      <c r="CR112" s="871"/>
      <c r="CS112" s="871"/>
      <c r="CT112" s="871"/>
      <c r="CU112" s="871"/>
      <c r="CV112" s="871"/>
      <c r="CW112" s="871"/>
      <c r="CX112" s="871"/>
      <c r="CY112" s="871"/>
      <c r="CZ112" s="871"/>
      <c r="DA112" s="871"/>
      <c r="DB112" s="871"/>
      <c r="DC112" s="871"/>
      <c r="DD112" s="871"/>
      <c r="DE112" s="871"/>
      <c r="DF112" s="872"/>
      <c r="DG112" s="862" t="s">
        <v>226</v>
      </c>
      <c r="DH112" s="863"/>
      <c r="DI112" s="863"/>
      <c r="DJ112" s="863"/>
      <c r="DK112" s="863"/>
      <c r="DL112" s="863" t="s">
        <v>226</v>
      </c>
      <c r="DM112" s="863"/>
      <c r="DN112" s="863"/>
      <c r="DO112" s="863"/>
      <c r="DP112" s="863"/>
      <c r="DQ112" s="863" t="s">
        <v>436</v>
      </c>
      <c r="DR112" s="863"/>
      <c r="DS112" s="863"/>
      <c r="DT112" s="863"/>
      <c r="DU112" s="863"/>
      <c r="DV112" s="840" t="s">
        <v>226</v>
      </c>
      <c r="DW112" s="840"/>
      <c r="DX112" s="840"/>
      <c r="DY112" s="840"/>
      <c r="DZ112" s="841"/>
    </row>
    <row r="113" spans="1:130" s="248" customFormat="1" ht="26.25" customHeight="1" x14ac:dyDescent="0.15">
      <c r="A113" s="967"/>
      <c r="B113" s="968"/>
      <c r="C113" s="796" t="s">
        <v>442</v>
      </c>
      <c r="D113" s="796"/>
      <c r="E113" s="796"/>
      <c r="F113" s="796"/>
      <c r="G113" s="796"/>
      <c r="H113" s="796"/>
      <c r="I113" s="796"/>
      <c r="J113" s="796"/>
      <c r="K113" s="796"/>
      <c r="L113" s="796"/>
      <c r="M113" s="796"/>
      <c r="N113" s="796"/>
      <c r="O113" s="796"/>
      <c r="P113" s="796"/>
      <c r="Q113" s="796"/>
      <c r="R113" s="796"/>
      <c r="S113" s="796"/>
      <c r="T113" s="796"/>
      <c r="U113" s="796"/>
      <c r="V113" s="796"/>
      <c r="W113" s="796"/>
      <c r="X113" s="796"/>
      <c r="Y113" s="796"/>
      <c r="Z113" s="797"/>
      <c r="AA113" s="971">
        <v>16161</v>
      </c>
      <c r="AB113" s="972"/>
      <c r="AC113" s="972"/>
      <c r="AD113" s="972"/>
      <c r="AE113" s="973"/>
      <c r="AF113" s="974">
        <v>15536</v>
      </c>
      <c r="AG113" s="972"/>
      <c r="AH113" s="972"/>
      <c r="AI113" s="972"/>
      <c r="AJ113" s="973"/>
      <c r="AK113" s="974">
        <v>13343</v>
      </c>
      <c r="AL113" s="972"/>
      <c r="AM113" s="972"/>
      <c r="AN113" s="972"/>
      <c r="AO113" s="973"/>
      <c r="AP113" s="975">
        <v>1.1000000000000001</v>
      </c>
      <c r="AQ113" s="976"/>
      <c r="AR113" s="976"/>
      <c r="AS113" s="976"/>
      <c r="AT113" s="977"/>
      <c r="AU113" s="985"/>
      <c r="AV113" s="986"/>
      <c r="AW113" s="986"/>
      <c r="AX113" s="986"/>
      <c r="AY113" s="986"/>
      <c r="AZ113" s="861" t="s">
        <v>443</v>
      </c>
      <c r="BA113" s="796"/>
      <c r="BB113" s="796"/>
      <c r="BC113" s="796"/>
      <c r="BD113" s="796"/>
      <c r="BE113" s="796"/>
      <c r="BF113" s="796"/>
      <c r="BG113" s="796"/>
      <c r="BH113" s="796"/>
      <c r="BI113" s="796"/>
      <c r="BJ113" s="796"/>
      <c r="BK113" s="796"/>
      <c r="BL113" s="796"/>
      <c r="BM113" s="796"/>
      <c r="BN113" s="796"/>
      <c r="BO113" s="796"/>
      <c r="BP113" s="797"/>
      <c r="BQ113" s="862">
        <v>100912</v>
      </c>
      <c r="BR113" s="863"/>
      <c r="BS113" s="863"/>
      <c r="BT113" s="863"/>
      <c r="BU113" s="863"/>
      <c r="BV113" s="863">
        <v>97146</v>
      </c>
      <c r="BW113" s="863"/>
      <c r="BX113" s="863"/>
      <c r="BY113" s="863"/>
      <c r="BZ113" s="863"/>
      <c r="CA113" s="863">
        <v>93354</v>
      </c>
      <c r="CB113" s="863"/>
      <c r="CC113" s="863"/>
      <c r="CD113" s="863"/>
      <c r="CE113" s="863"/>
      <c r="CF113" s="924">
        <v>7.7</v>
      </c>
      <c r="CG113" s="925"/>
      <c r="CH113" s="925"/>
      <c r="CI113" s="925"/>
      <c r="CJ113" s="925"/>
      <c r="CK113" s="980"/>
      <c r="CL113" s="867"/>
      <c r="CM113" s="870" t="s">
        <v>444</v>
      </c>
      <c r="CN113" s="871"/>
      <c r="CO113" s="871"/>
      <c r="CP113" s="871"/>
      <c r="CQ113" s="871"/>
      <c r="CR113" s="871"/>
      <c r="CS113" s="871"/>
      <c r="CT113" s="871"/>
      <c r="CU113" s="871"/>
      <c r="CV113" s="871"/>
      <c r="CW113" s="871"/>
      <c r="CX113" s="871"/>
      <c r="CY113" s="871"/>
      <c r="CZ113" s="871"/>
      <c r="DA113" s="871"/>
      <c r="DB113" s="871"/>
      <c r="DC113" s="871"/>
      <c r="DD113" s="871"/>
      <c r="DE113" s="871"/>
      <c r="DF113" s="872"/>
      <c r="DG113" s="825" t="s">
        <v>445</v>
      </c>
      <c r="DH113" s="826"/>
      <c r="DI113" s="826"/>
      <c r="DJ113" s="826"/>
      <c r="DK113" s="827"/>
      <c r="DL113" s="828" t="s">
        <v>226</v>
      </c>
      <c r="DM113" s="826"/>
      <c r="DN113" s="826"/>
      <c r="DO113" s="826"/>
      <c r="DP113" s="827"/>
      <c r="DQ113" s="828" t="s">
        <v>226</v>
      </c>
      <c r="DR113" s="826"/>
      <c r="DS113" s="826"/>
      <c r="DT113" s="826"/>
      <c r="DU113" s="827"/>
      <c r="DV113" s="873" t="s">
        <v>226</v>
      </c>
      <c r="DW113" s="874"/>
      <c r="DX113" s="874"/>
      <c r="DY113" s="874"/>
      <c r="DZ113" s="875"/>
    </row>
    <row r="114" spans="1:130" s="248" customFormat="1" ht="26.25" customHeight="1" x14ac:dyDescent="0.15">
      <c r="A114" s="967"/>
      <c r="B114" s="968"/>
      <c r="C114" s="796" t="s">
        <v>446</v>
      </c>
      <c r="D114" s="796"/>
      <c r="E114" s="796"/>
      <c r="F114" s="796"/>
      <c r="G114" s="796"/>
      <c r="H114" s="796"/>
      <c r="I114" s="796"/>
      <c r="J114" s="796"/>
      <c r="K114" s="796"/>
      <c r="L114" s="796"/>
      <c r="M114" s="796"/>
      <c r="N114" s="796"/>
      <c r="O114" s="796"/>
      <c r="P114" s="796"/>
      <c r="Q114" s="796"/>
      <c r="R114" s="796"/>
      <c r="S114" s="796"/>
      <c r="T114" s="796"/>
      <c r="U114" s="796"/>
      <c r="V114" s="796"/>
      <c r="W114" s="796"/>
      <c r="X114" s="796"/>
      <c r="Y114" s="796"/>
      <c r="Z114" s="797"/>
      <c r="AA114" s="825" t="s">
        <v>226</v>
      </c>
      <c r="AB114" s="826"/>
      <c r="AC114" s="826"/>
      <c r="AD114" s="826"/>
      <c r="AE114" s="827"/>
      <c r="AF114" s="828" t="s">
        <v>226</v>
      </c>
      <c r="AG114" s="826"/>
      <c r="AH114" s="826"/>
      <c r="AI114" s="826"/>
      <c r="AJ114" s="827"/>
      <c r="AK114" s="828" t="s">
        <v>436</v>
      </c>
      <c r="AL114" s="826"/>
      <c r="AM114" s="826"/>
      <c r="AN114" s="826"/>
      <c r="AO114" s="827"/>
      <c r="AP114" s="873" t="s">
        <v>436</v>
      </c>
      <c r="AQ114" s="874"/>
      <c r="AR114" s="874"/>
      <c r="AS114" s="874"/>
      <c r="AT114" s="875"/>
      <c r="AU114" s="985"/>
      <c r="AV114" s="986"/>
      <c r="AW114" s="986"/>
      <c r="AX114" s="986"/>
      <c r="AY114" s="986"/>
      <c r="AZ114" s="861" t="s">
        <v>447</v>
      </c>
      <c r="BA114" s="796"/>
      <c r="BB114" s="796"/>
      <c r="BC114" s="796"/>
      <c r="BD114" s="796"/>
      <c r="BE114" s="796"/>
      <c r="BF114" s="796"/>
      <c r="BG114" s="796"/>
      <c r="BH114" s="796"/>
      <c r="BI114" s="796"/>
      <c r="BJ114" s="796"/>
      <c r="BK114" s="796"/>
      <c r="BL114" s="796"/>
      <c r="BM114" s="796"/>
      <c r="BN114" s="796"/>
      <c r="BO114" s="796"/>
      <c r="BP114" s="797"/>
      <c r="BQ114" s="862">
        <v>555300</v>
      </c>
      <c r="BR114" s="863"/>
      <c r="BS114" s="863"/>
      <c r="BT114" s="863"/>
      <c r="BU114" s="863"/>
      <c r="BV114" s="863">
        <v>513327</v>
      </c>
      <c r="BW114" s="863"/>
      <c r="BX114" s="863"/>
      <c r="BY114" s="863"/>
      <c r="BZ114" s="863"/>
      <c r="CA114" s="863">
        <v>512119</v>
      </c>
      <c r="CB114" s="863"/>
      <c r="CC114" s="863"/>
      <c r="CD114" s="863"/>
      <c r="CE114" s="863"/>
      <c r="CF114" s="924">
        <v>42.1</v>
      </c>
      <c r="CG114" s="925"/>
      <c r="CH114" s="925"/>
      <c r="CI114" s="925"/>
      <c r="CJ114" s="925"/>
      <c r="CK114" s="980"/>
      <c r="CL114" s="867"/>
      <c r="CM114" s="870" t="s">
        <v>448</v>
      </c>
      <c r="CN114" s="871"/>
      <c r="CO114" s="871"/>
      <c r="CP114" s="871"/>
      <c r="CQ114" s="871"/>
      <c r="CR114" s="871"/>
      <c r="CS114" s="871"/>
      <c r="CT114" s="871"/>
      <c r="CU114" s="871"/>
      <c r="CV114" s="871"/>
      <c r="CW114" s="871"/>
      <c r="CX114" s="871"/>
      <c r="CY114" s="871"/>
      <c r="CZ114" s="871"/>
      <c r="DA114" s="871"/>
      <c r="DB114" s="871"/>
      <c r="DC114" s="871"/>
      <c r="DD114" s="871"/>
      <c r="DE114" s="871"/>
      <c r="DF114" s="872"/>
      <c r="DG114" s="825" t="s">
        <v>226</v>
      </c>
      <c r="DH114" s="826"/>
      <c r="DI114" s="826"/>
      <c r="DJ114" s="826"/>
      <c r="DK114" s="827"/>
      <c r="DL114" s="828" t="s">
        <v>226</v>
      </c>
      <c r="DM114" s="826"/>
      <c r="DN114" s="826"/>
      <c r="DO114" s="826"/>
      <c r="DP114" s="827"/>
      <c r="DQ114" s="828" t="s">
        <v>226</v>
      </c>
      <c r="DR114" s="826"/>
      <c r="DS114" s="826"/>
      <c r="DT114" s="826"/>
      <c r="DU114" s="827"/>
      <c r="DV114" s="873" t="s">
        <v>226</v>
      </c>
      <c r="DW114" s="874"/>
      <c r="DX114" s="874"/>
      <c r="DY114" s="874"/>
      <c r="DZ114" s="875"/>
    </row>
    <row r="115" spans="1:130" s="248" customFormat="1" ht="26.25" customHeight="1" x14ac:dyDescent="0.15">
      <c r="A115" s="967"/>
      <c r="B115" s="968"/>
      <c r="C115" s="796" t="s">
        <v>449</v>
      </c>
      <c r="D115" s="796"/>
      <c r="E115" s="796"/>
      <c r="F115" s="796"/>
      <c r="G115" s="796"/>
      <c r="H115" s="796"/>
      <c r="I115" s="796"/>
      <c r="J115" s="796"/>
      <c r="K115" s="796"/>
      <c r="L115" s="796"/>
      <c r="M115" s="796"/>
      <c r="N115" s="796"/>
      <c r="O115" s="796"/>
      <c r="P115" s="796"/>
      <c r="Q115" s="796"/>
      <c r="R115" s="796"/>
      <c r="S115" s="796"/>
      <c r="T115" s="796"/>
      <c r="U115" s="796"/>
      <c r="V115" s="796"/>
      <c r="W115" s="796"/>
      <c r="X115" s="796"/>
      <c r="Y115" s="796"/>
      <c r="Z115" s="797"/>
      <c r="AA115" s="971" t="s">
        <v>226</v>
      </c>
      <c r="AB115" s="972"/>
      <c r="AC115" s="972"/>
      <c r="AD115" s="972"/>
      <c r="AE115" s="973"/>
      <c r="AF115" s="974" t="s">
        <v>226</v>
      </c>
      <c r="AG115" s="972"/>
      <c r="AH115" s="972"/>
      <c r="AI115" s="972"/>
      <c r="AJ115" s="973"/>
      <c r="AK115" s="974" t="s">
        <v>445</v>
      </c>
      <c r="AL115" s="972"/>
      <c r="AM115" s="972"/>
      <c r="AN115" s="972"/>
      <c r="AO115" s="973"/>
      <c r="AP115" s="975" t="s">
        <v>226</v>
      </c>
      <c r="AQ115" s="976"/>
      <c r="AR115" s="976"/>
      <c r="AS115" s="976"/>
      <c r="AT115" s="977"/>
      <c r="AU115" s="985"/>
      <c r="AV115" s="986"/>
      <c r="AW115" s="986"/>
      <c r="AX115" s="986"/>
      <c r="AY115" s="986"/>
      <c r="AZ115" s="861" t="s">
        <v>450</v>
      </c>
      <c r="BA115" s="796"/>
      <c r="BB115" s="796"/>
      <c r="BC115" s="796"/>
      <c r="BD115" s="796"/>
      <c r="BE115" s="796"/>
      <c r="BF115" s="796"/>
      <c r="BG115" s="796"/>
      <c r="BH115" s="796"/>
      <c r="BI115" s="796"/>
      <c r="BJ115" s="796"/>
      <c r="BK115" s="796"/>
      <c r="BL115" s="796"/>
      <c r="BM115" s="796"/>
      <c r="BN115" s="796"/>
      <c r="BO115" s="796"/>
      <c r="BP115" s="797"/>
      <c r="BQ115" s="862" t="s">
        <v>226</v>
      </c>
      <c r="BR115" s="863"/>
      <c r="BS115" s="863"/>
      <c r="BT115" s="863"/>
      <c r="BU115" s="863"/>
      <c r="BV115" s="863" t="s">
        <v>226</v>
      </c>
      <c r="BW115" s="863"/>
      <c r="BX115" s="863"/>
      <c r="BY115" s="863"/>
      <c r="BZ115" s="863"/>
      <c r="CA115" s="863" t="s">
        <v>226</v>
      </c>
      <c r="CB115" s="863"/>
      <c r="CC115" s="863"/>
      <c r="CD115" s="863"/>
      <c r="CE115" s="863"/>
      <c r="CF115" s="924" t="s">
        <v>226</v>
      </c>
      <c r="CG115" s="925"/>
      <c r="CH115" s="925"/>
      <c r="CI115" s="925"/>
      <c r="CJ115" s="925"/>
      <c r="CK115" s="980"/>
      <c r="CL115" s="867"/>
      <c r="CM115" s="861" t="s">
        <v>451</v>
      </c>
      <c r="CN115" s="964"/>
      <c r="CO115" s="964"/>
      <c r="CP115" s="964"/>
      <c r="CQ115" s="964"/>
      <c r="CR115" s="964"/>
      <c r="CS115" s="964"/>
      <c r="CT115" s="964"/>
      <c r="CU115" s="964"/>
      <c r="CV115" s="964"/>
      <c r="CW115" s="964"/>
      <c r="CX115" s="964"/>
      <c r="CY115" s="964"/>
      <c r="CZ115" s="964"/>
      <c r="DA115" s="964"/>
      <c r="DB115" s="964"/>
      <c r="DC115" s="964"/>
      <c r="DD115" s="964"/>
      <c r="DE115" s="964"/>
      <c r="DF115" s="797"/>
      <c r="DG115" s="825" t="s">
        <v>226</v>
      </c>
      <c r="DH115" s="826"/>
      <c r="DI115" s="826"/>
      <c r="DJ115" s="826"/>
      <c r="DK115" s="827"/>
      <c r="DL115" s="828" t="s">
        <v>226</v>
      </c>
      <c r="DM115" s="826"/>
      <c r="DN115" s="826"/>
      <c r="DO115" s="826"/>
      <c r="DP115" s="827"/>
      <c r="DQ115" s="828" t="s">
        <v>226</v>
      </c>
      <c r="DR115" s="826"/>
      <c r="DS115" s="826"/>
      <c r="DT115" s="826"/>
      <c r="DU115" s="827"/>
      <c r="DV115" s="873" t="s">
        <v>226</v>
      </c>
      <c r="DW115" s="874"/>
      <c r="DX115" s="874"/>
      <c r="DY115" s="874"/>
      <c r="DZ115" s="875"/>
    </row>
    <row r="116" spans="1:130" s="248" customFormat="1" ht="26.25" customHeight="1" x14ac:dyDescent="0.15">
      <c r="A116" s="969"/>
      <c r="B116" s="970"/>
      <c r="C116" s="929" t="s">
        <v>452</v>
      </c>
      <c r="D116" s="929"/>
      <c r="E116" s="929"/>
      <c r="F116" s="929"/>
      <c r="G116" s="929"/>
      <c r="H116" s="929"/>
      <c r="I116" s="929"/>
      <c r="J116" s="929"/>
      <c r="K116" s="929"/>
      <c r="L116" s="929"/>
      <c r="M116" s="929"/>
      <c r="N116" s="929"/>
      <c r="O116" s="929"/>
      <c r="P116" s="929"/>
      <c r="Q116" s="929"/>
      <c r="R116" s="929"/>
      <c r="S116" s="929"/>
      <c r="T116" s="929"/>
      <c r="U116" s="929"/>
      <c r="V116" s="929"/>
      <c r="W116" s="929"/>
      <c r="X116" s="929"/>
      <c r="Y116" s="929"/>
      <c r="Z116" s="930"/>
      <c r="AA116" s="825" t="s">
        <v>226</v>
      </c>
      <c r="AB116" s="826"/>
      <c r="AC116" s="826"/>
      <c r="AD116" s="826"/>
      <c r="AE116" s="827"/>
      <c r="AF116" s="828">
        <v>63</v>
      </c>
      <c r="AG116" s="826"/>
      <c r="AH116" s="826"/>
      <c r="AI116" s="826"/>
      <c r="AJ116" s="827"/>
      <c r="AK116" s="828">
        <v>181</v>
      </c>
      <c r="AL116" s="826"/>
      <c r="AM116" s="826"/>
      <c r="AN116" s="826"/>
      <c r="AO116" s="827"/>
      <c r="AP116" s="873">
        <v>0</v>
      </c>
      <c r="AQ116" s="874"/>
      <c r="AR116" s="874"/>
      <c r="AS116" s="874"/>
      <c r="AT116" s="875"/>
      <c r="AU116" s="985"/>
      <c r="AV116" s="986"/>
      <c r="AW116" s="986"/>
      <c r="AX116" s="986"/>
      <c r="AY116" s="986"/>
      <c r="AZ116" s="912" t="s">
        <v>453</v>
      </c>
      <c r="BA116" s="913"/>
      <c r="BB116" s="913"/>
      <c r="BC116" s="913"/>
      <c r="BD116" s="913"/>
      <c r="BE116" s="913"/>
      <c r="BF116" s="913"/>
      <c r="BG116" s="913"/>
      <c r="BH116" s="913"/>
      <c r="BI116" s="913"/>
      <c r="BJ116" s="913"/>
      <c r="BK116" s="913"/>
      <c r="BL116" s="913"/>
      <c r="BM116" s="913"/>
      <c r="BN116" s="913"/>
      <c r="BO116" s="913"/>
      <c r="BP116" s="914"/>
      <c r="BQ116" s="862" t="s">
        <v>226</v>
      </c>
      <c r="BR116" s="863"/>
      <c r="BS116" s="863"/>
      <c r="BT116" s="863"/>
      <c r="BU116" s="863"/>
      <c r="BV116" s="863" t="s">
        <v>226</v>
      </c>
      <c r="BW116" s="863"/>
      <c r="BX116" s="863"/>
      <c r="BY116" s="863"/>
      <c r="BZ116" s="863"/>
      <c r="CA116" s="863" t="s">
        <v>436</v>
      </c>
      <c r="CB116" s="863"/>
      <c r="CC116" s="863"/>
      <c r="CD116" s="863"/>
      <c r="CE116" s="863"/>
      <c r="CF116" s="924" t="s">
        <v>226</v>
      </c>
      <c r="CG116" s="925"/>
      <c r="CH116" s="925"/>
      <c r="CI116" s="925"/>
      <c r="CJ116" s="925"/>
      <c r="CK116" s="980"/>
      <c r="CL116" s="867"/>
      <c r="CM116" s="870" t="s">
        <v>454</v>
      </c>
      <c r="CN116" s="871"/>
      <c r="CO116" s="871"/>
      <c r="CP116" s="871"/>
      <c r="CQ116" s="871"/>
      <c r="CR116" s="871"/>
      <c r="CS116" s="871"/>
      <c r="CT116" s="871"/>
      <c r="CU116" s="871"/>
      <c r="CV116" s="871"/>
      <c r="CW116" s="871"/>
      <c r="CX116" s="871"/>
      <c r="CY116" s="871"/>
      <c r="CZ116" s="871"/>
      <c r="DA116" s="871"/>
      <c r="DB116" s="871"/>
      <c r="DC116" s="871"/>
      <c r="DD116" s="871"/>
      <c r="DE116" s="871"/>
      <c r="DF116" s="872"/>
      <c r="DG116" s="825" t="s">
        <v>226</v>
      </c>
      <c r="DH116" s="826"/>
      <c r="DI116" s="826"/>
      <c r="DJ116" s="826"/>
      <c r="DK116" s="827"/>
      <c r="DL116" s="828" t="s">
        <v>226</v>
      </c>
      <c r="DM116" s="826"/>
      <c r="DN116" s="826"/>
      <c r="DO116" s="826"/>
      <c r="DP116" s="827"/>
      <c r="DQ116" s="828" t="s">
        <v>226</v>
      </c>
      <c r="DR116" s="826"/>
      <c r="DS116" s="826"/>
      <c r="DT116" s="826"/>
      <c r="DU116" s="827"/>
      <c r="DV116" s="873" t="s">
        <v>226</v>
      </c>
      <c r="DW116" s="874"/>
      <c r="DX116" s="874"/>
      <c r="DY116" s="874"/>
      <c r="DZ116" s="875"/>
    </row>
    <row r="117" spans="1:130" s="248" customFormat="1" ht="26.25" customHeight="1" x14ac:dyDescent="0.15">
      <c r="A117" s="950" t="s">
        <v>186</v>
      </c>
      <c r="B117" s="951"/>
      <c r="C117" s="951"/>
      <c r="D117" s="951"/>
      <c r="E117" s="951"/>
      <c r="F117" s="951"/>
      <c r="G117" s="951"/>
      <c r="H117" s="951"/>
      <c r="I117" s="951"/>
      <c r="J117" s="951"/>
      <c r="K117" s="951"/>
      <c r="L117" s="951"/>
      <c r="M117" s="951"/>
      <c r="N117" s="951"/>
      <c r="O117" s="951"/>
      <c r="P117" s="951"/>
      <c r="Q117" s="951"/>
      <c r="R117" s="951"/>
      <c r="S117" s="951"/>
      <c r="T117" s="951"/>
      <c r="U117" s="951"/>
      <c r="V117" s="951"/>
      <c r="W117" s="951"/>
      <c r="X117" s="951"/>
      <c r="Y117" s="926" t="s">
        <v>455</v>
      </c>
      <c r="Z117" s="952"/>
      <c r="AA117" s="957">
        <v>257366</v>
      </c>
      <c r="AB117" s="958"/>
      <c r="AC117" s="958"/>
      <c r="AD117" s="958"/>
      <c r="AE117" s="959"/>
      <c r="AF117" s="960">
        <v>272318</v>
      </c>
      <c r="AG117" s="958"/>
      <c r="AH117" s="958"/>
      <c r="AI117" s="958"/>
      <c r="AJ117" s="959"/>
      <c r="AK117" s="960">
        <v>288090</v>
      </c>
      <c r="AL117" s="958"/>
      <c r="AM117" s="958"/>
      <c r="AN117" s="958"/>
      <c r="AO117" s="959"/>
      <c r="AP117" s="961"/>
      <c r="AQ117" s="962"/>
      <c r="AR117" s="962"/>
      <c r="AS117" s="962"/>
      <c r="AT117" s="963"/>
      <c r="AU117" s="985"/>
      <c r="AV117" s="986"/>
      <c r="AW117" s="986"/>
      <c r="AX117" s="986"/>
      <c r="AY117" s="986"/>
      <c r="AZ117" s="912" t="s">
        <v>456</v>
      </c>
      <c r="BA117" s="913"/>
      <c r="BB117" s="913"/>
      <c r="BC117" s="913"/>
      <c r="BD117" s="913"/>
      <c r="BE117" s="913"/>
      <c r="BF117" s="913"/>
      <c r="BG117" s="913"/>
      <c r="BH117" s="913"/>
      <c r="BI117" s="913"/>
      <c r="BJ117" s="913"/>
      <c r="BK117" s="913"/>
      <c r="BL117" s="913"/>
      <c r="BM117" s="913"/>
      <c r="BN117" s="913"/>
      <c r="BO117" s="913"/>
      <c r="BP117" s="914"/>
      <c r="BQ117" s="862" t="s">
        <v>226</v>
      </c>
      <c r="BR117" s="863"/>
      <c r="BS117" s="863"/>
      <c r="BT117" s="863"/>
      <c r="BU117" s="863"/>
      <c r="BV117" s="863" t="s">
        <v>226</v>
      </c>
      <c r="BW117" s="863"/>
      <c r="BX117" s="863"/>
      <c r="BY117" s="863"/>
      <c r="BZ117" s="863"/>
      <c r="CA117" s="863" t="s">
        <v>226</v>
      </c>
      <c r="CB117" s="863"/>
      <c r="CC117" s="863"/>
      <c r="CD117" s="863"/>
      <c r="CE117" s="863"/>
      <c r="CF117" s="924" t="s">
        <v>226</v>
      </c>
      <c r="CG117" s="925"/>
      <c r="CH117" s="925"/>
      <c r="CI117" s="925"/>
      <c r="CJ117" s="925"/>
      <c r="CK117" s="980"/>
      <c r="CL117" s="867"/>
      <c r="CM117" s="870" t="s">
        <v>457</v>
      </c>
      <c r="CN117" s="871"/>
      <c r="CO117" s="871"/>
      <c r="CP117" s="871"/>
      <c r="CQ117" s="871"/>
      <c r="CR117" s="871"/>
      <c r="CS117" s="871"/>
      <c r="CT117" s="871"/>
      <c r="CU117" s="871"/>
      <c r="CV117" s="871"/>
      <c r="CW117" s="871"/>
      <c r="CX117" s="871"/>
      <c r="CY117" s="871"/>
      <c r="CZ117" s="871"/>
      <c r="DA117" s="871"/>
      <c r="DB117" s="871"/>
      <c r="DC117" s="871"/>
      <c r="DD117" s="871"/>
      <c r="DE117" s="871"/>
      <c r="DF117" s="872"/>
      <c r="DG117" s="825" t="s">
        <v>226</v>
      </c>
      <c r="DH117" s="826"/>
      <c r="DI117" s="826"/>
      <c r="DJ117" s="826"/>
      <c r="DK117" s="827"/>
      <c r="DL117" s="828" t="s">
        <v>436</v>
      </c>
      <c r="DM117" s="826"/>
      <c r="DN117" s="826"/>
      <c r="DO117" s="826"/>
      <c r="DP117" s="827"/>
      <c r="DQ117" s="828" t="s">
        <v>226</v>
      </c>
      <c r="DR117" s="826"/>
      <c r="DS117" s="826"/>
      <c r="DT117" s="826"/>
      <c r="DU117" s="827"/>
      <c r="DV117" s="873" t="s">
        <v>226</v>
      </c>
      <c r="DW117" s="874"/>
      <c r="DX117" s="874"/>
      <c r="DY117" s="874"/>
      <c r="DZ117" s="875"/>
    </row>
    <row r="118" spans="1:130" s="248" customFormat="1" ht="26.25" customHeight="1" x14ac:dyDescent="0.15">
      <c r="A118" s="950" t="s">
        <v>428</v>
      </c>
      <c r="B118" s="951"/>
      <c r="C118" s="951"/>
      <c r="D118" s="951"/>
      <c r="E118" s="951"/>
      <c r="F118" s="951"/>
      <c r="G118" s="951"/>
      <c r="H118" s="951"/>
      <c r="I118" s="951"/>
      <c r="J118" s="951"/>
      <c r="K118" s="951"/>
      <c r="L118" s="951"/>
      <c r="M118" s="951"/>
      <c r="N118" s="951"/>
      <c r="O118" s="951"/>
      <c r="P118" s="951"/>
      <c r="Q118" s="951"/>
      <c r="R118" s="951"/>
      <c r="S118" s="951"/>
      <c r="T118" s="951"/>
      <c r="U118" s="951"/>
      <c r="V118" s="951"/>
      <c r="W118" s="951"/>
      <c r="X118" s="951"/>
      <c r="Y118" s="951"/>
      <c r="Z118" s="952"/>
      <c r="AA118" s="953" t="s">
        <v>425</v>
      </c>
      <c r="AB118" s="951"/>
      <c r="AC118" s="951"/>
      <c r="AD118" s="951"/>
      <c r="AE118" s="952"/>
      <c r="AF118" s="953" t="s">
        <v>426</v>
      </c>
      <c r="AG118" s="951"/>
      <c r="AH118" s="951"/>
      <c r="AI118" s="951"/>
      <c r="AJ118" s="952"/>
      <c r="AK118" s="953" t="s">
        <v>306</v>
      </c>
      <c r="AL118" s="951"/>
      <c r="AM118" s="951"/>
      <c r="AN118" s="951"/>
      <c r="AO118" s="952"/>
      <c r="AP118" s="954" t="s">
        <v>427</v>
      </c>
      <c r="AQ118" s="955"/>
      <c r="AR118" s="955"/>
      <c r="AS118" s="955"/>
      <c r="AT118" s="956"/>
      <c r="AU118" s="985"/>
      <c r="AV118" s="986"/>
      <c r="AW118" s="986"/>
      <c r="AX118" s="986"/>
      <c r="AY118" s="986"/>
      <c r="AZ118" s="928" t="s">
        <v>458</v>
      </c>
      <c r="BA118" s="929"/>
      <c r="BB118" s="929"/>
      <c r="BC118" s="929"/>
      <c r="BD118" s="929"/>
      <c r="BE118" s="929"/>
      <c r="BF118" s="929"/>
      <c r="BG118" s="929"/>
      <c r="BH118" s="929"/>
      <c r="BI118" s="929"/>
      <c r="BJ118" s="929"/>
      <c r="BK118" s="929"/>
      <c r="BL118" s="929"/>
      <c r="BM118" s="929"/>
      <c r="BN118" s="929"/>
      <c r="BO118" s="929"/>
      <c r="BP118" s="930"/>
      <c r="BQ118" s="931" t="s">
        <v>436</v>
      </c>
      <c r="BR118" s="894"/>
      <c r="BS118" s="894"/>
      <c r="BT118" s="894"/>
      <c r="BU118" s="894"/>
      <c r="BV118" s="894" t="s">
        <v>436</v>
      </c>
      <c r="BW118" s="894"/>
      <c r="BX118" s="894"/>
      <c r="BY118" s="894"/>
      <c r="BZ118" s="894"/>
      <c r="CA118" s="894" t="s">
        <v>436</v>
      </c>
      <c r="CB118" s="894"/>
      <c r="CC118" s="894"/>
      <c r="CD118" s="894"/>
      <c r="CE118" s="894"/>
      <c r="CF118" s="924" t="s">
        <v>226</v>
      </c>
      <c r="CG118" s="925"/>
      <c r="CH118" s="925"/>
      <c r="CI118" s="925"/>
      <c r="CJ118" s="925"/>
      <c r="CK118" s="980"/>
      <c r="CL118" s="867"/>
      <c r="CM118" s="870" t="s">
        <v>459</v>
      </c>
      <c r="CN118" s="871"/>
      <c r="CO118" s="871"/>
      <c r="CP118" s="871"/>
      <c r="CQ118" s="871"/>
      <c r="CR118" s="871"/>
      <c r="CS118" s="871"/>
      <c r="CT118" s="871"/>
      <c r="CU118" s="871"/>
      <c r="CV118" s="871"/>
      <c r="CW118" s="871"/>
      <c r="CX118" s="871"/>
      <c r="CY118" s="871"/>
      <c r="CZ118" s="871"/>
      <c r="DA118" s="871"/>
      <c r="DB118" s="871"/>
      <c r="DC118" s="871"/>
      <c r="DD118" s="871"/>
      <c r="DE118" s="871"/>
      <c r="DF118" s="872"/>
      <c r="DG118" s="825" t="s">
        <v>226</v>
      </c>
      <c r="DH118" s="826"/>
      <c r="DI118" s="826"/>
      <c r="DJ118" s="826"/>
      <c r="DK118" s="827"/>
      <c r="DL118" s="828" t="s">
        <v>445</v>
      </c>
      <c r="DM118" s="826"/>
      <c r="DN118" s="826"/>
      <c r="DO118" s="826"/>
      <c r="DP118" s="827"/>
      <c r="DQ118" s="828" t="s">
        <v>226</v>
      </c>
      <c r="DR118" s="826"/>
      <c r="DS118" s="826"/>
      <c r="DT118" s="826"/>
      <c r="DU118" s="827"/>
      <c r="DV118" s="873" t="s">
        <v>226</v>
      </c>
      <c r="DW118" s="874"/>
      <c r="DX118" s="874"/>
      <c r="DY118" s="874"/>
      <c r="DZ118" s="875"/>
    </row>
    <row r="119" spans="1:130" s="248" customFormat="1" ht="26.25" customHeight="1" x14ac:dyDescent="0.15">
      <c r="A119" s="864" t="s">
        <v>431</v>
      </c>
      <c r="B119" s="865"/>
      <c r="C119" s="940" t="s">
        <v>432</v>
      </c>
      <c r="D119" s="941"/>
      <c r="E119" s="941"/>
      <c r="F119" s="941"/>
      <c r="G119" s="941"/>
      <c r="H119" s="941"/>
      <c r="I119" s="941"/>
      <c r="J119" s="941"/>
      <c r="K119" s="941"/>
      <c r="L119" s="941"/>
      <c r="M119" s="941"/>
      <c r="N119" s="941"/>
      <c r="O119" s="941"/>
      <c r="P119" s="941"/>
      <c r="Q119" s="941"/>
      <c r="R119" s="941"/>
      <c r="S119" s="941"/>
      <c r="T119" s="941"/>
      <c r="U119" s="941"/>
      <c r="V119" s="941"/>
      <c r="W119" s="941"/>
      <c r="X119" s="941"/>
      <c r="Y119" s="941"/>
      <c r="Z119" s="942"/>
      <c r="AA119" s="943" t="s">
        <v>226</v>
      </c>
      <c r="AB119" s="944"/>
      <c r="AC119" s="944"/>
      <c r="AD119" s="944"/>
      <c r="AE119" s="945"/>
      <c r="AF119" s="946" t="s">
        <v>445</v>
      </c>
      <c r="AG119" s="944"/>
      <c r="AH119" s="944"/>
      <c r="AI119" s="944"/>
      <c r="AJ119" s="945"/>
      <c r="AK119" s="946" t="s">
        <v>226</v>
      </c>
      <c r="AL119" s="944"/>
      <c r="AM119" s="944"/>
      <c r="AN119" s="944"/>
      <c r="AO119" s="945"/>
      <c r="AP119" s="947" t="s">
        <v>226</v>
      </c>
      <c r="AQ119" s="948"/>
      <c r="AR119" s="948"/>
      <c r="AS119" s="948"/>
      <c r="AT119" s="949"/>
      <c r="AU119" s="987"/>
      <c r="AV119" s="988"/>
      <c r="AW119" s="988"/>
      <c r="AX119" s="988"/>
      <c r="AY119" s="988"/>
      <c r="AZ119" s="279" t="s">
        <v>186</v>
      </c>
      <c r="BA119" s="279"/>
      <c r="BB119" s="279"/>
      <c r="BC119" s="279"/>
      <c r="BD119" s="279"/>
      <c r="BE119" s="279"/>
      <c r="BF119" s="279"/>
      <c r="BG119" s="279"/>
      <c r="BH119" s="279"/>
      <c r="BI119" s="279"/>
      <c r="BJ119" s="279"/>
      <c r="BK119" s="279"/>
      <c r="BL119" s="279"/>
      <c r="BM119" s="279"/>
      <c r="BN119" s="279"/>
      <c r="BO119" s="926" t="s">
        <v>460</v>
      </c>
      <c r="BP119" s="927"/>
      <c r="BQ119" s="931">
        <v>4106457</v>
      </c>
      <c r="BR119" s="894"/>
      <c r="BS119" s="894"/>
      <c r="BT119" s="894"/>
      <c r="BU119" s="894"/>
      <c r="BV119" s="894">
        <v>4580211</v>
      </c>
      <c r="BW119" s="894"/>
      <c r="BX119" s="894"/>
      <c r="BY119" s="894"/>
      <c r="BZ119" s="894"/>
      <c r="CA119" s="894">
        <v>5051285</v>
      </c>
      <c r="CB119" s="894"/>
      <c r="CC119" s="894"/>
      <c r="CD119" s="894"/>
      <c r="CE119" s="894"/>
      <c r="CF119" s="792"/>
      <c r="CG119" s="793"/>
      <c r="CH119" s="793"/>
      <c r="CI119" s="793"/>
      <c r="CJ119" s="883"/>
      <c r="CK119" s="981"/>
      <c r="CL119" s="869"/>
      <c r="CM119" s="887" t="s">
        <v>461</v>
      </c>
      <c r="CN119" s="888"/>
      <c r="CO119" s="888"/>
      <c r="CP119" s="888"/>
      <c r="CQ119" s="888"/>
      <c r="CR119" s="888"/>
      <c r="CS119" s="888"/>
      <c r="CT119" s="888"/>
      <c r="CU119" s="888"/>
      <c r="CV119" s="888"/>
      <c r="CW119" s="888"/>
      <c r="CX119" s="888"/>
      <c r="CY119" s="888"/>
      <c r="CZ119" s="888"/>
      <c r="DA119" s="888"/>
      <c r="DB119" s="888"/>
      <c r="DC119" s="888"/>
      <c r="DD119" s="888"/>
      <c r="DE119" s="888"/>
      <c r="DF119" s="889"/>
      <c r="DG119" s="808" t="s">
        <v>226</v>
      </c>
      <c r="DH119" s="809"/>
      <c r="DI119" s="809"/>
      <c r="DJ119" s="809"/>
      <c r="DK119" s="810"/>
      <c r="DL119" s="811" t="s">
        <v>226</v>
      </c>
      <c r="DM119" s="809"/>
      <c r="DN119" s="809"/>
      <c r="DO119" s="809"/>
      <c r="DP119" s="810"/>
      <c r="DQ119" s="811" t="s">
        <v>226</v>
      </c>
      <c r="DR119" s="809"/>
      <c r="DS119" s="809"/>
      <c r="DT119" s="809"/>
      <c r="DU119" s="810"/>
      <c r="DV119" s="897" t="s">
        <v>226</v>
      </c>
      <c r="DW119" s="898"/>
      <c r="DX119" s="898"/>
      <c r="DY119" s="898"/>
      <c r="DZ119" s="899"/>
    </row>
    <row r="120" spans="1:130" s="248" customFormat="1" ht="26.25" customHeight="1" x14ac:dyDescent="0.15">
      <c r="A120" s="866"/>
      <c r="B120" s="867"/>
      <c r="C120" s="870" t="s">
        <v>437</v>
      </c>
      <c r="D120" s="871"/>
      <c r="E120" s="871"/>
      <c r="F120" s="871"/>
      <c r="G120" s="871"/>
      <c r="H120" s="871"/>
      <c r="I120" s="871"/>
      <c r="J120" s="871"/>
      <c r="K120" s="871"/>
      <c r="L120" s="871"/>
      <c r="M120" s="871"/>
      <c r="N120" s="871"/>
      <c r="O120" s="871"/>
      <c r="P120" s="871"/>
      <c r="Q120" s="871"/>
      <c r="R120" s="871"/>
      <c r="S120" s="871"/>
      <c r="T120" s="871"/>
      <c r="U120" s="871"/>
      <c r="V120" s="871"/>
      <c r="W120" s="871"/>
      <c r="X120" s="871"/>
      <c r="Y120" s="871"/>
      <c r="Z120" s="872"/>
      <c r="AA120" s="825" t="s">
        <v>226</v>
      </c>
      <c r="AB120" s="826"/>
      <c r="AC120" s="826"/>
      <c r="AD120" s="826"/>
      <c r="AE120" s="827"/>
      <c r="AF120" s="828" t="s">
        <v>226</v>
      </c>
      <c r="AG120" s="826"/>
      <c r="AH120" s="826"/>
      <c r="AI120" s="826"/>
      <c r="AJ120" s="827"/>
      <c r="AK120" s="828" t="s">
        <v>445</v>
      </c>
      <c r="AL120" s="826"/>
      <c r="AM120" s="826"/>
      <c r="AN120" s="826"/>
      <c r="AO120" s="827"/>
      <c r="AP120" s="873" t="s">
        <v>445</v>
      </c>
      <c r="AQ120" s="874"/>
      <c r="AR120" s="874"/>
      <c r="AS120" s="874"/>
      <c r="AT120" s="875"/>
      <c r="AU120" s="932" t="s">
        <v>462</v>
      </c>
      <c r="AV120" s="933"/>
      <c r="AW120" s="933"/>
      <c r="AX120" s="933"/>
      <c r="AY120" s="934"/>
      <c r="AZ120" s="909" t="s">
        <v>463</v>
      </c>
      <c r="BA120" s="854"/>
      <c r="BB120" s="854"/>
      <c r="BC120" s="854"/>
      <c r="BD120" s="854"/>
      <c r="BE120" s="854"/>
      <c r="BF120" s="854"/>
      <c r="BG120" s="854"/>
      <c r="BH120" s="854"/>
      <c r="BI120" s="854"/>
      <c r="BJ120" s="854"/>
      <c r="BK120" s="854"/>
      <c r="BL120" s="854"/>
      <c r="BM120" s="854"/>
      <c r="BN120" s="854"/>
      <c r="BO120" s="854"/>
      <c r="BP120" s="855"/>
      <c r="BQ120" s="910">
        <v>1574223</v>
      </c>
      <c r="BR120" s="891"/>
      <c r="BS120" s="891"/>
      <c r="BT120" s="891"/>
      <c r="BU120" s="891"/>
      <c r="BV120" s="891">
        <v>1519650</v>
      </c>
      <c r="BW120" s="891"/>
      <c r="BX120" s="891"/>
      <c r="BY120" s="891"/>
      <c r="BZ120" s="891"/>
      <c r="CA120" s="891">
        <v>1516489</v>
      </c>
      <c r="CB120" s="891"/>
      <c r="CC120" s="891"/>
      <c r="CD120" s="891"/>
      <c r="CE120" s="891"/>
      <c r="CF120" s="915">
        <v>124.7</v>
      </c>
      <c r="CG120" s="916"/>
      <c r="CH120" s="916"/>
      <c r="CI120" s="916"/>
      <c r="CJ120" s="916"/>
      <c r="CK120" s="917" t="s">
        <v>464</v>
      </c>
      <c r="CL120" s="901"/>
      <c r="CM120" s="901"/>
      <c r="CN120" s="901"/>
      <c r="CO120" s="902"/>
      <c r="CP120" s="921" t="s">
        <v>404</v>
      </c>
      <c r="CQ120" s="922"/>
      <c r="CR120" s="922"/>
      <c r="CS120" s="922"/>
      <c r="CT120" s="922"/>
      <c r="CU120" s="922"/>
      <c r="CV120" s="922"/>
      <c r="CW120" s="922"/>
      <c r="CX120" s="922"/>
      <c r="CY120" s="922"/>
      <c r="CZ120" s="922"/>
      <c r="DA120" s="922"/>
      <c r="DB120" s="922"/>
      <c r="DC120" s="922"/>
      <c r="DD120" s="922"/>
      <c r="DE120" s="922"/>
      <c r="DF120" s="923"/>
      <c r="DG120" s="910">
        <v>125488</v>
      </c>
      <c r="DH120" s="891"/>
      <c r="DI120" s="891"/>
      <c r="DJ120" s="891"/>
      <c r="DK120" s="891"/>
      <c r="DL120" s="891">
        <v>104267</v>
      </c>
      <c r="DM120" s="891"/>
      <c r="DN120" s="891"/>
      <c r="DO120" s="891"/>
      <c r="DP120" s="891"/>
      <c r="DQ120" s="891">
        <v>88028</v>
      </c>
      <c r="DR120" s="891"/>
      <c r="DS120" s="891"/>
      <c r="DT120" s="891"/>
      <c r="DU120" s="891"/>
      <c r="DV120" s="892">
        <v>7.2</v>
      </c>
      <c r="DW120" s="892"/>
      <c r="DX120" s="892"/>
      <c r="DY120" s="892"/>
      <c r="DZ120" s="893"/>
    </row>
    <row r="121" spans="1:130" s="248" customFormat="1" ht="26.25" customHeight="1" x14ac:dyDescent="0.15">
      <c r="A121" s="866"/>
      <c r="B121" s="867"/>
      <c r="C121" s="912" t="s">
        <v>465</v>
      </c>
      <c r="D121" s="913"/>
      <c r="E121" s="913"/>
      <c r="F121" s="913"/>
      <c r="G121" s="913"/>
      <c r="H121" s="913"/>
      <c r="I121" s="913"/>
      <c r="J121" s="913"/>
      <c r="K121" s="913"/>
      <c r="L121" s="913"/>
      <c r="M121" s="913"/>
      <c r="N121" s="913"/>
      <c r="O121" s="913"/>
      <c r="P121" s="913"/>
      <c r="Q121" s="913"/>
      <c r="R121" s="913"/>
      <c r="S121" s="913"/>
      <c r="T121" s="913"/>
      <c r="U121" s="913"/>
      <c r="V121" s="913"/>
      <c r="W121" s="913"/>
      <c r="X121" s="913"/>
      <c r="Y121" s="913"/>
      <c r="Z121" s="914"/>
      <c r="AA121" s="825" t="s">
        <v>445</v>
      </c>
      <c r="AB121" s="826"/>
      <c r="AC121" s="826"/>
      <c r="AD121" s="826"/>
      <c r="AE121" s="827"/>
      <c r="AF121" s="828" t="s">
        <v>226</v>
      </c>
      <c r="AG121" s="826"/>
      <c r="AH121" s="826"/>
      <c r="AI121" s="826"/>
      <c r="AJ121" s="827"/>
      <c r="AK121" s="828" t="s">
        <v>226</v>
      </c>
      <c r="AL121" s="826"/>
      <c r="AM121" s="826"/>
      <c r="AN121" s="826"/>
      <c r="AO121" s="827"/>
      <c r="AP121" s="873" t="s">
        <v>226</v>
      </c>
      <c r="AQ121" s="874"/>
      <c r="AR121" s="874"/>
      <c r="AS121" s="874"/>
      <c r="AT121" s="875"/>
      <c r="AU121" s="935"/>
      <c r="AV121" s="936"/>
      <c r="AW121" s="936"/>
      <c r="AX121" s="936"/>
      <c r="AY121" s="937"/>
      <c r="AZ121" s="861" t="s">
        <v>466</v>
      </c>
      <c r="BA121" s="796"/>
      <c r="BB121" s="796"/>
      <c r="BC121" s="796"/>
      <c r="BD121" s="796"/>
      <c r="BE121" s="796"/>
      <c r="BF121" s="796"/>
      <c r="BG121" s="796"/>
      <c r="BH121" s="796"/>
      <c r="BI121" s="796"/>
      <c r="BJ121" s="796"/>
      <c r="BK121" s="796"/>
      <c r="BL121" s="796"/>
      <c r="BM121" s="796"/>
      <c r="BN121" s="796"/>
      <c r="BO121" s="796"/>
      <c r="BP121" s="797"/>
      <c r="BQ121" s="862" t="s">
        <v>445</v>
      </c>
      <c r="BR121" s="863"/>
      <c r="BS121" s="863"/>
      <c r="BT121" s="863"/>
      <c r="BU121" s="863"/>
      <c r="BV121" s="863" t="s">
        <v>226</v>
      </c>
      <c r="BW121" s="863"/>
      <c r="BX121" s="863"/>
      <c r="BY121" s="863"/>
      <c r="BZ121" s="863"/>
      <c r="CA121" s="863" t="s">
        <v>226</v>
      </c>
      <c r="CB121" s="863"/>
      <c r="CC121" s="863"/>
      <c r="CD121" s="863"/>
      <c r="CE121" s="863"/>
      <c r="CF121" s="924" t="s">
        <v>226</v>
      </c>
      <c r="CG121" s="925"/>
      <c r="CH121" s="925"/>
      <c r="CI121" s="925"/>
      <c r="CJ121" s="925"/>
      <c r="CK121" s="918"/>
      <c r="CL121" s="904"/>
      <c r="CM121" s="904"/>
      <c r="CN121" s="904"/>
      <c r="CO121" s="905"/>
      <c r="CP121" s="884" t="s">
        <v>406</v>
      </c>
      <c r="CQ121" s="885"/>
      <c r="CR121" s="885"/>
      <c r="CS121" s="885"/>
      <c r="CT121" s="885"/>
      <c r="CU121" s="885"/>
      <c r="CV121" s="885"/>
      <c r="CW121" s="885"/>
      <c r="CX121" s="885"/>
      <c r="CY121" s="885"/>
      <c r="CZ121" s="885"/>
      <c r="DA121" s="885"/>
      <c r="DB121" s="885"/>
      <c r="DC121" s="885"/>
      <c r="DD121" s="885"/>
      <c r="DE121" s="885"/>
      <c r="DF121" s="886"/>
      <c r="DG121" s="862" t="s">
        <v>226</v>
      </c>
      <c r="DH121" s="863"/>
      <c r="DI121" s="863"/>
      <c r="DJ121" s="863"/>
      <c r="DK121" s="863"/>
      <c r="DL121" s="863" t="s">
        <v>226</v>
      </c>
      <c r="DM121" s="863"/>
      <c r="DN121" s="863"/>
      <c r="DO121" s="863"/>
      <c r="DP121" s="863"/>
      <c r="DQ121" s="863" t="s">
        <v>436</v>
      </c>
      <c r="DR121" s="863"/>
      <c r="DS121" s="863"/>
      <c r="DT121" s="863"/>
      <c r="DU121" s="863"/>
      <c r="DV121" s="840" t="s">
        <v>226</v>
      </c>
      <c r="DW121" s="840"/>
      <c r="DX121" s="840"/>
      <c r="DY121" s="840"/>
      <c r="DZ121" s="841"/>
    </row>
    <row r="122" spans="1:130" s="248" customFormat="1" ht="26.25" customHeight="1" x14ac:dyDescent="0.15">
      <c r="A122" s="866"/>
      <c r="B122" s="867"/>
      <c r="C122" s="870" t="s">
        <v>448</v>
      </c>
      <c r="D122" s="871"/>
      <c r="E122" s="871"/>
      <c r="F122" s="871"/>
      <c r="G122" s="871"/>
      <c r="H122" s="871"/>
      <c r="I122" s="871"/>
      <c r="J122" s="871"/>
      <c r="K122" s="871"/>
      <c r="L122" s="871"/>
      <c r="M122" s="871"/>
      <c r="N122" s="871"/>
      <c r="O122" s="871"/>
      <c r="P122" s="871"/>
      <c r="Q122" s="871"/>
      <c r="R122" s="871"/>
      <c r="S122" s="871"/>
      <c r="T122" s="871"/>
      <c r="U122" s="871"/>
      <c r="V122" s="871"/>
      <c r="W122" s="871"/>
      <c r="X122" s="871"/>
      <c r="Y122" s="871"/>
      <c r="Z122" s="872"/>
      <c r="AA122" s="825" t="s">
        <v>226</v>
      </c>
      <c r="AB122" s="826"/>
      <c r="AC122" s="826"/>
      <c r="AD122" s="826"/>
      <c r="AE122" s="827"/>
      <c r="AF122" s="828" t="s">
        <v>226</v>
      </c>
      <c r="AG122" s="826"/>
      <c r="AH122" s="826"/>
      <c r="AI122" s="826"/>
      <c r="AJ122" s="827"/>
      <c r="AK122" s="828" t="s">
        <v>445</v>
      </c>
      <c r="AL122" s="826"/>
      <c r="AM122" s="826"/>
      <c r="AN122" s="826"/>
      <c r="AO122" s="827"/>
      <c r="AP122" s="873" t="s">
        <v>226</v>
      </c>
      <c r="AQ122" s="874"/>
      <c r="AR122" s="874"/>
      <c r="AS122" s="874"/>
      <c r="AT122" s="875"/>
      <c r="AU122" s="935"/>
      <c r="AV122" s="936"/>
      <c r="AW122" s="936"/>
      <c r="AX122" s="936"/>
      <c r="AY122" s="937"/>
      <c r="AZ122" s="928" t="s">
        <v>467</v>
      </c>
      <c r="BA122" s="929"/>
      <c r="BB122" s="929"/>
      <c r="BC122" s="929"/>
      <c r="BD122" s="929"/>
      <c r="BE122" s="929"/>
      <c r="BF122" s="929"/>
      <c r="BG122" s="929"/>
      <c r="BH122" s="929"/>
      <c r="BI122" s="929"/>
      <c r="BJ122" s="929"/>
      <c r="BK122" s="929"/>
      <c r="BL122" s="929"/>
      <c r="BM122" s="929"/>
      <c r="BN122" s="929"/>
      <c r="BO122" s="929"/>
      <c r="BP122" s="930"/>
      <c r="BQ122" s="931">
        <v>2697794</v>
      </c>
      <c r="BR122" s="894"/>
      <c r="BS122" s="894"/>
      <c r="BT122" s="894"/>
      <c r="BU122" s="894"/>
      <c r="BV122" s="894">
        <v>3056055</v>
      </c>
      <c r="BW122" s="894"/>
      <c r="BX122" s="894"/>
      <c r="BY122" s="894"/>
      <c r="BZ122" s="894"/>
      <c r="CA122" s="894">
        <v>3364568</v>
      </c>
      <c r="CB122" s="894"/>
      <c r="CC122" s="894"/>
      <c r="CD122" s="894"/>
      <c r="CE122" s="894"/>
      <c r="CF122" s="895">
        <v>276.60000000000002</v>
      </c>
      <c r="CG122" s="896"/>
      <c r="CH122" s="896"/>
      <c r="CI122" s="896"/>
      <c r="CJ122" s="896"/>
      <c r="CK122" s="918"/>
      <c r="CL122" s="904"/>
      <c r="CM122" s="904"/>
      <c r="CN122" s="904"/>
      <c r="CO122" s="905"/>
      <c r="CP122" s="884" t="s">
        <v>468</v>
      </c>
      <c r="CQ122" s="885"/>
      <c r="CR122" s="885"/>
      <c r="CS122" s="885"/>
      <c r="CT122" s="885"/>
      <c r="CU122" s="885"/>
      <c r="CV122" s="885"/>
      <c r="CW122" s="885"/>
      <c r="CX122" s="885"/>
      <c r="CY122" s="885"/>
      <c r="CZ122" s="885"/>
      <c r="DA122" s="885"/>
      <c r="DB122" s="885"/>
      <c r="DC122" s="885"/>
      <c r="DD122" s="885"/>
      <c r="DE122" s="885"/>
      <c r="DF122" s="886"/>
      <c r="DG122" s="862" t="s">
        <v>226</v>
      </c>
      <c r="DH122" s="863"/>
      <c r="DI122" s="863"/>
      <c r="DJ122" s="863"/>
      <c r="DK122" s="863"/>
      <c r="DL122" s="863" t="s">
        <v>226</v>
      </c>
      <c r="DM122" s="863"/>
      <c r="DN122" s="863"/>
      <c r="DO122" s="863"/>
      <c r="DP122" s="863"/>
      <c r="DQ122" s="863" t="s">
        <v>226</v>
      </c>
      <c r="DR122" s="863"/>
      <c r="DS122" s="863"/>
      <c r="DT122" s="863"/>
      <c r="DU122" s="863"/>
      <c r="DV122" s="840" t="s">
        <v>226</v>
      </c>
      <c r="DW122" s="840"/>
      <c r="DX122" s="840"/>
      <c r="DY122" s="840"/>
      <c r="DZ122" s="841"/>
    </row>
    <row r="123" spans="1:130" s="248" customFormat="1" ht="26.25" customHeight="1" x14ac:dyDescent="0.15">
      <c r="A123" s="866"/>
      <c r="B123" s="867"/>
      <c r="C123" s="870" t="s">
        <v>454</v>
      </c>
      <c r="D123" s="871"/>
      <c r="E123" s="871"/>
      <c r="F123" s="871"/>
      <c r="G123" s="871"/>
      <c r="H123" s="871"/>
      <c r="I123" s="871"/>
      <c r="J123" s="871"/>
      <c r="K123" s="871"/>
      <c r="L123" s="871"/>
      <c r="M123" s="871"/>
      <c r="N123" s="871"/>
      <c r="O123" s="871"/>
      <c r="P123" s="871"/>
      <c r="Q123" s="871"/>
      <c r="R123" s="871"/>
      <c r="S123" s="871"/>
      <c r="T123" s="871"/>
      <c r="U123" s="871"/>
      <c r="V123" s="871"/>
      <c r="W123" s="871"/>
      <c r="X123" s="871"/>
      <c r="Y123" s="871"/>
      <c r="Z123" s="872"/>
      <c r="AA123" s="825" t="s">
        <v>226</v>
      </c>
      <c r="AB123" s="826"/>
      <c r="AC123" s="826"/>
      <c r="AD123" s="826"/>
      <c r="AE123" s="827"/>
      <c r="AF123" s="828" t="s">
        <v>226</v>
      </c>
      <c r="AG123" s="826"/>
      <c r="AH123" s="826"/>
      <c r="AI123" s="826"/>
      <c r="AJ123" s="827"/>
      <c r="AK123" s="828" t="s">
        <v>226</v>
      </c>
      <c r="AL123" s="826"/>
      <c r="AM123" s="826"/>
      <c r="AN123" s="826"/>
      <c r="AO123" s="827"/>
      <c r="AP123" s="873" t="s">
        <v>226</v>
      </c>
      <c r="AQ123" s="874"/>
      <c r="AR123" s="874"/>
      <c r="AS123" s="874"/>
      <c r="AT123" s="875"/>
      <c r="AU123" s="938"/>
      <c r="AV123" s="939"/>
      <c r="AW123" s="939"/>
      <c r="AX123" s="939"/>
      <c r="AY123" s="939"/>
      <c r="AZ123" s="279" t="s">
        <v>186</v>
      </c>
      <c r="BA123" s="279"/>
      <c r="BB123" s="279"/>
      <c r="BC123" s="279"/>
      <c r="BD123" s="279"/>
      <c r="BE123" s="279"/>
      <c r="BF123" s="279"/>
      <c r="BG123" s="279"/>
      <c r="BH123" s="279"/>
      <c r="BI123" s="279"/>
      <c r="BJ123" s="279"/>
      <c r="BK123" s="279"/>
      <c r="BL123" s="279"/>
      <c r="BM123" s="279"/>
      <c r="BN123" s="279"/>
      <c r="BO123" s="926" t="s">
        <v>469</v>
      </c>
      <c r="BP123" s="927"/>
      <c r="BQ123" s="881">
        <v>4272017</v>
      </c>
      <c r="BR123" s="882"/>
      <c r="BS123" s="882"/>
      <c r="BT123" s="882"/>
      <c r="BU123" s="882"/>
      <c r="BV123" s="882">
        <v>4575705</v>
      </c>
      <c r="BW123" s="882"/>
      <c r="BX123" s="882"/>
      <c r="BY123" s="882"/>
      <c r="BZ123" s="882"/>
      <c r="CA123" s="882">
        <v>4881057</v>
      </c>
      <c r="CB123" s="882"/>
      <c r="CC123" s="882"/>
      <c r="CD123" s="882"/>
      <c r="CE123" s="882"/>
      <c r="CF123" s="792"/>
      <c r="CG123" s="793"/>
      <c r="CH123" s="793"/>
      <c r="CI123" s="793"/>
      <c r="CJ123" s="883"/>
      <c r="CK123" s="918"/>
      <c r="CL123" s="904"/>
      <c r="CM123" s="904"/>
      <c r="CN123" s="904"/>
      <c r="CO123" s="905"/>
      <c r="CP123" s="884" t="s">
        <v>402</v>
      </c>
      <c r="CQ123" s="885"/>
      <c r="CR123" s="885"/>
      <c r="CS123" s="885"/>
      <c r="CT123" s="885"/>
      <c r="CU123" s="885"/>
      <c r="CV123" s="885"/>
      <c r="CW123" s="885"/>
      <c r="CX123" s="885"/>
      <c r="CY123" s="885"/>
      <c r="CZ123" s="885"/>
      <c r="DA123" s="885"/>
      <c r="DB123" s="885"/>
      <c r="DC123" s="885"/>
      <c r="DD123" s="885"/>
      <c r="DE123" s="885"/>
      <c r="DF123" s="886"/>
      <c r="DG123" s="825" t="s">
        <v>226</v>
      </c>
      <c r="DH123" s="826"/>
      <c r="DI123" s="826"/>
      <c r="DJ123" s="826"/>
      <c r="DK123" s="827"/>
      <c r="DL123" s="828" t="s">
        <v>226</v>
      </c>
      <c r="DM123" s="826"/>
      <c r="DN123" s="826"/>
      <c r="DO123" s="826"/>
      <c r="DP123" s="827"/>
      <c r="DQ123" s="828" t="s">
        <v>226</v>
      </c>
      <c r="DR123" s="826"/>
      <c r="DS123" s="826"/>
      <c r="DT123" s="826"/>
      <c r="DU123" s="827"/>
      <c r="DV123" s="873" t="s">
        <v>226</v>
      </c>
      <c r="DW123" s="874"/>
      <c r="DX123" s="874"/>
      <c r="DY123" s="874"/>
      <c r="DZ123" s="875"/>
    </row>
    <row r="124" spans="1:130" s="248" customFormat="1" ht="26.25" customHeight="1" thickBot="1" x14ac:dyDescent="0.2">
      <c r="A124" s="866"/>
      <c r="B124" s="867"/>
      <c r="C124" s="870" t="s">
        <v>457</v>
      </c>
      <c r="D124" s="871"/>
      <c r="E124" s="871"/>
      <c r="F124" s="871"/>
      <c r="G124" s="871"/>
      <c r="H124" s="871"/>
      <c r="I124" s="871"/>
      <c r="J124" s="871"/>
      <c r="K124" s="871"/>
      <c r="L124" s="871"/>
      <c r="M124" s="871"/>
      <c r="N124" s="871"/>
      <c r="O124" s="871"/>
      <c r="P124" s="871"/>
      <c r="Q124" s="871"/>
      <c r="R124" s="871"/>
      <c r="S124" s="871"/>
      <c r="T124" s="871"/>
      <c r="U124" s="871"/>
      <c r="V124" s="871"/>
      <c r="W124" s="871"/>
      <c r="X124" s="871"/>
      <c r="Y124" s="871"/>
      <c r="Z124" s="872"/>
      <c r="AA124" s="825" t="s">
        <v>226</v>
      </c>
      <c r="AB124" s="826"/>
      <c r="AC124" s="826"/>
      <c r="AD124" s="826"/>
      <c r="AE124" s="827"/>
      <c r="AF124" s="828" t="s">
        <v>226</v>
      </c>
      <c r="AG124" s="826"/>
      <c r="AH124" s="826"/>
      <c r="AI124" s="826"/>
      <c r="AJ124" s="827"/>
      <c r="AK124" s="828" t="s">
        <v>226</v>
      </c>
      <c r="AL124" s="826"/>
      <c r="AM124" s="826"/>
      <c r="AN124" s="826"/>
      <c r="AO124" s="827"/>
      <c r="AP124" s="873" t="s">
        <v>226</v>
      </c>
      <c r="AQ124" s="874"/>
      <c r="AR124" s="874"/>
      <c r="AS124" s="874"/>
      <c r="AT124" s="875"/>
      <c r="AU124" s="876" t="s">
        <v>470</v>
      </c>
      <c r="AV124" s="877"/>
      <c r="AW124" s="877"/>
      <c r="AX124" s="877"/>
      <c r="AY124" s="877"/>
      <c r="AZ124" s="877"/>
      <c r="BA124" s="877"/>
      <c r="BB124" s="877"/>
      <c r="BC124" s="877"/>
      <c r="BD124" s="877"/>
      <c r="BE124" s="877"/>
      <c r="BF124" s="877"/>
      <c r="BG124" s="877"/>
      <c r="BH124" s="877"/>
      <c r="BI124" s="877"/>
      <c r="BJ124" s="877"/>
      <c r="BK124" s="877"/>
      <c r="BL124" s="877"/>
      <c r="BM124" s="877"/>
      <c r="BN124" s="877"/>
      <c r="BO124" s="877"/>
      <c r="BP124" s="878"/>
      <c r="BQ124" s="879" t="s">
        <v>226</v>
      </c>
      <c r="BR124" s="880"/>
      <c r="BS124" s="880"/>
      <c r="BT124" s="880"/>
      <c r="BU124" s="880"/>
      <c r="BV124" s="880">
        <v>0.3</v>
      </c>
      <c r="BW124" s="880"/>
      <c r="BX124" s="880"/>
      <c r="BY124" s="880"/>
      <c r="BZ124" s="880"/>
      <c r="CA124" s="880">
        <v>13.9</v>
      </c>
      <c r="CB124" s="880"/>
      <c r="CC124" s="880"/>
      <c r="CD124" s="880"/>
      <c r="CE124" s="880"/>
      <c r="CF124" s="770"/>
      <c r="CG124" s="771"/>
      <c r="CH124" s="771"/>
      <c r="CI124" s="771"/>
      <c r="CJ124" s="911"/>
      <c r="CK124" s="919"/>
      <c r="CL124" s="919"/>
      <c r="CM124" s="919"/>
      <c r="CN124" s="919"/>
      <c r="CO124" s="920"/>
      <c r="CP124" s="884" t="s">
        <v>471</v>
      </c>
      <c r="CQ124" s="885"/>
      <c r="CR124" s="885"/>
      <c r="CS124" s="885"/>
      <c r="CT124" s="885"/>
      <c r="CU124" s="885"/>
      <c r="CV124" s="885"/>
      <c r="CW124" s="885"/>
      <c r="CX124" s="885"/>
      <c r="CY124" s="885"/>
      <c r="CZ124" s="885"/>
      <c r="DA124" s="885"/>
      <c r="DB124" s="885"/>
      <c r="DC124" s="885"/>
      <c r="DD124" s="885"/>
      <c r="DE124" s="885"/>
      <c r="DF124" s="886"/>
      <c r="DG124" s="808" t="s">
        <v>445</v>
      </c>
      <c r="DH124" s="809"/>
      <c r="DI124" s="809"/>
      <c r="DJ124" s="809"/>
      <c r="DK124" s="810"/>
      <c r="DL124" s="811" t="s">
        <v>226</v>
      </c>
      <c r="DM124" s="809"/>
      <c r="DN124" s="809"/>
      <c r="DO124" s="809"/>
      <c r="DP124" s="810"/>
      <c r="DQ124" s="811" t="s">
        <v>226</v>
      </c>
      <c r="DR124" s="809"/>
      <c r="DS124" s="809"/>
      <c r="DT124" s="809"/>
      <c r="DU124" s="810"/>
      <c r="DV124" s="897" t="s">
        <v>226</v>
      </c>
      <c r="DW124" s="898"/>
      <c r="DX124" s="898"/>
      <c r="DY124" s="898"/>
      <c r="DZ124" s="899"/>
    </row>
    <row r="125" spans="1:130" s="248" customFormat="1" ht="26.25" customHeight="1" x14ac:dyDescent="0.15">
      <c r="A125" s="866"/>
      <c r="B125" s="867"/>
      <c r="C125" s="870" t="s">
        <v>459</v>
      </c>
      <c r="D125" s="871"/>
      <c r="E125" s="871"/>
      <c r="F125" s="871"/>
      <c r="G125" s="871"/>
      <c r="H125" s="871"/>
      <c r="I125" s="871"/>
      <c r="J125" s="871"/>
      <c r="K125" s="871"/>
      <c r="L125" s="871"/>
      <c r="M125" s="871"/>
      <c r="N125" s="871"/>
      <c r="O125" s="871"/>
      <c r="P125" s="871"/>
      <c r="Q125" s="871"/>
      <c r="R125" s="871"/>
      <c r="S125" s="871"/>
      <c r="T125" s="871"/>
      <c r="U125" s="871"/>
      <c r="V125" s="871"/>
      <c r="W125" s="871"/>
      <c r="X125" s="871"/>
      <c r="Y125" s="871"/>
      <c r="Z125" s="872"/>
      <c r="AA125" s="825" t="s">
        <v>445</v>
      </c>
      <c r="AB125" s="826"/>
      <c r="AC125" s="826"/>
      <c r="AD125" s="826"/>
      <c r="AE125" s="827"/>
      <c r="AF125" s="828" t="s">
        <v>445</v>
      </c>
      <c r="AG125" s="826"/>
      <c r="AH125" s="826"/>
      <c r="AI125" s="826"/>
      <c r="AJ125" s="827"/>
      <c r="AK125" s="828" t="s">
        <v>445</v>
      </c>
      <c r="AL125" s="826"/>
      <c r="AM125" s="826"/>
      <c r="AN125" s="826"/>
      <c r="AO125" s="827"/>
      <c r="AP125" s="873" t="s">
        <v>445</v>
      </c>
      <c r="AQ125" s="874"/>
      <c r="AR125" s="874"/>
      <c r="AS125" s="874"/>
      <c r="AT125" s="875"/>
      <c r="AU125" s="280"/>
      <c r="AV125" s="281"/>
      <c r="AW125" s="281"/>
      <c r="AX125" s="281"/>
      <c r="AY125" s="281"/>
      <c r="AZ125" s="281"/>
      <c r="BA125" s="281"/>
      <c r="BB125" s="281"/>
      <c r="BC125" s="281"/>
      <c r="BD125" s="281"/>
      <c r="BE125" s="281"/>
      <c r="BF125" s="281"/>
      <c r="BG125" s="281"/>
      <c r="BH125" s="281"/>
      <c r="BI125" s="281"/>
      <c r="BJ125" s="281"/>
      <c r="BK125" s="281"/>
      <c r="BL125" s="281"/>
      <c r="BM125" s="281"/>
      <c r="BN125" s="281"/>
      <c r="BO125" s="281"/>
      <c r="BP125" s="281"/>
      <c r="BQ125" s="282"/>
      <c r="BR125" s="282"/>
      <c r="BS125" s="282"/>
      <c r="BT125" s="282"/>
      <c r="BU125" s="282"/>
      <c r="BV125" s="282"/>
      <c r="BW125" s="282"/>
      <c r="BX125" s="282"/>
      <c r="BY125" s="282"/>
      <c r="BZ125" s="282"/>
      <c r="CA125" s="282"/>
      <c r="CB125" s="282"/>
      <c r="CC125" s="282"/>
      <c r="CD125" s="282"/>
      <c r="CE125" s="282"/>
      <c r="CF125" s="282"/>
      <c r="CG125" s="282"/>
      <c r="CH125" s="282"/>
      <c r="CI125" s="282"/>
      <c r="CJ125" s="283"/>
      <c r="CK125" s="900" t="s">
        <v>472</v>
      </c>
      <c r="CL125" s="901"/>
      <c r="CM125" s="901"/>
      <c r="CN125" s="901"/>
      <c r="CO125" s="902"/>
      <c r="CP125" s="909" t="s">
        <v>473</v>
      </c>
      <c r="CQ125" s="854"/>
      <c r="CR125" s="854"/>
      <c r="CS125" s="854"/>
      <c r="CT125" s="854"/>
      <c r="CU125" s="854"/>
      <c r="CV125" s="854"/>
      <c r="CW125" s="854"/>
      <c r="CX125" s="854"/>
      <c r="CY125" s="854"/>
      <c r="CZ125" s="854"/>
      <c r="DA125" s="854"/>
      <c r="DB125" s="854"/>
      <c r="DC125" s="854"/>
      <c r="DD125" s="854"/>
      <c r="DE125" s="854"/>
      <c r="DF125" s="855"/>
      <c r="DG125" s="910" t="s">
        <v>226</v>
      </c>
      <c r="DH125" s="891"/>
      <c r="DI125" s="891"/>
      <c r="DJ125" s="891"/>
      <c r="DK125" s="891"/>
      <c r="DL125" s="891" t="s">
        <v>226</v>
      </c>
      <c r="DM125" s="891"/>
      <c r="DN125" s="891"/>
      <c r="DO125" s="891"/>
      <c r="DP125" s="891"/>
      <c r="DQ125" s="891" t="s">
        <v>445</v>
      </c>
      <c r="DR125" s="891"/>
      <c r="DS125" s="891"/>
      <c r="DT125" s="891"/>
      <c r="DU125" s="891"/>
      <c r="DV125" s="892" t="s">
        <v>226</v>
      </c>
      <c r="DW125" s="892"/>
      <c r="DX125" s="892"/>
      <c r="DY125" s="892"/>
      <c r="DZ125" s="893"/>
    </row>
    <row r="126" spans="1:130" s="248" customFormat="1" ht="26.25" customHeight="1" thickBot="1" x14ac:dyDescent="0.2">
      <c r="A126" s="866"/>
      <c r="B126" s="867"/>
      <c r="C126" s="870" t="s">
        <v>461</v>
      </c>
      <c r="D126" s="871"/>
      <c r="E126" s="871"/>
      <c r="F126" s="871"/>
      <c r="G126" s="871"/>
      <c r="H126" s="871"/>
      <c r="I126" s="871"/>
      <c r="J126" s="871"/>
      <c r="K126" s="871"/>
      <c r="L126" s="871"/>
      <c r="M126" s="871"/>
      <c r="N126" s="871"/>
      <c r="O126" s="871"/>
      <c r="P126" s="871"/>
      <c r="Q126" s="871"/>
      <c r="R126" s="871"/>
      <c r="S126" s="871"/>
      <c r="T126" s="871"/>
      <c r="U126" s="871"/>
      <c r="V126" s="871"/>
      <c r="W126" s="871"/>
      <c r="X126" s="871"/>
      <c r="Y126" s="871"/>
      <c r="Z126" s="872"/>
      <c r="AA126" s="825" t="s">
        <v>226</v>
      </c>
      <c r="AB126" s="826"/>
      <c r="AC126" s="826"/>
      <c r="AD126" s="826"/>
      <c r="AE126" s="827"/>
      <c r="AF126" s="828" t="s">
        <v>226</v>
      </c>
      <c r="AG126" s="826"/>
      <c r="AH126" s="826"/>
      <c r="AI126" s="826"/>
      <c r="AJ126" s="827"/>
      <c r="AK126" s="828" t="s">
        <v>226</v>
      </c>
      <c r="AL126" s="826"/>
      <c r="AM126" s="826"/>
      <c r="AN126" s="826"/>
      <c r="AO126" s="827"/>
      <c r="AP126" s="873" t="s">
        <v>445</v>
      </c>
      <c r="AQ126" s="874"/>
      <c r="AR126" s="874"/>
      <c r="AS126" s="874"/>
      <c r="AT126" s="875"/>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5"/>
      <c r="CE126" s="285"/>
      <c r="CF126" s="285"/>
      <c r="CG126" s="282"/>
      <c r="CH126" s="282"/>
      <c r="CI126" s="282"/>
      <c r="CJ126" s="283"/>
      <c r="CK126" s="903"/>
      <c r="CL126" s="904"/>
      <c r="CM126" s="904"/>
      <c r="CN126" s="904"/>
      <c r="CO126" s="905"/>
      <c r="CP126" s="861" t="s">
        <v>474</v>
      </c>
      <c r="CQ126" s="796"/>
      <c r="CR126" s="796"/>
      <c r="CS126" s="796"/>
      <c r="CT126" s="796"/>
      <c r="CU126" s="796"/>
      <c r="CV126" s="796"/>
      <c r="CW126" s="796"/>
      <c r="CX126" s="796"/>
      <c r="CY126" s="796"/>
      <c r="CZ126" s="796"/>
      <c r="DA126" s="796"/>
      <c r="DB126" s="796"/>
      <c r="DC126" s="796"/>
      <c r="DD126" s="796"/>
      <c r="DE126" s="796"/>
      <c r="DF126" s="797"/>
      <c r="DG126" s="862" t="s">
        <v>226</v>
      </c>
      <c r="DH126" s="863"/>
      <c r="DI126" s="863"/>
      <c r="DJ126" s="863"/>
      <c r="DK126" s="863"/>
      <c r="DL126" s="863" t="s">
        <v>445</v>
      </c>
      <c r="DM126" s="863"/>
      <c r="DN126" s="863"/>
      <c r="DO126" s="863"/>
      <c r="DP126" s="863"/>
      <c r="DQ126" s="863" t="s">
        <v>226</v>
      </c>
      <c r="DR126" s="863"/>
      <c r="DS126" s="863"/>
      <c r="DT126" s="863"/>
      <c r="DU126" s="863"/>
      <c r="DV126" s="840" t="s">
        <v>226</v>
      </c>
      <c r="DW126" s="840"/>
      <c r="DX126" s="840"/>
      <c r="DY126" s="840"/>
      <c r="DZ126" s="841"/>
    </row>
    <row r="127" spans="1:130" s="248" customFormat="1" ht="26.25" customHeight="1" x14ac:dyDescent="0.15">
      <c r="A127" s="868"/>
      <c r="B127" s="869"/>
      <c r="C127" s="887" t="s">
        <v>475</v>
      </c>
      <c r="D127" s="888"/>
      <c r="E127" s="888"/>
      <c r="F127" s="888"/>
      <c r="G127" s="888"/>
      <c r="H127" s="888"/>
      <c r="I127" s="888"/>
      <c r="J127" s="888"/>
      <c r="K127" s="888"/>
      <c r="L127" s="888"/>
      <c r="M127" s="888"/>
      <c r="N127" s="888"/>
      <c r="O127" s="888"/>
      <c r="P127" s="888"/>
      <c r="Q127" s="888"/>
      <c r="R127" s="888"/>
      <c r="S127" s="888"/>
      <c r="T127" s="888"/>
      <c r="U127" s="888"/>
      <c r="V127" s="888"/>
      <c r="W127" s="888"/>
      <c r="X127" s="888"/>
      <c r="Y127" s="888"/>
      <c r="Z127" s="889"/>
      <c r="AA127" s="825" t="s">
        <v>226</v>
      </c>
      <c r="AB127" s="826"/>
      <c r="AC127" s="826"/>
      <c r="AD127" s="826"/>
      <c r="AE127" s="827"/>
      <c r="AF127" s="828" t="s">
        <v>226</v>
      </c>
      <c r="AG127" s="826"/>
      <c r="AH127" s="826"/>
      <c r="AI127" s="826"/>
      <c r="AJ127" s="827"/>
      <c r="AK127" s="828" t="s">
        <v>445</v>
      </c>
      <c r="AL127" s="826"/>
      <c r="AM127" s="826"/>
      <c r="AN127" s="826"/>
      <c r="AO127" s="827"/>
      <c r="AP127" s="873" t="s">
        <v>445</v>
      </c>
      <c r="AQ127" s="874"/>
      <c r="AR127" s="874"/>
      <c r="AS127" s="874"/>
      <c r="AT127" s="875"/>
      <c r="AU127" s="284"/>
      <c r="AV127" s="284"/>
      <c r="AW127" s="284"/>
      <c r="AX127" s="890" t="s">
        <v>476</v>
      </c>
      <c r="AY127" s="858"/>
      <c r="AZ127" s="858"/>
      <c r="BA127" s="858"/>
      <c r="BB127" s="858"/>
      <c r="BC127" s="858"/>
      <c r="BD127" s="858"/>
      <c r="BE127" s="859"/>
      <c r="BF127" s="857" t="s">
        <v>477</v>
      </c>
      <c r="BG127" s="858"/>
      <c r="BH127" s="858"/>
      <c r="BI127" s="858"/>
      <c r="BJ127" s="858"/>
      <c r="BK127" s="858"/>
      <c r="BL127" s="859"/>
      <c r="BM127" s="857" t="s">
        <v>478</v>
      </c>
      <c r="BN127" s="858"/>
      <c r="BO127" s="858"/>
      <c r="BP127" s="858"/>
      <c r="BQ127" s="858"/>
      <c r="BR127" s="858"/>
      <c r="BS127" s="859"/>
      <c r="BT127" s="857" t="s">
        <v>479</v>
      </c>
      <c r="BU127" s="858"/>
      <c r="BV127" s="858"/>
      <c r="BW127" s="858"/>
      <c r="BX127" s="858"/>
      <c r="BY127" s="858"/>
      <c r="BZ127" s="860"/>
      <c r="CA127" s="284"/>
      <c r="CB127" s="284"/>
      <c r="CC127" s="284"/>
      <c r="CD127" s="285"/>
      <c r="CE127" s="285"/>
      <c r="CF127" s="285"/>
      <c r="CG127" s="282"/>
      <c r="CH127" s="282"/>
      <c r="CI127" s="282"/>
      <c r="CJ127" s="283"/>
      <c r="CK127" s="903"/>
      <c r="CL127" s="904"/>
      <c r="CM127" s="904"/>
      <c r="CN127" s="904"/>
      <c r="CO127" s="905"/>
      <c r="CP127" s="861" t="s">
        <v>480</v>
      </c>
      <c r="CQ127" s="796"/>
      <c r="CR127" s="796"/>
      <c r="CS127" s="796"/>
      <c r="CT127" s="796"/>
      <c r="CU127" s="796"/>
      <c r="CV127" s="796"/>
      <c r="CW127" s="796"/>
      <c r="CX127" s="796"/>
      <c r="CY127" s="796"/>
      <c r="CZ127" s="796"/>
      <c r="DA127" s="796"/>
      <c r="DB127" s="796"/>
      <c r="DC127" s="796"/>
      <c r="DD127" s="796"/>
      <c r="DE127" s="796"/>
      <c r="DF127" s="797"/>
      <c r="DG127" s="862" t="s">
        <v>226</v>
      </c>
      <c r="DH127" s="863"/>
      <c r="DI127" s="863"/>
      <c r="DJ127" s="863"/>
      <c r="DK127" s="863"/>
      <c r="DL127" s="863" t="s">
        <v>445</v>
      </c>
      <c r="DM127" s="863"/>
      <c r="DN127" s="863"/>
      <c r="DO127" s="863"/>
      <c r="DP127" s="863"/>
      <c r="DQ127" s="863" t="s">
        <v>226</v>
      </c>
      <c r="DR127" s="863"/>
      <c r="DS127" s="863"/>
      <c r="DT127" s="863"/>
      <c r="DU127" s="863"/>
      <c r="DV127" s="840" t="s">
        <v>226</v>
      </c>
      <c r="DW127" s="840"/>
      <c r="DX127" s="840"/>
      <c r="DY127" s="840"/>
      <c r="DZ127" s="841"/>
    </row>
    <row r="128" spans="1:130" s="248" customFormat="1" ht="26.25" customHeight="1" thickBot="1" x14ac:dyDescent="0.2">
      <c r="A128" s="842" t="s">
        <v>481</v>
      </c>
      <c r="B128" s="843"/>
      <c r="C128" s="843"/>
      <c r="D128" s="843"/>
      <c r="E128" s="843"/>
      <c r="F128" s="843"/>
      <c r="G128" s="843"/>
      <c r="H128" s="843"/>
      <c r="I128" s="843"/>
      <c r="J128" s="843"/>
      <c r="K128" s="843"/>
      <c r="L128" s="843"/>
      <c r="M128" s="843"/>
      <c r="N128" s="843"/>
      <c r="O128" s="843"/>
      <c r="P128" s="843"/>
      <c r="Q128" s="843"/>
      <c r="R128" s="843"/>
      <c r="S128" s="843"/>
      <c r="T128" s="843"/>
      <c r="U128" s="843"/>
      <c r="V128" s="843"/>
      <c r="W128" s="844" t="s">
        <v>482</v>
      </c>
      <c r="X128" s="844"/>
      <c r="Y128" s="844"/>
      <c r="Z128" s="845"/>
      <c r="AA128" s="846" t="s">
        <v>226</v>
      </c>
      <c r="AB128" s="847"/>
      <c r="AC128" s="847"/>
      <c r="AD128" s="847"/>
      <c r="AE128" s="848"/>
      <c r="AF128" s="849" t="s">
        <v>226</v>
      </c>
      <c r="AG128" s="847"/>
      <c r="AH128" s="847"/>
      <c r="AI128" s="847"/>
      <c r="AJ128" s="848"/>
      <c r="AK128" s="849" t="s">
        <v>226</v>
      </c>
      <c r="AL128" s="847"/>
      <c r="AM128" s="847"/>
      <c r="AN128" s="847"/>
      <c r="AO128" s="848"/>
      <c r="AP128" s="850"/>
      <c r="AQ128" s="851"/>
      <c r="AR128" s="851"/>
      <c r="AS128" s="851"/>
      <c r="AT128" s="852"/>
      <c r="AU128" s="284"/>
      <c r="AV128" s="284"/>
      <c r="AW128" s="284"/>
      <c r="AX128" s="853" t="s">
        <v>483</v>
      </c>
      <c r="AY128" s="854"/>
      <c r="AZ128" s="854"/>
      <c r="BA128" s="854"/>
      <c r="BB128" s="854"/>
      <c r="BC128" s="854"/>
      <c r="BD128" s="854"/>
      <c r="BE128" s="855"/>
      <c r="BF128" s="832" t="s">
        <v>226</v>
      </c>
      <c r="BG128" s="833"/>
      <c r="BH128" s="833"/>
      <c r="BI128" s="833"/>
      <c r="BJ128" s="833"/>
      <c r="BK128" s="833"/>
      <c r="BL128" s="856"/>
      <c r="BM128" s="832">
        <v>15</v>
      </c>
      <c r="BN128" s="833"/>
      <c r="BO128" s="833"/>
      <c r="BP128" s="833"/>
      <c r="BQ128" s="833"/>
      <c r="BR128" s="833"/>
      <c r="BS128" s="856"/>
      <c r="BT128" s="832">
        <v>20</v>
      </c>
      <c r="BU128" s="833"/>
      <c r="BV128" s="833"/>
      <c r="BW128" s="833"/>
      <c r="BX128" s="833"/>
      <c r="BY128" s="833"/>
      <c r="BZ128" s="834"/>
      <c r="CA128" s="285"/>
      <c r="CB128" s="285"/>
      <c r="CC128" s="285"/>
      <c r="CD128" s="285"/>
      <c r="CE128" s="285"/>
      <c r="CF128" s="285"/>
      <c r="CG128" s="282"/>
      <c r="CH128" s="282"/>
      <c r="CI128" s="282"/>
      <c r="CJ128" s="283"/>
      <c r="CK128" s="906"/>
      <c r="CL128" s="907"/>
      <c r="CM128" s="907"/>
      <c r="CN128" s="907"/>
      <c r="CO128" s="908"/>
      <c r="CP128" s="835" t="s">
        <v>484</v>
      </c>
      <c r="CQ128" s="774"/>
      <c r="CR128" s="774"/>
      <c r="CS128" s="774"/>
      <c r="CT128" s="774"/>
      <c r="CU128" s="774"/>
      <c r="CV128" s="774"/>
      <c r="CW128" s="774"/>
      <c r="CX128" s="774"/>
      <c r="CY128" s="774"/>
      <c r="CZ128" s="774"/>
      <c r="DA128" s="774"/>
      <c r="DB128" s="774"/>
      <c r="DC128" s="774"/>
      <c r="DD128" s="774"/>
      <c r="DE128" s="774"/>
      <c r="DF128" s="775"/>
      <c r="DG128" s="836" t="s">
        <v>226</v>
      </c>
      <c r="DH128" s="837"/>
      <c r="DI128" s="837"/>
      <c r="DJ128" s="837"/>
      <c r="DK128" s="837"/>
      <c r="DL128" s="837" t="s">
        <v>226</v>
      </c>
      <c r="DM128" s="837"/>
      <c r="DN128" s="837"/>
      <c r="DO128" s="837"/>
      <c r="DP128" s="837"/>
      <c r="DQ128" s="837" t="s">
        <v>226</v>
      </c>
      <c r="DR128" s="837"/>
      <c r="DS128" s="837"/>
      <c r="DT128" s="837"/>
      <c r="DU128" s="837"/>
      <c r="DV128" s="838" t="s">
        <v>226</v>
      </c>
      <c r="DW128" s="838"/>
      <c r="DX128" s="838"/>
      <c r="DY128" s="838"/>
      <c r="DZ128" s="839"/>
    </row>
    <row r="129" spans="1:131" s="248" customFormat="1" ht="26.25" customHeight="1" x14ac:dyDescent="0.15">
      <c r="A129" s="820" t="s">
        <v>104</v>
      </c>
      <c r="B129" s="821"/>
      <c r="C129" s="821"/>
      <c r="D129" s="821"/>
      <c r="E129" s="821"/>
      <c r="F129" s="821"/>
      <c r="G129" s="821"/>
      <c r="H129" s="821"/>
      <c r="I129" s="821"/>
      <c r="J129" s="821"/>
      <c r="K129" s="821"/>
      <c r="L129" s="821"/>
      <c r="M129" s="821"/>
      <c r="N129" s="821"/>
      <c r="O129" s="821"/>
      <c r="P129" s="821"/>
      <c r="Q129" s="821"/>
      <c r="R129" s="821"/>
      <c r="S129" s="821"/>
      <c r="T129" s="821"/>
      <c r="U129" s="821"/>
      <c r="V129" s="821"/>
      <c r="W129" s="822" t="s">
        <v>485</v>
      </c>
      <c r="X129" s="823"/>
      <c r="Y129" s="823"/>
      <c r="Z129" s="824"/>
      <c r="AA129" s="825">
        <v>1363835</v>
      </c>
      <c r="AB129" s="826"/>
      <c r="AC129" s="826"/>
      <c r="AD129" s="826"/>
      <c r="AE129" s="827"/>
      <c r="AF129" s="828">
        <v>1367157</v>
      </c>
      <c r="AG129" s="826"/>
      <c r="AH129" s="826"/>
      <c r="AI129" s="826"/>
      <c r="AJ129" s="827"/>
      <c r="AK129" s="828">
        <v>1437806</v>
      </c>
      <c r="AL129" s="826"/>
      <c r="AM129" s="826"/>
      <c r="AN129" s="826"/>
      <c r="AO129" s="827"/>
      <c r="AP129" s="829"/>
      <c r="AQ129" s="830"/>
      <c r="AR129" s="830"/>
      <c r="AS129" s="830"/>
      <c r="AT129" s="831"/>
      <c r="AU129" s="286"/>
      <c r="AV129" s="286"/>
      <c r="AW129" s="286"/>
      <c r="AX129" s="795" t="s">
        <v>486</v>
      </c>
      <c r="AY129" s="796"/>
      <c r="AZ129" s="796"/>
      <c r="BA129" s="796"/>
      <c r="BB129" s="796"/>
      <c r="BC129" s="796"/>
      <c r="BD129" s="796"/>
      <c r="BE129" s="797"/>
      <c r="BF129" s="815" t="s">
        <v>226</v>
      </c>
      <c r="BG129" s="816"/>
      <c r="BH129" s="816"/>
      <c r="BI129" s="816"/>
      <c r="BJ129" s="816"/>
      <c r="BK129" s="816"/>
      <c r="BL129" s="817"/>
      <c r="BM129" s="815">
        <v>20</v>
      </c>
      <c r="BN129" s="816"/>
      <c r="BO129" s="816"/>
      <c r="BP129" s="816"/>
      <c r="BQ129" s="816"/>
      <c r="BR129" s="816"/>
      <c r="BS129" s="817"/>
      <c r="BT129" s="815">
        <v>30</v>
      </c>
      <c r="BU129" s="818"/>
      <c r="BV129" s="818"/>
      <c r="BW129" s="818"/>
      <c r="BX129" s="818"/>
      <c r="BY129" s="818"/>
      <c r="BZ129" s="819"/>
      <c r="CA129" s="287"/>
      <c r="CB129" s="287"/>
      <c r="CC129" s="287"/>
      <c r="CD129" s="287"/>
      <c r="CE129" s="287"/>
      <c r="CF129" s="287"/>
      <c r="CG129" s="287"/>
      <c r="CH129" s="287"/>
      <c r="CI129" s="287"/>
      <c r="CJ129" s="287"/>
      <c r="CK129" s="287"/>
      <c r="CL129" s="287"/>
      <c r="CM129" s="287"/>
      <c r="CN129" s="287"/>
      <c r="CO129" s="287"/>
      <c r="CP129" s="287"/>
      <c r="CQ129" s="287"/>
      <c r="CR129" s="287"/>
      <c r="CS129" s="287"/>
      <c r="CT129" s="287"/>
      <c r="CU129" s="287"/>
      <c r="CV129" s="287"/>
      <c r="CW129" s="287"/>
      <c r="CX129" s="287"/>
      <c r="CY129" s="287"/>
      <c r="CZ129" s="287"/>
      <c r="DA129" s="287"/>
      <c r="DB129" s="287"/>
      <c r="DC129" s="287"/>
      <c r="DD129" s="287"/>
      <c r="DE129" s="287"/>
      <c r="DF129" s="287"/>
      <c r="DG129" s="287"/>
      <c r="DH129" s="287"/>
      <c r="DI129" s="287"/>
      <c r="DJ129" s="287"/>
      <c r="DK129" s="287"/>
      <c r="DL129" s="287"/>
      <c r="DM129" s="287"/>
      <c r="DN129" s="287"/>
      <c r="DO129" s="287"/>
      <c r="DP129" s="255"/>
      <c r="DQ129" s="255"/>
      <c r="DR129" s="255"/>
      <c r="DS129" s="255"/>
      <c r="DT129" s="255"/>
      <c r="DU129" s="255"/>
      <c r="DV129" s="255"/>
      <c r="DW129" s="255"/>
      <c r="DX129" s="255"/>
      <c r="DY129" s="255"/>
      <c r="DZ129" s="259"/>
    </row>
    <row r="130" spans="1:131" s="248" customFormat="1" ht="26.25" customHeight="1" x14ac:dyDescent="0.15">
      <c r="A130" s="820" t="s">
        <v>487</v>
      </c>
      <c r="B130" s="821"/>
      <c r="C130" s="821"/>
      <c r="D130" s="821"/>
      <c r="E130" s="821"/>
      <c r="F130" s="821"/>
      <c r="G130" s="821"/>
      <c r="H130" s="821"/>
      <c r="I130" s="821"/>
      <c r="J130" s="821"/>
      <c r="K130" s="821"/>
      <c r="L130" s="821"/>
      <c r="M130" s="821"/>
      <c r="N130" s="821"/>
      <c r="O130" s="821"/>
      <c r="P130" s="821"/>
      <c r="Q130" s="821"/>
      <c r="R130" s="821"/>
      <c r="S130" s="821"/>
      <c r="T130" s="821"/>
      <c r="U130" s="821"/>
      <c r="V130" s="821"/>
      <c r="W130" s="822" t="s">
        <v>488</v>
      </c>
      <c r="X130" s="823"/>
      <c r="Y130" s="823"/>
      <c r="Z130" s="824"/>
      <c r="AA130" s="825">
        <v>200094</v>
      </c>
      <c r="AB130" s="826"/>
      <c r="AC130" s="826"/>
      <c r="AD130" s="826"/>
      <c r="AE130" s="827"/>
      <c r="AF130" s="828">
        <v>213519</v>
      </c>
      <c r="AG130" s="826"/>
      <c r="AH130" s="826"/>
      <c r="AI130" s="826"/>
      <c r="AJ130" s="827"/>
      <c r="AK130" s="828">
        <v>221489</v>
      </c>
      <c r="AL130" s="826"/>
      <c r="AM130" s="826"/>
      <c r="AN130" s="826"/>
      <c r="AO130" s="827"/>
      <c r="AP130" s="829"/>
      <c r="AQ130" s="830"/>
      <c r="AR130" s="830"/>
      <c r="AS130" s="830"/>
      <c r="AT130" s="831"/>
      <c r="AU130" s="286"/>
      <c r="AV130" s="286"/>
      <c r="AW130" s="286"/>
      <c r="AX130" s="795" t="s">
        <v>489</v>
      </c>
      <c r="AY130" s="796"/>
      <c r="AZ130" s="796"/>
      <c r="BA130" s="796"/>
      <c r="BB130" s="796"/>
      <c r="BC130" s="796"/>
      <c r="BD130" s="796"/>
      <c r="BE130" s="797"/>
      <c r="BF130" s="798">
        <v>5.0999999999999996</v>
      </c>
      <c r="BG130" s="799"/>
      <c r="BH130" s="799"/>
      <c r="BI130" s="799"/>
      <c r="BJ130" s="799"/>
      <c r="BK130" s="799"/>
      <c r="BL130" s="800"/>
      <c r="BM130" s="798">
        <v>25</v>
      </c>
      <c r="BN130" s="799"/>
      <c r="BO130" s="799"/>
      <c r="BP130" s="799"/>
      <c r="BQ130" s="799"/>
      <c r="BR130" s="799"/>
      <c r="BS130" s="800"/>
      <c r="BT130" s="798">
        <v>35</v>
      </c>
      <c r="BU130" s="801"/>
      <c r="BV130" s="801"/>
      <c r="BW130" s="801"/>
      <c r="BX130" s="801"/>
      <c r="BY130" s="801"/>
      <c r="BZ130" s="802"/>
      <c r="CA130" s="287"/>
      <c r="CB130" s="287"/>
      <c r="CC130" s="287"/>
      <c r="CD130" s="287"/>
      <c r="CE130" s="287"/>
      <c r="CF130" s="287"/>
      <c r="CG130" s="287"/>
      <c r="CH130" s="287"/>
      <c r="CI130" s="287"/>
      <c r="CJ130" s="287"/>
      <c r="CK130" s="287"/>
      <c r="CL130" s="287"/>
      <c r="CM130" s="287"/>
      <c r="CN130" s="287"/>
      <c r="CO130" s="287"/>
      <c r="CP130" s="287"/>
      <c r="CQ130" s="287"/>
      <c r="CR130" s="287"/>
      <c r="CS130" s="287"/>
      <c r="CT130" s="287"/>
      <c r="CU130" s="287"/>
      <c r="CV130" s="287"/>
      <c r="CW130" s="287"/>
      <c r="CX130" s="287"/>
      <c r="CY130" s="287"/>
      <c r="CZ130" s="287"/>
      <c r="DA130" s="287"/>
      <c r="DB130" s="287"/>
      <c r="DC130" s="287"/>
      <c r="DD130" s="287"/>
      <c r="DE130" s="287"/>
      <c r="DF130" s="287"/>
      <c r="DG130" s="287"/>
      <c r="DH130" s="287"/>
      <c r="DI130" s="287"/>
      <c r="DJ130" s="287"/>
      <c r="DK130" s="287"/>
      <c r="DL130" s="287"/>
      <c r="DM130" s="287"/>
      <c r="DN130" s="287"/>
      <c r="DO130" s="287"/>
      <c r="DP130" s="255"/>
      <c r="DQ130" s="255"/>
      <c r="DR130" s="255"/>
      <c r="DS130" s="255"/>
      <c r="DT130" s="255"/>
      <c r="DU130" s="255"/>
      <c r="DV130" s="255"/>
      <c r="DW130" s="255"/>
      <c r="DX130" s="255"/>
      <c r="DY130" s="255"/>
      <c r="DZ130" s="259"/>
    </row>
    <row r="131" spans="1:131" s="248" customFormat="1" ht="26.25" customHeight="1" thickBot="1" x14ac:dyDescent="0.2">
      <c r="A131" s="803"/>
      <c r="B131" s="804"/>
      <c r="C131" s="804"/>
      <c r="D131" s="804"/>
      <c r="E131" s="804"/>
      <c r="F131" s="804"/>
      <c r="G131" s="804"/>
      <c r="H131" s="804"/>
      <c r="I131" s="804"/>
      <c r="J131" s="804"/>
      <c r="K131" s="804"/>
      <c r="L131" s="804"/>
      <c r="M131" s="804"/>
      <c r="N131" s="804"/>
      <c r="O131" s="804"/>
      <c r="P131" s="804"/>
      <c r="Q131" s="804"/>
      <c r="R131" s="804"/>
      <c r="S131" s="804"/>
      <c r="T131" s="804"/>
      <c r="U131" s="804"/>
      <c r="V131" s="804"/>
      <c r="W131" s="805" t="s">
        <v>490</v>
      </c>
      <c r="X131" s="806"/>
      <c r="Y131" s="806"/>
      <c r="Z131" s="807"/>
      <c r="AA131" s="808">
        <v>1163741</v>
      </c>
      <c r="AB131" s="809"/>
      <c r="AC131" s="809"/>
      <c r="AD131" s="809"/>
      <c r="AE131" s="810"/>
      <c r="AF131" s="811">
        <v>1153638</v>
      </c>
      <c r="AG131" s="809"/>
      <c r="AH131" s="809"/>
      <c r="AI131" s="809"/>
      <c r="AJ131" s="810"/>
      <c r="AK131" s="811">
        <v>1216317</v>
      </c>
      <c r="AL131" s="809"/>
      <c r="AM131" s="809"/>
      <c r="AN131" s="809"/>
      <c r="AO131" s="810"/>
      <c r="AP131" s="812"/>
      <c r="AQ131" s="813"/>
      <c r="AR131" s="813"/>
      <c r="AS131" s="813"/>
      <c r="AT131" s="814"/>
      <c r="AU131" s="286"/>
      <c r="AV131" s="286"/>
      <c r="AW131" s="286"/>
      <c r="AX131" s="773" t="s">
        <v>491</v>
      </c>
      <c r="AY131" s="774"/>
      <c r="AZ131" s="774"/>
      <c r="BA131" s="774"/>
      <c r="BB131" s="774"/>
      <c r="BC131" s="774"/>
      <c r="BD131" s="774"/>
      <c r="BE131" s="775"/>
      <c r="BF131" s="776">
        <v>13.9</v>
      </c>
      <c r="BG131" s="777"/>
      <c r="BH131" s="777"/>
      <c r="BI131" s="777"/>
      <c r="BJ131" s="777"/>
      <c r="BK131" s="777"/>
      <c r="BL131" s="778"/>
      <c r="BM131" s="776">
        <v>350</v>
      </c>
      <c r="BN131" s="777"/>
      <c r="BO131" s="777"/>
      <c r="BP131" s="777"/>
      <c r="BQ131" s="777"/>
      <c r="BR131" s="777"/>
      <c r="BS131" s="778"/>
      <c r="BT131" s="779"/>
      <c r="BU131" s="780"/>
      <c r="BV131" s="780"/>
      <c r="BW131" s="780"/>
      <c r="BX131" s="780"/>
      <c r="BY131" s="780"/>
      <c r="BZ131" s="781"/>
      <c r="CA131" s="287"/>
      <c r="CB131" s="287"/>
      <c r="CC131" s="287"/>
      <c r="CD131" s="287"/>
      <c r="CE131" s="287"/>
      <c r="CF131" s="287"/>
      <c r="CG131" s="287"/>
      <c r="CH131" s="287"/>
      <c r="CI131" s="287"/>
      <c r="CJ131" s="287"/>
      <c r="CK131" s="287"/>
      <c r="CL131" s="287"/>
      <c r="CM131" s="287"/>
      <c r="CN131" s="287"/>
      <c r="CO131" s="287"/>
      <c r="CP131" s="287"/>
      <c r="CQ131" s="287"/>
      <c r="CR131" s="287"/>
      <c r="CS131" s="287"/>
      <c r="CT131" s="287"/>
      <c r="CU131" s="287"/>
      <c r="CV131" s="287"/>
      <c r="CW131" s="287"/>
      <c r="CX131" s="287"/>
      <c r="CY131" s="287"/>
      <c r="CZ131" s="287"/>
      <c r="DA131" s="287"/>
      <c r="DB131" s="287"/>
      <c r="DC131" s="287"/>
      <c r="DD131" s="287"/>
      <c r="DE131" s="287"/>
      <c r="DF131" s="287"/>
      <c r="DG131" s="287"/>
      <c r="DH131" s="287"/>
      <c r="DI131" s="287"/>
      <c r="DJ131" s="287"/>
      <c r="DK131" s="287"/>
      <c r="DL131" s="287"/>
      <c r="DM131" s="287"/>
      <c r="DN131" s="287"/>
      <c r="DO131" s="287"/>
      <c r="DP131" s="255"/>
      <c r="DQ131" s="255"/>
      <c r="DR131" s="255"/>
      <c r="DS131" s="255"/>
      <c r="DT131" s="255"/>
      <c r="DU131" s="255"/>
      <c r="DV131" s="255"/>
      <c r="DW131" s="255"/>
      <c r="DX131" s="255"/>
      <c r="DY131" s="255"/>
      <c r="DZ131" s="259"/>
    </row>
    <row r="132" spans="1:131" s="248" customFormat="1" ht="26.25" customHeight="1" x14ac:dyDescent="0.15">
      <c r="A132" s="782" t="s">
        <v>492</v>
      </c>
      <c r="B132" s="783"/>
      <c r="C132" s="783"/>
      <c r="D132" s="783"/>
      <c r="E132" s="783"/>
      <c r="F132" s="783"/>
      <c r="G132" s="783"/>
      <c r="H132" s="783"/>
      <c r="I132" s="783"/>
      <c r="J132" s="783"/>
      <c r="K132" s="783"/>
      <c r="L132" s="783"/>
      <c r="M132" s="783"/>
      <c r="N132" s="783"/>
      <c r="O132" s="783"/>
      <c r="P132" s="783"/>
      <c r="Q132" s="783"/>
      <c r="R132" s="783"/>
      <c r="S132" s="783"/>
      <c r="T132" s="783"/>
      <c r="U132" s="783"/>
      <c r="V132" s="786" t="s">
        <v>493</v>
      </c>
      <c r="W132" s="786"/>
      <c r="X132" s="786"/>
      <c r="Y132" s="786"/>
      <c r="Z132" s="787"/>
      <c r="AA132" s="788">
        <v>4.9213699609999999</v>
      </c>
      <c r="AB132" s="789"/>
      <c r="AC132" s="789"/>
      <c r="AD132" s="789"/>
      <c r="AE132" s="790"/>
      <c r="AF132" s="791">
        <v>5.0968328019999998</v>
      </c>
      <c r="AG132" s="789"/>
      <c r="AH132" s="789"/>
      <c r="AI132" s="789"/>
      <c r="AJ132" s="790"/>
      <c r="AK132" s="791">
        <v>5.4756284749999997</v>
      </c>
      <c r="AL132" s="789"/>
      <c r="AM132" s="789"/>
      <c r="AN132" s="789"/>
      <c r="AO132" s="790"/>
      <c r="AP132" s="792"/>
      <c r="AQ132" s="793"/>
      <c r="AR132" s="793"/>
      <c r="AS132" s="793"/>
      <c r="AT132" s="794"/>
      <c r="AU132" s="288"/>
      <c r="AV132" s="289"/>
      <c r="AW132" s="289"/>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6"/>
      <c r="BT132" s="255"/>
      <c r="BU132" s="255"/>
      <c r="BV132" s="255"/>
      <c r="BW132" s="255"/>
      <c r="BX132" s="255"/>
      <c r="BY132" s="255"/>
      <c r="BZ132" s="255"/>
      <c r="CA132" s="287"/>
      <c r="CB132" s="287"/>
      <c r="CC132" s="287"/>
      <c r="CD132" s="287"/>
      <c r="CE132" s="287"/>
      <c r="CF132" s="287"/>
      <c r="CG132" s="287"/>
      <c r="CH132" s="287"/>
      <c r="CI132" s="287"/>
      <c r="CJ132" s="287"/>
      <c r="CK132" s="287"/>
      <c r="CL132" s="287"/>
      <c r="CM132" s="287"/>
      <c r="CN132" s="287"/>
      <c r="CO132" s="287"/>
      <c r="CP132" s="287"/>
      <c r="CQ132" s="287"/>
      <c r="CR132" s="287"/>
      <c r="CS132" s="287"/>
      <c r="CT132" s="287"/>
      <c r="CU132" s="287"/>
      <c r="CV132" s="287"/>
      <c r="CW132" s="287"/>
      <c r="CX132" s="287"/>
      <c r="CY132" s="287"/>
      <c r="CZ132" s="287"/>
      <c r="DA132" s="287"/>
      <c r="DB132" s="287"/>
      <c r="DC132" s="287"/>
      <c r="DD132" s="287"/>
      <c r="DE132" s="287"/>
      <c r="DF132" s="287"/>
      <c r="DG132" s="287"/>
      <c r="DH132" s="287"/>
      <c r="DI132" s="287"/>
      <c r="DJ132" s="287"/>
      <c r="DK132" s="287"/>
      <c r="DL132" s="287"/>
      <c r="DM132" s="287"/>
      <c r="DN132" s="287"/>
      <c r="DO132" s="287"/>
      <c r="DP132" s="259"/>
      <c r="DQ132" s="259"/>
      <c r="DR132" s="259"/>
      <c r="DS132" s="259"/>
      <c r="DT132" s="259"/>
      <c r="DU132" s="259"/>
      <c r="DV132" s="259"/>
      <c r="DW132" s="259"/>
      <c r="DX132" s="259"/>
      <c r="DY132" s="259"/>
      <c r="DZ132" s="259"/>
    </row>
    <row r="133" spans="1:131" s="248" customFormat="1" ht="26.25" customHeight="1" thickBot="1" x14ac:dyDescent="0.2">
      <c r="A133" s="784"/>
      <c r="B133" s="785"/>
      <c r="C133" s="785"/>
      <c r="D133" s="785"/>
      <c r="E133" s="785"/>
      <c r="F133" s="785"/>
      <c r="G133" s="785"/>
      <c r="H133" s="785"/>
      <c r="I133" s="785"/>
      <c r="J133" s="785"/>
      <c r="K133" s="785"/>
      <c r="L133" s="785"/>
      <c r="M133" s="785"/>
      <c r="N133" s="785"/>
      <c r="O133" s="785"/>
      <c r="P133" s="785"/>
      <c r="Q133" s="785"/>
      <c r="R133" s="785"/>
      <c r="S133" s="785"/>
      <c r="T133" s="785"/>
      <c r="U133" s="785"/>
      <c r="V133" s="765" t="s">
        <v>494</v>
      </c>
      <c r="W133" s="765"/>
      <c r="X133" s="765"/>
      <c r="Y133" s="765"/>
      <c r="Z133" s="766"/>
      <c r="AA133" s="767">
        <v>4.0999999999999996</v>
      </c>
      <c r="AB133" s="768"/>
      <c r="AC133" s="768"/>
      <c r="AD133" s="768"/>
      <c r="AE133" s="769"/>
      <c r="AF133" s="767">
        <v>4.7</v>
      </c>
      <c r="AG133" s="768"/>
      <c r="AH133" s="768"/>
      <c r="AI133" s="768"/>
      <c r="AJ133" s="769"/>
      <c r="AK133" s="767">
        <v>5.0999999999999996</v>
      </c>
      <c r="AL133" s="768"/>
      <c r="AM133" s="768"/>
      <c r="AN133" s="768"/>
      <c r="AO133" s="769"/>
      <c r="AP133" s="770"/>
      <c r="AQ133" s="771"/>
      <c r="AR133" s="771"/>
      <c r="AS133" s="771"/>
      <c r="AT133" s="772"/>
      <c r="AU133" s="289"/>
      <c r="AV133" s="289"/>
      <c r="AW133" s="289"/>
      <c r="AX133" s="289"/>
      <c r="AY133" s="289"/>
      <c r="AZ133" s="289"/>
      <c r="BA133" s="289"/>
      <c r="BB133" s="289"/>
      <c r="BC133" s="289"/>
      <c r="BD133" s="289"/>
      <c r="BE133" s="289"/>
      <c r="BF133" s="289"/>
      <c r="BG133" s="289"/>
      <c r="BH133" s="289"/>
      <c r="BI133" s="289"/>
      <c r="BJ133" s="289"/>
      <c r="BK133" s="289"/>
      <c r="BL133" s="289"/>
      <c r="BM133" s="289"/>
      <c r="BN133" s="287"/>
      <c r="BO133" s="287"/>
      <c r="BP133" s="287"/>
      <c r="BQ133" s="287"/>
      <c r="BR133" s="287"/>
      <c r="BS133" s="287"/>
      <c r="BT133" s="287"/>
      <c r="BU133" s="287"/>
      <c r="BV133" s="287"/>
      <c r="BW133" s="287"/>
      <c r="BX133" s="287"/>
      <c r="BY133" s="287"/>
      <c r="BZ133" s="287"/>
      <c r="CA133" s="287"/>
      <c r="CB133" s="287"/>
      <c r="CC133" s="287"/>
      <c r="CD133" s="287"/>
      <c r="CE133" s="287"/>
      <c r="CF133" s="287"/>
      <c r="CG133" s="287"/>
      <c r="CH133" s="287"/>
      <c r="CI133" s="287"/>
      <c r="CJ133" s="287"/>
      <c r="CK133" s="287"/>
      <c r="CL133" s="287"/>
      <c r="CM133" s="287"/>
      <c r="CN133" s="287"/>
      <c r="CO133" s="287"/>
      <c r="CP133" s="287"/>
      <c r="CQ133" s="287"/>
      <c r="CR133" s="287"/>
      <c r="CS133" s="287"/>
      <c r="CT133" s="287"/>
      <c r="CU133" s="287"/>
      <c r="CV133" s="287"/>
      <c r="CW133" s="287"/>
      <c r="CX133" s="287"/>
      <c r="CY133" s="287"/>
      <c r="CZ133" s="287"/>
      <c r="DA133" s="287"/>
      <c r="DB133" s="287"/>
      <c r="DC133" s="287"/>
      <c r="DD133" s="287"/>
      <c r="DE133" s="287"/>
      <c r="DF133" s="287"/>
      <c r="DG133" s="287"/>
      <c r="DH133" s="287"/>
      <c r="DI133" s="287"/>
      <c r="DJ133" s="287"/>
      <c r="DK133" s="287"/>
      <c r="DL133" s="287"/>
      <c r="DM133" s="287"/>
      <c r="DN133" s="287"/>
      <c r="DO133" s="287"/>
      <c r="DP133" s="259"/>
      <c r="DQ133" s="259"/>
      <c r="DR133" s="259"/>
      <c r="DS133" s="259"/>
      <c r="DT133" s="259"/>
      <c r="DU133" s="259"/>
      <c r="DV133" s="259"/>
      <c r="DW133" s="259"/>
      <c r="DX133" s="259"/>
      <c r="DY133" s="259"/>
      <c r="DZ133" s="259"/>
    </row>
    <row r="134" spans="1:131" s="249" customFormat="1" ht="11.25" customHeight="1" x14ac:dyDescent="0.15">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c r="AI134" s="290"/>
      <c r="AJ134" s="290"/>
      <c r="AK134" s="290"/>
      <c r="AL134" s="290"/>
      <c r="AM134" s="290"/>
      <c r="AN134" s="290"/>
      <c r="AO134" s="290"/>
      <c r="AP134" s="290"/>
      <c r="AQ134" s="290"/>
      <c r="AR134" s="290"/>
      <c r="AS134" s="290"/>
      <c r="AT134" s="290"/>
      <c r="AU134" s="289"/>
      <c r="AV134" s="289"/>
      <c r="AW134" s="289"/>
      <c r="AX134" s="289"/>
      <c r="AY134" s="289"/>
      <c r="AZ134" s="289"/>
      <c r="BA134" s="289"/>
      <c r="BB134" s="289"/>
      <c r="BC134" s="289"/>
      <c r="BD134" s="289"/>
      <c r="BE134" s="289"/>
      <c r="BF134" s="289"/>
      <c r="BG134" s="289"/>
      <c r="BH134" s="289"/>
      <c r="BI134" s="289"/>
      <c r="BJ134" s="289"/>
      <c r="BK134" s="289"/>
      <c r="BL134" s="289"/>
      <c r="BM134" s="289"/>
      <c r="BN134" s="287"/>
      <c r="BO134" s="287"/>
      <c r="BP134" s="287"/>
      <c r="BQ134" s="287"/>
      <c r="BR134" s="287"/>
      <c r="BS134" s="287"/>
      <c r="BT134" s="287"/>
      <c r="BU134" s="287"/>
      <c r="BV134" s="287"/>
      <c r="BW134" s="287"/>
      <c r="BX134" s="287"/>
      <c r="BY134" s="287"/>
      <c r="BZ134" s="287"/>
      <c r="CA134" s="287"/>
      <c r="CB134" s="287"/>
      <c r="CC134" s="287"/>
      <c r="CD134" s="287"/>
      <c r="CE134" s="287"/>
      <c r="CF134" s="287"/>
      <c r="CG134" s="287"/>
      <c r="CH134" s="287"/>
      <c r="CI134" s="287"/>
      <c r="CJ134" s="287"/>
      <c r="CK134" s="287"/>
      <c r="CL134" s="287"/>
      <c r="CM134" s="287"/>
      <c r="CN134" s="287"/>
      <c r="CO134" s="287"/>
      <c r="CP134" s="287"/>
      <c r="CQ134" s="287"/>
      <c r="CR134" s="287"/>
      <c r="CS134" s="287"/>
      <c r="CT134" s="287"/>
      <c r="CU134" s="287"/>
      <c r="CV134" s="287"/>
      <c r="CW134" s="287"/>
      <c r="CX134" s="287"/>
      <c r="CY134" s="287"/>
      <c r="CZ134" s="287"/>
      <c r="DA134" s="287"/>
      <c r="DB134" s="287"/>
      <c r="DC134" s="287"/>
      <c r="DD134" s="287"/>
      <c r="DE134" s="287"/>
      <c r="DF134" s="287"/>
      <c r="DG134" s="287"/>
      <c r="DH134" s="287"/>
      <c r="DI134" s="287"/>
      <c r="DJ134" s="287"/>
      <c r="DK134" s="287"/>
      <c r="DL134" s="287"/>
      <c r="DM134" s="287"/>
      <c r="DN134" s="287"/>
      <c r="DO134" s="287"/>
      <c r="DP134" s="259"/>
      <c r="DQ134" s="259"/>
      <c r="DR134" s="259"/>
      <c r="DS134" s="259"/>
      <c r="DT134" s="259"/>
      <c r="DU134" s="259"/>
      <c r="DV134" s="259"/>
      <c r="DW134" s="259"/>
      <c r="DX134" s="259"/>
      <c r="DY134" s="259"/>
      <c r="DZ134" s="259"/>
      <c r="EA134" s="248"/>
    </row>
    <row r="135" spans="1:131" ht="14.25" hidden="1" x14ac:dyDescent="0.15">
      <c r="AU135" s="290"/>
      <c r="AV135" s="290"/>
      <c r="AW135" s="290"/>
      <c r="AX135" s="290"/>
      <c r="AY135" s="290"/>
      <c r="AZ135" s="290"/>
      <c r="BA135" s="290"/>
      <c r="BB135" s="290"/>
      <c r="BC135" s="290"/>
      <c r="BD135" s="290"/>
      <c r="BE135" s="290"/>
      <c r="BF135" s="290"/>
      <c r="BG135" s="290"/>
      <c r="BH135" s="290"/>
      <c r="BI135" s="290"/>
      <c r="BJ135" s="290"/>
      <c r="BK135" s="290"/>
      <c r="BL135" s="290"/>
      <c r="BM135" s="290"/>
      <c r="BN135" s="290"/>
      <c r="BO135" s="290"/>
      <c r="BP135" s="290"/>
      <c r="BQ135" s="290"/>
      <c r="BR135" s="290"/>
      <c r="BS135" s="290"/>
      <c r="BT135" s="290"/>
      <c r="BU135" s="290"/>
      <c r="BV135" s="290"/>
      <c r="BW135" s="290"/>
      <c r="BX135" s="290"/>
      <c r="BY135" s="290"/>
      <c r="BZ135" s="290"/>
      <c r="CA135" s="290"/>
      <c r="CB135" s="290"/>
      <c r="CC135" s="290"/>
      <c r="CD135" s="290"/>
      <c r="CE135" s="290"/>
      <c r="CF135" s="290"/>
      <c r="CG135" s="290"/>
      <c r="CH135" s="290"/>
      <c r="CI135" s="290"/>
      <c r="CJ135" s="290"/>
      <c r="CK135" s="290"/>
      <c r="CL135" s="290"/>
      <c r="CM135" s="290"/>
      <c r="CN135" s="290"/>
      <c r="CO135" s="290"/>
      <c r="CP135" s="290"/>
      <c r="CQ135" s="290"/>
      <c r="CR135" s="290"/>
      <c r="CS135" s="290"/>
      <c r="CT135" s="290"/>
      <c r="CU135" s="290"/>
      <c r="CV135" s="290"/>
      <c r="CW135" s="290"/>
      <c r="CX135" s="290"/>
      <c r="CY135" s="290"/>
      <c r="CZ135" s="290"/>
      <c r="DA135" s="290"/>
      <c r="DB135" s="290"/>
      <c r="DC135" s="290"/>
      <c r="DD135" s="290"/>
      <c r="DE135" s="290"/>
      <c r="DF135" s="290"/>
      <c r="DG135" s="290"/>
      <c r="DH135" s="290"/>
      <c r="DI135" s="290"/>
      <c r="DJ135" s="290"/>
      <c r="DK135" s="290"/>
      <c r="DL135" s="290"/>
      <c r="DM135" s="290"/>
      <c r="DN135" s="290"/>
      <c r="DO135" s="290"/>
      <c r="DP135" s="290"/>
      <c r="DQ135" s="290"/>
      <c r="DR135" s="290"/>
      <c r="DS135" s="290"/>
      <c r="DT135" s="290"/>
      <c r="DU135" s="290"/>
      <c r="DV135" s="290"/>
      <c r="DW135" s="290"/>
      <c r="DX135" s="290"/>
      <c r="DY135" s="290"/>
      <c r="DZ135" s="290"/>
    </row>
  </sheetData>
  <sheetProtection algorithmName="SHA-512" hashValue="1zekYupQ8tepsz7PSIYvYpIytp9cM3hQKHbYTzNYVuXX+uAs4sxVkMdriatQClxHNcA05SQWSDiTuIHUiLojUw==" saltValue="wSY0us4QqeVB57LNvery6w=="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55" zoomScaleNormal="85" zoomScaleSheetLayoutView="55" workbookViewId="0"/>
  </sheetViews>
  <sheetFormatPr defaultColWidth="0" defaultRowHeight="13.5" customHeight="1" zeroHeight="1" x14ac:dyDescent="0.15"/>
  <cols>
    <col min="1" max="120" width="2.75" style="293" customWidth="1"/>
    <col min="121" max="121" width="0" style="292" hidden="1" customWidth="1"/>
    <col min="122" max="16384" width="9" style="292" hidden="1"/>
  </cols>
  <sheetData>
    <row r="1" spans="1:120"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2"/>
    </row>
    <row r="17" spans="119:120" x14ac:dyDescent="0.15">
      <c r="DP17" s="292"/>
    </row>
    <row r="18" spans="119:120" x14ac:dyDescent="0.15"/>
    <row r="19" spans="119:120" x14ac:dyDescent="0.15"/>
    <row r="20" spans="119:120" x14ac:dyDescent="0.15">
      <c r="DO20" s="292"/>
      <c r="DP20" s="292"/>
    </row>
    <row r="21" spans="119:120" x14ac:dyDescent="0.15">
      <c r="DP21" s="292"/>
    </row>
    <row r="22" spans="119:120" x14ac:dyDescent="0.15"/>
    <row r="23" spans="119:120" x14ac:dyDescent="0.15">
      <c r="DO23" s="292"/>
      <c r="DP23" s="292"/>
    </row>
    <row r="24" spans="119:120" x14ac:dyDescent="0.15">
      <c r="DP24" s="292"/>
    </row>
    <row r="25" spans="119:120" x14ac:dyDescent="0.15">
      <c r="DP25" s="292"/>
    </row>
    <row r="26" spans="119:120" x14ac:dyDescent="0.15">
      <c r="DO26" s="292"/>
      <c r="DP26" s="292"/>
    </row>
    <row r="27" spans="119:120" x14ac:dyDescent="0.15"/>
    <row r="28" spans="119:120" x14ac:dyDescent="0.15">
      <c r="DO28" s="292"/>
      <c r="DP28" s="292"/>
    </row>
    <row r="29" spans="119:120" x14ac:dyDescent="0.15">
      <c r="DP29" s="292"/>
    </row>
    <row r="30" spans="119:120" x14ac:dyDescent="0.15"/>
    <row r="31" spans="119:120" x14ac:dyDescent="0.15">
      <c r="DO31" s="292"/>
      <c r="DP31" s="292"/>
    </row>
    <row r="32" spans="119:120" x14ac:dyDescent="0.15"/>
    <row r="33" spans="98:120" x14ac:dyDescent="0.15">
      <c r="DO33" s="292"/>
      <c r="DP33" s="292"/>
    </row>
    <row r="34" spans="98:120" x14ac:dyDescent="0.15">
      <c r="DM34" s="292"/>
    </row>
    <row r="35" spans="98:120" x14ac:dyDescent="0.15">
      <c r="CT35" s="292"/>
      <c r="CU35" s="292"/>
      <c r="CV35" s="292"/>
      <c r="CY35" s="292"/>
      <c r="CZ35" s="292"/>
      <c r="DA35" s="292"/>
      <c r="DD35" s="292"/>
      <c r="DE35" s="292"/>
      <c r="DF35" s="292"/>
      <c r="DI35" s="292"/>
      <c r="DJ35" s="292"/>
      <c r="DK35" s="292"/>
      <c r="DM35" s="292"/>
      <c r="DN35" s="292"/>
      <c r="DO35" s="292"/>
      <c r="DP35" s="292"/>
    </row>
    <row r="36" spans="98:120" x14ac:dyDescent="0.15"/>
    <row r="37" spans="98:120" x14ac:dyDescent="0.15">
      <c r="CW37" s="292"/>
      <c r="DB37" s="292"/>
      <c r="DG37" s="292"/>
      <c r="DL37" s="292"/>
      <c r="DP37" s="292"/>
    </row>
    <row r="38" spans="98:120" x14ac:dyDescent="0.15">
      <c r="CT38" s="292"/>
      <c r="CU38" s="292"/>
      <c r="CV38" s="292"/>
      <c r="CW38" s="292"/>
      <c r="CY38" s="292"/>
      <c r="CZ38" s="292"/>
      <c r="DA38" s="292"/>
      <c r="DB38" s="292"/>
      <c r="DD38" s="292"/>
      <c r="DE38" s="292"/>
      <c r="DF38" s="292"/>
      <c r="DG38" s="292"/>
      <c r="DI38" s="292"/>
      <c r="DJ38" s="292"/>
      <c r="DK38" s="292"/>
      <c r="DL38" s="292"/>
      <c r="DN38" s="292"/>
      <c r="DO38" s="292"/>
      <c r="DP38" s="292"/>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2"/>
      <c r="DO49" s="292"/>
      <c r="DP49" s="292"/>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2"/>
      <c r="CS63" s="292"/>
      <c r="CX63" s="292"/>
      <c r="DC63" s="292"/>
      <c r="DH63" s="292"/>
    </row>
    <row r="64" spans="22:120" x14ac:dyDescent="0.15">
      <c r="V64" s="292"/>
    </row>
    <row r="65" spans="15:120" x14ac:dyDescent="0.15">
      <c r="X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c r="BH65" s="292"/>
      <c r="BI65" s="292"/>
      <c r="BJ65" s="292"/>
      <c r="BK65" s="292"/>
      <c r="BL65" s="292"/>
      <c r="BM65" s="292"/>
      <c r="BN65" s="292"/>
      <c r="BO65" s="292"/>
      <c r="BP65" s="292"/>
      <c r="BQ65" s="292"/>
      <c r="BR65" s="292"/>
      <c r="BS65" s="292"/>
      <c r="BT65" s="292"/>
      <c r="BU65" s="292"/>
      <c r="BV65" s="292"/>
      <c r="BW65" s="292"/>
      <c r="BX65" s="292"/>
      <c r="BY65" s="292"/>
      <c r="BZ65" s="292"/>
      <c r="CA65" s="292"/>
      <c r="CB65" s="292"/>
      <c r="CC65" s="292"/>
      <c r="CD65" s="292"/>
      <c r="CE65" s="292"/>
      <c r="CF65" s="292"/>
      <c r="CG65" s="292"/>
      <c r="CH65" s="292"/>
      <c r="CI65" s="292"/>
      <c r="CJ65" s="292"/>
      <c r="CK65" s="292"/>
      <c r="CL65" s="292"/>
      <c r="CM65" s="292"/>
      <c r="CN65" s="292"/>
      <c r="CO65" s="292"/>
      <c r="CP65" s="292"/>
      <c r="CQ65" s="292"/>
      <c r="CR65" s="292"/>
      <c r="CU65" s="292"/>
      <c r="CZ65" s="292"/>
      <c r="DE65" s="292"/>
      <c r="DJ65" s="292"/>
    </row>
    <row r="66" spans="15:120" x14ac:dyDescent="0.15">
      <c r="Q66" s="292"/>
      <c r="S66" s="292"/>
      <c r="U66" s="292"/>
      <c r="DM66" s="292"/>
    </row>
    <row r="67" spans="15:120" x14ac:dyDescent="0.15">
      <c r="O67" s="292"/>
      <c r="P67" s="292"/>
      <c r="R67" s="292"/>
      <c r="T67" s="292"/>
      <c r="Y67" s="292"/>
      <c r="CT67" s="292"/>
      <c r="CV67" s="292"/>
      <c r="CW67" s="292"/>
      <c r="CY67" s="292"/>
      <c r="DA67" s="292"/>
      <c r="DB67" s="292"/>
      <c r="DD67" s="292"/>
      <c r="DF67" s="292"/>
      <c r="DG67" s="292"/>
      <c r="DI67" s="292"/>
      <c r="DK67" s="292"/>
      <c r="DL67" s="292"/>
      <c r="DN67" s="292"/>
      <c r="DO67" s="292"/>
      <c r="DP67" s="292"/>
    </row>
    <row r="68" spans="15:120" x14ac:dyDescent="0.15"/>
    <row r="69" spans="15:120" x14ac:dyDescent="0.15"/>
    <row r="70" spans="15:120" x14ac:dyDescent="0.15"/>
    <row r="71" spans="15:120" x14ac:dyDescent="0.15"/>
    <row r="72" spans="15:120" x14ac:dyDescent="0.15">
      <c r="DP72" s="292"/>
    </row>
    <row r="73" spans="15:120" x14ac:dyDescent="0.15">
      <c r="DP73" s="292"/>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2"/>
      <c r="CX96" s="292"/>
      <c r="DC96" s="292"/>
      <c r="DH96" s="292"/>
    </row>
    <row r="97" spans="24:120" x14ac:dyDescent="0.15">
      <c r="CS97" s="292"/>
      <c r="CX97" s="292"/>
      <c r="DC97" s="292"/>
      <c r="DH97" s="292"/>
      <c r="DP97" s="293" t="s">
        <v>495</v>
      </c>
    </row>
    <row r="98" spans="24:120" hidden="1" x14ac:dyDescent="0.15">
      <c r="CS98" s="292"/>
      <c r="CX98" s="292"/>
      <c r="DC98" s="292"/>
      <c r="DH98" s="292"/>
    </row>
    <row r="99" spans="24:120" hidden="1" x14ac:dyDescent="0.15">
      <c r="CS99" s="292"/>
      <c r="CX99" s="292"/>
      <c r="DC99" s="292"/>
      <c r="DH99" s="292"/>
    </row>
    <row r="101" spans="24:120" ht="12" hidden="1" customHeight="1" x14ac:dyDescent="0.15">
      <c r="X101" s="292"/>
      <c r="Y101" s="292"/>
      <c r="Z101" s="292"/>
      <c r="AA101" s="292"/>
      <c r="AB101" s="292"/>
      <c r="AC101" s="292"/>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c r="BG101" s="292"/>
      <c r="BH101" s="292"/>
      <c r="BI101" s="292"/>
      <c r="BJ101" s="292"/>
      <c r="BK101" s="292"/>
      <c r="BL101" s="292"/>
      <c r="BM101" s="292"/>
      <c r="BN101" s="292"/>
      <c r="BO101" s="292"/>
      <c r="BP101" s="292"/>
      <c r="BQ101" s="292"/>
      <c r="BR101" s="292"/>
      <c r="BS101" s="292"/>
      <c r="BT101" s="292"/>
      <c r="BU101" s="292"/>
      <c r="BV101" s="292"/>
      <c r="BW101" s="292"/>
      <c r="BX101" s="292"/>
      <c r="BY101" s="292"/>
      <c r="BZ101" s="292"/>
      <c r="CA101" s="292"/>
      <c r="CB101" s="292"/>
      <c r="CC101" s="292"/>
      <c r="CD101" s="292"/>
      <c r="CE101" s="292"/>
      <c r="CF101" s="292"/>
      <c r="CG101" s="292"/>
      <c r="CH101" s="292"/>
      <c r="CI101" s="292"/>
      <c r="CJ101" s="292"/>
      <c r="CK101" s="292"/>
      <c r="CL101" s="292"/>
      <c r="CM101" s="292"/>
      <c r="CN101" s="292"/>
      <c r="CO101" s="292"/>
      <c r="CP101" s="292"/>
      <c r="CQ101" s="292"/>
      <c r="CR101" s="292"/>
      <c r="CU101" s="292"/>
      <c r="CZ101" s="292"/>
      <c r="DE101" s="292"/>
      <c r="DJ101" s="292"/>
    </row>
    <row r="102" spans="24:120" ht="1.5" hidden="1" customHeight="1" x14ac:dyDescent="0.15">
      <c r="CU102" s="292"/>
      <c r="CZ102" s="292"/>
      <c r="DE102" s="292"/>
      <c r="DJ102" s="292"/>
      <c r="DM102" s="292"/>
    </row>
    <row r="103" spans="24:120" hidden="1" x14ac:dyDescent="0.15">
      <c r="CT103" s="292"/>
      <c r="CV103" s="292"/>
      <c r="CW103" s="292"/>
      <c r="CY103" s="292"/>
      <c r="DA103" s="292"/>
      <c r="DB103" s="292"/>
      <c r="DD103" s="292"/>
      <c r="DF103" s="292"/>
      <c r="DG103" s="292"/>
      <c r="DI103" s="292"/>
      <c r="DK103" s="292"/>
      <c r="DL103" s="292"/>
      <c r="DM103" s="292"/>
      <c r="DN103" s="292"/>
      <c r="DO103" s="292"/>
      <c r="DP103" s="292"/>
    </row>
    <row r="104" spans="24:120" hidden="1" x14ac:dyDescent="0.15">
      <c r="CV104" s="292"/>
      <c r="CW104" s="292"/>
      <c r="DA104" s="292"/>
      <c r="DB104" s="292"/>
      <c r="DF104" s="292"/>
      <c r="DG104" s="292"/>
      <c r="DK104" s="292"/>
      <c r="DL104" s="292"/>
      <c r="DN104" s="292"/>
      <c r="DO104" s="292"/>
      <c r="DP104" s="292"/>
    </row>
    <row r="105" spans="24:120" ht="12.75" hidden="1" customHeight="1" x14ac:dyDescent="0.15"/>
  </sheetData>
  <sheetProtection algorithmName="SHA-512" hashValue="2/v+/Qythah1zSLQUcA4h7sdSshZ+dSqBi6UPRl23u1kcICgx8WW4MJmT34flB5AwNCw3Ql2/Sl8sUnK2o7f7A==" saltValue="6hSBHrStCQC+o3wH1C75s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55" zoomScaleNormal="55" zoomScaleSheetLayoutView="55" workbookViewId="0"/>
  </sheetViews>
  <sheetFormatPr defaultColWidth="0" defaultRowHeight="13.5" customHeight="1" zeroHeight="1" x14ac:dyDescent="0.15"/>
  <cols>
    <col min="1" max="116" width="2.625" style="293" customWidth="1"/>
    <col min="117" max="16384" width="9" style="292" hidden="1"/>
  </cols>
  <sheetData>
    <row r="1" spans="2:116"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row>
    <row r="2" spans="2:116" x14ac:dyDescent="0.15"/>
    <row r="3" spans="2:116" x14ac:dyDescent="0.15"/>
    <row r="4" spans="2:116" x14ac:dyDescent="0.15">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2"/>
      <c r="BT4" s="292"/>
      <c r="BU4" s="292"/>
      <c r="BV4" s="292"/>
      <c r="BW4" s="292"/>
      <c r="BX4" s="292"/>
      <c r="BY4" s="292"/>
      <c r="BZ4" s="292"/>
      <c r="CA4" s="292"/>
      <c r="CB4" s="292"/>
      <c r="CC4" s="292"/>
      <c r="CD4" s="292"/>
      <c r="CE4" s="292"/>
      <c r="CF4" s="292"/>
      <c r="CG4" s="292"/>
      <c r="CH4" s="292"/>
      <c r="CI4" s="292"/>
      <c r="CJ4" s="292"/>
      <c r="CK4" s="292"/>
      <c r="CL4" s="292"/>
      <c r="CM4" s="292"/>
      <c r="CN4" s="292"/>
      <c r="CO4" s="292"/>
      <c r="CP4" s="292"/>
      <c r="CQ4" s="292"/>
      <c r="CR4" s="292"/>
      <c r="CS4" s="292"/>
      <c r="CT4" s="292"/>
      <c r="CU4" s="292"/>
      <c r="CV4" s="292"/>
      <c r="CW4" s="292"/>
      <c r="CX4" s="292"/>
      <c r="CY4" s="292"/>
      <c r="CZ4" s="292"/>
      <c r="DA4" s="292"/>
      <c r="DB4" s="292"/>
      <c r="DC4" s="292"/>
      <c r="DD4" s="292"/>
      <c r="DE4" s="292"/>
      <c r="DF4" s="292"/>
      <c r="DG4" s="292"/>
      <c r="DH4" s="292"/>
      <c r="DI4" s="292"/>
      <c r="DJ4" s="292"/>
      <c r="DK4" s="292"/>
      <c r="DL4" s="292"/>
    </row>
    <row r="5" spans="2:116" x14ac:dyDescent="0.15">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c r="CO5" s="292"/>
      <c r="CP5" s="292"/>
      <c r="CQ5" s="292"/>
      <c r="CR5" s="292"/>
      <c r="CS5" s="292"/>
      <c r="CT5" s="292"/>
      <c r="CU5" s="292"/>
      <c r="CV5" s="292"/>
      <c r="CW5" s="292"/>
      <c r="CX5" s="292"/>
      <c r="CY5" s="292"/>
      <c r="CZ5" s="292"/>
      <c r="DA5" s="292"/>
      <c r="DB5" s="292"/>
      <c r="DC5" s="292"/>
      <c r="DD5" s="292"/>
      <c r="DE5" s="292"/>
      <c r="DF5" s="292"/>
      <c r="DG5" s="292"/>
      <c r="DH5" s="292"/>
      <c r="DI5" s="292"/>
      <c r="DJ5" s="292"/>
      <c r="DK5" s="292"/>
      <c r="DL5" s="292"/>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2"/>
      <c r="J18" s="292"/>
      <c r="K18" s="292"/>
      <c r="L18" s="292"/>
      <c r="M18" s="292"/>
      <c r="N18" s="292"/>
      <c r="O18" s="292"/>
      <c r="P18" s="292"/>
      <c r="Q18" s="292"/>
      <c r="R18" s="292"/>
      <c r="S18" s="292"/>
      <c r="T18" s="292"/>
      <c r="U18" s="292"/>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292"/>
      <c r="AV18" s="292"/>
      <c r="AW18" s="292"/>
      <c r="AX18" s="292"/>
      <c r="AY18" s="292"/>
      <c r="AZ18" s="292"/>
      <c r="BA18" s="292"/>
      <c r="BB18" s="292"/>
      <c r="BC18" s="292"/>
      <c r="BD18" s="292"/>
      <c r="BE18" s="292"/>
      <c r="BF18" s="292"/>
      <c r="BG18" s="292"/>
      <c r="BH18" s="292"/>
      <c r="BI18" s="292"/>
      <c r="BJ18" s="292"/>
      <c r="BK18" s="292"/>
      <c r="BL18" s="292"/>
      <c r="BM18" s="292"/>
      <c r="BN18" s="292"/>
      <c r="BO18" s="292"/>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92"/>
      <c r="CR18" s="292"/>
      <c r="CS18" s="292"/>
      <c r="CT18" s="292"/>
      <c r="CU18" s="292"/>
      <c r="CV18" s="292"/>
      <c r="CW18" s="292"/>
      <c r="CX18" s="292"/>
      <c r="CY18" s="292"/>
      <c r="CZ18" s="292"/>
      <c r="DA18" s="292"/>
      <c r="DB18" s="292"/>
      <c r="DC18" s="292"/>
      <c r="DD18" s="292"/>
      <c r="DE18" s="292"/>
      <c r="DF18" s="292"/>
      <c r="DG18" s="292"/>
      <c r="DH18" s="292"/>
      <c r="DI18" s="292"/>
      <c r="DJ18" s="292"/>
      <c r="DK18" s="292"/>
      <c r="DL18" s="292"/>
    </row>
    <row r="19" spans="9:116" x14ac:dyDescent="0.15"/>
    <row r="20" spans="9:116" x14ac:dyDescent="0.15"/>
    <row r="21" spans="9:116" x14ac:dyDescent="0.15">
      <c r="DL21" s="292"/>
    </row>
    <row r="22" spans="9:116" x14ac:dyDescent="0.15">
      <c r="DI22" s="292"/>
      <c r="DJ22" s="292"/>
      <c r="DK22" s="292"/>
      <c r="DL22" s="292"/>
    </row>
    <row r="23" spans="9:116" x14ac:dyDescent="0.15">
      <c r="CY23" s="292"/>
      <c r="CZ23" s="292"/>
      <c r="DA23" s="292"/>
      <c r="DB23" s="292"/>
      <c r="DC23" s="292"/>
      <c r="DD23" s="292"/>
      <c r="DE23" s="292"/>
      <c r="DF23" s="292"/>
      <c r="DG23" s="292"/>
      <c r="DH23" s="292"/>
      <c r="DI23" s="292"/>
      <c r="DJ23" s="292"/>
      <c r="DK23" s="292"/>
      <c r="DL23" s="292"/>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2"/>
      <c r="DA35" s="292"/>
      <c r="DB35" s="292"/>
      <c r="DC35" s="292"/>
      <c r="DD35" s="292"/>
      <c r="DE35" s="292"/>
      <c r="DF35" s="292"/>
      <c r="DG35" s="292"/>
      <c r="DH35" s="292"/>
      <c r="DI35" s="292"/>
      <c r="DJ35" s="292"/>
      <c r="DK35" s="292"/>
      <c r="DL35" s="292"/>
    </row>
    <row r="36" spans="15:116" x14ac:dyDescent="0.15"/>
    <row r="37" spans="15:116" x14ac:dyDescent="0.15">
      <c r="DL37" s="292"/>
    </row>
    <row r="38" spans="15:116" x14ac:dyDescent="0.15">
      <c r="DI38" s="292"/>
      <c r="DJ38" s="292"/>
      <c r="DK38" s="292"/>
      <c r="DL38" s="292"/>
    </row>
    <row r="39" spans="15:116" x14ac:dyDescent="0.15"/>
    <row r="40" spans="15:116" x14ac:dyDescent="0.15"/>
    <row r="41" spans="15:116" x14ac:dyDescent="0.15"/>
    <row r="42" spans="15:116" x14ac:dyDescent="0.15"/>
    <row r="43" spans="15:116" x14ac:dyDescent="0.15">
      <c r="O43" s="292"/>
      <c r="P43" s="29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E43" s="292"/>
      <c r="DF43" s="292"/>
      <c r="DG43" s="292"/>
      <c r="DH43" s="292"/>
      <c r="DI43" s="292"/>
      <c r="DJ43" s="292"/>
      <c r="DK43" s="292"/>
      <c r="DL43" s="292"/>
    </row>
    <row r="44" spans="15:116" x14ac:dyDescent="0.15">
      <c r="DL44" s="292"/>
    </row>
    <row r="45" spans="15:116" x14ac:dyDescent="0.15"/>
    <row r="46" spans="15:116" x14ac:dyDescent="0.15">
      <c r="DA46" s="292"/>
      <c r="DB46" s="292"/>
      <c r="DC46" s="292"/>
      <c r="DD46" s="292"/>
      <c r="DE46" s="292"/>
      <c r="DF46" s="292"/>
      <c r="DG46" s="292"/>
      <c r="DH46" s="292"/>
      <c r="DI46" s="292"/>
      <c r="DJ46" s="292"/>
      <c r="DK46" s="292"/>
      <c r="DL46" s="292"/>
    </row>
    <row r="47" spans="15:116" x14ac:dyDescent="0.15"/>
    <row r="48" spans="15:116" x14ac:dyDescent="0.15"/>
    <row r="49" spans="104:116" x14ac:dyDescent="0.15"/>
    <row r="50" spans="104:116" x14ac:dyDescent="0.15">
      <c r="CZ50" s="292"/>
      <c r="DA50" s="292"/>
      <c r="DB50" s="292"/>
      <c r="DC50" s="292"/>
      <c r="DD50" s="292"/>
      <c r="DE50" s="292"/>
      <c r="DF50" s="292"/>
      <c r="DG50" s="292"/>
      <c r="DH50" s="292"/>
      <c r="DI50" s="292"/>
      <c r="DJ50" s="292"/>
      <c r="DK50" s="292"/>
      <c r="DL50" s="292"/>
    </row>
    <row r="51" spans="104:116" x14ac:dyDescent="0.15"/>
    <row r="52" spans="104:116" x14ac:dyDescent="0.15"/>
    <row r="53" spans="104:116" x14ac:dyDescent="0.15">
      <c r="DL53" s="292"/>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2"/>
      <c r="DD67" s="292"/>
      <c r="DE67" s="292"/>
      <c r="DF67" s="292"/>
      <c r="DG67" s="292"/>
      <c r="DH67" s="292"/>
      <c r="DI67" s="292"/>
      <c r="DJ67" s="292"/>
      <c r="DK67" s="292"/>
      <c r="DL67" s="292"/>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VgkaHlnBgRKQ4+tMIwEMtEv6EaZR/PpLSQmWiaxR3xyxXvjc0Pr4XyPyMa1kc8nrp8D7G48LSq0kDaNeUkBqBA==" saltValue="mGYCuOEoVGAFB5yiJZJ01w==" spinCount="100000" sheet="1" objects="1" scenarios="1"/>
  <dataConsolidate/>
  <phoneticPr fontId="2"/>
  <printOptions horizontalCentered="1" verticalCentered="1"/>
  <pageMargins left="0" right="0" top="0" bottom="0" header="0" footer="0"/>
  <pageSetup paperSize="9" scale="47" orientation="landscape" horizontalDpi="300" verticalDpi="300"/>
  <headerFooter alignWithMargins="0">
    <oddFooter>&amp;C&amp;P/&amp;N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55" zoomScaleSheetLayoutView="55" workbookViewId="0"/>
  </sheetViews>
  <sheetFormatPr defaultColWidth="0" defaultRowHeight="13.5" customHeight="1" zeroHeight="1" x14ac:dyDescent="0.15"/>
  <cols>
    <col min="1" max="36" width="2.5" style="294" customWidth="1"/>
    <col min="37" max="44" width="17" style="294" customWidth="1"/>
    <col min="45" max="45" width="6.125" style="301" customWidth="1"/>
    <col min="46" max="46" width="3" style="299" customWidth="1"/>
    <col min="47" max="47" width="19.125" style="294" hidden="1" customWidth="1"/>
    <col min="48" max="52" width="12.625" style="294" hidden="1" customWidth="1"/>
    <col min="53" max="16384" width="8.625" style="294" hidden="1"/>
  </cols>
  <sheetData>
    <row r="1" spans="1:46" x14ac:dyDescent="0.15">
      <c r="AS1" s="295"/>
      <c r="AT1" s="295"/>
    </row>
    <row r="2" spans="1:46" x14ac:dyDescent="0.15">
      <c r="AS2" s="295"/>
      <c r="AT2" s="295"/>
    </row>
    <row r="3" spans="1:46" x14ac:dyDescent="0.15">
      <c r="AS3" s="295"/>
      <c r="AT3" s="295"/>
    </row>
    <row r="4" spans="1:46" x14ac:dyDescent="0.15">
      <c r="AS4" s="295"/>
      <c r="AT4" s="295"/>
    </row>
    <row r="5" spans="1:46" ht="17.25" x14ac:dyDescent="0.15">
      <c r="A5" s="296" t="s">
        <v>496</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7"/>
      <c r="AN5" s="297"/>
      <c r="AO5" s="297"/>
      <c r="AP5" s="297"/>
      <c r="AQ5" s="297"/>
      <c r="AR5" s="297"/>
      <c r="AS5" s="298"/>
    </row>
    <row r="6" spans="1:46" x14ac:dyDescent="0.15">
      <c r="A6" s="299"/>
      <c r="B6" s="295"/>
      <c r="C6" s="295"/>
      <c r="D6" s="295"/>
      <c r="E6" s="295"/>
      <c r="F6" s="295"/>
      <c r="G6" s="295"/>
      <c r="H6" s="295"/>
      <c r="I6" s="295"/>
      <c r="J6" s="295"/>
      <c r="K6" s="295"/>
      <c r="L6" s="295"/>
      <c r="M6" s="295"/>
      <c r="N6" s="295"/>
      <c r="O6" s="295"/>
      <c r="P6" s="295"/>
      <c r="Q6" s="295"/>
      <c r="R6" s="295"/>
      <c r="S6" s="295"/>
      <c r="T6" s="295"/>
      <c r="U6" s="295"/>
      <c r="V6" s="295"/>
      <c r="W6" s="295"/>
      <c r="X6" s="295"/>
      <c r="Y6" s="295"/>
      <c r="Z6" s="295"/>
      <c r="AA6" s="295"/>
      <c r="AB6" s="295"/>
      <c r="AC6" s="295"/>
      <c r="AD6" s="295"/>
      <c r="AE6" s="295"/>
      <c r="AF6" s="295"/>
      <c r="AG6" s="295"/>
      <c r="AH6" s="295"/>
      <c r="AI6" s="295"/>
      <c r="AJ6" s="295"/>
      <c r="AK6" s="300" t="s">
        <v>497</v>
      </c>
      <c r="AL6" s="300"/>
      <c r="AM6" s="300"/>
      <c r="AN6" s="300"/>
      <c r="AO6" s="295"/>
      <c r="AP6" s="295"/>
      <c r="AQ6" s="295"/>
      <c r="AR6" s="295"/>
    </row>
    <row r="7" spans="1:46" ht="13.5" customHeight="1" x14ac:dyDescent="0.15">
      <c r="A7" s="299"/>
      <c r="B7" s="295"/>
      <c r="C7" s="295"/>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302"/>
      <c r="AL7" s="303"/>
      <c r="AM7" s="303"/>
      <c r="AN7" s="304"/>
      <c r="AO7" s="1197" t="s">
        <v>498</v>
      </c>
      <c r="AP7" s="305"/>
      <c r="AQ7" s="306" t="s">
        <v>499</v>
      </c>
      <c r="AR7" s="307"/>
    </row>
    <row r="8" spans="1:46" x14ac:dyDescent="0.15">
      <c r="A8" s="299"/>
      <c r="B8" s="295"/>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308"/>
      <c r="AL8" s="309"/>
      <c r="AM8" s="309"/>
      <c r="AN8" s="310"/>
      <c r="AO8" s="1198"/>
      <c r="AP8" s="311" t="s">
        <v>500</v>
      </c>
      <c r="AQ8" s="312" t="s">
        <v>501</v>
      </c>
      <c r="AR8" s="313" t="s">
        <v>502</v>
      </c>
    </row>
    <row r="9" spans="1:46" x14ac:dyDescent="0.15">
      <c r="A9" s="299"/>
      <c r="B9" s="295"/>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1188" t="s">
        <v>503</v>
      </c>
      <c r="AL9" s="1189"/>
      <c r="AM9" s="1189"/>
      <c r="AN9" s="1190"/>
      <c r="AO9" s="314">
        <v>574457</v>
      </c>
      <c r="AP9" s="314">
        <v>191167</v>
      </c>
      <c r="AQ9" s="315">
        <v>239985</v>
      </c>
      <c r="AR9" s="316">
        <v>-20.3</v>
      </c>
    </row>
    <row r="10" spans="1:46" ht="13.5" customHeight="1" x14ac:dyDescent="0.15">
      <c r="A10" s="299"/>
      <c r="B10" s="295"/>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1188" t="s">
        <v>504</v>
      </c>
      <c r="AL10" s="1189"/>
      <c r="AM10" s="1189"/>
      <c r="AN10" s="1190"/>
      <c r="AO10" s="317">
        <v>11858</v>
      </c>
      <c r="AP10" s="317">
        <v>3946</v>
      </c>
      <c r="AQ10" s="318">
        <v>24622</v>
      </c>
      <c r="AR10" s="319">
        <v>-84</v>
      </c>
    </row>
    <row r="11" spans="1:46" ht="13.5" customHeight="1" x14ac:dyDescent="0.15">
      <c r="A11" s="299"/>
      <c r="B11" s="295"/>
      <c r="C11" s="295"/>
      <c r="D11" s="295"/>
      <c r="E11" s="295"/>
      <c r="F11" s="295"/>
      <c r="G11" s="295"/>
      <c r="H11" s="295"/>
      <c r="I11" s="295"/>
      <c r="J11" s="295"/>
      <c r="K11" s="295"/>
      <c r="L11" s="295"/>
      <c r="M11" s="295"/>
      <c r="N11" s="295"/>
      <c r="O11" s="295"/>
      <c r="P11" s="295"/>
      <c r="Q11" s="295"/>
      <c r="R11" s="295"/>
      <c r="S11" s="295"/>
      <c r="T11" s="295"/>
      <c r="U11" s="295"/>
      <c r="V11" s="295"/>
      <c r="W11" s="295"/>
      <c r="X11" s="295"/>
      <c r="Y11" s="295"/>
      <c r="Z11" s="295"/>
      <c r="AA11" s="295"/>
      <c r="AB11" s="295"/>
      <c r="AC11" s="295"/>
      <c r="AD11" s="295"/>
      <c r="AE11" s="295"/>
      <c r="AF11" s="295"/>
      <c r="AG11" s="295"/>
      <c r="AH11" s="295"/>
      <c r="AI11" s="295"/>
      <c r="AJ11" s="295"/>
      <c r="AK11" s="1188" t="s">
        <v>505</v>
      </c>
      <c r="AL11" s="1189"/>
      <c r="AM11" s="1189"/>
      <c r="AN11" s="1190"/>
      <c r="AO11" s="317" t="s">
        <v>506</v>
      </c>
      <c r="AP11" s="317" t="s">
        <v>506</v>
      </c>
      <c r="AQ11" s="318">
        <v>3358</v>
      </c>
      <c r="AR11" s="319" t="s">
        <v>506</v>
      </c>
    </row>
    <row r="12" spans="1:46" ht="13.5" customHeight="1" x14ac:dyDescent="0.15">
      <c r="A12" s="299"/>
      <c r="B12" s="295"/>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1188" t="s">
        <v>507</v>
      </c>
      <c r="AL12" s="1189"/>
      <c r="AM12" s="1189"/>
      <c r="AN12" s="1190"/>
      <c r="AO12" s="317" t="s">
        <v>506</v>
      </c>
      <c r="AP12" s="317" t="s">
        <v>506</v>
      </c>
      <c r="AQ12" s="318" t="s">
        <v>506</v>
      </c>
      <c r="AR12" s="319" t="s">
        <v>506</v>
      </c>
    </row>
    <row r="13" spans="1:46" ht="13.5" customHeight="1" x14ac:dyDescent="0.15">
      <c r="A13" s="299"/>
      <c r="B13" s="295"/>
      <c r="C13" s="295"/>
      <c r="D13" s="295"/>
      <c r="E13" s="295"/>
      <c r="F13" s="295"/>
      <c r="G13" s="295"/>
      <c r="H13" s="295"/>
      <c r="I13" s="295"/>
      <c r="J13" s="295"/>
      <c r="K13" s="295"/>
      <c r="L13" s="295"/>
      <c r="M13" s="295"/>
      <c r="N13" s="295"/>
      <c r="O13" s="295"/>
      <c r="P13" s="295"/>
      <c r="Q13" s="295"/>
      <c r="R13" s="295"/>
      <c r="S13" s="295"/>
      <c r="T13" s="295"/>
      <c r="U13" s="295"/>
      <c r="V13" s="295"/>
      <c r="W13" s="295"/>
      <c r="X13" s="295"/>
      <c r="Y13" s="295"/>
      <c r="Z13" s="295"/>
      <c r="AA13" s="295"/>
      <c r="AB13" s="295"/>
      <c r="AC13" s="295"/>
      <c r="AD13" s="295"/>
      <c r="AE13" s="295"/>
      <c r="AF13" s="295"/>
      <c r="AG13" s="295"/>
      <c r="AH13" s="295"/>
      <c r="AI13" s="295"/>
      <c r="AJ13" s="295"/>
      <c r="AK13" s="1188" t="s">
        <v>508</v>
      </c>
      <c r="AL13" s="1189"/>
      <c r="AM13" s="1189"/>
      <c r="AN13" s="1190"/>
      <c r="AO13" s="317">
        <v>15502</v>
      </c>
      <c r="AP13" s="317">
        <v>5159</v>
      </c>
      <c r="AQ13" s="318">
        <v>7864</v>
      </c>
      <c r="AR13" s="319">
        <v>-34.4</v>
      </c>
    </row>
    <row r="14" spans="1:46" ht="13.5" customHeight="1" x14ac:dyDescent="0.15">
      <c r="A14" s="299"/>
      <c r="B14" s="295"/>
      <c r="C14" s="295"/>
      <c r="D14" s="295"/>
      <c r="E14" s="295"/>
      <c r="F14" s="295"/>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5"/>
      <c r="AK14" s="1188" t="s">
        <v>509</v>
      </c>
      <c r="AL14" s="1189"/>
      <c r="AM14" s="1189"/>
      <c r="AN14" s="1190"/>
      <c r="AO14" s="317" t="s">
        <v>506</v>
      </c>
      <c r="AP14" s="317" t="s">
        <v>506</v>
      </c>
      <c r="AQ14" s="318">
        <v>6185</v>
      </c>
      <c r="AR14" s="319" t="s">
        <v>506</v>
      </c>
    </row>
    <row r="15" spans="1:46" ht="13.5" customHeight="1" x14ac:dyDescent="0.15">
      <c r="A15" s="299"/>
      <c r="B15" s="295"/>
      <c r="C15" s="295"/>
      <c r="D15" s="295"/>
      <c r="E15" s="295"/>
      <c r="F15" s="295"/>
      <c r="G15" s="295"/>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295"/>
      <c r="AF15" s="295"/>
      <c r="AG15" s="295"/>
      <c r="AH15" s="295"/>
      <c r="AI15" s="295"/>
      <c r="AJ15" s="295"/>
      <c r="AK15" s="1191" t="s">
        <v>510</v>
      </c>
      <c r="AL15" s="1192"/>
      <c r="AM15" s="1192"/>
      <c r="AN15" s="1193"/>
      <c r="AO15" s="317">
        <v>-48425</v>
      </c>
      <c r="AP15" s="317">
        <v>-16115</v>
      </c>
      <c r="AQ15" s="318">
        <v>-18737</v>
      </c>
      <c r="AR15" s="319">
        <v>-14</v>
      </c>
    </row>
    <row r="16" spans="1:46" x14ac:dyDescent="0.15">
      <c r="A16" s="299"/>
      <c r="B16" s="295"/>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1191" t="s">
        <v>186</v>
      </c>
      <c r="AL16" s="1192"/>
      <c r="AM16" s="1192"/>
      <c r="AN16" s="1193"/>
      <c r="AO16" s="317">
        <v>553392</v>
      </c>
      <c r="AP16" s="317">
        <v>184157</v>
      </c>
      <c r="AQ16" s="318">
        <v>263276</v>
      </c>
      <c r="AR16" s="319">
        <v>-30.1</v>
      </c>
    </row>
    <row r="17" spans="1:46" x14ac:dyDescent="0.15">
      <c r="A17" s="299"/>
      <c r="B17" s="295"/>
      <c r="C17" s="295"/>
      <c r="D17" s="295"/>
      <c r="E17" s="295"/>
      <c r="F17" s="295"/>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295"/>
      <c r="AK17" s="295"/>
      <c r="AL17" s="295"/>
      <c r="AM17" s="295"/>
      <c r="AN17" s="295"/>
      <c r="AO17" s="295"/>
      <c r="AP17" s="295"/>
      <c r="AQ17" s="295"/>
      <c r="AR17" s="320"/>
    </row>
    <row r="18" spans="1:46" x14ac:dyDescent="0.15">
      <c r="A18" s="299"/>
      <c r="B18" s="295"/>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321"/>
      <c r="AR18" s="321"/>
    </row>
    <row r="19" spans="1:46" x14ac:dyDescent="0.15">
      <c r="A19" s="299"/>
      <c r="B19" s="295"/>
      <c r="C19" s="295"/>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5"/>
      <c r="AK19" s="295" t="s">
        <v>511</v>
      </c>
      <c r="AL19" s="295"/>
      <c r="AM19" s="295"/>
      <c r="AN19" s="295"/>
      <c r="AO19" s="295"/>
      <c r="AP19" s="295"/>
      <c r="AQ19" s="295"/>
      <c r="AR19" s="295"/>
    </row>
    <row r="20" spans="1:46" x14ac:dyDescent="0.15">
      <c r="A20" s="299"/>
      <c r="B20" s="295"/>
      <c r="C20" s="295"/>
      <c r="D20" s="295"/>
      <c r="E20" s="295"/>
      <c r="F20" s="295"/>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295"/>
      <c r="AK20" s="322"/>
      <c r="AL20" s="323"/>
      <c r="AM20" s="323"/>
      <c r="AN20" s="324"/>
      <c r="AO20" s="325" t="s">
        <v>512</v>
      </c>
      <c r="AP20" s="326" t="s">
        <v>513</v>
      </c>
      <c r="AQ20" s="327" t="s">
        <v>514</v>
      </c>
      <c r="AR20" s="328"/>
    </row>
    <row r="21" spans="1:46" s="334" customFormat="1" x14ac:dyDescent="0.15">
      <c r="A21" s="329"/>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0"/>
      <c r="AF21" s="300"/>
      <c r="AG21" s="300"/>
      <c r="AH21" s="300"/>
      <c r="AI21" s="300"/>
      <c r="AJ21" s="300"/>
      <c r="AK21" s="1194" t="s">
        <v>515</v>
      </c>
      <c r="AL21" s="1195"/>
      <c r="AM21" s="1195"/>
      <c r="AN21" s="1196"/>
      <c r="AO21" s="330">
        <v>16.64</v>
      </c>
      <c r="AP21" s="331">
        <v>24.56</v>
      </c>
      <c r="AQ21" s="332">
        <v>-7.92</v>
      </c>
      <c r="AR21" s="300"/>
      <c r="AS21" s="333"/>
      <c r="AT21" s="329"/>
    </row>
    <row r="22" spans="1:46" s="334" customFormat="1" x14ac:dyDescent="0.15">
      <c r="A22" s="329"/>
      <c r="B22" s="300"/>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c r="AE22" s="300"/>
      <c r="AF22" s="300"/>
      <c r="AG22" s="300"/>
      <c r="AH22" s="300"/>
      <c r="AI22" s="300"/>
      <c r="AJ22" s="300"/>
      <c r="AK22" s="1194" t="s">
        <v>516</v>
      </c>
      <c r="AL22" s="1195"/>
      <c r="AM22" s="1195"/>
      <c r="AN22" s="1196"/>
      <c r="AO22" s="335">
        <v>94.8</v>
      </c>
      <c r="AP22" s="336">
        <v>94.3</v>
      </c>
      <c r="AQ22" s="337">
        <v>0.5</v>
      </c>
      <c r="AR22" s="321"/>
      <c r="AS22" s="333"/>
      <c r="AT22" s="329"/>
    </row>
    <row r="23" spans="1:46" s="334" customFormat="1" x14ac:dyDescent="0.15">
      <c r="A23" s="329"/>
      <c r="B23" s="300"/>
      <c r="C23" s="300"/>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21"/>
      <c r="AQ23" s="321"/>
      <c r="AR23" s="321"/>
      <c r="AS23" s="333"/>
      <c r="AT23" s="329"/>
    </row>
    <row r="24" spans="1:46" s="334" customFormat="1" x14ac:dyDescent="0.15">
      <c r="A24" s="329"/>
      <c r="B24" s="300"/>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c r="AN24" s="300"/>
      <c r="AO24" s="300"/>
      <c r="AP24" s="321"/>
      <c r="AQ24" s="321"/>
      <c r="AR24" s="321"/>
      <c r="AS24" s="333"/>
      <c r="AT24" s="329"/>
    </row>
    <row r="25" spans="1:46" s="334" customFormat="1" x14ac:dyDescent="0.15">
      <c r="A25" s="338"/>
      <c r="B25" s="339"/>
      <c r="C25" s="339"/>
      <c r="D25" s="339"/>
      <c r="E25" s="339"/>
      <c r="F25" s="339"/>
      <c r="G25" s="339"/>
      <c r="H25" s="339"/>
      <c r="I25" s="339"/>
      <c r="J25" s="339"/>
      <c r="K25" s="339"/>
      <c r="L25" s="339"/>
      <c r="M25" s="339"/>
      <c r="N25" s="339"/>
      <c r="O25" s="339"/>
      <c r="P25" s="339"/>
      <c r="Q25" s="339"/>
      <c r="R25" s="339"/>
      <c r="S25" s="339"/>
      <c r="T25" s="339"/>
      <c r="U25" s="339"/>
      <c r="V25" s="339"/>
      <c r="W25" s="339"/>
      <c r="X25" s="339"/>
      <c r="Y25" s="339"/>
      <c r="Z25" s="339"/>
      <c r="AA25" s="339"/>
      <c r="AB25" s="339"/>
      <c r="AC25" s="339"/>
      <c r="AD25" s="339"/>
      <c r="AE25" s="339"/>
      <c r="AF25" s="339"/>
      <c r="AG25" s="339"/>
      <c r="AH25" s="339"/>
      <c r="AI25" s="339"/>
      <c r="AJ25" s="339"/>
      <c r="AK25" s="339"/>
      <c r="AL25" s="339"/>
      <c r="AM25" s="339"/>
      <c r="AN25" s="339"/>
      <c r="AO25" s="339"/>
      <c r="AP25" s="340"/>
      <c r="AQ25" s="340"/>
      <c r="AR25" s="340"/>
      <c r="AS25" s="341"/>
      <c r="AT25" s="329"/>
    </row>
    <row r="26" spans="1:46" s="334" customFormat="1" x14ac:dyDescent="0.15">
      <c r="A26" s="300" t="s">
        <v>517</v>
      </c>
      <c r="B26" s="300"/>
      <c r="C26" s="300"/>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300"/>
      <c r="AM26" s="300"/>
      <c r="AN26" s="300"/>
      <c r="AO26" s="300"/>
      <c r="AP26" s="321"/>
      <c r="AQ26" s="321"/>
      <c r="AR26" s="321"/>
      <c r="AS26" s="300"/>
      <c r="AT26" s="300"/>
    </row>
    <row r="27" spans="1:46" x14ac:dyDescent="0.15">
      <c r="A27" s="342"/>
      <c r="AO27" s="295"/>
      <c r="AP27" s="295"/>
      <c r="AQ27" s="295"/>
      <c r="AR27" s="295"/>
      <c r="AS27" s="295"/>
      <c r="AT27" s="295"/>
    </row>
    <row r="28" spans="1:46" ht="17.25" x14ac:dyDescent="0.15">
      <c r="A28" s="296" t="s">
        <v>518</v>
      </c>
      <c r="B28" s="297"/>
      <c r="C28" s="297"/>
      <c r="D28" s="297"/>
      <c r="E28" s="297"/>
      <c r="F28" s="297"/>
      <c r="G28" s="297"/>
      <c r="H28" s="297"/>
      <c r="I28" s="297"/>
      <c r="J28" s="297"/>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297"/>
      <c r="AR28" s="297"/>
      <c r="AS28" s="343"/>
    </row>
    <row r="29" spans="1:46" x14ac:dyDescent="0.15">
      <c r="A29" s="299"/>
      <c r="B29" s="295"/>
      <c r="C29" s="295"/>
      <c r="D29" s="295"/>
      <c r="E29" s="295"/>
      <c r="F29" s="295"/>
      <c r="G29" s="295"/>
      <c r="H29" s="295"/>
      <c r="I29" s="295"/>
      <c r="J29" s="295"/>
      <c r="K29" s="295"/>
      <c r="L29" s="295"/>
      <c r="M29" s="295"/>
      <c r="N29" s="295"/>
      <c r="O29" s="295"/>
      <c r="P29" s="295"/>
      <c r="Q29" s="295"/>
      <c r="R29" s="295"/>
      <c r="S29" s="295"/>
      <c r="T29" s="295"/>
      <c r="U29" s="295"/>
      <c r="V29" s="295"/>
      <c r="W29" s="295"/>
      <c r="X29" s="295"/>
      <c r="Y29" s="295"/>
      <c r="Z29" s="295"/>
      <c r="AA29" s="295"/>
      <c r="AB29" s="295"/>
      <c r="AC29" s="295"/>
      <c r="AD29" s="295"/>
      <c r="AE29" s="295"/>
      <c r="AF29" s="295"/>
      <c r="AG29" s="295"/>
      <c r="AH29" s="295"/>
      <c r="AI29" s="295"/>
      <c r="AJ29" s="295"/>
      <c r="AK29" s="300" t="s">
        <v>519</v>
      </c>
      <c r="AL29" s="300"/>
      <c r="AM29" s="300"/>
      <c r="AN29" s="300"/>
      <c r="AO29" s="295"/>
      <c r="AP29" s="295"/>
      <c r="AQ29" s="295"/>
      <c r="AR29" s="295"/>
      <c r="AS29" s="344"/>
    </row>
    <row r="30" spans="1:46" ht="13.5" customHeight="1" x14ac:dyDescent="0.15">
      <c r="A30" s="299"/>
      <c r="B30" s="295"/>
      <c r="C30" s="295"/>
      <c r="D30" s="295"/>
      <c r="E30" s="295"/>
      <c r="F30" s="295"/>
      <c r="G30" s="295"/>
      <c r="H30" s="295"/>
      <c r="I30" s="295"/>
      <c r="J30" s="295"/>
      <c r="K30" s="295"/>
      <c r="L30" s="295"/>
      <c r="M30" s="295"/>
      <c r="N30" s="295"/>
      <c r="O30" s="295"/>
      <c r="P30" s="295"/>
      <c r="Q30" s="295"/>
      <c r="R30" s="295"/>
      <c r="S30" s="295"/>
      <c r="T30" s="295"/>
      <c r="U30" s="295"/>
      <c r="V30" s="295"/>
      <c r="W30" s="295"/>
      <c r="X30" s="295"/>
      <c r="Y30" s="295"/>
      <c r="Z30" s="295"/>
      <c r="AA30" s="295"/>
      <c r="AB30" s="295"/>
      <c r="AC30" s="295"/>
      <c r="AD30" s="295"/>
      <c r="AE30" s="295"/>
      <c r="AF30" s="295"/>
      <c r="AG30" s="295"/>
      <c r="AH30" s="295"/>
      <c r="AI30" s="295"/>
      <c r="AJ30" s="295"/>
      <c r="AK30" s="302"/>
      <c r="AL30" s="303"/>
      <c r="AM30" s="303"/>
      <c r="AN30" s="304"/>
      <c r="AO30" s="1197" t="s">
        <v>498</v>
      </c>
      <c r="AP30" s="305"/>
      <c r="AQ30" s="306" t="s">
        <v>499</v>
      </c>
      <c r="AR30" s="307"/>
    </row>
    <row r="31" spans="1:46" x14ac:dyDescent="0.15">
      <c r="A31" s="299"/>
      <c r="B31" s="295"/>
      <c r="C31" s="295"/>
      <c r="D31" s="295"/>
      <c r="E31" s="295"/>
      <c r="F31" s="295"/>
      <c r="G31" s="295"/>
      <c r="H31" s="295"/>
      <c r="I31" s="295"/>
      <c r="J31" s="295"/>
      <c r="K31" s="295"/>
      <c r="L31" s="295"/>
      <c r="M31" s="295"/>
      <c r="N31" s="295"/>
      <c r="O31" s="295"/>
      <c r="P31" s="295"/>
      <c r="Q31" s="295"/>
      <c r="R31" s="295"/>
      <c r="S31" s="295"/>
      <c r="T31" s="295"/>
      <c r="U31" s="295"/>
      <c r="V31" s="295"/>
      <c r="W31" s="295"/>
      <c r="X31" s="295"/>
      <c r="Y31" s="295"/>
      <c r="Z31" s="295"/>
      <c r="AA31" s="295"/>
      <c r="AB31" s="295"/>
      <c r="AC31" s="295"/>
      <c r="AD31" s="295"/>
      <c r="AE31" s="295"/>
      <c r="AF31" s="295"/>
      <c r="AG31" s="295"/>
      <c r="AH31" s="295"/>
      <c r="AI31" s="295"/>
      <c r="AJ31" s="295"/>
      <c r="AK31" s="308"/>
      <c r="AL31" s="309"/>
      <c r="AM31" s="309"/>
      <c r="AN31" s="310"/>
      <c r="AO31" s="1198"/>
      <c r="AP31" s="311" t="s">
        <v>500</v>
      </c>
      <c r="AQ31" s="312" t="s">
        <v>501</v>
      </c>
      <c r="AR31" s="313" t="s">
        <v>502</v>
      </c>
    </row>
    <row r="32" spans="1:46" ht="27" customHeight="1" x14ac:dyDescent="0.15">
      <c r="A32" s="299"/>
      <c r="B32" s="295"/>
      <c r="C32" s="295"/>
      <c r="D32" s="295"/>
      <c r="E32" s="295"/>
      <c r="F32" s="295"/>
      <c r="G32" s="295"/>
      <c r="H32" s="295"/>
      <c r="I32" s="295"/>
      <c r="J32" s="295"/>
      <c r="K32" s="295"/>
      <c r="L32" s="295"/>
      <c r="M32" s="295"/>
      <c r="N32" s="295"/>
      <c r="O32" s="295"/>
      <c r="P32" s="295"/>
      <c r="Q32" s="295"/>
      <c r="R32" s="295"/>
      <c r="S32" s="295"/>
      <c r="T32" s="295"/>
      <c r="U32" s="295"/>
      <c r="V32" s="295"/>
      <c r="W32" s="295"/>
      <c r="X32" s="295"/>
      <c r="Y32" s="295"/>
      <c r="Z32" s="295"/>
      <c r="AA32" s="295"/>
      <c r="AB32" s="295"/>
      <c r="AC32" s="295"/>
      <c r="AD32" s="295"/>
      <c r="AE32" s="295"/>
      <c r="AF32" s="295"/>
      <c r="AG32" s="295"/>
      <c r="AH32" s="295"/>
      <c r="AI32" s="295"/>
      <c r="AJ32" s="295"/>
      <c r="AK32" s="1177" t="s">
        <v>520</v>
      </c>
      <c r="AL32" s="1178"/>
      <c r="AM32" s="1178"/>
      <c r="AN32" s="1179"/>
      <c r="AO32" s="345">
        <v>274566</v>
      </c>
      <c r="AP32" s="345">
        <v>91370</v>
      </c>
      <c r="AQ32" s="346">
        <v>149198</v>
      </c>
      <c r="AR32" s="347">
        <v>-38.799999999999997</v>
      </c>
    </row>
    <row r="33" spans="1:46" ht="13.5" customHeight="1" x14ac:dyDescent="0.15">
      <c r="A33" s="299"/>
      <c r="B33" s="295"/>
      <c r="C33" s="295"/>
      <c r="D33" s="295"/>
      <c r="E33" s="295"/>
      <c r="F33" s="295"/>
      <c r="G33" s="295"/>
      <c r="H33" s="295"/>
      <c r="I33" s="295"/>
      <c r="J33" s="295"/>
      <c r="K33" s="295"/>
      <c r="L33" s="295"/>
      <c r="M33" s="295"/>
      <c r="N33" s="295"/>
      <c r="O33" s="295"/>
      <c r="P33" s="295"/>
      <c r="Q33" s="295"/>
      <c r="R33" s="295"/>
      <c r="S33" s="295"/>
      <c r="T33" s="295"/>
      <c r="U33" s="295"/>
      <c r="V33" s="295"/>
      <c r="W33" s="295"/>
      <c r="X33" s="295"/>
      <c r="Y33" s="295"/>
      <c r="Z33" s="295"/>
      <c r="AA33" s="295"/>
      <c r="AB33" s="295"/>
      <c r="AC33" s="295"/>
      <c r="AD33" s="295"/>
      <c r="AE33" s="295"/>
      <c r="AF33" s="295"/>
      <c r="AG33" s="295"/>
      <c r="AH33" s="295"/>
      <c r="AI33" s="295"/>
      <c r="AJ33" s="295"/>
      <c r="AK33" s="1177" t="s">
        <v>521</v>
      </c>
      <c r="AL33" s="1178"/>
      <c r="AM33" s="1178"/>
      <c r="AN33" s="1179"/>
      <c r="AO33" s="345" t="s">
        <v>506</v>
      </c>
      <c r="AP33" s="345" t="s">
        <v>506</v>
      </c>
      <c r="AQ33" s="346" t="s">
        <v>506</v>
      </c>
      <c r="AR33" s="347" t="s">
        <v>506</v>
      </c>
    </row>
    <row r="34" spans="1:46" ht="27" customHeight="1" x14ac:dyDescent="0.15">
      <c r="A34" s="299"/>
      <c r="B34" s="295"/>
      <c r="C34" s="295"/>
      <c r="D34" s="295"/>
      <c r="E34" s="295"/>
      <c r="F34" s="295"/>
      <c r="G34" s="295"/>
      <c r="H34" s="295"/>
      <c r="I34" s="295"/>
      <c r="J34" s="295"/>
      <c r="K34" s="295"/>
      <c r="L34" s="295"/>
      <c r="M34" s="295"/>
      <c r="N34" s="295"/>
      <c r="O34" s="295"/>
      <c r="P34" s="295"/>
      <c r="Q34" s="295"/>
      <c r="R34" s="295"/>
      <c r="S34" s="295"/>
      <c r="T34" s="295"/>
      <c r="U34" s="295"/>
      <c r="V34" s="295"/>
      <c r="W34" s="295"/>
      <c r="X34" s="295"/>
      <c r="Y34" s="295"/>
      <c r="Z34" s="295"/>
      <c r="AA34" s="295"/>
      <c r="AB34" s="295"/>
      <c r="AC34" s="295"/>
      <c r="AD34" s="295"/>
      <c r="AE34" s="295"/>
      <c r="AF34" s="295"/>
      <c r="AG34" s="295"/>
      <c r="AH34" s="295"/>
      <c r="AI34" s="295"/>
      <c r="AJ34" s="295"/>
      <c r="AK34" s="1177" t="s">
        <v>522</v>
      </c>
      <c r="AL34" s="1178"/>
      <c r="AM34" s="1178"/>
      <c r="AN34" s="1179"/>
      <c r="AO34" s="345" t="s">
        <v>506</v>
      </c>
      <c r="AP34" s="345" t="s">
        <v>506</v>
      </c>
      <c r="AQ34" s="346" t="s">
        <v>506</v>
      </c>
      <c r="AR34" s="347" t="s">
        <v>506</v>
      </c>
    </row>
    <row r="35" spans="1:46" ht="27" customHeight="1" x14ac:dyDescent="0.15">
      <c r="A35" s="299"/>
      <c r="B35" s="295"/>
      <c r="C35" s="295"/>
      <c r="D35" s="295"/>
      <c r="E35" s="295"/>
      <c r="F35" s="295"/>
      <c r="G35" s="295"/>
      <c r="H35" s="295"/>
      <c r="I35" s="295"/>
      <c r="J35" s="295"/>
      <c r="K35" s="295"/>
      <c r="L35" s="295"/>
      <c r="M35" s="295"/>
      <c r="N35" s="295"/>
      <c r="O35" s="295"/>
      <c r="P35" s="295"/>
      <c r="Q35" s="295"/>
      <c r="R35" s="295"/>
      <c r="S35" s="295"/>
      <c r="T35" s="295"/>
      <c r="U35" s="295"/>
      <c r="V35" s="295"/>
      <c r="W35" s="295"/>
      <c r="X35" s="295"/>
      <c r="Y35" s="295"/>
      <c r="Z35" s="295"/>
      <c r="AA35" s="295"/>
      <c r="AB35" s="295"/>
      <c r="AC35" s="295"/>
      <c r="AD35" s="295"/>
      <c r="AE35" s="295"/>
      <c r="AF35" s="295"/>
      <c r="AG35" s="295"/>
      <c r="AH35" s="295"/>
      <c r="AI35" s="295"/>
      <c r="AJ35" s="295"/>
      <c r="AK35" s="1177" t="s">
        <v>523</v>
      </c>
      <c r="AL35" s="1178"/>
      <c r="AM35" s="1178"/>
      <c r="AN35" s="1179"/>
      <c r="AO35" s="345">
        <v>13343</v>
      </c>
      <c r="AP35" s="345">
        <v>4440</v>
      </c>
      <c r="AQ35" s="346">
        <v>31871</v>
      </c>
      <c r="AR35" s="347">
        <v>-86.1</v>
      </c>
    </row>
    <row r="36" spans="1:46" ht="27" customHeight="1" x14ac:dyDescent="0.15">
      <c r="A36" s="299"/>
      <c r="B36" s="295"/>
      <c r="C36" s="295"/>
      <c r="D36" s="295"/>
      <c r="E36" s="295"/>
      <c r="F36" s="295"/>
      <c r="G36" s="295"/>
      <c r="H36" s="295"/>
      <c r="I36" s="295"/>
      <c r="J36" s="295"/>
      <c r="K36" s="295"/>
      <c r="L36" s="295"/>
      <c r="M36" s="295"/>
      <c r="N36" s="295"/>
      <c r="O36" s="295"/>
      <c r="P36" s="295"/>
      <c r="Q36" s="295"/>
      <c r="R36" s="295"/>
      <c r="S36" s="295"/>
      <c r="T36" s="295"/>
      <c r="U36" s="295"/>
      <c r="V36" s="295"/>
      <c r="W36" s="295"/>
      <c r="X36" s="295"/>
      <c r="Y36" s="295"/>
      <c r="Z36" s="295"/>
      <c r="AA36" s="295"/>
      <c r="AB36" s="295"/>
      <c r="AC36" s="295"/>
      <c r="AD36" s="295"/>
      <c r="AE36" s="295"/>
      <c r="AF36" s="295"/>
      <c r="AG36" s="295"/>
      <c r="AH36" s="295"/>
      <c r="AI36" s="295"/>
      <c r="AJ36" s="295"/>
      <c r="AK36" s="1177" t="s">
        <v>524</v>
      </c>
      <c r="AL36" s="1178"/>
      <c r="AM36" s="1178"/>
      <c r="AN36" s="1179"/>
      <c r="AO36" s="345" t="s">
        <v>506</v>
      </c>
      <c r="AP36" s="345" t="s">
        <v>506</v>
      </c>
      <c r="AQ36" s="346">
        <v>4984</v>
      </c>
      <c r="AR36" s="347" t="s">
        <v>506</v>
      </c>
    </row>
    <row r="37" spans="1:46" ht="13.5" customHeight="1" x14ac:dyDescent="0.15">
      <c r="A37" s="299"/>
      <c r="B37" s="295"/>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c r="AA37" s="295"/>
      <c r="AB37" s="295"/>
      <c r="AC37" s="295"/>
      <c r="AD37" s="295"/>
      <c r="AE37" s="295"/>
      <c r="AF37" s="295"/>
      <c r="AG37" s="295"/>
      <c r="AH37" s="295"/>
      <c r="AI37" s="295"/>
      <c r="AJ37" s="295"/>
      <c r="AK37" s="1177" t="s">
        <v>525</v>
      </c>
      <c r="AL37" s="1178"/>
      <c r="AM37" s="1178"/>
      <c r="AN37" s="1179"/>
      <c r="AO37" s="345" t="s">
        <v>506</v>
      </c>
      <c r="AP37" s="345" t="s">
        <v>506</v>
      </c>
      <c r="AQ37" s="346">
        <v>1220</v>
      </c>
      <c r="AR37" s="347" t="s">
        <v>506</v>
      </c>
    </row>
    <row r="38" spans="1:46" ht="27" customHeight="1" x14ac:dyDescent="0.15">
      <c r="A38" s="299"/>
      <c r="B38" s="295"/>
      <c r="C38" s="295"/>
      <c r="D38" s="295"/>
      <c r="E38" s="295"/>
      <c r="F38" s="295"/>
      <c r="G38" s="295"/>
      <c r="H38" s="295"/>
      <c r="I38" s="295"/>
      <c r="J38" s="295"/>
      <c r="K38" s="295"/>
      <c r="L38" s="295"/>
      <c r="M38" s="295"/>
      <c r="N38" s="295"/>
      <c r="O38" s="295"/>
      <c r="P38" s="295"/>
      <c r="Q38" s="295"/>
      <c r="R38" s="295"/>
      <c r="S38" s="295"/>
      <c r="T38" s="295"/>
      <c r="U38" s="295"/>
      <c r="V38" s="295"/>
      <c r="W38" s="295"/>
      <c r="X38" s="295"/>
      <c r="Y38" s="295"/>
      <c r="Z38" s="295"/>
      <c r="AA38" s="295"/>
      <c r="AB38" s="295"/>
      <c r="AC38" s="295"/>
      <c r="AD38" s="295"/>
      <c r="AE38" s="295"/>
      <c r="AF38" s="295"/>
      <c r="AG38" s="295"/>
      <c r="AH38" s="295"/>
      <c r="AI38" s="295"/>
      <c r="AJ38" s="295"/>
      <c r="AK38" s="1174" t="s">
        <v>526</v>
      </c>
      <c r="AL38" s="1175"/>
      <c r="AM38" s="1175"/>
      <c r="AN38" s="1176"/>
      <c r="AO38" s="348">
        <v>181</v>
      </c>
      <c r="AP38" s="348">
        <v>60</v>
      </c>
      <c r="AQ38" s="349">
        <v>35</v>
      </c>
      <c r="AR38" s="337">
        <v>71.400000000000006</v>
      </c>
      <c r="AS38" s="344"/>
    </row>
    <row r="39" spans="1:46" x14ac:dyDescent="0.15">
      <c r="A39" s="299"/>
      <c r="B39" s="295"/>
      <c r="C39" s="295"/>
      <c r="D39" s="295"/>
      <c r="E39" s="295"/>
      <c r="F39" s="295"/>
      <c r="G39" s="295"/>
      <c r="H39" s="295"/>
      <c r="I39" s="295"/>
      <c r="J39" s="295"/>
      <c r="K39" s="295"/>
      <c r="L39" s="295"/>
      <c r="M39" s="295"/>
      <c r="N39" s="295"/>
      <c r="O39" s="295"/>
      <c r="P39" s="295"/>
      <c r="Q39" s="295"/>
      <c r="R39" s="295"/>
      <c r="S39" s="295"/>
      <c r="T39" s="295"/>
      <c r="U39" s="295"/>
      <c r="V39" s="295"/>
      <c r="W39" s="295"/>
      <c r="X39" s="295"/>
      <c r="Y39" s="295"/>
      <c r="Z39" s="295"/>
      <c r="AA39" s="295"/>
      <c r="AB39" s="295"/>
      <c r="AC39" s="295"/>
      <c r="AD39" s="295"/>
      <c r="AE39" s="295"/>
      <c r="AF39" s="295"/>
      <c r="AG39" s="295"/>
      <c r="AH39" s="295"/>
      <c r="AI39" s="295"/>
      <c r="AJ39" s="295"/>
      <c r="AK39" s="1174" t="s">
        <v>527</v>
      </c>
      <c r="AL39" s="1175"/>
      <c r="AM39" s="1175"/>
      <c r="AN39" s="1176"/>
      <c r="AO39" s="345" t="s">
        <v>506</v>
      </c>
      <c r="AP39" s="345" t="s">
        <v>506</v>
      </c>
      <c r="AQ39" s="346">
        <v>-8070</v>
      </c>
      <c r="AR39" s="347" t="s">
        <v>506</v>
      </c>
      <c r="AS39" s="344"/>
    </row>
    <row r="40" spans="1:46" ht="27" customHeight="1" x14ac:dyDescent="0.15">
      <c r="A40" s="299"/>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1177" t="s">
        <v>528</v>
      </c>
      <c r="AL40" s="1178"/>
      <c r="AM40" s="1178"/>
      <c r="AN40" s="1179"/>
      <c r="AO40" s="345">
        <v>-221489</v>
      </c>
      <c r="AP40" s="345">
        <v>-73707</v>
      </c>
      <c r="AQ40" s="346">
        <v>-130648</v>
      </c>
      <c r="AR40" s="347">
        <v>-43.6</v>
      </c>
      <c r="AS40" s="344"/>
    </row>
    <row r="41" spans="1:46" x14ac:dyDescent="0.15">
      <c r="A41" s="299"/>
      <c r="B41" s="295"/>
      <c r="C41" s="295"/>
      <c r="D41" s="295"/>
      <c r="E41" s="295"/>
      <c r="F41" s="295"/>
      <c r="G41" s="295"/>
      <c r="H41" s="295"/>
      <c r="I41" s="295"/>
      <c r="J41" s="295"/>
      <c r="K41" s="295"/>
      <c r="L41" s="295"/>
      <c r="M41" s="295"/>
      <c r="N41" s="295"/>
      <c r="O41" s="295"/>
      <c r="P41" s="295"/>
      <c r="Q41" s="295"/>
      <c r="R41" s="295"/>
      <c r="S41" s="295"/>
      <c r="T41" s="295"/>
      <c r="U41" s="295"/>
      <c r="V41" s="295"/>
      <c r="W41" s="295"/>
      <c r="X41" s="295"/>
      <c r="Y41" s="295"/>
      <c r="Z41" s="295"/>
      <c r="AA41" s="295"/>
      <c r="AB41" s="295"/>
      <c r="AC41" s="295"/>
      <c r="AD41" s="295"/>
      <c r="AE41" s="295"/>
      <c r="AF41" s="295"/>
      <c r="AG41" s="295"/>
      <c r="AH41" s="295"/>
      <c r="AI41" s="295"/>
      <c r="AJ41" s="295"/>
      <c r="AK41" s="1180" t="s">
        <v>299</v>
      </c>
      <c r="AL41" s="1181"/>
      <c r="AM41" s="1181"/>
      <c r="AN41" s="1182"/>
      <c r="AO41" s="345">
        <v>66601</v>
      </c>
      <c r="AP41" s="345">
        <v>22163</v>
      </c>
      <c r="AQ41" s="346">
        <v>48590</v>
      </c>
      <c r="AR41" s="347">
        <v>-54.4</v>
      </c>
      <c r="AS41" s="344"/>
    </row>
    <row r="42" spans="1:46" x14ac:dyDescent="0.15">
      <c r="A42" s="299"/>
      <c r="B42" s="295"/>
      <c r="C42" s="295"/>
      <c r="D42" s="295"/>
      <c r="E42" s="295"/>
      <c r="F42" s="295"/>
      <c r="G42" s="295"/>
      <c r="H42" s="295"/>
      <c r="I42" s="295"/>
      <c r="J42" s="295"/>
      <c r="K42" s="295"/>
      <c r="L42" s="295"/>
      <c r="M42" s="295"/>
      <c r="N42" s="295"/>
      <c r="O42" s="295"/>
      <c r="P42" s="295"/>
      <c r="Q42" s="295"/>
      <c r="R42" s="295"/>
      <c r="S42" s="295"/>
      <c r="T42" s="295"/>
      <c r="U42" s="295"/>
      <c r="V42" s="295"/>
      <c r="W42" s="295"/>
      <c r="X42" s="295"/>
      <c r="Y42" s="295"/>
      <c r="Z42" s="295"/>
      <c r="AA42" s="295"/>
      <c r="AB42" s="295"/>
      <c r="AC42" s="295"/>
      <c r="AD42" s="295"/>
      <c r="AE42" s="295"/>
      <c r="AF42" s="295"/>
      <c r="AG42" s="295"/>
      <c r="AH42" s="295"/>
      <c r="AI42" s="295"/>
      <c r="AJ42" s="295"/>
      <c r="AK42" s="350" t="s">
        <v>529</v>
      </c>
      <c r="AL42" s="295"/>
      <c r="AM42" s="295"/>
      <c r="AN42" s="295"/>
      <c r="AO42" s="295"/>
      <c r="AP42" s="295"/>
      <c r="AQ42" s="321"/>
      <c r="AR42" s="321"/>
      <c r="AS42" s="344"/>
    </row>
    <row r="43" spans="1:46" x14ac:dyDescent="0.15">
      <c r="A43" s="299"/>
      <c r="B43" s="295"/>
      <c r="C43" s="295"/>
      <c r="D43" s="295"/>
      <c r="E43" s="295"/>
      <c r="F43" s="295"/>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5"/>
      <c r="AF43" s="295"/>
      <c r="AG43" s="295"/>
      <c r="AH43" s="295"/>
      <c r="AI43" s="295"/>
      <c r="AJ43" s="295"/>
      <c r="AK43" s="295"/>
      <c r="AL43" s="295"/>
      <c r="AM43" s="295"/>
      <c r="AN43" s="295"/>
      <c r="AO43" s="295"/>
      <c r="AP43" s="351"/>
      <c r="AQ43" s="321"/>
      <c r="AR43" s="295"/>
      <c r="AS43" s="344"/>
    </row>
    <row r="44" spans="1:46" x14ac:dyDescent="0.15">
      <c r="A44" s="299"/>
      <c r="B44" s="295"/>
      <c r="C44" s="295"/>
      <c r="D44" s="295"/>
      <c r="E44" s="295"/>
      <c r="F44" s="295"/>
      <c r="G44" s="295"/>
      <c r="H44" s="295"/>
      <c r="I44" s="295"/>
      <c r="J44" s="295"/>
      <c r="K44" s="295"/>
      <c r="L44" s="295"/>
      <c r="M44" s="295"/>
      <c r="N44" s="295"/>
      <c r="O44" s="295"/>
      <c r="P44" s="295"/>
      <c r="Q44" s="295"/>
      <c r="R44" s="295"/>
      <c r="S44" s="295"/>
      <c r="T44" s="295"/>
      <c r="U44" s="295"/>
      <c r="V44" s="295"/>
      <c r="W44" s="295"/>
      <c r="X44" s="295"/>
      <c r="Y44" s="295"/>
      <c r="Z44" s="295"/>
      <c r="AA44" s="295"/>
      <c r="AB44" s="295"/>
      <c r="AC44" s="295"/>
      <c r="AD44" s="295"/>
      <c r="AE44" s="295"/>
      <c r="AF44" s="295"/>
      <c r="AG44" s="295"/>
      <c r="AH44" s="295"/>
      <c r="AI44" s="295"/>
      <c r="AJ44" s="295"/>
      <c r="AK44" s="295"/>
      <c r="AL44" s="295"/>
      <c r="AM44" s="295"/>
      <c r="AN44" s="295"/>
      <c r="AO44" s="295"/>
      <c r="AP44" s="295"/>
      <c r="AQ44" s="321"/>
      <c r="AR44" s="295"/>
    </row>
    <row r="45" spans="1:46" x14ac:dyDescent="0.15">
      <c r="A45" s="297"/>
      <c r="B45" s="297"/>
      <c r="C45" s="297"/>
      <c r="D45" s="297"/>
      <c r="E45" s="297"/>
      <c r="F45" s="297"/>
      <c r="G45" s="297"/>
      <c r="H45" s="297"/>
      <c r="I45" s="297"/>
      <c r="J45" s="297"/>
      <c r="K45" s="297"/>
      <c r="L45" s="297"/>
      <c r="M45" s="297"/>
      <c r="N45" s="297"/>
      <c r="O45" s="297"/>
      <c r="P45" s="297"/>
      <c r="Q45" s="297"/>
      <c r="R45" s="297"/>
      <c r="S45" s="297"/>
      <c r="T45" s="297"/>
      <c r="U45" s="297"/>
      <c r="V45" s="297"/>
      <c r="W45" s="297"/>
      <c r="X45" s="297"/>
      <c r="Y45" s="297"/>
      <c r="Z45" s="297"/>
      <c r="AA45" s="297"/>
      <c r="AB45" s="297"/>
      <c r="AC45" s="297"/>
      <c r="AD45" s="297"/>
      <c r="AE45" s="297"/>
      <c r="AF45" s="297"/>
      <c r="AG45" s="297"/>
      <c r="AH45" s="297"/>
      <c r="AI45" s="297"/>
      <c r="AJ45" s="297"/>
      <c r="AK45" s="297"/>
      <c r="AL45" s="297"/>
      <c r="AM45" s="297"/>
      <c r="AN45" s="297"/>
      <c r="AO45" s="297"/>
      <c r="AP45" s="297"/>
      <c r="AQ45" s="352"/>
      <c r="AR45" s="297"/>
      <c r="AS45" s="297"/>
      <c r="AT45" s="295"/>
    </row>
    <row r="46" spans="1:46" x14ac:dyDescent="0.15">
      <c r="A46" s="353"/>
      <c r="B46" s="353"/>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295"/>
    </row>
    <row r="47" spans="1:46" ht="17.25" customHeight="1" x14ac:dyDescent="0.15">
      <c r="A47" s="354" t="s">
        <v>530</v>
      </c>
      <c r="B47" s="295"/>
      <c r="C47" s="295"/>
      <c r="D47" s="295"/>
      <c r="E47" s="295"/>
      <c r="F47" s="295"/>
      <c r="G47" s="295"/>
      <c r="H47" s="295"/>
      <c r="I47" s="295"/>
      <c r="J47" s="295"/>
      <c r="K47" s="295"/>
      <c r="L47" s="295"/>
      <c r="M47" s="295"/>
      <c r="N47" s="295"/>
      <c r="O47" s="295"/>
      <c r="P47" s="295"/>
      <c r="Q47" s="295"/>
      <c r="R47" s="295"/>
      <c r="S47" s="295"/>
      <c r="T47" s="295"/>
      <c r="U47" s="295"/>
      <c r="V47" s="295"/>
      <c r="W47" s="295"/>
      <c r="X47" s="295"/>
      <c r="Y47" s="295"/>
      <c r="Z47" s="295"/>
      <c r="AA47" s="295"/>
      <c r="AB47" s="295"/>
      <c r="AC47" s="295"/>
      <c r="AD47" s="295"/>
      <c r="AE47" s="295"/>
      <c r="AF47" s="295"/>
      <c r="AG47" s="295"/>
      <c r="AH47" s="295"/>
      <c r="AI47" s="295"/>
      <c r="AJ47" s="295"/>
      <c r="AK47" s="295"/>
      <c r="AL47" s="295"/>
      <c r="AM47" s="295"/>
      <c r="AN47" s="295"/>
      <c r="AO47" s="295"/>
      <c r="AP47" s="295"/>
      <c r="AQ47" s="295"/>
      <c r="AR47" s="295"/>
    </row>
    <row r="48" spans="1:46" x14ac:dyDescent="0.15">
      <c r="A48" s="299"/>
      <c r="B48" s="295"/>
      <c r="C48" s="295"/>
      <c r="D48" s="295"/>
      <c r="E48" s="295"/>
      <c r="F48" s="295"/>
      <c r="G48" s="295"/>
      <c r="H48" s="295"/>
      <c r="I48" s="295"/>
      <c r="J48" s="295"/>
      <c r="K48" s="295"/>
      <c r="L48" s="295"/>
      <c r="M48" s="295"/>
      <c r="N48" s="295"/>
      <c r="O48" s="295"/>
      <c r="P48" s="295"/>
      <c r="Q48" s="295"/>
      <c r="R48" s="295"/>
      <c r="S48" s="295"/>
      <c r="T48" s="295"/>
      <c r="U48" s="295"/>
      <c r="V48" s="295"/>
      <c r="W48" s="295"/>
      <c r="X48" s="295"/>
      <c r="Y48" s="295"/>
      <c r="Z48" s="295"/>
      <c r="AA48" s="295"/>
      <c r="AB48" s="295"/>
      <c r="AC48" s="295"/>
      <c r="AD48" s="295"/>
      <c r="AE48" s="295"/>
      <c r="AF48" s="295"/>
      <c r="AG48" s="295"/>
      <c r="AH48" s="295"/>
      <c r="AI48" s="295"/>
      <c r="AJ48" s="295"/>
      <c r="AK48" s="355" t="s">
        <v>531</v>
      </c>
      <c r="AL48" s="355"/>
      <c r="AM48" s="355"/>
      <c r="AN48" s="355"/>
      <c r="AO48" s="355"/>
      <c r="AP48" s="355"/>
      <c r="AQ48" s="356"/>
      <c r="AR48" s="355"/>
    </row>
    <row r="49" spans="1:44" ht="13.5" customHeight="1" x14ac:dyDescent="0.15">
      <c r="A49" s="299"/>
      <c r="B49" s="295"/>
      <c r="C49" s="295"/>
      <c r="D49" s="295"/>
      <c r="E49" s="295"/>
      <c r="F49" s="295"/>
      <c r="G49" s="295"/>
      <c r="H49" s="295"/>
      <c r="I49" s="295"/>
      <c r="J49" s="295"/>
      <c r="K49" s="295"/>
      <c r="L49" s="295"/>
      <c r="M49" s="295"/>
      <c r="N49" s="295"/>
      <c r="O49" s="295"/>
      <c r="P49" s="295"/>
      <c r="Q49" s="295"/>
      <c r="R49" s="295"/>
      <c r="S49" s="295"/>
      <c r="T49" s="295"/>
      <c r="U49" s="295"/>
      <c r="V49" s="295"/>
      <c r="W49" s="295"/>
      <c r="X49" s="295"/>
      <c r="Y49" s="295"/>
      <c r="Z49" s="295"/>
      <c r="AA49" s="295"/>
      <c r="AB49" s="295"/>
      <c r="AC49" s="295"/>
      <c r="AD49" s="295"/>
      <c r="AE49" s="295"/>
      <c r="AF49" s="295"/>
      <c r="AG49" s="295"/>
      <c r="AH49" s="295"/>
      <c r="AI49" s="295"/>
      <c r="AJ49" s="295"/>
      <c r="AK49" s="357"/>
      <c r="AL49" s="358"/>
      <c r="AM49" s="1183" t="s">
        <v>498</v>
      </c>
      <c r="AN49" s="1185" t="s">
        <v>532</v>
      </c>
      <c r="AO49" s="1186"/>
      <c r="AP49" s="1186"/>
      <c r="AQ49" s="1186"/>
      <c r="AR49" s="1187"/>
    </row>
    <row r="50" spans="1:44" x14ac:dyDescent="0.15">
      <c r="A50" s="299"/>
      <c r="B50" s="295"/>
      <c r="C50" s="295"/>
      <c r="D50" s="295"/>
      <c r="E50" s="295"/>
      <c r="F50" s="295"/>
      <c r="G50" s="295"/>
      <c r="H50" s="295"/>
      <c r="I50" s="295"/>
      <c r="J50" s="295"/>
      <c r="K50" s="295"/>
      <c r="L50" s="295"/>
      <c r="M50" s="295"/>
      <c r="N50" s="295"/>
      <c r="O50" s="295"/>
      <c r="P50" s="295"/>
      <c r="Q50" s="295"/>
      <c r="R50" s="295"/>
      <c r="S50" s="295"/>
      <c r="T50" s="295"/>
      <c r="U50" s="295"/>
      <c r="V50" s="295"/>
      <c r="W50" s="295"/>
      <c r="X50" s="295"/>
      <c r="Y50" s="295"/>
      <c r="Z50" s="295"/>
      <c r="AA50" s="295"/>
      <c r="AB50" s="295"/>
      <c r="AC50" s="295"/>
      <c r="AD50" s="295"/>
      <c r="AE50" s="295"/>
      <c r="AF50" s="295"/>
      <c r="AG50" s="295"/>
      <c r="AH50" s="295"/>
      <c r="AI50" s="295"/>
      <c r="AJ50" s="295"/>
      <c r="AK50" s="359"/>
      <c r="AL50" s="360"/>
      <c r="AM50" s="1184"/>
      <c r="AN50" s="361" t="s">
        <v>533</v>
      </c>
      <c r="AO50" s="362" t="s">
        <v>534</v>
      </c>
      <c r="AP50" s="363" t="s">
        <v>535</v>
      </c>
      <c r="AQ50" s="364" t="s">
        <v>536</v>
      </c>
      <c r="AR50" s="365" t="s">
        <v>537</v>
      </c>
    </row>
    <row r="51" spans="1:44" x14ac:dyDescent="0.15">
      <c r="A51" s="299"/>
      <c r="B51" s="295"/>
      <c r="C51" s="295"/>
      <c r="D51" s="295"/>
      <c r="E51" s="295"/>
      <c r="F51" s="295"/>
      <c r="G51" s="295"/>
      <c r="H51" s="295"/>
      <c r="I51" s="295"/>
      <c r="J51" s="295"/>
      <c r="K51" s="295"/>
      <c r="L51" s="295"/>
      <c r="M51" s="295"/>
      <c r="N51" s="295"/>
      <c r="O51" s="295"/>
      <c r="P51" s="295"/>
      <c r="Q51" s="295"/>
      <c r="R51" s="295"/>
      <c r="S51" s="295"/>
      <c r="T51" s="295"/>
      <c r="U51" s="295"/>
      <c r="V51" s="295"/>
      <c r="W51" s="295"/>
      <c r="X51" s="295"/>
      <c r="Y51" s="295"/>
      <c r="Z51" s="295"/>
      <c r="AA51" s="295"/>
      <c r="AB51" s="295"/>
      <c r="AC51" s="295"/>
      <c r="AD51" s="295"/>
      <c r="AE51" s="295"/>
      <c r="AF51" s="295"/>
      <c r="AG51" s="295"/>
      <c r="AH51" s="295"/>
      <c r="AI51" s="295"/>
      <c r="AJ51" s="295"/>
      <c r="AK51" s="357" t="s">
        <v>538</v>
      </c>
      <c r="AL51" s="358"/>
      <c r="AM51" s="366">
        <v>347055</v>
      </c>
      <c r="AN51" s="367">
        <v>106263</v>
      </c>
      <c r="AO51" s="368">
        <v>-14.8</v>
      </c>
      <c r="AP51" s="369">
        <v>310300</v>
      </c>
      <c r="AQ51" s="370">
        <v>7.8</v>
      </c>
      <c r="AR51" s="371">
        <v>-22.6</v>
      </c>
    </row>
    <row r="52" spans="1:44" x14ac:dyDescent="0.15">
      <c r="A52" s="299"/>
      <c r="B52" s="295"/>
      <c r="C52" s="295"/>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295"/>
      <c r="AC52" s="295"/>
      <c r="AD52" s="295"/>
      <c r="AE52" s="295"/>
      <c r="AF52" s="295"/>
      <c r="AG52" s="295"/>
      <c r="AH52" s="295"/>
      <c r="AI52" s="295"/>
      <c r="AJ52" s="295"/>
      <c r="AK52" s="372"/>
      <c r="AL52" s="373" t="s">
        <v>539</v>
      </c>
      <c r="AM52" s="374">
        <v>253308</v>
      </c>
      <c r="AN52" s="375">
        <v>77559</v>
      </c>
      <c r="AO52" s="376">
        <v>43.6</v>
      </c>
      <c r="AP52" s="377">
        <v>157576</v>
      </c>
      <c r="AQ52" s="378">
        <v>7.5</v>
      </c>
      <c r="AR52" s="379">
        <v>36.1</v>
      </c>
    </row>
    <row r="53" spans="1:44" x14ac:dyDescent="0.15">
      <c r="A53" s="299"/>
      <c r="B53" s="295"/>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c r="AI53" s="295"/>
      <c r="AJ53" s="295"/>
      <c r="AK53" s="357" t="s">
        <v>540</v>
      </c>
      <c r="AL53" s="358"/>
      <c r="AM53" s="366">
        <v>969697</v>
      </c>
      <c r="AN53" s="367">
        <v>303600</v>
      </c>
      <c r="AO53" s="368">
        <v>185.7</v>
      </c>
      <c r="AP53" s="369">
        <v>317319</v>
      </c>
      <c r="AQ53" s="370">
        <v>2.2999999999999998</v>
      </c>
      <c r="AR53" s="371">
        <v>183.4</v>
      </c>
    </row>
    <row r="54" spans="1:44" x14ac:dyDescent="0.15">
      <c r="A54" s="299"/>
      <c r="B54" s="295"/>
      <c r="C54" s="295"/>
      <c r="D54" s="295"/>
      <c r="E54" s="295"/>
      <c r="F54" s="295"/>
      <c r="G54" s="295"/>
      <c r="H54" s="295"/>
      <c r="I54" s="295"/>
      <c r="J54" s="295"/>
      <c r="K54" s="295"/>
      <c r="L54" s="295"/>
      <c r="M54" s="295"/>
      <c r="N54" s="295"/>
      <c r="O54" s="295"/>
      <c r="P54" s="295"/>
      <c r="Q54" s="295"/>
      <c r="R54" s="295"/>
      <c r="S54" s="295"/>
      <c r="T54" s="295"/>
      <c r="U54" s="295"/>
      <c r="V54" s="295"/>
      <c r="W54" s="295"/>
      <c r="X54" s="295"/>
      <c r="Y54" s="295"/>
      <c r="Z54" s="295"/>
      <c r="AA54" s="295"/>
      <c r="AB54" s="295"/>
      <c r="AC54" s="295"/>
      <c r="AD54" s="295"/>
      <c r="AE54" s="295"/>
      <c r="AF54" s="295"/>
      <c r="AG54" s="295"/>
      <c r="AH54" s="295"/>
      <c r="AI54" s="295"/>
      <c r="AJ54" s="295"/>
      <c r="AK54" s="372"/>
      <c r="AL54" s="373" t="s">
        <v>539</v>
      </c>
      <c r="AM54" s="374">
        <v>732293</v>
      </c>
      <c r="AN54" s="375">
        <v>229271</v>
      </c>
      <c r="AO54" s="376">
        <v>195.6</v>
      </c>
      <c r="AP54" s="377">
        <v>164214</v>
      </c>
      <c r="AQ54" s="378">
        <v>4.2</v>
      </c>
      <c r="AR54" s="379">
        <v>191.4</v>
      </c>
    </row>
    <row r="55" spans="1:44" x14ac:dyDescent="0.15">
      <c r="A55" s="299"/>
      <c r="B55" s="295"/>
      <c r="C55" s="295"/>
      <c r="D55" s="295"/>
      <c r="E55" s="295"/>
      <c r="F55" s="295"/>
      <c r="G55" s="295"/>
      <c r="H55" s="295"/>
      <c r="I55" s="295"/>
      <c r="J55" s="295"/>
      <c r="K55" s="295"/>
      <c r="L55" s="295"/>
      <c r="M55" s="295"/>
      <c r="N55" s="295"/>
      <c r="O55" s="295"/>
      <c r="P55" s="295"/>
      <c r="Q55" s="295"/>
      <c r="R55" s="295"/>
      <c r="S55" s="295"/>
      <c r="T55" s="295"/>
      <c r="U55" s="295"/>
      <c r="V55" s="295"/>
      <c r="W55" s="295"/>
      <c r="X55" s="295"/>
      <c r="Y55" s="295"/>
      <c r="Z55" s="295"/>
      <c r="AA55" s="295"/>
      <c r="AB55" s="295"/>
      <c r="AC55" s="295"/>
      <c r="AD55" s="295"/>
      <c r="AE55" s="295"/>
      <c r="AF55" s="295"/>
      <c r="AG55" s="295"/>
      <c r="AH55" s="295"/>
      <c r="AI55" s="295"/>
      <c r="AJ55" s="295"/>
      <c r="AK55" s="357" t="s">
        <v>541</v>
      </c>
      <c r="AL55" s="358"/>
      <c r="AM55" s="366">
        <v>410731</v>
      </c>
      <c r="AN55" s="367">
        <v>131350</v>
      </c>
      <c r="AO55" s="368">
        <v>-56.7</v>
      </c>
      <c r="AP55" s="369">
        <v>289738</v>
      </c>
      <c r="AQ55" s="370">
        <v>-8.6999999999999993</v>
      </c>
      <c r="AR55" s="371">
        <v>-48</v>
      </c>
    </row>
    <row r="56" spans="1:44" x14ac:dyDescent="0.15">
      <c r="A56" s="299"/>
      <c r="B56" s="295"/>
      <c r="C56" s="295"/>
      <c r="D56" s="295"/>
      <c r="E56" s="295"/>
      <c r="F56" s="295"/>
      <c r="G56" s="295"/>
      <c r="H56" s="295"/>
      <c r="I56" s="295"/>
      <c r="J56" s="295"/>
      <c r="K56" s="295"/>
      <c r="L56" s="295"/>
      <c r="M56" s="295"/>
      <c r="N56" s="295"/>
      <c r="O56" s="295"/>
      <c r="P56" s="295"/>
      <c r="Q56" s="295"/>
      <c r="R56" s="295"/>
      <c r="S56" s="295"/>
      <c r="T56" s="295"/>
      <c r="U56" s="295"/>
      <c r="V56" s="295"/>
      <c r="W56" s="295"/>
      <c r="X56" s="295"/>
      <c r="Y56" s="295"/>
      <c r="Z56" s="295"/>
      <c r="AA56" s="295"/>
      <c r="AB56" s="295"/>
      <c r="AC56" s="295"/>
      <c r="AD56" s="295"/>
      <c r="AE56" s="295"/>
      <c r="AF56" s="295"/>
      <c r="AG56" s="295"/>
      <c r="AH56" s="295"/>
      <c r="AI56" s="295"/>
      <c r="AJ56" s="295"/>
      <c r="AK56" s="372"/>
      <c r="AL56" s="373" t="s">
        <v>539</v>
      </c>
      <c r="AM56" s="374">
        <v>360787</v>
      </c>
      <c r="AN56" s="375">
        <v>115378</v>
      </c>
      <c r="AO56" s="376">
        <v>-49.7</v>
      </c>
      <c r="AP56" s="377">
        <v>156238</v>
      </c>
      <c r="AQ56" s="378">
        <v>-4.9000000000000004</v>
      </c>
      <c r="AR56" s="379">
        <v>-44.8</v>
      </c>
    </row>
    <row r="57" spans="1:44" x14ac:dyDescent="0.15">
      <c r="A57" s="299"/>
      <c r="B57" s="295"/>
      <c r="C57" s="295"/>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5"/>
      <c r="AK57" s="357" t="s">
        <v>542</v>
      </c>
      <c r="AL57" s="358"/>
      <c r="AM57" s="366">
        <v>810310</v>
      </c>
      <c r="AN57" s="367">
        <v>264289</v>
      </c>
      <c r="AO57" s="368">
        <v>101.2</v>
      </c>
      <c r="AP57" s="369">
        <v>316937</v>
      </c>
      <c r="AQ57" s="370">
        <v>9.4</v>
      </c>
      <c r="AR57" s="371">
        <v>91.8</v>
      </c>
    </row>
    <row r="58" spans="1:44" x14ac:dyDescent="0.15">
      <c r="A58" s="299"/>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5"/>
      <c r="AK58" s="372"/>
      <c r="AL58" s="373" t="s">
        <v>539</v>
      </c>
      <c r="AM58" s="374">
        <v>499912</v>
      </c>
      <c r="AN58" s="375">
        <v>163050</v>
      </c>
      <c r="AO58" s="376">
        <v>41.3</v>
      </c>
      <c r="AP58" s="377">
        <v>199150</v>
      </c>
      <c r="AQ58" s="378">
        <v>27.5</v>
      </c>
      <c r="AR58" s="379">
        <v>13.8</v>
      </c>
    </row>
    <row r="59" spans="1:44" x14ac:dyDescent="0.15">
      <c r="A59" s="299"/>
      <c r="B59" s="295"/>
      <c r="C59" s="295"/>
      <c r="D59" s="295"/>
      <c r="E59" s="295"/>
      <c r="F59" s="295"/>
      <c r="G59" s="295"/>
      <c r="H59" s="295"/>
      <c r="I59" s="295"/>
      <c r="J59" s="295"/>
      <c r="K59" s="295"/>
      <c r="L59" s="295"/>
      <c r="M59" s="295"/>
      <c r="N59" s="295"/>
      <c r="O59" s="295"/>
      <c r="P59" s="295"/>
      <c r="Q59" s="295"/>
      <c r="R59" s="295"/>
      <c r="S59" s="295"/>
      <c r="T59" s="295"/>
      <c r="U59" s="295"/>
      <c r="V59" s="295"/>
      <c r="W59" s="295"/>
      <c r="X59" s="295"/>
      <c r="Y59" s="295"/>
      <c r="Z59" s="295"/>
      <c r="AA59" s="295"/>
      <c r="AB59" s="295"/>
      <c r="AC59" s="295"/>
      <c r="AD59" s="295"/>
      <c r="AE59" s="295"/>
      <c r="AF59" s="295"/>
      <c r="AG59" s="295"/>
      <c r="AH59" s="295"/>
      <c r="AI59" s="295"/>
      <c r="AJ59" s="295"/>
      <c r="AK59" s="357" t="s">
        <v>543</v>
      </c>
      <c r="AL59" s="358"/>
      <c r="AM59" s="366">
        <v>928745</v>
      </c>
      <c r="AN59" s="367">
        <v>309067</v>
      </c>
      <c r="AO59" s="368">
        <v>16.899999999999999</v>
      </c>
      <c r="AP59" s="369">
        <v>332350</v>
      </c>
      <c r="AQ59" s="370">
        <v>4.9000000000000004</v>
      </c>
      <c r="AR59" s="371">
        <v>12</v>
      </c>
    </row>
    <row r="60" spans="1:44" x14ac:dyDescent="0.15">
      <c r="A60" s="299"/>
      <c r="B60" s="295"/>
      <c r="C60" s="295"/>
      <c r="D60" s="295"/>
      <c r="E60" s="295"/>
      <c r="F60" s="295"/>
      <c r="G60" s="295"/>
      <c r="H60" s="295"/>
      <c r="I60" s="295"/>
      <c r="J60" s="295"/>
      <c r="K60" s="295"/>
      <c r="L60" s="295"/>
      <c r="M60" s="295"/>
      <c r="N60" s="295"/>
      <c r="O60" s="295"/>
      <c r="P60" s="295"/>
      <c r="Q60" s="295"/>
      <c r="R60" s="295"/>
      <c r="S60" s="295"/>
      <c r="T60" s="295"/>
      <c r="U60" s="295"/>
      <c r="V60" s="295"/>
      <c r="W60" s="295"/>
      <c r="X60" s="295"/>
      <c r="Y60" s="295"/>
      <c r="Z60" s="295"/>
      <c r="AA60" s="295"/>
      <c r="AB60" s="295"/>
      <c r="AC60" s="295"/>
      <c r="AD60" s="295"/>
      <c r="AE60" s="295"/>
      <c r="AF60" s="295"/>
      <c r="AG60" s="295"/>
      <c r="AH60" s="295"/>
      <c r="AI60" s="295"/>
      <c r="AJ60" s="295"/>
      <c r="AK60" s="372"/>
      <c r="AL60" s="373" t="s">
        <v>539</v>
      </c>
      <c r="AM60" s="374">
        <v>388443</v>
      </c>
      <c r="AN60" s="375">
        <v>129266</v>
      </c>
      <c r="AO60" s="376">
        <v>-20.7</v>
      </c>
      <c r="AP60" s="377">
        <v>200453</v>
      </c>
      <c r="AQ60" s="378">
        <v>0.7</v>
      </c>
      <c r="AR60" s="379">
        <v>-21.4</v>
      </c>
    </row>
    <row r="61" spans="1:44" x14ac:dyDescent="0.15">
      <c r="A61" s="299"/>
      <c r="B61" s="295"/>
      <c r="C61" s="295"/>
      <c r="D61" s="295"/>
      <c r="E61" s="295"/>
      <c r="F61" s="295"/>
      <c r="G61" s="295"/>
      <c r="H61" s="295"/>
      <c r="I61" s="295"/>
      <c r="J61" s="295"/>
      <c r="K61" s="295"/>
      <c r="L61" s="295"/>
      <c r="M61" s="295"/>
      <c r="N61" s="295"/>
      <c r="O61" s="295"/>
      <c r="P61" s="295"/>
      <c r="Q61" s="295"/>
      <c r="R61" s="295"/>
      <c r="S61" s="295"/>
      <c r="T61" s="295"/>
      <c r="U61" s="295"/>
      <c r="V61" s="295"/>
      <c r="W61" s="295"/>
      <c r="X61" s="295"/>
      <c r="Y61" s="295"/>
      <c r="Z61" s="295"/>
      <c r="AA61" s="295"/>
      <c r="AB61" s="295"/>
      <c r="AC61" s="295"/>
      <c r="AD61" s="295"/>
      <c r="AE61" s="295"/>
      <c r="AF61" s="295"/>
      <c r="AG61" s="295"/>
      <c r="AH61" s="295"/>
      <c r="AI61" s="295"/>
      <c r="AJ61" s="295"/>
      <c r="AK61" s="357" t="s">
        <v>544</v>
      </c>
      <c r="AL61" s="380"/>
      <c r="AM61" s="381">
        <v>693308</v>
      </c>
      <c r="AN61" s="382">
        <v>222914</v>
      </c>
      <c r="AO61" s="383">
        <v>46.5</v>
      </c>
      <c r="AP61" s="384">
        <v>313329</v>
      </c>
      <c r="AQ61" s="385">
        <v>3.1</v>
      </c>
      <c r="AR61" s="371">
        <v>43.4</v>
      </c>
    </row>
    <row r="62" spans="1:44" x14ac:dyDescent="0.15">
      <c r="A62" s="299"/>
      <c r="B62" s="295"/>
      <c r="C62" s="295"/>
      <c r="D62" s="295"/>
      <c r="E62" s="295"/>
      <c r="F62" s="295"/>
      <c r="G62" s="295"/>
      <c r="H62" s="295"/>
      <c r="I62" s="295"/>
      <c r="J62" s="295"/>
      <c r="K62" s="295"/>
      <c r="L62" s="295"/>
      <c r="M62" s="295"/>
      <c r="N62" s="295"/>
      <c r="O62" s="295"/>
      <c r="P62" s="295"/>
      <c r="Q62" s="295"/>
      <c r="R62" s="295"/>
      <c r="S62" s="295"/>
      <c r="T62" s="295"/>
      <c r="U62" s="295"/>
      <c r="V62" s="295"/>
      <c r="W62" s="295"/>
      <c r="X62" s="295"/>
      <c r="Y62" s="295"/>
      <c r="Z62" s="295"/>
      <c r="AA62" s="295"/>
      <c r="AB62" s="295"/>
      <c r="AC62" s="295"/>
      <c r="AD62" s="295"/>
      <c r="AE62" s="295"/>
      <c r="AF62" s="295"/>
      <c r="AG62" s="295"/>
      <c r="AH62" s="295"/>
      <c r="AI62" s="295"/>
      <c r="AJ62" s="295"/>
      <c r="AK62" s="372"/>
      <c r="AL62" s="373" t="s">
        <v>539</v>
      </c>
      <c r="AM62" s="374">
        <v>446949</v>
      </c>
      <c r="AN62" s="375">
        <v>142905</v>
      </c>
      <c r="AO62" s="376">
        <v>42</v>
      </c>
      <c r="AP62" s="377">
        <v>175526</v>
      </c>
      <c r="AQ62" s="378">
        <v>7</v>
      </c>
      <c r="AR62" s="379">
        <v>35</v>
      </c>
    </row>
    <row r="63" spans="1:44" x14ac:dyDescent="0.15">
      <c r="A63" s="299"/>
      <c r="B63" s="295"/>
      <c r="C63" s="295"/>
      <c r="D63" s="295"/>
      <c r="E63" s="295"/>
      <c r="F63" s="295"/>
      <c r="G63" s="295"/>
      <c r="H63" s="295"/>
      <c r="I63" s="295"/>
      <c r="J63" s="295"/>
      <c r="K63" s="295"/>
      <c r="L63" s="295"/>
      <c r="M63" s="295"/>
      <c r="N63" s="295"/>
      <c r="O63" s="295"/>
      <c r="P63" s="295"/>
      <c r="Q63" s="295"/>
      <c r="R63" s="295"/>
      <c r="S63" s="295"/>
      <c r="T63" s="295"/>
      <c r="U63" s="295"/>
      <c r="V63" s="295"/>
      <c r="W63" s="295"/>
      <c r="X63" s="295"/>
      <c r="Y63" s="295"/>
      <c r="Z63" s="295"/>
      <c r="AA63" s="295"/>
      <c r="AB63" s="295"/>
      <c r="AC63" s="295"/>
      <c r="AD63" s="295"/>
      <c r="AE63" s="295"/>
      <c r="AF63" s="295"/>
      <c r="AG63" s="295"/>
      <c r="AH63" s="295"/>
      <c r="AI63" s="295"/>
      <c r="AJ63" s="295"/>
      <c r="AK63" s="295"/>
      <c r="AL63" s="295"/>
      <c r="AM63" s="295"/>
      <c r="AN63" s="295"/>
      <c r="AO63" s="295"/>
      <c r="AP63" s="295"/>
      <c r="AQ63" s="295"/>
      <c r="AR63" s="295"/>
    </row>
    <row r="64" spans="1:44" x14ac:dyDescent="0.15">
      <c r="A64" s="299"/>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row>
    <row r="65" spans="1:46" x14ac:dyDescent="0.15">
      <c r="A65" s="299"/>
      <c r="B65" s="295"/>
      <c r="C65" s="295"/>
      <c r="D65" s="295"/>
      <c r="E65" s="295"/>
      <c r="F65" s="295"/>
      <c r="G65" s="295"/>
      <c r="H65" s="295"/>
      <c r="I65" s="295"/>
      <c r="J65" s="295"/>
      <c r="K65" s="295"/>
      <c r="L65" s="295"/>
      <c r="M65" s="295"/>
      <c r="N65" s="295"/>
      <c r="O65" s="295"/>
      <c r="P65" s="295"/>
      <c r="Q65" s="295"/>
      <c r="R65" s="295"/>
      <c r="S65" s="295"/>
      <c r="T65" s="295"/>
      <c r="U65" s="295"/>
      <c r="V65" s="295"/>
      <c r="W65" s="295"/>
      <c r="X65" s="295"/>
      <c r="Y65" s="295"/>
      <c r="Z65" s="295"/>
      <c r="AA65" s="295"/>
      <c r="AB65" s="295"/>
      <c r="AC65" s="295"/>
      <c r="AD65" s="295"/>
      <c r="AE65" s="295"/>
      <c r="AF65" s="295"/>
      <c r="AG65" s="295"/>
      <c r="AH65" s="295"/>
      <c r="AI65" s="295"/>
      <c r="AJ65" s="295"/>
      <c r="AK65" s="295"/>
      <c r="AL65" s="295"/>
      <c r="AM65" s="295"/>
      <c r="AN65" s="295"/>
      <c r="AO65" s="295"/>
      <c r="AP65" s="295"/>
      <c r="AQ65" s="295"/>
      <c r="AR65" s="295"/>
    </row>
    <row r="66" spans="1:46" x14ac:dyDescent="0.15">
      <c r="A66" s="386"/>
      <c r="B66" s="353"/>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87"/>
    </row>
    <row r="67" spans="1:46" ht="13.5" hidden="1" customHeight="1" x14ac:dyDescent="0.15">
      <c r="AK67" s="295"/>
      <c r="AL67" s="295"/>
      <c r="AM67" s="295"/>
      <c r="AN67" s="295"/>
      <c r="AO67" s="295"/>
      <c r="AP67" s="295"/>
      <c r="AQ67" s="295"/>
      <c r="AR67" s="295"/>
      <c r="AS67" s="295"/>
      <c r="AT67" s="295"/>
    </row>
    <row r="68" spans="1:46" ht="13.5" hidden="1" customHeight="1" x14ac:dyDescent="0.15">
      <c r="AK68" s="295"/>
      <c r="AL68" s="295"/>
      <c r="AM68" s="295"/>
      <c r="AN68" s="295"/>
      <c r="AO68" s="295"/>
      <c r="AP68" s="295"/>
      <c r="AQ68" s="295"/>
      <c r="AR68" s="295"/>
    </row>
    <row r="69" spans="1:46" ht="13.5" hidden="1" customHeight="1" x14ac:dyDescent="0.15">
      <c r="AK69" s="295"/>
      <c r="AL69" s="295"/>
      <c r="AM69" s="295"/>
      <c r="AN69" s="295"/>
      <c r="AO69" s="295"/>
      <c r="AP69" s="295"/>
      <c r="AQ69" s="295"/>
      <c r="AR69" s="295"/>
    </row>
    <row r="70" spans="1:46" hidden="1" x14ac:dyDescent="0.15">
      <c r="AK70" s="295"/>
      <c r="AL70" s="295"/>
      <c r="AM70" s="295"/>
      <c r="AN70" s="295"/>
      <c r="AO70" s="295"/>
      <c r="AP70" s="295"/>
      <c r="AQ70" s="295"/>
      <c r="AR70" s="295"/>
    </row>
    <row r="71" spans="1:46" hidden="1" x14ac:dyDescent="0.15">
      <c r="AK71" s="295"/>
      <c r="AL71" s="295"/>
      <c r="AM71" s="295"/>
      <c r="AN71" s="295"/>
      <c r="AO71" s="295"/>
      <c r="AP71" s="295"/>
      <c r="AQ71" s="295"/>
      <c r="AR71" s="295"/>
    </row>
    <row r="72" spans="1:46" hidden="1" x14ac:dyDescent="0.15">
      <c r="AK72" s="295"/>
      <c r="AL72" s="295"/>
      <c r="AM72" s="295"/>
      <c r="AN72" s="295"/>
      <c r="AO72" s="295"/>
      <c r="AP72" s="295"/>
      <c r="AQ72" s="295"/>
      <c r="AR72" s="295"/>
    </row>
    <row r="73" spans="1:46" hidden="1" x14ac:dyDescent="0.15">
      <c r="AK73" s="295"/>
      <c r="AL73" s="295"/>
      <c r="AM73" s="295"/>
      <c r="AN73" s="295"/>
      <c r="AO73" s="295"/>
      <c r="AP73" s="295"/>
      <c r="AQ73" s="295"/>
      <c r="AR73" s="295"/>
    </row>
  </sheetData>
  <sheetProtection algorithmName="SHA-512" hashValue="Y3Zck8S8bFkTjD9qe51dNULweVs7hRqYpt3qapQF+ZU9G2cCFNZp4rMJX9TSzSc2DUpx85ekvR68fFgAIEt+OA==" saltValue="Ou/Ngj+Rxlv+E8+oSOu+PQ==" spinCount="100000" sheet="1" objects="1" scenarios="1"/>
  <mergeCells count="24">
    <mergeCell ref="AO30:AO31"/>
    <mergeCell ref="AO7:AO8"/>
    <mergeCell ref="AK9:AN9"/>
    <mergeCell ref="AK10:AN10"/>
    <mergeCell ref="AK11:AN11"/>
    <mergeCell ref="AK12:AN12"/>
    <mergeCell ref="AK13:AN13"/>
    <mergeCell ref="AK37:AN37"/>
    <mergeCell ref="AK14:AN14"/>
    <mergeCell ref="AK15:AN15"/>
    <mergeCell ref="AK16:AN16"/>
    <mergeCell ref="AK21:AN21"/>
    <mergeCell ref="AK22:AN22"/>
    <mergeCell ref="AK32:AN32"/>
    <mergeCell ref="AK33:AN33"/>
    <mergeCell ref="AK34:AN34"/>
    <mergeCell ref="AK35:AN35"/>
    <mergeCell ref="AK36:AN36"/>
    <mergeCell ref="AK38:AN38"/>
    <mergeCell ref="AK39:AN39"/>
    <mergeCell ref="AK40:AN40"/>
    <mergeCell ref="AK41:AN41"/>
    <mergeCell ref="AM49:AM50"/>
    <mergeCell ref="AN49:AR49"/>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55" zoomScaleNormal="55" zoomScaleSheetLayoutView="55" workbookViewId="0"/>
  </sheetViews>
  <sheetFormatPr defaultColWidth="0" defaultRowHeight="13.5" customHeight="1" zeroHeight="1" x14ac:dyDescent="0.15"/>
  <cols>
    <col min="1" max="125" width="2.5" style="293" customWidth="1"/>
    <col min="126" max="16384" width="9" style="292" hidden="1"/>
  </cols>
  <sheetData>
    <row r="1" spans="2:125" ht="13.5" customHeight="1"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2:125" x14ac:dyDescent="0.15">
      <c r="B2" s="292"/>
      <c r="DG2" s="292"/>
    </row>
    <row r="3" spans="2:125" x14ac:dyDescent="0.15">
      <c r="C3" s="292"/>
      <c r="D3" s="292"/>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H3" s="292"/>
      <c r="DI3" s="292"/>
      <c r="DJ3" s="292"/>
      <c r="DK3" s="292"/>
      <c r="DL3" s="292"/>
      <c r="DM3" s="292"/>
      <c r="DN3" s="292"/>
      <c r="DO3" s="292"/>
      <c r="DP3" s="292"/>
      <c r="DQ3" s="292"/>
      <c r="DR3" s="292"/>
      <c r="DS3" s="292"/>
      <c r="DT3" s="292"/>
      <c r="DU3" s="292"/>
    </row>
    <row r="4" spans="2:125" x14ac:dyDescent="0.15"/>
    <row r="5" spans="2:125" x14ac:dyDescent="0.15"/>
    <row r="6" spans="2:125" x14ac:dyDescent="0.15"/>
    <row r="7" spans="2:125" x14ac:dyDescent="0.15"/>
    <row r="8" spans="2:125" x14ac:dyDescent="0.15"/>
    <row r="9" spans="2:125" x14ac:dyDescent="0.15">
      <c r="DU9" s="292"/>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2"/>
    </row>
    <row r="18" spans="125:125" x14ac:dyDescent="0.15"/>
    <row r="19" spans="125:125" x14ac:dyDescent="0.15"/>
    <row r="20" spans="125:125" x14ac:dyDescent="0.15">
      <c r="DU20" s="292"/>
    </row>
    <row r="21" spans="125:125" x14ac:dyDescent="0.15">
      <c r="DU21" s="292"/>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2"/>
    </row>
    <row r="29" spans="125:125" x14ac:dyDescent="0.15"/>
    <row r="30" spans="125:125" x14ac:dyDescent="0.15"/>
    <row r="31" spans="125:125" x14ac:dyDescent="0.15"/>
    <row r="32" spans="125:125" x14ac:dyDescent="0.15"/>
    <row r="33" spans="2:125" x14ac:dyDescent="0.15">
      <c r="B33" s="292"/>
      <c r="G33" s="292"/>
      <c r="I33" s="292"/>
    </row>
    <row r="34" spans="2:125" x14ac:dyDescent="0.15">
      <c r="C34" s="292"/>
      <c r="P34" s="292"/>
      <c r="DE34" s="292"/>
      <c r="DH34" s="292"/>
    </row>
    <row r="35" spans="2:125" x14ac:dyDescent="0.15">
      <c r="D35" s="292"/>
      <c r="E35" s="292"/>
      <c r="DG35" s="292"/>
      <c r="DJ35" s="292"/>
      <c r="DP35" s="292"/>
      <c r="DQ35" s="292"/>
      <c r="DR35" s="292"/>
      <c r="DS35" s="292"/>
      <c r="DT35" s="292"/>
      <c r="DU35" s="292"/>
    </row>
    <row r="36" spans="2:125" x14ac:dyDescent="0.15">
      <c r="F36" s="292"/>
      <c r="H36" s="292"/>
      <c r="J36" s="292"/>
      <c r="K36" s="292"/>
      <c r="L36" s="292"/>
      <c r="M36" s="292"/>
      <c r="N36" s="292"/>
      <c r="O36" s="292"/>
      <c r="Q36" s="292"/>
      <c r="R36" s="292"/>
      <c r="S36" s="292"/>
      <c r="T36" s="292"/>
      <c r="U36" s="292"/>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292"/>
      <c r="BK36" s="292"/>
      <c r="BL36" s="292"/>
      <c r="BM36" s="292"/>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c r="CR36" s="292"/>
      <c r="CS36" s="292"/>
      <c r="CT36" s="292"/>
      <c r="CU36" s="292"/>
      <c r="CV36" s="292"/>
      <c r="CW36" s="292"/>
      <c r="CX36" s="292"/>
      <c r="CY36" s="292"/>
      <c r="CZ36" s="292"/>
      <c r="DA36" s="292"/>
      <c r="DB36" s="292"/>
      <c r="DC36" s="292"/>
      <c r="DD36" s="292"/>
      <c r="DF36" s="292"/>
      <c r="DI36" s="292"/>
      <c r="DK36" s="292"/>
      <c r="DL36" s="292"/>
      <c r="DM36" s="292"/>
      <c r="DN36" s="292"/>
      <c r="DO36" s="292"/>
      <c r="DP36" s="292"/>
      <c r="DQ36" s="292"/>
      <c r="DR36" s="292"/>
      <c r="DS36" s="292"/>
      <c r="DT36" s="292"/>
      <c r="DU36" s="292"/>
    </row>
    <row r="37" spans="2:125" x14ac:dyDescent="0.15">
      <c r="DU37" s="292"/>
    </row>
    <row r="38" spans="2:125" x14ac:dyDescent="0.15">
      <c r="DT38" s="292"/>
      <c r="DU38" s="292"/>
    </row>
    <row r="39" spans="2:125" x14ac:dyDescent="0.15"/>
    <row r="40" spans="2:125" x14ac:dyDescent="0.15">
      <c r="DH40" s="292"/>
    </row>
    <row r="41" spans="2:125" x14ac:dyDescent="0.15">
      <c r="DE41" s="292"/>
    </row>
    <row r="42" spans="2:125" x14ac:dyDescent="0.15">
      <c r="DG42" s="292"/>
      <c r="DJ42" s="292"/>
    </row>
    <row r="43" spans="2:125" x14ac:dyDescent="0.15">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F43" s="292"/>
      <c r="DI43" s="292"/>
      <c r="DK43" s="292"/>
      <c r="DL43" s="292"/>
      <c r="DM43" s="292"/>
      <c r="DN43" s="292"/>
      <c r="DO43" s="292"/>
      <c r="DP43" s="292"/>
      <c r="DQ43" s="292"/>
      <c r="DR43" s="292"/>
      <c r="DS43" s="292"/>
      <c r="DT43" s="292"/>
      <c r="DU43" s="292"/>
    </row>
    <row r="44" spans="2:125" x14ac:dyDescent="0.15">
      <c r="DU44" s="292"/>
    </row>
    <row r="45" spans="2:125" x14ac:dyDescent="0.15"/>
    <row r="46" spans="2:125" x14ac:dyDescent="0.15"/>
    <row r="47" spans="2:125" x14ac:dyDescent="0.15"/>
    <row r="48" spans="2:125" x14ac:dyDescent="0.15">
      <c r="DT48" s="292"/>
      <c r="DU48" s="292"/>
    </row>
    <row r="49" spans="120:125" x14ac:dyDescent="0.15">
      <c r="DU49" s="292"/>
    </row>
    <row r="50" spans="120:125" x14ac:dyDescent="0.15">
      <c r="DU50" s="292"/>
    </row>
    <row r="51" spans="120:125" x14ac:dyDescent="0.15">
      <c r="DP51" s="292"/>
      <c r="DQ51" s="292"/>
      <c r="DR51" s="292"/>
      <c r="DS51" s="292"/>
      <c r="DT51" s="292"/>
      <c r="DU51" s="292"/>
    </row>
    <row r="52" spans="120:125" x14ac:dyDescent="0.15"/>
    <row r="53" spans="120:125" x14ac:dyDescent="0.15"/>
    <row r="54" spans="120:125" x14ac:dyDescent="0.15">
      <c r="DU54" s="292"/>
    </row>
    <row r="55" spans="120:125" x14ac:dyDescent="0.15"/>
    <row r="56" spans="120:125" x14ac:dyDescent="0.15"/>
    <row r="57" spans="120:125" x14ac:dyDescent="0.15"/>
    <row r="58" spans="120:125" x14ac:dyDescent="0.15">
      <c r="DU58" s="292"/>
    </row>
    <row r="59" spans="120:125" x14ac:dyDescent="0.15"/>
    <row r="60" spans="120:125" x14ac:dyDescent="0.15"/>
    <row r="61" spans="120:125" x14ac:dyDescent="0.15"/>
    <row r="62" spans="120:125" x14ac:dyDescent="0.15"/>
    <row r="63" spans="120:125" x14ac:dyDescent="0.15">
      <c r="DU63" s="292"/>
    </row>
    <row r="64" spans="120:125" x14ac:dyDescent="0.15">
      <c r="DT64" s="292"/>
      <c r="DU64" s="292"/>
    </row>
    <row r="65" spans="123:125" x14ac:dyDescent="0.15"/>
    <row r="66" spans="123:125" x14ac:dyDescent="0.15"/>
    <row r="67" spans="123:125" x14ac:dyDescent="0.15"/>
    <row r="68" spans="123:125" x14ac:dyDescent="0.15"/>
    <row r="69" spans="123:125" x14ac:dyDescent="0.15">
      <c r="DS69" s="292"/>
      <c r="DT69" s="292"/>
      <c r="DU69" s="292"/>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2"/>
    </row>
    <row r="83" spans="116:125" x14ac:dyDescent="0.15">
      <c r="DM83" s="292"/>
      <c r="DN83" s="292"/>
      <c r="DO83" s="292"/>
      <c r="DP83" s="292"/>
      <c r="DQ83" s="292"/>
      <c r="DR83" s="292"/>
      <c r="DS83" s="292"/>
      <c r="DT83" s="292"/>
      <c r="DU83" s="292"/>
    </row>
    <row r="84" spans="116:125" x14ac:dyDescent="0.15"/>
    <row r="85" spans="116:125" x14ac:dyDescent="0.15"/>
    <row r="86" spans="116:125" x14ac:dyDescent="0.15"/>
    <row r="87" spans="116:125" x14ac:dyDescent="0.15"/>
    <row r="88" spans="116:125" x14ac:dyDescent="0.15">
      <c r="DU88" s="292"/>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2"/>
      <c r="DT94" s="292"/>
      <c r="DU94" s="292"/>
    </row>
    <row r="95" spans="116:125" ht="13.5" customHeight="1" x14ac:dyDescent="0.15">
      <c r="DU95" s="292"/>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2"/>
    </row>
    <row r="102" spans="124:125" ht="13.5" customHeight="1" x14ac:dyDescent="0.15"/>
    <row r="103" spans="124:125" ht="13.5" customHeight="1" x14ac:dyDescent="0.15"/>
    <row r="104" spans="124:125" ht="13.5" customHeight="1" x14ac:dyDescent="0.15">
      <c r="DT104" s="292"/>
      <c r="DU104" s="292"/>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2" t="s">
        <v>546</v>
      </c>
    </row>
    <row r="121" spans="125:125" ht="13.5" hidden="1" customHeight="1" x14ac:dyDescent="0.15">
      <c r="DU121" s="292"/>
    </row>
  </sheetData>
  <sheetProtection algorithmName="SHA-512" hashValue="WH4KL2FcTHEQkwW4rY7ly9tUMqhLpD/QQ8SWbtSMZ6jZ+qtjMq8b53ilf0nsGzEmpt8djnGhj1FRiXL34HRPVg==" saltValue="SLlIo53fnj8KS/lN81Qg9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headerFooter alignWithMargins="0">
    <oddFooter>&amp;C&amp;P/&amp;N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55" zoomScaleNormal="55" zoomScaleSheetLayoutView="55" workbookViewId="0"/>
  </sheetViews>
  <sheetFormatPr defaultColWidth="0" defaultRowHeight="13.5" customHeight="1" zeroHeight="1" x14ac:dyDescent="0.15"/>
  <cols>
    <col min="1" max="125" width="2.5" style="293" customWidth="1"/>
    <col min="126" max="142" width="0" style="292" hidden="1" customWidth="1"/>
    <col min="143" max="16384" width="9" style="292" hidden="1"/>
  </cols>
  <sheetData>
    <row r="1" spans="1:125" ht="13.5" customHeight="1"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1:125" x14ac:dyDescent="0.15">
      <c r="B2" s="292"/>
      <c r="T2" s="292"/>
    </row>
    <row r="3" spans="1:125"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G3" s="292"/>
      <c r="DH3" s="292"/>
      <c r="DI3" s="292"/>
      <c r="DJ3" s="292"/>
      <c r="DK3" s="292"/>
      <c r="DL3" s="292"/>
      <c r="DM3" s="292"/>
      <c r="DN3" s="292"/>
      <c r="DO3" s="292"/>
      <c r="DP3" s="292"/>
      <c r="DQ3" s="292"/>
      <c r="DR3" s="292"/>
      <c r="DS3" s="292"/>
      <c r="DT3" s="292"/>
      <c r="DU3" s="292"/>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2"/>
      <c r="G33" s="292"/>
      <c r="I33" s="292"/>
    </row>
    <row r="34" spans="2:125" x14ac:dyDescent="0.15">
      <c r="C34" s="292"/>
      <c r="P34" s="292"/>
      <c r="R34" s="292"/>
      <c r="U34" s="292"/>
    </row>
    <row r="35" spans="2:125" x14ac:dyDescent="0.15">
      <c r="D35" s="292"/>
      <c r="E35" s="292"/>
      <c r="T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292"/>
      <c r="DA35" s="292"/>
      <c r="DB35" s="292"/>
      <c r="DC35" s="292"/>
      <c r="DD35" s="292"/>
      <c r="DE35" s="292"/>
      <c r="DF35" s="292"/>
      <c r="DG35" s="292"/>
      <c r="DH35" s="292"/>
      <c r="DI35" s="292"/>
      <c r="DJ35" s="292"/>
      <c r="DK35" s="292"/>
      <c r="DL35" s="292"/>
      <c r="DM35" s="292"/>
      <c r="DN35" s="292"/>
      <c r="DO35" s="292"/>
      <c r="DP35" s="292"/>
      <c r="DQ35" s="292"/>
      <c r="DR35" s="292"/>
      <c r="DS35" s="292"/>
      <c r="DT35" s="292"/>
      <c r="DU35" s="292"/>
    </row>
    <row r="36" spans="2:125" x14ac:dyDescent="0.15">
      <c r="F36" s="292"/>
      <c r="H36" s="292"/>
      <c r="J36" s="292"/>
      <c r="K36" s="292"/>
      <c r="L36" s="292"/>
      <c r="M36" s="292"/>
      <c r="N36" s="292"/>
      <c r="O36" s="292"/>
      <c r="Q36" s="292"/>
      <c r="S36" s="292"/>
      <c r="V36" s="292"/>
    </row>
    <row r="37" spans="2:125" x14ac:dyDescent="0.15"/>
    <row r="38" spans="2:125" x14ac:dyDescent="0.15"/>
    <row r="39" spans="2:125" x14ac:dyDescent="0.15"/>
    <row r="40" spans="2:125" x14ac:dyDescent="0.15">
      <c r="U40" s="292"/>
    </row>
    <row r="41" spans="2:125" x14ac:dyDescent="0.15">
      <c r="R41" s="292"/>
    </row>
    <row r="42" spans="2:125" x14ac:dyDescent="0.15">
      <c r="T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c r="BN42" s="292"/>
      <c r="BO42" s="292"/>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92"/>
      <c r="CR42" s="292"/>
      <c r="CS42" s="292"/>
      <c r="CT42" s="292"/>
      <c r="CU42" s="292"/>
      <c r="CV42" s="292"/>
      <c r="CW42" s="292"/>
      <c r="CX42" s="292"/>
      <c r="CY42" s="292"/>
      <c r="CZ42" s="292"/>
      <c r="DA42" s="292"/>
      <c r="DB42" s="292"/>
      <c r="DC42" s="292"/>
      <c r="DD42" s="292"/>
      <c r="DE42" s="292"/>
      <c r="DF42" s="292"/>
      <c r="DG42" s="292"/>
      <c r="DH42" s="292"/>
      <c r="DI42" s="292"/>
      <c r="DJ42" s="292"/>
      <c r="DK42" s="292"/>
      <c r="DL42" s="292"/>
      <c r="DM42" s="292"/>
      <c r="DN42" s="292"/>
      <c r="DO42" s="292"/>
      <c r="DP42" s="292"/>
      <c r="DQ42" s="292"/>
      <c r="DR42" s="292"/>
      <c r="DS42" s="292"/>
      <c r="DT42" s="292"/>
      <c r="DU42" s="292"/>
    </row>
    <row r="43" spans="2:125" x14ac:dyDescent="0.15">
      <c r="Q43" s="292"/>
      <c r="S43" s="292"/>
      <c r="V43" s="292"/>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3" t="s">
        <v>547</v>
      </c>
    </row>
  </sheetData>
  <sheetProtection algorithmName="SHA-512" hashValue="rX4UIVhCXXdNn2c27jI2p0U09kSw/0AH4+Eamb4rzlz2DZM3AdJVlCgj2AhAw+I9M+Xmjpd1FB4NgUB9wYatYA==" saltValue="rGmmvQxDmdGn6/Fldupqi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headerFooter alignWithMargins="0">
    <oddFooter>&amp;C&amp;P/&amp;N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55" zoomScaleNormal="55"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548</v>
      </c>
      <c r="G46" s="8" t="s">
        <v>549</v>
      </c>
      <c r="H46" s="8" t="s">
        <v>550</v>
      </c>
      <c r="I46" s="8" t="s">
        <v>551</v>
      </c>
      <c r="J46" s="9" t="s">
        <v>552</v>
      </c>
    </row>
    <row r="47" spans="2:10" ht="57.75" customHeight="1" x14ac:dyDescent="0.15">
      <c r="B47" s="10"/>
      <c r="C47" s="1199" t="s">
        <v>3</v>
      </c>
      <c r="D47" s="1199"/>
      <c r="E47" s="1200"/>
      <c r="F47" s="11">
        <v>48.14</v>
      </c>
      <c r="G47" s="12">
        <v>41.79</v>
      </c>
      <c r="H47" s="12">
        <v>40.14</v>
      </c>
      <c r="I47" s="12">
        <v>36.75</v>
      </c>
      <c r="J47" s="13">
        <v>34.950000000000003</v>
      </c>
    </row>
    <row r="48" spans="2:10" ht="57.75" customHeight="1" x14ac:dyDescent="0.15">
      <c r="B48" s="14"/>
      <c r="C48" s="1201" t="s">
        <v>4</v>
      </c>
      <c r="D48" s="1201"/>
      <c r="E48" s="1202"/>
      <c r="F48" s="15">
        <v>9.52</v>
      </c>
      <c r="G48" s="16">
        <v>6.85</v>
      </c>
      <c r="H48" s="16">
        <v>6.32</v>
      </c>
      <c r="I48" s="16">
        <v>6.08</v>
      </c>
      <c r="J48" s="17">
        <v>8.52</v>
      </c>
    </row>
    <row r="49" spans="2:10" ht="57.75" customHeight="1" thickBot="1" x14ac:dyDescent="0.2">
      <c r="B49" s="18"/>
      <c r="C49" s="1203" t="s">
        <v>5</v>
      </c>
      <c r="D49" s="1203"/>
      <c r="E49" s="1204"/>
      <c r="F49" s="19">
        <v>0.83</v>
      </c>
      <c r="G49" s="20" t="s">
        <v>553</v>
      </c>
      <c r="H49" s="20" t="s">
        <v>554</v>
      </c>
      <c r="I49" s="20" t="s">
        <v>555</v>
      </c>
      <c r="J49" s="21">
        <v>2.74</v>
      </c>
    </row>
    <row r="50" spans="2:10" ht="13.5" customHeight="1" x14ac:dyDescent="0.15"/>
  </sheetData>
  <sheetProtection algorithmName="SHA-512" hashValue="ht8Bvddu/FQlt75gscXFh28/XyOOlzlUTIQu3UJDqqyKKWtZ7vUOeT1pSo7f5nVu8+FJfblOZTi/v4rcT2ajZQ==" saltValue="CYo7zgDMK4jH+Zn/WcyLn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headerFooter alignWithMargins="0">
    <oddFooter>&amp;C&amp;P/&amp;N</oddFooter>
  </headerFooter>
  <rowBreaks count="1" manualBreakCount="1">
    <brk id="51" max="15"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LGsoumu3</cp:lastModifiedBy>
  <dcterms:modified xsi:type="dcterms:W3CDTF">2026-07-22T01:05:19Z</dcterms:modified>
</cp:coreProperties>
</file>