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財政資料（随時更新する）\公表資料\財政状況資料集\未\R3\"/>
    </mc:Choice>
  </mc:AlternateContent>
  <xr:revisionPtr revIDLastSave="0" documentId="13_ncr:1_{2CB6527A-A972-4D3E-AD50-36F55C611D9D}" xr6:coauthVersionLast="47" xr6:coauthVersionMax="47" xr10:uidLastSave="{00000000-0000-0000-0000-000000000000}"/>
  <bookViews>
    <workbookView xWindow="-120" yWindow="-120" windowWidth="29040" windowHeight="15720" tabRatio="66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l="1"/>
  <c r="BE35" i="10" s="1"/>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<sst xmlns="http://schemas.openxmlformats.org/spreadsheetml/2006/main" count="1225" uniqueCount="633">
  <si>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</si>
  <si>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</si>
  <si>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</si>
  <si>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</si>
  <si>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</si>
  <si>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</si>
  <si>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</si>
  <si>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</si>
  <si>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</si>
  <si>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</si>
  <si>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</si>
  <si>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</si>
  <si>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</si>
  <si>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</si>
  <si>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</si>
  <si>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</si>
  <si>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</si>
  <si>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</si>
  <si>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</si>
  <si>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</si>
  <si>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</si>
  <si>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</si>
  <si>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</si>
  <si>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</si>
  <si>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</si>
  <si>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</si>
  <si>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</si>
  <si>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</si>
  <si>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</si>
  <si>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</si>
  <si>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</si>
  <si>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</si>
  <si>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</si>
  <si>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</si>
  <si>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</si>
  <si>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</si>
  <si>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</si>
  <si>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</si>
  <si>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</si>
  <si>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</si>
  <si>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</si>
  <si>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</si>
  <si>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</si>
  <si>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</si>
  <si>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</si>
  <si>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</si>
  <si>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</si>
  <si>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</si>
  <si>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</si>
  <si>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</si>
  <si>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</si>
  <si>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</si>
  <si>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</si>
  <si>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</si>
  <si>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</si>
  <si>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</si>
  <si>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</si>
  <si>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</si>
  <si>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</si>
  <si>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</si>
  <si>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</si>
  <si>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</si>
  <si>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</si>
  <si>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</si>
  <si>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</si>
  <si>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</si>
  <si>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</si>
  <si>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</si>
  <si>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</si>
  <si>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</si>
  <si>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</si>
  <si>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</si>
  <si>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</si>
  <si>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</si>
  <si>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</si>
  <si>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</si>
  <si>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</si>
  <si>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</si>
  <si>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</si>
  <si>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</si>
  <si>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</si>
  <si>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</si>
  <si>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</si>
  <si>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</si>
  <si>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</si>
  <si>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</si>
  <si>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</si>
  <si>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</si>
  <si>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</si>
  <si>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</si>
  <si>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</si>
  <si>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</si>
  <si>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</si>
  <si>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</si>
  <si>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</si>
  <si>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</si>
  <si>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</si>
  <si>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</si>
  <si>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太地町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</si>
  <si>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</si>
  <si>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</si>
  <si>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</si>
  <si>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</si>
  <si>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</si>
  <si>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</si>
  <si>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</si>
  <si>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</si>
  <si>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</si>
  <si>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</si>
  <si>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</si>
  <si>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</si>
  <si>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</si>
  <si>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</si>
  <si>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</si>
  <si>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</si>
  <si>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</si>
  <si>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</si>
  <si>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</si>
  <si>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</si>
  <si>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</si>
  <si>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</si>
  <si>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</si>
  <si>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</si>
  <si>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</si>
  <si>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</si>
  <si>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</si>
  <si>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</si>
  <si>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</si>
  <si>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</si>
  <si>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</si>
  <si>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</si>
  <si>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</si>
  <si>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</si>
  <si>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</si>
  <si>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</si>
  <si>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</si>
  <si>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</si>
  <si>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</si>
  <si>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</si>
  <si>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</si>
  <si>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</si>
  <si>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</si>
  <si>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</si>
  <si>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</si>
  <si>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</si>
  <si>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</si>
  <si>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</si>
  <si>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</si>
  <si>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</si>
  <si>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</si>
  <si>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</si>
  <si>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</si>
  <si>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</si>
  <si>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</si>
  <si>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</si>
  <si>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</si>
  <si>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</si>
  <si>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</si>
  <si>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</si>
  <si>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</si>
  <si>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</si>
  <si>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</si>
  <si>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</si>
  <si>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</si>
  <si>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</si>
  <si>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</si>
  <si>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</si>
  <si>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</si>
  <si>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</si>
  <si>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</si>
  <si>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</si>
  <si>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</si>
  <si>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</si>
  <si>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</si>
  <si>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</si>
  <si>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</si>
  <si>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</si>
  <si>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</si>
  <si>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</si>
  <si>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</si>
  <si>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</si>
  <si>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</si>
  <si>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</si>
  <si>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</si>
  <si>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</si>
  <si>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</si>
  <si>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</si>
  <si>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</si>
  <si>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</si>
  <si>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</si>
  <si>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</si>
  <si>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</si>
  <si>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</si>
  <si>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</si>
  <si>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</si>
  <si>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</si>
  <si>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</si>
  <si>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</si>
  <si>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</si>
  <si>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</si>
  <si>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</si>
  <si>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</si>
  <si>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</si>
  <si>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</si>
  <si>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</si>
  <si>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</si>
  <si>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</si>
  <si>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</si>
  <si>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</si>
  <si>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</si>
  <si>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</si>
  <si>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</si>
  <si>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</si>
  <si>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</si>
  <si>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</si>
  <si>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</si>
  <si>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和歌山県太地町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</si>
  <si>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</si>
  <si>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</si>
  <si>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</si>
  <si>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</si>
  <si>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</si>
  <si>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</si>
  <si>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</si>
  <si>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</si>
  <si>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</si>
  <si>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</si>
  <si>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</si>
  <si>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</si>
  <si>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</si>
  <si>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</si>
  <si>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</si>
  <si>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</si>
  <si>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</si>
  <si>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</si>
  <si>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</si>
  <si>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</si>
  <si>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</si>
  <si>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</si>
  <si>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</si>
  <si>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</si>
  <si>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</si>
  <si>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</si>
  <si>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</si>
  <si>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</si>
  <si>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</si>
  <si>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</si>
  <si>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</si>
  <si>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</si>
  <si>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</si>
  <si>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</si>
  <si>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</si>
  <si>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</si>
  <si>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</si>
  <si>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</si>
  <si>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</si>
  <si>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</si>
  <si>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</si>
  <si>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</si>
  <si>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</si>
  <si>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</si>
  <si>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</si>
  <si>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</si>
  <si>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</si>
  <si>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</si>
  <si>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</si>
  <si>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</si>
  <si>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</si>
  <si>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</si>
  <si>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</si>
  <si>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</si>
  <si>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</si>
  <si>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</si>
  <si>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</si>
  <si>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</si>
  <si>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</si>
  <si>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</si>
  <si>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</si>
  <si>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</si>
  <si>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</si>
  <si>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</si>
  <si>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</si>
  <si>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</si>
  <si>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</si>
  <si>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</si>
  <si>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</si>
  <si>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</si>
  <si>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</si>
  <si>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</si>
  <si>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</si>
  <si>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</si>
  <si>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</si>
  <si>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</si>
  <si>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</si>
  <si>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</si>
  <si>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</si>
  <si>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</si>
  <si>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</si>
  <si>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</si>
  <si>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</si>
  <si>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</si>
  <si>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</si>
  <si>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</si>
  <si>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</si>
  <si>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</si>
  <si>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</si>
  <si>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</si>
  <si>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</si>
  <si>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</si>
  <si>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</si>
  <si>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</si>
  <si>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</si>
  <si>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</si>
  <si>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</si>
  <si>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</si>
  <si>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</si>
  <si>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</si>
  <si>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</si>
  <si>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</si>
  <si>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</si>
  <si>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</si>
  <si>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</si>
  <si>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</si>
  <si>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</si>
  <si>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</si>
  <si>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</si>
  <si>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</si>
  <si>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</si>
  <si>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</si>
  <si>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</si>
  <si>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</si>
  <si>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</si>
  <si>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</si>
  <si>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</si>
  <si>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</si>
  <si>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</si>
  <si>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</si>
  <si>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</si>
  <si>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</si>
  <si>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</si>
  <si>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</si>
  <si>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</si>
  <si>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</si>
  <si>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観光施設</t>
    <phoneticPr fontId="5"/>
  </si>
  <si>
    <t>被保険者数(人)</t>
  </si>
  <si>
    <t>　積立金</t>
    <phoneticPr fontId="5"/>
  </si>
  <si>
    <t>地方債</t>
  </si>
  <si>
    <t>市場</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</si>
  <si>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</si>
  <si>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</si>
  <si>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</si>
  <si>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</si>
  <si>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</si>
  <si>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</si>
  <si>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</si>
  <si>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</si>
  <si>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</si>
  <si>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</si>
  <si>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</si>
  <si>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</si>
  <si>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</si>
  <si>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</si>
  <si>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</si>
  <si>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</si>
  <si>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</si>
  <si>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</si>
  <si>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</si>
  <si>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</si>
  <si>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</si>
  <si>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</si>
  <si>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</si>
  <si>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</si>
  <si>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</si>
  <si>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和歌山県太地町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</si>
  <si>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</si>
  <si>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</si>
  <si>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</si>
  <si>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</si>
  <si>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</si>
  <si>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</si>
  <si>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</si>
  <si>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</si>
  <si>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</si>
  <si>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</si>
  <si>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</si>
  <si>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</si>
  <si>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</si>
  <si>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</si>
  <si>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</si>
  <si>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</si>
  <si>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</si>
  <si>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</si>
  <si>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</si>
  <si>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</si>
  <si>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</si>
  <si>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</si>
  <si>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</si>
  <si>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</si>
  <si>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</si>
  <si>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</si>
  <si>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</si>
  <si>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</si>
  <si>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</si>
  <si>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</si>
  <si>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</si>
  <si>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</si>
  <si>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</si>
  <si>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</si>
  <si>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</si>
  <si>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</si>
  <si>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</si>
  <si>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t>
    <phoneticPr fontId="5"/>
  </si>
  <si>
    <t>法適用企業</t>
    <phoneticPr fontId="5"/>
  </si>
  <si>
    <t>都市計画公共下水道事業</t>
    <phoneticPr fontId="5"/>
  </si>
  <si>
    <t>法非適用企業</t>
    <phoneticPr fontId="5"/>
  </si>
  <si>
    <t>くじらの博物館事業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</si>
  <si>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</si>
  <si>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</si>
  <si>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</si>
  <si>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</si>
  <si>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</si>
  <si>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</si>
  <si>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</si>
  <si>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</si>
  <si>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</si>
  <si>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</si>
  <si>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</si>
  <si>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</si>
  <si>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</si>
  <si>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</si>
  <si>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</si>
  <si>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</si>
  <si>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</si>
  <si>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</si>
  <si>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</si>
  <si>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</si>
  <si>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</si>
  <si>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</si>
  <si>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</si>
  <si>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</si>
  <si>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</si>
  <si>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</si>
  <si>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</si>
  <si>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</si>
  <si>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</si>
  <si>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</si>
  <si>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</si>
  <si>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</si>
  <si>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</si>
  <si>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</si>
  <si>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</si>
  <si>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</si>
  <si>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</si>
  <si>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</si>
  <si>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</si>
  <si>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</si>
  <si>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</si>
  <si>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</si>
  <si>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</si>
  <si>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</si>
  <si>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</si>
  <si>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</si>
  <si>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</si>
  <si>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</si>
  <si>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</si>
  <si>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</si>
  <si>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</si>
  <si>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</si>
  <si>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</si>
  <si>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</si>
  <si>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</si>
  <si>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</si>
  <si>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</si>
  <si>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</si>
  <si>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</si>
  <si>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</si>
  <si>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</si>
  <si>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</si>
  <si>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</si>
  <si>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</si>
  <si>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</si>
  <si>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</si>
  <si>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都市計画公共下水道事業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</si>
  <si>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</si>
  <si>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</si>
  <si>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くじらの博物館事業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</si>
  <si>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</si>
  <si>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t>
    <phoneticPr fontId="5"/>
  </si>
  <si>
    <t>(Ｆ)</t>
    <phoneticPr fontId="5"/>
  </si>
  <si>
    <t>後期高齢者医療事業</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</si>
  <si>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</si>
  <si>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</si>
  <si>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</si>
  <si>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</si>
  <si>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</si>
  <si>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</si>
  <si>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</si>
  <si>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</si>
  <si>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</si>
  <si>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</si>
  <si>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</si>
  <si>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</si>
  <si>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</si>
  <si>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</si>
  <si>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</si>
  <si>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</si>
  <si>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</si>
  <si>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</si>
  <si>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</si>
  <si>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</si>
  <si>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</si>
  <si>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</si>
  <si>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</si>
  <si>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</si>
  <si>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</si>
  <si>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</si>
  <si>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</si>
  <si>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</si>
  <si>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</si>
  <si>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</si>
  <si>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</si>
  <si>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</si>
  <si>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</si>
  <si>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</si>
  <si>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</si>
  <si>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</si>
  <si>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</si>
  <si>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</si>
  <si>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</si>
  <si>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</si>
  <si>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</si>
  <si>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</si>
  <si>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</si>
  <si>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</si>
  <si>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</si>
  <si>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</si>
  <si>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</si>
  <si>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</si>
  <si>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</si>
  <si>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</si>
  <si>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</si>
  <si>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</si>
  <si>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</si>
  <si>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</si>
  <si>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</si>
  <si>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</si>
  <si>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</si>
  <si>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</si>
  <si>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</si>
  <si>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</si>
  <si>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</si>
  <si>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</si>
  <si>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</si>
  <si>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</si>
  <si>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</si>
  <si>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</si>
  <si>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</si>
  <si>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</si>
  <si>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</si>
  <si>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</si>
  <si>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</si>
  <si>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</si>
  <si>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</si>
  <si>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</si>
  <si>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</si>
  <si>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</si>
  <si>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</si>
  <si>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</si>
  <si>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</si>
  <si>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</si>
  <si>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</si>
  <si>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</si>
  <si>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</si>
  <si>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</si>
  <si>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</si>
  <si>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</si>
  <si>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</si>
  <si>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</si>
  <si>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</si>
  <si>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4.82</t>
  </si>
  <si>
    <t>▲ 3.68</t>
  </si>
  <si>
    <t>▲ 3.52</t>
  </si>
  <si>
    <t>水道事業</t>
  </si>
  <si>
    <t>一般会計</t>
  </si>
  <si>
    <t>くじらの博物館事業</t>
  </si>
  <si>
    <t>介護保険事業</t>
  </si>
  <si>
    <t>国民健康保険事業</t>
  </si>
  <si>
    <t>都市計画公共下水道事業</t>
  </si>
  <si>
    <t>後期高齢者医療事業</t>
  </si>
  <si>
    <t>その他会計（赤字）</t>
  </si>
  <si>
    <t>その他会計（黒字）</t>
  </si>
  <si>
    <t>（百万円）</t>
    <phoneticPr fontId="5"/>
  </si>
  <si>
    <t>H28末</t>
    <phoneticPr fontId="5"/>
  </si>
  <si>
    <t>H29末</t>
    <phoneticPr fontId="5"/>
  </si>
  <si>
    <t>H30末</t>
    <phoneticPr fontId="5"/>
  </si>
  <si>
    <t>R01末</t>
    <phoneticPr fontId="5"/>
  </si>
  <si>
    <t>R02末</t>
    <phoneticPr fontId="5"/>
  </si>
  <si>
    <t>塵芥処理施設建設資金基金</t>
    <rPh sb="0" eb="2">
      <t>ジンカイ</t>
    </rPh>
    <rPh sb="2" eb="4">
      <t>ショリ</t>
    </rPh>
    <rPh sb="4" eb="6">
      <t>シセツ</t>
    </rPh>
    <rPh sb="6" eb="8">
      <t>ケンセツ</t>
    </rPh>
    <rPh sb="8" eb="10">
      <t>シキン</t>
    </rPh>
    <rPh sb="10" eb="12">
      <t>キキン</t>
    </rPh>
    <phoneticPr fontId="5"/>
  </si>
  <si>
    <t>地域福祉基金</t>
    <rPh sb="0" eb="2">
      <t>チイキ</t>
    </rPh>
    <rPh sb="2" eb="4">
      <t>フクシ</t>
    </rPh>
    <rPh sb="4" eb="6">
      <t>キキン</t>
    </rPh>
    <phoneticPr fontId="5"/>
  </si>
  <si>
    <t>福祉基金</t>
    <rPh sb="0" eb="2">
      <t>フクシ</t>
    </rPh>
    <rPh sb="2" eb="4">
      <t>キキン</t>
    </rPh>
    <phoneticPr fontId="5"/>
  </si>
  <si>
    <t>石垣記念館運営基金</t>
    <rPh sb="0" eb="2">
      <t>イシガキ</t>
    </rPh>
    <rPh sb="2" eb="5">
      <t>キネンカン</t>
    </rPh>
    <rPh sb="5" eb="7">
      <t>ウンエイ</t>
    </rPh>
    <rPh sb="7" eb="9">
      <t>キキン</t>
    </rPh>
    <phoneticPr fontId="5"/>
  </si>
  <si>
    <t>ふるさと創生基金</t>
    <rPh sb="4" eb="6">
      <t>ソウセイ</t>
    </rPh>
    <rPh sb="6" eb="8">
      <t>キキン</t>
    </rPh>
    <phoneticPr fontId="5"/>
  </si>
  <si>
    <t>和歌山県市町村総合事務組合</t>
    <rPh sb="0" eb="4">
      <t>ワカヤマケン</t>
    </rPh>
    <rPh sb="4" eb="7">
      <t>シチョウソン</t>
    </rPh>
    <rPh sb="7" eb="9">
      <t>ソウゴウ</t>
    </rPh>
    <rPh sb="9" eb="11">
      <t>ジム</t>
    </rPh>
    <rPh sb="11" eb="12">
      <t>ク</t>
    </rPh>
    <rPh sb="12" eb="13">
      <t>ア</t>
    </rPh>
    <phoneticPr fontId="5"/>
  </si>
  <si>
    <t>紀南学園事務組合</t>
    <rPh sb="0" eb="2">
      <t>キナン</t>
    </rPh>
    <rPh sb="2" eb="4">
      <t>ガクエン</t>
    </rPh>
    <rPh sb="4" eb="6">
      <t>ジム</t>
    </rPh>
    <rPh sb="6" eb="7">
      <t>ク</t>
    </rPh>
    <rPh sb="7" eb="8">
      <t>ア</t>
    </rPh>
    <phoneticPr fontId="5"/>
  </si>
  <si>
    <t>東牟婁郡町村新宮市老人福祉施設事務組合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phoneticPr fontId="5"/>
  </si>
  <si>
    <t>東牟婁郡町村新宮市老人福祉施設事務組合（公営企業会計）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rPh sb="20" eb="22">
      <t>コウエイ</t>
    </rPh>
    <rPh sb="22" eb="24">
      <t>キギョウ</t>
    </rPh>
    <rPh sb="24" eb="26">
      <t>カイケイ</t>
    </rPh>
    <phoneticPr fontId="5"/>
  </si>
  <si>
    <t>那智勝浦町太地町環境衛生施設一部事務組合</t>
    <rPh sb="0" eb="4">
      <t>ナチカツウラ</t>
    </rPh>
    <rPh sb="4" eb="5">
      <t>マチ</t>
    </rPh>
    <rPh sb="5" eb="7">
      <t>タイジ</t>
    </rPh>
    <rPh sb="7" eb="8">
      <t>チョウ</t>
    </rPh>
    <rPh sb="8" eb="10">
      <t>カンキョウ</t>
    </rPh>
    <rPh sb="10" eb="12">
      <t>エイセイ</t>
    </rPh>
    <rPh sb="12" eb="14">
      <t>シセツ</t>
    </rPh>
    <rPh sb="14" eb="16">
      <t>イチブ</t>
    </rPh>
    <rPh sb="16" eb="18">
      <t>ジム</t>
    </rPh>
    <rPh sb="18" eb="20">
      <t>クミアイ</t>
    </rPh>
    <phoneticPr fontId="5"/>
  </si>
  <si>
    <t>新宮周辺広域市町村圏事務組合</t>
    <rPh sb="0" eb="2">
      <t>シングウ</t>
    </rPh>
    <rPh sb="2" eb="4">
      <t>シュウヘン</t>
    </rPh>
    <rPh sb="4" eb="6">
      <t>コウイキ</t>
    </rPh>
    <rPh sb="6" eb="9">
      <t>シチョウソン</t>
    </rPh>
    <rPh sb="9" eb="10">
      <t>ケン</t>
    </rPh>
    <rPh sb="10" eb="12">
      <t>ジム</t>
    </rPh>
    <rPh sb="12" eb="13">
      <t>ク</t>
    </rPh>
    <rPh sb="13" eb="14">
      <t>ア</t>
    </rPh>
    <phoneticPr fontId="5"/>
  </si>
  <si>
    <t>新宮周辺広域市町村圏事務組合（公営企業会計）</t>
    <rPh sb="0" eb="2">
      <t>シングウ</t>
    </rPh>
    <rPh sb="2" eb="4">
      <t>シュウヘン</t>
    </rPh>
    <rPh sb="4" eb="6">
      <t>コウイキ</t>
    </rPh>
    <rPh sb="6" eb="9">
      <t>シチョウソン</t>
    </rPh>
    <rPh sb="9" eb="10">
      <t>ケン</t>
    </rPh>
    <rPh sb="10" eb="12">
      <t>ジム</t>
    </rPh>
    <rPh sb="12" eb="13">
      <t>ク</t>
    </rPh>
    <rPh sb="13" eb="14">
      <t>ア</t>
    </rPh>
    <rPh sb="15" eb="17">
      <t>コウエイ</t>
    </rPh>
    <rPh sb="17" eb="19">
      <t>キギョウ</t>
    </rPh>
    <rPh sb="19" eb="21">
      <t>カイケイ</t>
    </rPh>
    <phoneticPr fontId="5"/>
  </si>
  <si>
    <t>和歌山地方税回収機構</t>
    <rPh sb="0" eb="3">
      <t>ワカヤマ</t>
    </rPh>
    <rPh sb="3" eb="6">
      <t>チホウゼイ</t>
    </rPh>
    <rPh sb="6" eb="8">
      <t>カイシュウ</t>
    </rPh>
    <rPh sb="8" eb="10">
      <t>キコウ</t>
    </rPh>
    <phoneticPr fontId="5"/>
  </si>
  <si>
    <t>和歌山県後期高齢者医療広域連合</t>
    <rPh sb="0" eb="4">
      <t>ワカヤマケン</t>
    </rPh>
    <rPh sb="4" eb="6">
      <t>コウキ</t>
    </rPh>
    <rPh sb="6" eb="9">
      <t>コウレイシャ</t>
    </rPh>
    <rPh sb="9" eb="11">
      <t>イリョウ</t>
    </rPh>
    <rPh sb="11" eb="13">
      <t>コウイキ</t>
    </rPh>
    <rPh sb="13" eb="15">
      <t>レンゴウ</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</si>
  <si>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</si>
  <si>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紀南環境広域施設組合</t>
    <rPh sb="0" eb="2">
      <t>キナン</t>
    </rPh>
    <rPh sb="2" eb="4">
      <t>カンキョウ</t>
    </rPh>
    <rPh sb="4" eb="6">
      <t>コウイキ</t>
    </rPh>
    <rPh sb="6" eb="8">
      <t>シセツ</t>
    </rPh>
    <rPh sb="8" eb="9">
      <t>ク</t>
    </rPh>
    <rPh sb="9" eb="10">
      <t>ア</t>
    </rPh>
    <phoneticPr fontId="5"/>
  </si>
  <si>
    <t>紀南環境衛生施設事務組合</t>
    <rPh sb="0" eb="2">
      <t>キナン</t>
    </rPh>
    <rPh sb="2" eb="4">
      <t>カンキョウ</t>
    </rPh>
    <rPh sb="4" eb="6">
      <t>エイセイ</t>
    </rPh>
    <rPh sb="6" eb="8">
      <t>シセツ</t>
    </rPh>
    <rPh sb="8" eb="10">
      <t>ジム</t>
    </rPh>
    <rPh sb="10" eb="12">
      <t>クミアイ</t>
    </rPh>
    <phoneticPr fontId="2"/>
  </si>
  <si>
    <t>太地町開発公社</t>
    <rPh sb="0" eb="3">
      <t>タイジチョウ</t>
    </rPh>
    <rPh sb="3" eb="5">
      <t>カイハツ</t>
    </rPh>
    <rPh sb="5" eb="7">
      <t>コウシャ</t>
    </rPh>
    <phoneticPr fontId="2"/>
  </si>
  <si>
    <t>-</t>
    <phoneticPr fontId="2"/>
  </si>
  <si>
    <t>-</t>
    <phoneticPr fontId="2"/>
  </si>
  <si>
    <t>-</t>
    <phoneticPr fontId="2"/>
  </si>
  <si>
    <t>-</t>
    <phoneticPr fontId="2"/>
  </si>
  <si>
    <t>-</t>
    <phoneticPr fontId="2"/>
  </si>
  <si>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</si>
  <si>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</si>
  <si>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</si>
  <si>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</si>
  <si>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</si>
  <si>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</si>
  <si>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</si>
  <si>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実質公債費比率は近年減少傾向を示していたが、平成22年度以降まちづくりのための投資的事業のため過疎債を中心に多額の借入れを行っており、平成29年度以降の元金償還額が大幅に増加している。今後、実質公債費比率は上昇が続く見込みである。また、「公営企業に要する経費の財源とする地方債の償還に充てたと認められる繰入金」について、国民宿舎事業は会計の廃止により平成26年度で償還が完了しており、下水道事業においては、近年借入れ少ないことから償還額が減少しているが、下水道施設の更新時期を迎えつつあるため新たな起債が必要になる。和3年度は「駅舎防災複合施設」の建設に係る地方債の借入れにより将来負担比率とともに実質公債費比率が上昇した。将来負担比率については先述のとおり、主に地方債の借入れにより今後の上昇が見込まれるため、新規事業の実施については慎重に判断していく。</t>
    <rPh sb="73" eb="75">
      <t>イコウ</t>
    </rPh>
    <rPh sb="108" eb="110">
      <t>ミコ</t>
    </rPh>
    <rPh sb="175" eb="177">
      <t>ヘイセイ</t>
    </rPh>
    <rPh sb="208" eb="209">
      <t>スク</t>
    </rPh>
    <rPh sb="233" eb="235">
      <t>コウシン</t>
    </rPh>
    <rPh sb="235" eb="237">
      <t>ジキ</t>
    </rPh>
    <rPh sb="238" eb="239">
      <t>ムカ</t>
    </rPh>
    <rPh sb="246" eb="247">
      <t>アラ</t>
    </rPh>
    <rPh sb="249" eb="251">
      <t>キサイ</t>
    </rPh>
    <rPh sb="252" eb="254">
      <t>ヒツヨウ</t>
    </rPh>
    <rPh sb="299" eb="301">
      <t>ジッシツ</t>
    </rPh>
    <rPh sb="301" eb="304">
      <t>コウサイヒ</t>
    </rPh>
    <rPh sb="304" eb="306">
      <t>ヒリツ</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</si>
  <si>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</si>
  <si>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</si>
  <si>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</si>
  <si>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額のうち、大半を「一般会計等に係る地方債の現在高」が占めている。道路新設等の大型事業の実施に伴う起債にはじまり、平成25年度以降、地方債残高の上昇が顕著である。今後数年間はまちづくりのための投資的事業を積極的に行うため、さらなる増額が見込まれる。ただし、起債に際しては財政措置率の高いものを選択しているため、基準財政需要額算入額が増加する。平成30年度までは充当可能財源等が将来負担額を上回っていたが、昨年度において、はじめて将来負担比率が数値化された。今後も、地方債を活用する方針であるため、将来負担比率は更に上昇する。令和3年度は「駅舎防災複合施設」の建設に係る地方債の借入れにより将来負担比率が上昇するとともに、当施設の完成により固定資産減価償却率が低下した。新規の投資的事業の実施にあたっては、既存の公共施設の維持コストとのバランスを配慮し推進していく。</t>
    <rPh sb="265" eb="267">
      <t>レイワ</t>
    </rPh>
    <rPh sb="268" eb="270">
      <t>ネンド</t>
    </rPh>
    <rPh sb="272" eb="274">
      <t>エキシャ</t>
    </rPh>
    <rPh sb="274" eb="280">
      <t>ボウサイフクゴウシセツ</t>
    </rPh>
    <rPh sb="282" eb="284">
      <t>ケンセツ</t>
    </rPh>
    <rPh sb="285" eb="286">
      <t>カカ</t>
    </rPh>
    <rPh sb="287" eb="290">
      <t>チホウサイ</t>
    </rPh>
    <rPh sb="291" eb="293">
      <t>カリイ</t>
    </rPh>
    <rPh sb="297" eb="299">
      <t>ショウライ</t>
    </rPh>
    <rPh sb="313" eb="316">
      <t>トウシセツ</t>
    </rPh>
    <rPh sb="317" eb="319">
      <t>カンセイ</t>
    </rPh>
    <rPh sb="322" eb="326">
      <t>コテイシサン</t>
    </rPh>
    <rPh sb="326" eb="328">
      <t>ゲンカ</t>
    </rPh>
    <rPh sb="328" eb="330">
      <t>ショウキャク</t>
    </rPh>
    <rPh sb="330" eb="331">
      <t>リツ</t>
    </rPh>
    <rPh sb="332" eb="334">
      <t>テイカ</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</si>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</sst>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rgb="FFFF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40" fillId="0" borderId="40" xfId="16" applyFont="1" applyBorder="1" applyAlignment="1" applyProtection="1">
      <alignment horizontal="left" vertical="top" wrapText="1"/>
      <protection locked="0"/>
    </xf>
    <xf numFmtId="0" fontId="40" fillId="0" borderId="54"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64" xfId="16" applyFont="1" applyBorder="1" applyAlignment="1" applyProtection="1">
      <alignment horizontal="left" vertical="top" wrapText="1"/>
      <protection locked="0"/>
    </xf>
    <xf numFmtId="0" fontId="40" fillId="0" borderId="48"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16" fillId="0" borderId="41" xfId="16"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DC6CB69-8800-4C05-BAA5-0C1A12A2B0A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ACF9-49C6-9AAE-8DC430103CB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303600</c:v>
                </c:pt>
                <c:pt idx="1">
                  <c:v>131350</c:v>
                </c:pt>
                <c:pt idx="2">
                  <c:v>264289</c:v>
                </c:pt>
                <c:pt idx="3">
                  <c:v>309067</c:v>
                </c:pt>
                <c:pt idx="4">
                  <c:v>272088</c:v>
                </c:pt>
              </c:numCache>
            </c:numRef>
          </c:val>
          <c:smooth val="0"/>
          <c:extLst>
            <c:ext xmlns:c16="http://schemas.microsoft.com/office/drawing/2014/chart" uri="{C3380CC4-5D6E-409C-BE32-E72D297353CC}">
              <c16:uniqueId val="{00000001-ACF9-49C6-9AAE-8DC430103CBF}"/>
            </c:ext>
          </c:extLst>
        </c:ser>
        <c:dLbls>
          <c:showLegendKey val="0"/>
          <c:showVal val="0"/>
          <c:showCatName val="0"/>
          <c:showSerName val="0"/>
          <c:showPercent val="0"/>
          <c:showBubbleSize val="0"/>
        </c:dLbls>
        <c:marker val="1"/>
        <c:smooth val="0"/>
        <c:axId val="483341904"/>
        <c:axId val="483342296"/>
      </c:lineChart>
      <c:catAx>
        <c:axId val="4833419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3342296"/>
        <c:crosses val="autoZero"/>
        <c:auto val="1"/>
        <c:lblAlgn val="ctr"/>
        <c:lblOffset val="100"/>
        <c:tickLblSkip val="1"/>
        <c:tickMarkSkip val="1"/>
        <c:noMultiLvlLbl val="0"/>
      </c:catAx>
      <c:valAx>
        <c:axId val="483342296"/>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33419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6.85</c:v>
                </c:pt>
                <c:pt idx="1">
                  <c:v>6.32</c:v>
                </c:pt>
                <c:pt idx="2">
                  <c:v>6.08</c:v>
                </c:pt>
                <c:pt idx="3">
                  <c:v>8.52</c:v>
                </c:pt>
                <c:pt idx="4">
                  <c:v>7.91</c:v>
                </c:pt>
              </c:numCache>
            </c:numRef>
          </c:val>
          <c:extLst>
            <c:ext xmlns:c16="http://schemas.microsoft.com/office/drawing/2014/chart" uri="{C3380CC4-5D6E-409C-BE32-E72D297353CC}">
              <c16:uniqueId val="{00000000-509A-4359-B9EA-BA5DEFDD723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41.79</c:v>
                </c:pt>
                <c:pt idx="1">
                  <c:v>40.14</c:v>
                </c:pt>
                <c:pt idx="2">
                  <c:v>36.75</c:v>
                </c:pt>
                <c:pt idx="3">
                  <c:v>34.950000000000003</c:v>
                </c:pt>
                <c:pt idx="4">
                  <c:v>30.33</c:v>
                </c:pt>
              </c:numCache>
            </c:numRef>
          </c:val>
          <c:extLst>
            <c:ext xmlns:c16="http://schemas.microsoft.com/office/drawing/2014/chart" uri="{C3380CC4-5D6E-409C-BE32-E72D297353CC}">
              <c16:uniqueId val="{00000001-509A-4359-B9EA-BA5DEFDD7239}"/>
            </c:ext>
          </c:extLst>
        </c:ser>
        <c:dLbls>
          <c:showLegendKey val="0"/>
          <c:showVal val="0"/>
          <c:showCatName val="0"/>
          <c:showSerName val="0"/>
          <c:showPercent val="0"/>
          <c:showBubbleSize val="0"/>
        </c:dLbls>
        <c:gapWidth val="250"/>
        <c:overlap val="100"/>
        <c:axId val="483340728"/>
        <c:axId val="483339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-4.82</c:v>
                </c:pt>
                <c:pt idx="1">
                  <c:v>-3.68</c:v>
                </c:pt>
                <c:pt idx="2">
                  <c:v>-3.52</c:v>
                </c:pt>
                <c:pt idx="3">
                  <c:v>2.74</c:v>
                </c:pt>
                <c:pt idx="4">
                  <c:v>0.52</c:v>
                </c:pt>
              </c:numCache>
            </c:numRef>
          </c:val>
          <c:smooth val="0"/>
          <c:extLst>
            <c:ext xmlns:c16="http://schemas.microsoft.com/office/drawing/2014/chart" uri="{C3380CC4-5D6E-409C-BE32-E72D297353CC}">
              <c16:uniqueId val="{00000002-509A-4359-B9EA-BA5DEFDD7239}"/>
            </c:ext>
          </c:extLst>
        </c:ser>
        <c:dLbls>
          <c:showLegendKey val="0"/>
          <c:showVal val="0"/>
          <c:showCatName val="0"/>
          <c:showSerName val="0"/>
          <c:showPercent val="0"/>
          <c:showBubbleSize val="0"/>
        </c:dLbls>
        <c:marker val="1"/>
        <c:smooth val="0"/>
        <c:axId val="483340728"/>
        <c:axId val="483339944"/>
      </c:lineChart>
      <c:catAx>
        <c:axId val="483340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3339944"/>
        <c:crosses val="autoZero"/>
        <c:auto val="1"/>
        <c:lblAlgn val="ctr"/>
        <c:lblOffset val="100"/>
        <c:tickLblSkip val="1"/>
        <c:tickMarkSkip val="1"/>
        <c:noMultiLvlLbl val="0"/>
      </c:catAx>
      <c:valAx>
        <c:axId val="483339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3340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3B9-49F3-84E3-DE4514236D5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3B9-49F3-84E3-DE4514236D5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3B9-49F3-84E3-DE4514236D5E}"/>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0.25</c:v>
                </c:pt>
                <c:pt idx="2">
                  <c:v>#N/A</c:v>
                </c:pt>
                <c:pt idx="3">
                  <c:v>0.37</c:v>
                </c:pt>
                <c:pt idx="4">
                  <c:v>#N/A</c:v>
                </c:pt>
                <c:pt idx="5">
                  <c:v>0.41</c:v>
                </c:pt>
                <c:pt idx="6">
                  <c:v>#N/A</c:v>
                </c:pt>
                <c:pt idx="7">
                  <c:v>0.05</c:v>
                </c:pt>
                <c:pt idx="8">
                  <c:v>#N/A</c:v>
                </c:pt>
                <c:pt idx="9">
                  <c:v>0.06</c:v>
                </c:pt>
              </c:numCache>
            </c:numRef>
          </c:val>
          <c:extLst>
            <c:ext xmlns:c16="http://schemas.microsoft.com/office/drawing/2014/chart" uri="{C3380CC4-5D6E-409C-BE32-E72D297353CC}">
              <c16:uniqueId val="{00000003-E3B9-49F3-84E3-DE4514236D5E}"/>
            </c:ext>
          </c:extLst>
        </c:ser>
        <c:ser>
          <c:idx val="4"/>
          <c:order val="4"/>
          <c:tx>
            <c:strRef>
              <c:f>データシート!$A$31</c:f>
              <c:strCache>
                <c:ptCount val="1"/>
                <c:pt idx="0">
                  <c:v>都市計画公共下水道事業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0.12</c:v>
                </c:pt>
                <c:pt idx="2">
                  <c:v>#N/A</c:v>
                </c:pt>
                <c:pt idx="3">
                  <c:v>0.08</c:v>
                </c:pt>
                <c:pt idx="4">
                  <c:v>#N/A</c:v>
                </c:pt>
                <c:pt idx="5">
                  <c:v>0.12</c:v>
                </c:pt>
                <c:pt idx="6">
                  <c:v>#N/A</c:v>
                </c:pt>
                <c:pt idx="7">
                  <c:v>0.14000000000000001</c:v>
                </c:pt>
                <c:pt idx="8">
                  <c:v>#N/A</c:v>
                </c:pt>
                <c:pt idx="9">
                  <c:v>0.25</c:v>
                </c:pt>
              </c:numCache>
            </c:numRef>
          </c:val>
          <c:extLst>
            <c:ext xmlns:c16="http://schemas.microsoft.com/office/drawing/2014/chart" uri="{C3380CC4-5D6E-409C-BE32-E72D297353CC}">
              <c16:uniqueId val="{00000004-E3B9-49F3-84E3-DE4514236D5E}"/>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2.27</c:v>
                </c:pt>
                <c:pt idx="2">
                  <c:v>#N/A</c:v>
                </c:pt>
                <c:pt idx="3">
                  <c:v>0.06</c:v>
                </c:pt>
                <c:pt idx="4">
                  <c:v>#N/A</c:v>
                </c:pt>
                <c:pt idx="5">
                  <c:v>0.04</c:v>
                </c:pt>
                <c:pt idx="6">
                  <c:v>#N/A</c:v>
                </c:pt>
                <c:pt idx="7">
                  <c:v>0.32</c:v>
                </c:pt>
                <c:pt idx="8">
                  <c:v>#N/A</c:v>
                </c:pt>
                <c:pt idx="9">
                  <c:v>0.52</c:v>
                </c:pt>
              </c:numCache>
            </c:numRef>
          </c:val>
          <c:extLst>
            <c:ext xmlns:c16="http://schemas.microsoft.com/office/drawing/2014/chart" uri="{C3380CC4-5D6E-409C-BE32-E72D297353CC}">
              <c16:uniqueId val="{00000005-E3B9-49F3-84E3-DE4514236D5E}"/>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0.77</c:v>
                </c:pt>
                <c:pt idx="2">
                  <c:v>#N/A</c:v>
                </c:pt>
                <c:pt idx="3">
                  <c:v>0</c:v>
                </c:pt>
                <c:pt idx="4">
                  <c:v>#N/A</c:v>
                </c:pt>
                <c:pt idx="5">
                  <c:v>0.81</c:v>
                </c:pt>
                <c:pt idx="6">
                  <c:v>#N/A</c:v>
                </c:pt>
                <c:pt idx="7">
                  <c:v>0.37</c:v>
                </c:pt>
                <c:pt idx="8">
                  <c:v>#N/A</c:v>
                </c:pt>
                <c:pt idx="9">
                  <c:v>0.92</c:v>
                </c:pt>
              </c:numCache>
            </c:numRef>
          </c:val>
          <c:extLst>
            <c:ext xmlns:c16="http://schemas.microsoft.com/office/drawing/2014/chart" uri="{C3380CC4-5D6E-409C-BE32-E72D297353CC}">
              <c16:uniqueId val="{00000006-E3B9-49F3-84E3-DE4514236D5E}"/>
            </c:ext>
          </c:extLst>
        </c:ser>
        <c:ser>
          <c:idx val="7"/>
          <c:order val="7"/>
          <c:tx>
            <c:strRef>
              <c:f>データシート!$A$34</c:f>
              <c:strCache>
                <c:ptCount val="1"/>
                <c:pt idx="0">
                  <c:v>くじらの博物館事業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10.47</c:v>
                </c:pt>
                <c:pt idx="2">
                  <c:v>#N/A</c:v>
                </c:pt>
                <c:pt idx="3">
                  <c:v>18.399999999999999</c:v>
                </c:pt>
                <c:pt idx="4">
                  <c:v>#N/A</c:v>
                </c:pt>
                <c:pt idx="5">
                  <c:v>11.11</c:v>
                </c:pt>
                <c:pt idx="6">
                  <c:v>#N/A</c:v>
                </c:pt>
                <c:pt idx="7">
                  <c:v>9.65</c:v>
                </c:pt>
                <c:pt idx="8">
                  <c:v>#N/A</c:v>
                </c:pt>
                <c:pt idx="9">
                  <c:v>4.72</c:v>
                </c:pt>
              </c:numCache>
            </c:numRef>
          </c:val>
          <c:extLst>
            <c:ext xmlns:c16="http://schemas.microsoft.com/office/drawing/2014/chart" uri="{C3380CC4-5D6E-409C-BE32-E72D297353CC}">
              <c16:uniqueId val="{00000007-E3B9-49F3-84E3-DE4514236D5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6.85</c:v>
                </c:pt>
                <c:pt idx="2">
                  <c:v>#N/A</c:v>
                </c:pt>
                <c:pt idx="3">
                  <c:v>6.32</c:v>
                </c:pt>
                <c:pt idx="4">
                  <c:v>#N/A</c:v>
                </c:pt>
                <c:pt idx="5">
                  <c:v>6.07</c:v>
                </c:pt>
                <c:pt idx="6">
                  <c:v>#N/A</c:v>
                </c:pt>
                <c:pt idx="7">
                  <c:v>8.51</c:v>
                </c:pt>
                <c:pt idx="8">
                  <c:v>#N/A</c:v>
                </c:pt>
                <c:pt idx="9">
                  <c:v>7.91</c:v>
                </c:pt>
              </c:numCache>
            </c:numRef>
          </c:val>
          <c:extLst>
            <c:ext xmlns:c16="http://schemas.microsoft.com/office/drawing/2014/chart" uri="{C3380CC4-5D6E-409C-BE32-E72D297353CC}">
              <c16:uniqueId val="{00000008-E3B9-49F3-84E3-DE4514236D5E}"/>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6.59</c:v>
                </c:pt>
                <c:pt idx="2">
                  <c:v>#N/A</c:v>
                </c:pt>
                <c:pt idx="3">
                  <c:v>7.03</c:v>
                </c:pt>
                <c:pt idx="4">
                  <c:v>#N/A</c:v>
                </c:pt>
                <c:pt idx="5">
                  <c:v>7.93</c:v>
                </c:pt>
                <c:pt idx="6">
                  <c:v>#N/A</c:v>
                </c:pt>
                <c:pt idx="7">
                  <c:v>8.76</c:v>
                </c:pt>
                <c:pt idx="8">
                  <c:v>#N/A</c:v>
                </c:pt>
                <c:pt idx="9">
                  <c:v>8.34</c:v>
                </c:pt>
              </c:numCache>
            </c:numRef>
          </c:val>
          <c:extLst>
            <c:ext xmlns:c16="http://schemas.microsoft.com/office/drawing/2014/chart" uri="{C3380CC4-5D6E-409C-BE32-E72D297353CC}">
              <c16:uniqueId val="{00000009-E3B9-49F3-84E3-DE4514236D5E}"/>
            </c:ext>
          </c:extLst>
        </c:ser>
        <c:dLbls>
          <c:showLegendKey val="0"/>
          <c:showVal val="0"/>
          <c:showCatName val="0"/>
          <c:showSerName val="0"/>
          <c:showPercent val="0"/>
          <c:showBubbleSize val="0"/>
        </c:dLbls>
        <c:gapWidth val="150"/>
        <c:overlap val="100"/>
        <c:axId val="483344256"/>
        <c:axId val="483344648"/>
      </c:barChart>
      <c:catAx>
        <c:axId val="48334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3344648"/>
        <c:crosses val="autoZero"/>
        <c:auto val="1"/>
        <c:lblAlgn val="ctr"/>
        <c:lblOffset val="100"/>
        <c:tickLblSkip val="1"/>
        <c:tickMarkSkip val="1"/>
        <c:noMultiLvlLbl val="0"/>
      </c:catAx>
      <c:valAx>
        <c:axId val="4833446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33442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185</c:v>
                </c:pt>
                <c:pt idx="5">
                  <c:v>200</c:v>
                </c:pt>
                <c:pt idx="8">
                  <c:v>214</c:v>
                </c:pt>
                <c:pt idx="11">
                  <c:v>222</c:v>
                </c:pt>
                <c:pt idx="14">
                  <c:v>272</c:v>
                </c:pt>
              </c:numCache>
            </c:numRef>
          </c:val>
          <c:extLst>
            <c:ext xmlns:c16="http://schemas.microsoft.com/office/drawing/2014/chart" uri="{C3380CC4-5D6E-409C-BE32-E72D297353CC}">
              <c16:uniqueId val="{00000000-1482-48FC-9967-1DB23FBD853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482-48FC-9967-1DB23FBD853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482-48FC-9967-1DB23FBD853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482-48FC-9967-1DB23FBD853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17</c:v>
                </c:pt>
                <c:pt idx="3">
                  <c:v>16</c:v>
                </c:pt>
                <c:pt idx="6">
                  <c:v>16</c:v>
                </c:pt>
                <c:pt idx="9">
                  <c:v>13</c:v>
                </c:pt>
                <c:pt idx="12">
                  <c:v>12</c:v>
                </c:pt>
              </c:numCache>
            </c:numRef>
          </c:val>
          <c:extLst>
            <c:ext xmlns:c16="http://schemas.microsoft.com/office/drawing/2014/chart" uri="{C3380CC4-5D6E-409C-BE32-E72D297353CC}">
              <c16:uniqueId val="{00000004-1482-48FC-9967-1DB23FBD853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482-48FC-9967-1DB23FBD853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482-48FC-9967-1DB23FBD853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219</c:v>
                </c:pt>
                <c:pt idx="3">
                  <c:v>241</c:v>
                </c:pt>
                <c:pt idx="6">
                  <c:v>257</c:v>
                </c:pt>
                <c:pt idx="9">
                  <c:v>275</c:v>
                </c:pt>
                <c:pt idx="12">
                  <c:v>359</c:v>
                </c:pt>
              </c:numCache>
            </c:numRef>
          </c:val>
          <c:extLst>
            <c:ext xmlns:c16="http://schemas.microsoft.com/office/drawing/2014/chart" uri="{C3380CC4-5D6E-409C-BE32-E72D297353CC}">
              <c16:uniqueId val="{00000007-1482-48FC-9967-1DB23FBD8536}"/>
            </c:ext>
          </c:extLst>
        </c:ser>
        <c:dLbls>
          <c:showLegendKey val="0"/>
          <c:showVal val="0"/>
          <c:showCatName val="0"/>
          <c:showSerName val="0"/>
          <c:showPercent val="0"/>
          <c:showBubbleSize val="0"/>
        </c:dLbls>
        <c:gapWidth val="100"/>
        <c:overlap val="100"/>
        <c:axId val="483345824"/>
        <c:axId val="4833466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51</c:v>
                </c:pt>
                <c:pt idx="2">
                  <c:v>#N/A</c:v>
                </c:pt>
                <c:pt idx="3">
                  <c:v>#N/A</c:v>
                </c:pt>
                <c:pt idx="4">
                  <c:v>57</c:v>
                </c:pt>
                <c:pt idx="5">
                  <c:v>#N/A</c:v>
                </c:pt>
                <c:pt idx="6">
                  <c:v>#N/A</c:v>
                </c:pt>
                <c:pt idx="7">
                  <c:v>59</c:v>
                </c:pt>
                <c:pt idx="8">
                  <c:v>#N/A</c:v>
                </c:pt>
                <c:pt idx="9">
                  <c:v>#N/A</c:v>
                </c:pt>
                <c:pt idx="10">
                  <c:v>66</c:v>
                </c:pt>
                <c:pt idx="11">
                  <c:v>#N/A</c:v>
                </c:pt>
                <c:pt idx="12">
                  <c:v>#N/A</c:v>
                </c:pt>
                <c:pt idx="13">
                  <c:v>99</c:v>
                </c:pt>
                <c:pt idx="14">
                  <c:v>#N/A</c:v>
                </c:pt>
              </c:numCache>
            </c:numRef>
          </c:val>
          <c:smooth val="0"/>
          <c:extLst>
            <c:ext xmlns:c16="http://schemas.microsoft.com/office/drawing/2014/chart" uri="{C3380CC4-5D6E-409C-BE32-E72D297353CC}">
              <c16:uniqueId val="{00000008-1482-48FC-9967-1DB23FBD8536}"/>
            </c:ext>
          </c:extLst>
        </c:ser>
        <c:dLbls>
          <c:showLegendKey val="0"/>
          <c:showVal val="0"/>
          <c:showCatName val="0"/>
          <c:showSerName val="0"/>
          <c:showPercent val="0"/>
          <c:showBubbleSize val="0"/>
        </c:dLbls>
        <c:marker val="1"/>
        <c:smooth val="0"/>
        <c:axId val="483345824"/>
        <c:axId val="483346608"/>
      </c:lineChart>
      <c:catAx>
        <c:axId val="483345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3346608"/>
        <c:crosses val="autoZero"/>
        <c:auto val="1"/>
        <c:lblAlgn val="ctr"/>
        <c:lblOffset val="100"/>
        <c:tickLblSkip val="1"/>
        <c:tickMarkSkip val="1"/>
        <c:noMultiLvlLbl val="0"/>
      </c:catAx>
      <c:valAx>
        <c:axId val="483346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3345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2574</c:v>
                </c:pt>
                <c:pt idx="5">
                  <c:v>2698</c:v>
                </c:pt>
                <c:pt idx="8">
                  <c:v>3056</c:v>
                </c:pt>
                <c:pt idx="11">
                  <c:v>3365</c:v>
                </c:pt>
                <c:pt idx="14">
                  <c:v>3534</c:v>
                </c:pt>
              </c:numCache>
            </c:numRef>
          </c:val>
          <c:extLst>
            <c:ext xmlns:c16="http://schemas.microsoft.com/office/drawing/2014/chart" uri="{C3380CC4-5D6E-409C-BE32-E72D297353CC}">
              <c16:uniqueId val="{00000000-983D-42FF-9AE9-A21337DC97F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83D-42FF-9AE9-A21337DC97F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1570</c:v>
                </c:pt>
                <c:pt idx="5">
                  <c:v>1574</c:v>
                </c:pt>
                <c:pt idx="8">
                  <c:v>1520</c:v>
                </c:pt>
                <c:pt idx="11">
                  <c:v>1516</c:v>
                </c:pt>
                <c:pt idx="14">
                  <c:v>1654</c:v>
                </c:pt>
              </c:numCache>
            </c:numRef>
          </c:val>
          <c:extLst>
            <c:ext xmlns:c16="http://schemas.microsoft.com/office/drawing/2014/chart" uri="{C3380CC4-5D6E-409C-BE32-E72D297353CC}">
              <c16:uniqueId val="{00000002-983D-42FF-9AE9-A21337DC97F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83D-42FF-9AE9-A21337DC97F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83D-42FF-9AE9-A21337DC97F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3D-42FF-9AE9-A21337DC97F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580</c:v>
                </c:pt>
                <c:pt idx="3">
                  <c:v>555</c:v>
                </c:pt>
                <c:pt idx="6">
                  <c:v>513</c:v>
                </c:pt>
                <c:pt idx="9">
                  <c:v>512</c:v>
                </c:pt>
                <c:pt idx="12">
                  <c:v>509</c:v>
                </c:pt>
              </c:numCache>
            </c:numRef>
          </c:val>
          <c:extLst>
            <c:ext xmlns:c16="http://schemas.microsoft.com/office/drawing/2014/chart" uri="{C3380CC4-5D6E-409C-BE32-E72D297353CC}">
              <c16:uniqueId val="{00000006-983D-42FF-9AE9-A21337DC97F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102</c:v>
                </c:pt>
                <c:pt idx="3">
                  <c:v>101</c:v>
                </c:pt>
                <c:pt idx="6">
                  <c:v>97</c:v>
                </c:pt>
                <c:pt idx="9">
                  <c:v>93</c:v>
                </c:pt>
                <c:pt idx="12">
                  <c:v>90</c:v>
                </c:pt>
              </c:numCache>
            </c:numRef>
          </c:val>
          <c:extLst>
            <c:ext xmlns:c16="http://schemas.microsoft.com/office/drawing/2014/chart" uri="{C3380CC4-5D6E-409C-BE32-E72D297353CC}">
              <c16:uniqueId val="{00000007-983D-42FF-9AE9-A21337DC97F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148</c:v>
                </c:pt>
                <c:pt idx="3">
                  <c:v>125</c:v>
                </c:pt>
                <c:pt idx="6">
                  <c:v>104</c:v>
                </c:pt>
                <c:pt idx="9">
                  <c:v>88</c:v>
                </c:pt>
                <c:pt idx="12">
                  <c:v>89</c:v>
                </c:pt>
              </c:numCache>
            </c:numRef>
          </c:val>
          <c:extLst>
            <c:ext xmlns:c16="http://schemas.microsoft.com/office/drawing/2014/chart" uri="{C3380CC4-5D6E-409C-BE32-E72D297353CC}">
              <c16:uniqueId val="{00000008-983D-42FF-9AE9-A21337DC97F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83D-42FF-9AE9-A21337DC97F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3129</c:v>
                </c:pt>
                <c:pt idx="3">
                  <c:v>3325</c:v>
                </c:pt>
                <c:pt idx="6">
                  <c:v>3865</c:v>
                </c:pt>
                <c:pt idx="9">
                  <c:v>4358</c:v>
                </c:pt>
                <c:pt idx="12">
                  <c:v>4740</c:v>
                </c:pt>
              </c:numCache>
            </c:numRef>
          </c:val>
          <c:extLst>
            <c:ext xmlns:c16="http://schemas.microsoft.com/office/drawing/2014/chart" uri="{C3380CC4-5D6E-409C-BE32-E72D297353CC}">
              <c16:uniqueId val="{0000000A-983D-42FF-9AE9-A21337DC97F9}"/>
            </c:ext>
          </c:extLst>
        </c:ser>
        <c:dLbls>
          <c:showLegendKey val="0"/>
          <c:showVal val="0"/>
          <c:showCatName val="0"/>
          <c:showSerName val="0"/>
          <c:showPercent val="0"/>
          <c:showBubbleSize val="0"/>
        </c:dLbls>
        <c:gapWidth val="100"/>
        <c:overlap val="100"/>
        <c:axId val="483860936"/>
        <c:axId val="4838554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5</c:v>
                </c:pt>
                <c:pt idx="8">
                  <c:v>#N/A</c:v>
                </c:pt>
                <c:pt idx="9">
                  <c:v>#N/A</c:v>
                </c:pt>
                <c:pt idx="10">
                  <c:v>170</c:v>
                </c:pt>
                <c:pt idx="11">
                  <c:v>#N/A</c:v>
                </c:pt>
                <c:pt idx="12">
                  <c:v>#N/A</c:v>
                </c:pt>
                <c:pt idx="13">
                  <c:v>239</c:v>
                </c:pt>
                <c:pt idx="14">
                  <c:v>#N/A</c:v>
                </c:pt>
              </c:numCache>
            </c:numRef>
          </c:val>
          <c:smooth val="0"/>
          <c:extLst>
            <c:ext xmlns:c16="http://schemas.microsoft.com/office/drawing/2014/chart" uri="{C3380CC4-5D6E-409C-BE32-E72D297353CC}">
              <c16:uniqueId val="{0000000B-983D-42FF-9AE9-A21337DC97F9}"/>
            </c:ext>
          </c:extLst>
        </c:ser>
        <c:dLbls>
          <c:showLegendKey val="0"/>
          <c:showVal val="0"/>
          <c:showCatName val="0"/>
          <c:showSerName val="0"/>
          <c:showPercent val="0"/>
          <c:showBubbleSize val="0"/>
        </c:dLbls>
        <c:marker val="1"/>
        <c:smooth val="0"/>
        <c:axId val="483860936"/>
        <c:axId val="483855448"/>
      </c:lineChart>
      <c:catAx>
        <c:axId val="483860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83855448"/>
        <c:crosses val="autoZero"/>
        <c:auto val="1"/>
        <c:lblAlgn val="ctr"/>
        <c:lblOffset val="100"/>
        <c:tickLblSkip val="1"/>
        <c:tickMarkSkip val="1"/>
        <c:noMultiLvlLbl val="0"/>
      </c:catAx>
      <c:valAx>
        <c:axId val="483855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3860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502</c:v>
                </c:pt>
                <c:pt idx="1">
                  <c:v>502</c:v>
                </c:pt>
                <c:pt idx="2">
                  <c:v>502</c:v>
                </c:pt>
              </c:numCache>
            </c:numRef>
          </c:val>
          <c:extLst>
            <c:ext xmlns:c16="http://schemas.microsoft.com/office/drawing/2014/chart" uri="{C3380CC4-5D6E-409C-BE32-E72D297353CC}">
              <c16:uniqueId val="{00000000-FEDD-4FF4-9DEF-3ED7DF2B5BE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334</c:v>
                </c:pt>
                <c:pt idx="1">
                  <c:v>350</c:v>
                </c:pt>
                <c:pt idx="2">
                  <c:v>464</c:v>
                </c:pt>
              </c:numCache>
            </c:numRef>
          </c:val>
          <c:extLst>
            <c:ext xmlns:c16="http://schemas.microsoft.com/office/drawing/2014/chart" uri="{C3380CC4-5D6E-409C-BE32-E72D297353CC}">
              <c16:uniqueId val="{00000001-FEDD-4FF4-9DEF-3ED7DF2B5BE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612</c:v>
                </c:pt>
                <c:pt idx="1">
                  <c:v>601</c:v>
                </c:pt>
                <c:pt idx="2">
                  <c:v>621</c:v>
                </c:pt>
              </c:numCache>
            </c:numRef>
          </c:val>
          <c:extLst>
            <c:ext xmlns:c16="http://schemas.microsoft.com/office/drawing/2014/chart" uri="{C3380CC4-5D6E-409C-BE32-E72D297353CC}">
              <c16:uniqueId val="{00000002-FEDD-4FF4-9DEF-3ED7DF2B5BE6}"/>
            </c:ext>
          </c:extLst>
        </c:ser>
        <c:dLbls>
          <c:showLegendKey val="0"/>
          <c:showVal val="0"/>
          <c:showCatName val="0"/>
          <c:showSerName val="0"/>
          <c:showPercent val="0"/>
          <c:showBubbleSize val="0"/>
        </c:dLbls>
        <c:gapWidth val="120"/>
        <c:overlap val="100"/>
        <c:axId val="483860544"/>
        <c:axId val="483858584"/>
      </c:barChart>
      <c:catAx>
        <c:axId val="483860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83858584"/>
        <c:crosses val="autoZero"/>
        <c:auto val="1"/>
        <c:lblAlgn val="ctr"/>
        <c:lblOffset val="100"/>
        <c:tickLblSkip val="1"/>
        <c:tickMarkSkip val="1"/>
        <c:noMultiLvlLbl val="0"/>
      </c:catAx>
      <c:valAx>
        <c:axId val="4838585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83860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{DC5D1EE6-4AD1-4CA9-AA83-B0B1EC076101}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9B4-484B-84CA-0EFAED1849C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{9715D017-FC0C-4D6F-922D-EF1AD719AABE}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9B4-484B-84CA-0EFAED1849C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{35B61D1D-DC05-4845-B945-ABF35394E4F1}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9B4-484B-84CA-0EFAED1849C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{BAE399CC-727F-4E46-9C45-8EAC54B9782B}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9B4-484B-84CA-0EFAED1849C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{61BA7C73-F040-47FA-9749-50A57803F7A3}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9B4-484B-84CA-0EFAED1849C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{F3FC7E2A-E079-42E9-A28D-57469E24069A}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9B4-484B-84CA-0EFAED1849C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{98D458A8-7240-4CC4-86E5-BD28BF06277E}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9B4-484B-84CA-0EFAED1849C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{0443C1C8-1B74-4D85-BCD0-1F803F568F5E}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9B4-484B-84CA-0EFAED1849C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{4244F587-F351-48F8-B5AA-84B032011352}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9B4-484B-84CA-0EFAED1849C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64.599999999999994</c:v>
                </c:pt>
                <c:pt idx="8">
                  <c:v>64.2</c:v>
                </c:pt>
                <c:pt idx="16">
                  <c:v>63.5</c:v>
                </c:pt>
                <c:pt idx="24">
                  <c:v>63.3</c:v>
                </c:pt>
                <c:pt idx="32">
                  <c:v>61.4</c:v>
                </c:pt>
              </c:numCache>
            </c:numRef>
          </c:xVal>
          <c:yVal>
            <c:numRef>
              <c:f>公会計指標分析・財政指標組合せ分析表!$BP$51:$DC$51</c:f>
              <c:numCache>
                <c:formatCode>#,##0.0;"▲ "#,##0.0</c:formatCode>
                <c:ptCount val="40"/>
                <c:pt idx="16">
                  <c:v>0.3</c:v>
                </c:pt>
                <c:pt idx="24">
                  <c:v>13.9</c:v>
                </c:pt>
                <c:pt idx="32">
                  <c:v>17.2</c:v>
                </c:pt>
              </c:numCache>
            </c:numRef>
          </c:yVal>
          <c:smooth val="0"/>
          <c:extLst>
            <c:ext xmlns:c16="http://schemas.microsoft.com/office/drawing/2014/chart" uri="{C3380CC4-5D6E-409C-BE32-E72D297353CC}">
              <c16:uniqueId val="{00000009-59B4-484B-84CA-0EFAED1849C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{BAF0BEB8-C712-4BC2-9F21-8B7D8D4B7672}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9B4-484B-84CA-0EFAED1849C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{8A282CF0-5CC5-4DA3-BFB6-6CC00DCC642A}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9B4-484B-84CA-0EFAED1849C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{8A2199EF-6979-49F1-B5C5-957AE049A5FB}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9B4-484B-84CA-0EFAED1849C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{F117396F-2C53-430E-A4B4-1545C4BDD2EA}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9B4-484B-84CA-0EFAED1849C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{0FF5B93A-3FE5-443E-8BD0-AA523B4261D1}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9B4-484B-84CA-0EFAED1849C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{8F016A72-400C-4369-AD15-1736086206F1}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9B4-484B-84CA-0EFAED1849C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{7DA5045E-B2AA-4B08-AD2E-AE04A8672C88}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9B4-484B-84CA-0EFAED1849C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{E5C5779F-3A20-4A8F-BDD7-6659E63ADD9F}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9B4-484B-84CA-0EFAED1849C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{4FA2872B-926C-47C1-AD89-3F696D480846}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9B4-484B-84CA-0EFAED1849C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59.4</c:v>
                </c:pt>
                <c:pt idx="16">
                  <c:v>60.4</c:v>
                </c:pt>
                <c:pt idx="24">
                  <c:v>61.5</c:v>
                </c:pt>
                <c:pt idx="32">
                  <c:v>61</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9B4-484B-84CA-0EFAED1849CE}"/>
            </c:ext>
          </c:extLst>
        </c:ser>
        <c:dLbls>
          <c:showLegendKey val="0"/>
          <c:showVal val="1"/>
          <c:showCatName val="0"/>
          <c:showSerName val="0"/>
          <c:showPercent val="0"/>
          <c:showBubbleSize val="0"/>
        </c:dLbls>
        <c:axId val="141476072"/>
        <c:axId val="141476456"/>
      </c:scatterChart>
      <c:valAx>
        <c:axId val="141476072"/>
        <c:scaling>
          <c:orientation val="maxMin"/>
          <c:max val="64"/>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1476456"/>
        <c:crosses val="autoZero"/>
        <c:crossBetween val="midCat"/>
      </c:valAx>
      <c:valAx>
        <c:axId val="141476456"/>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41476072"/>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{23691DD4-D140-4B71-8A23-342395B5347D}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221-4C16-AA0A-8AEC1FDB7B2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{88F990CD-2F83-43A0-8613-58EEC39A087E}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21-4C16-AA0A-8AEC1FDB7B2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{921C93DE-F231-4E52-BFF0-D717D8863BFA}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21-4C16-AA0A-8AEC1FDB7B2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{B764D167-13B7-4833-B722-4E99AD31AEC9}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21-4C16-AA0A-8AEC1FDB7B2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{D2DA708C-2D58-4A11-A2CB-FCE84BEBA810}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21-4C16-AA0A-8AEC1FDB7B24}"/>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{C4F0E55D-8E2D-4101-9D21-F50ADC0671DB}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221-4C16-AA0A-8AEC1FDB7B24}"/>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{537D5241-7580-4CD6-A164-743260B25D19}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221-4C16-AA0A-8AEC1FDB7B24}"/>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{BB746D5D-00A5-4FEA-AE2D-F409AF8205A6}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221-4C16-AA0A-8AEC1FDB7B2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{C6BAA432-4036-484E-B54B-4B23F5198805}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221-4C16-AA0A-8AEC1FDB7B2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3.6</c:v>
                </c:pt>
                <c:pt idx="8">
                  <c:v>4.0999999999999996</c:v>
                </c:pt>
                <c:pt idx="16">
                  <c:v>4.7</c:v>
                </c:pt>
                <c:pt idx="24">
                  <c:v>5.0999999999999996</c:v>
                </c:pt>
                <c:pt idx="32">
                  <c:v>5.9</c:v>
                </c:pt>
              </c:numCache>
            </c:numRef>
          </c:xVal>
          <c:yVal>
            <c:numRef>
              <c:f>公会計指標分析・財政指標組合せ分析表!$BP$73:$DC$73</c:f>
              <c:numCache>
                <c:formatCode>#,##0.0;"▲ "#,##0.0</c:formatCode>
                <c:ptCount val="40"/>
                <c:pt idx="16">
                  <c:v>0.3</c:v>
                </c:pt>
                <c:pt idx="24">
                  <c:v>13.9</c:v>
                </c:pt>
                <c:pt idx="32">
                  <c:v>17.2</c:v>
                </c:pt>
              </c:numCache>
            </c:numRef>
          </c:yVal>
          <c:smooth val="0"/>
          <c:extLst>
            <c:ext xmlns:c16="http://schemas.microsoft.com/office/drawing/2014/chart" uri="{C3380CC4-5D6E-409C-BE32-E72D297353CC}">
              <c16:uniqueId val="{00000009-5221-4C16-AA0A-8AEC1FDB7B2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{74A3403C-1E4B-46F5-9312-6B35D2CED311}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221-4C16-AA0A-8AEC1FDB7B2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{5330BE2B-C57D-4CFC-A62E-3CAABACBC45D}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21-4C16-AA0A-8AEC1FDB7B2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{DFCE6F40-187A-48FE-BDA1-A52B3778361B}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21-4C16-AA0A-8AEC1FDB7B2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{0BCA137E-6BDA-404A-B270-0AE86B9A0233}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21-4C16-AA0A-8AEC1FDB7B2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{5ECDB7D4-80A4-4F5A-88EE-0F7A6B9BB92E}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21-4C16-AA0A-8AEC1FDB7B24}"/>
                </c:ext>
              </c:extLst>
            </c:dLbl>
            <c:dLbl>
              <c:idx val="8"/>
              <c:layout>
                <c:manualLayout>
                  <c:x val="-4.5096530706953748E-2"/>
                  <c:y val="-8.1337372860052048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{F26BBBC0-7932-43C6-9BF7-408A7432EC57}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221-4C16-AA0A-8AEC1FDB7B24}"/>
                </c:ext>
              </c:extLst>
            </c:dLbl>
            <c:dLbl>
              <c:idx val="16"/>
              <c:layout>
                <c:manualLayout>
                  <c:x val="-1.8171803637232534E-2"/>
                  <c:y val="-4.3495921315535854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{9650C57D-FCFF-4641-899C-7A5E7C174164}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221-4C16-AA0A-8AEC1FDB7B2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{41DA4D89-4C86-48B8-83E1-AFB4131C1D4A}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221-4C16-AA0A-8AEC1FDB7B24}"/>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{43EA3A91-9E70-4AA5-BB18-856A00A27B4E}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221-4C16-AA0A-8AEC1FDB7B2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221-4C16-AA0A-8AEC1FDB7B24}"/>
            </c:ext>
          </c:extLst>
        </c:ser>
        <c:dLbls>
          <c:showLegendKey val="0"/>
          <c:showVal val="1"/>
          <c:showCatName val="0"/>
          <c:showSerName val="0"/>
          <c:showPercent val="0"/>
          <c:showBubbleSize val="0"/>
        </c:dLbls>
        <c:axId val="142000896"/>
        <c:axId val="141993864"/>
      </c:scatterChart>
      <c:valAx>
        <c:axId val="14200089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1993864"/>
        <c:crosses val="autoZero"/>
        <c:crossBetween val="midCat"/>
      </c:valAx>
      <c:valAx>
        <c:axId val="141993864"/>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4200089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ysClr val="windowText" lastClr="000000"/>
              </a:solidFill>
              <a:effectLst/>
            </a:rPr>
            <a:t>平成</a:t>
          </a:r>
          <a:r>
            <a:rPr lang="en-US" altLang="ja-JP" sz="1200">
              <a:solidFill>
                <a:sysClr val="windowText" lastClr="000000"/>
              </a:solidFill>
              <a:effectLst/>
            </a:rPr>
            <a:t>22</a:t>
          </a:r>
          <a:r>
            <a:rPr lang="ja-JP" altLang="en-US" sz="1200">
              <a:solidFill>
                <a:sysClr val="windowText" lastClr="000000"/>
              </a:solidFill>
              <a:effectLst/>
            </a:rPr>
            <a:t>年度以降、過疎債を活用した投資的事業を実施するとともに、緊急防災・減災事業債を活用した事業を実施しており、元金償還額が増加している。これらの償還金は交付税算入率が高いため、実質公債費比率の急な上昇は避けられてきた。公営企業債の元利償還金は下水道事業会計分の元利償還金であり、一般会計からの繰出金により償還を行っているが、徐々に償還が終了している。一般会計の地方債償還額は、少なくとも令和９年度まで増加が続くため、今後は実質公債費比率が上昇し過ぎないよう、新規の地方債発行は慎重に行っていく。</a:t>
          </a:r>
          <a:endParaRPr lang="ja-JP" altLang="ja-JP" sz="1200">
            <a:solidFill>
              <a:sysClr val="windowText" lastClr="000000"/>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満期一括償還地方債を発行していない。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50">
              <a:solidFill>
                <a:sysClr val="windowText" lastClr="000000"/>
              </a:solidFill>
              <a:effectLst/>
            </a:rPr>
            <a:t>将来負担額は、大半を一般会計等に係る地方債の現在高が占めており、次いで退職手当負担見込額となっている。一般会計の地方債現在高は投資的事業の実施に伴い、平成</a:t>
          </a:r>
          <a:r>
            <a:rPr lang="en-US" altLang="ja-JP" sz="1050">
              <a:solidFill>
                <a:sysClr val="windowText" lastClr="000000"/>
              </a:solidFill>
              <a:effectLst/>
            </a:rPr>
            <a:t>25</a:t>
          </a:r>
          <a:r>
            <a:rPr lang="ja-JP" altLang="en-US" sz="1050">
              <a:solidFill>
                <a:sysClr val="windowText" lastClr="000000"/>
              </a:solidFill>
              <a:effectLst/>
            </a:rPr>
            <a:t>年度以降上昇が続いている。公営企業債繰入見込は、新規の地方債の発行が少ないため、減少傾向にある。ただし、下水道施設の老朽化が進行しており、今後の財政負担が懸念される。また、平成</a:t>
          </a:r>
          <a:r>
            <a:rPr lang="en-US" altLang="ja-JP" sz="1050">
              <a:solidFill>
                <a:sysClr val="windowText" lastClr="000000"/>
              </a:solidFill>
              <a:effectLst/>
            </a:rPr>
            <a:t>25</a:t>
          </a:r>
          <a:r>
            <a:rPr lang="ja-JP" altLang="en-US" sz="1050">
              <a:solidFill>
                <a:sysClr val="windowText" lastClr="000000"/>
              </a:solidFill>
              <a:effectLst/>
            </a:rPr>
            <a:t>年度に新たに計上した組合等負担見込額は、老人福祉施設建設に伴う市町村負担金である。次に、充当可能財源等は、充当可能基金及び基準財政需要額算入見込額によって構成され、令和元年度を境に将来負担額がこれを上回るようになった。今後も投資的事業の財源として地方債の活用を予定しているため、将来負担額における地方債現在高のさらなる増加が見込まれる。過疎債の償還は財政措置されるため、現在高の上昇にあわせて交付税算入され、財政需要額が大きくなるが、残りの負担分については基金を充当することになる。今後は将来負担比率に注意し、慎重に地方債を発行す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和歌山県太地町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ysClr val="windowText" lastClr="000000"/>
              </a:solidFill>
              <a:effectLst/>
              <a:latin typeface="+mn-lt"/>
              <a:ea typeface="+mn-ea"/>
              <a:cs typeface="+mn-cs"/>
            </a:rPr>
            <a:t>（増減理由）</a:t>
          </a:r>
        </a:p>
        <a:p>
          <a:r>
            <a:rPr lang="ja-JP" altLang="ja-JP" sz="1100">
              <a:solidFill>
                <a:sysClr val="windowText" lastClr="000000"/>
              </a:solidFill>
              <a:effectLst/>
              <a:latin typeface="+mn-lt"/>
              <a:ea typeface="+mn-ea"/>
              <a:cs typeface="+mn-cs"/>
            </a:rPr>
            <a:t>基金現在高について、全体額（土地開発基金を除く）で令和２年度</a:t>
          </a:r>
          <a:r>
            <a:rPr lang="en-US" altLang="ja-JP" sz="1100">
              <a:solidFill>
                <a:sysClr val="windowText" lastClr="000000"/>
              </a:solidFill>
              <a:effectLst/>
              <a:latin typeface="+mn-lt"/>
              <a:ea typeface="+mn-ea"/>
              <a:cs typeface="+mn-cs"/>
            </a:rPr>
            <a:t>1,453,204</a:t>
          </a:r>
          <a:r>
            <a:rPr lang="ja-JP" altLang="ja-JP" sz="1100">
              <a:solidFill>
                <a:sysClr val="windowText" lastClr="000000"/>
              </a:solidFill>
              <a:effectLst/>
              <a:latin typeface="+mn-lt"/>
              <a:ea typeface="+mn-ea"/>
              <a:cs typeface="+mn-cs"/>
            </a:rPr>
            <a:t>千円に対して令和３年度</a:t>
          </a:r>
          <a:r>
            <a:rPr lang="en-US" altLang="ja-JP" sz="1100">
              <a:solidFill>
                <a:sysClr val="windowText" lastClr="000000"/>
              </a:solidFill>
              <a:effectLst/>
              <a:latin typeface="+mn-lt"/>
              <a:ea typeface="+mn-ea"/>
              <a:cs typeface="+mn-cs"/>
            </a:rPr>
            <a:t>1,586,918</a:t>
          </a:r>
          <a:r>
            <a:rPr lang="ja-JP" altLang="ja-JP" sz="1100">
              <a:solidFill>
                <a:sysClr val="windowText" lastClr="000000"/>
              </a:solidFill>
              <a:effectLst/>
              <a:latin typeface="+mn-lt"/>
              <a:ea typeface="+mn-ea"/>
              <a:cs typeface="+mn-cs"/>
            </a:rPr>
            <a:t>千円となり</a:t>
          </a:r>
          <a:r>
            <a:rPr lang="en-US" altLang="ja-JP" sz="1100">
              <a:solidFill>
                <a:sysClr val="windowText" lastClr="000000"/>
              </a:solidFill>
              <a:effectLst/>
              <a:latin typeface="+mn-lt"/>
              <a:ea typeface="+mn-ea"/>
              <a:cs typeface="+mn-cs"/>
            </a:rPr>
            <a:t>133,714</a:t>
          </a:r>
          <a:r>
            <a:rPr lang="ja-JP" altLang="ja-JP" sz="1100">
              <a:solidFill>
                <a:sysClr val="windowText" lastClr="000000"/>
              </a:solidFill>
              <a:effectLst/>
              <a:latin typeface="+mn-lt"/>
              <a:ea typeface="+mn-ea"/>
              <a:cs typeface="+mn-cs"/>
            </a:rPr>
            <a:t>千円</a:t>
          </a:r>
          <a:r>
            <a:rPr lang="ja-JP" altLang="en-US" sz="1100">
              <a:solidFill>
                <a:sysClr val="windowText" lastClr="000000"/>
              </a:solidFill>
              <a:effectLst/>
              <a:latin typeface="+mn-lt"/>
              <a:ea typeface="+mn-ea"/>
              <a:cs typeface="+mn-cs"/>
            </a:rPr>
            <a:t>増加</a:t>
          </a:r>
          <a:r>
            <a:rPr lang="ja-JP" altLang="ja-JP" sz="1100">
              <a:solidFill>
                <a:sysClr val="windowText" lastClr="000000"/>
              </a:solidFill>
              <a:effectLst/>
              <a:latin typeface="+mn-lt"/>
              <a:ea typeface="+mn-ea"/>
              <a:cs typeface="+mn-cs"/>
            </a:rPr>
            <a:t>した。内訳は、減債基金が</a:t>
          </a:r>
          <a:r>
            <a:rPr lang="en-US" altLang="ja-JP" sz="1100">
              <a:solidFill>
                <a:sysClr val="windowText" lastClr="000000"/>
              </a:solidFill>
              <a:effectLst/>
              <a:latin typeface="+mn-lt"/>
              <a:ea typeface="+mn-ea"/>
              <a:cs typeface="+mn-cs"/>
            </a:rPr>
            <a:t>114</a:t>
          </a:r>
          <a:r>
            <a:rPr lang="ja-JP" altLang="ja-JP" sz="1100">
              <a:solidFill>
                <a:sysClr val="windowText" lastClr="000000"/>
              </a:solidFill>
              <a:effectLst/>
              <a:latin typeface="+mn-lt"/>
              <a:ea typeface="+mn-ea"/>
              <a:cs typeface="+mn-cs"/>
            </a:rPr>
            <a:t>百万円増額、特定目的基金のうち</a:t>
          </a:r>
          <a:r>
            <a:rPr lang="ja-JP" altLang="en-US"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ふるさと創生基金が</a:t>
          </a: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百万円の増額、福祉基金が</a:t>
          </a:r>
          <a:r>
            <a:rPr lang="en-US" altLang="ja-JP" sz="1100">
              <a:solidFill>
                <a:sysClr val="windowText" lastClr="000000"/>
              </a:solidFill>
              <a:effectLst/>
              <a:latin typeface="+mn-lt"/>
              <a:ea typeface="+mn-ea"/>
              <a:cs typeface="+mn-cs"/>
            </a:rPr>
            <a:t>20</a:t>
          </a:r>
          <a:r>
            <a:rPr lang="ja-JP" altLang="ja-JP" sz="1100">
              <a:solidFill>
                <a:sysClr val="windowText" lastClr="000000"/>
              </a:solidFill>
              <a:effectLst/>
              <a:latin typeface="+mn-lt"/>
              <a:ea typeface="+mn-ea"/>
              <a:cs typeface="+mn-cs"/>
            </a:rPr>
            <a:t>百万円の増額、石垣記念館運営積立基金が</a:t>
          </a:r>
          <a:r>
            <a:rPr lang="en-US" altLang="ja-JP" sz="1100">
              <a:solidFill>
                <a:sysClr val="windowText" lastClr="000000"/>
              </a:solidFill>
              <a:effectLst/>
              <a:latin typeface="+mn-lt"/>
              <a:ea typeface="+mn-ea"/>
              <a:cs typeface="+mn-cs"/>
            </a:rPr>
            <a:t>4.5</a:t>
          </a:r>
          <a:r>
            <a:rPr lang="ja-JP" altLang="ja-JP" sz="1100">
              <a:solidFill>
                <a:sysClr val="windowText" lastClr="000000"/>
              </a:solidFill>
              <a:effectLst/>
              <a:latin typeface="+mn-lt"/>
              <a:ea typeface="+mn-ea"/>
              <a:cs typeface="+mn-cs"/>
            </a:rPr>
            <a:t>百万円減額となった。各分野で投資的事業を積極的に行っており、起債に加え</a:t>
          </a:r>
          <a:r>
            <a:rPr lang="ja-JP" altLang="en-US"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状況に応じて基金を活用しているため、近年は基金残高の減少が続いていたが、</a:t>
          </a:r>
          <a:r>
            <a:rPr lang="ja-JP" altLang="en-US" sz="1100">
              <a:solidFill>
                <a:sysClr val="windowText" lastClr="000000"/>
              </a:solidFill>
              <a:effectLst/>
              <a:latin typeface="+mn-lt"/>
              <a:ea typeface="+mn-ea"/>
              <a:cs typeface="+mn-cs"/>
            </a:rPr>
            <a:t>令和３年度は、</a:t>
          </a:r>
          <a:r>
            <a:rPr lang="ja-JP" altLang="ja-JP" sz="1100">
              <a:solidFill>
                <a:sysClr val="windowText" lastClr="000000"/>
              </a:solidFill>
              <a:effectLst/>
              <a:latin typeface="+mn-lt"/>
              <a:ea typeface="+mn-ea"/>
              <a:cs typeface="+mn-cs"/>
            </a:rPr>
            <a:t>普通交付税の増額等により減債基金等を積み立てること</a:t>
          </a:r>
          <a:r>
            <a:rPr lang="ja-JP" altLang="en-US" sz="1100">
              <a:solidFill>
                <a:sysClr val="windowText" lastClr="000000"/>
              </a:solidFill>
              <a:effectLst/>
              <a:latin typeface="+mn-lt"/>
              <a:ea typeface="+mn-ea"/>
              <a:cs typeface="+mn-cs"/>
            </a:rPr>
            <a:t>が</a:t>
          </a:r>
          <a:r>
            <a:rPr lang="ja-JP" altLang="ja-JP" sz="1100">
              <a:solidFill>
                <a:sysClr val="windowText" lastClr="000000"/>
              </a:solidFill>
              <a:effectLst/>
              <a:latin typeface="+mn-lt"/>
              <a:ea typeface="+mn-ea"/>
              <a:cs typeface="+mn-cs"/>
            </a:rPr>
            <a:t>できた。</a:t>
          </a:r>
        </a:p>
        <a:p>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（今後の方針）</a:t>
          </a:r>
        </a:p>
        <a:p>
          <a:r>
            <a:rPr lang="ja-JP" altLang="ja-JP" sz="1100">
              <a:solidFill>
                <a:sysClr val="windowText" lastClr="000000"/>
              </a:solidFill>
              <a:effectLst/>
              <a:latin typeface="+mn-lt"/>
              <a:ea typeface="+mn-ea"/>
              <a:cs typeface="+mn-cs"/>
            </a:rPr>
            <a:t>基金の積立額について、</a:t>
          </a:r>
          <a:r>
            <a:rPr lang="ja-JP" altLang="en-US" sz="1100">
              <a:solidFill>
                <a:sysClr val="windowText" lastClr="000000"/>
              </a:solidFill>
              <a:effectLst/>
              <a:latin typeface="+mn-lt"/>
              <a:ea typeface="+mn-ea"/>
              <a:cs typeface="+mn-cs"/>
            </a:rPr>
            <a:t>目標とする</a:t>
          </a:r>
          <a:r>
            <a:rPr lang="ja-JP" altLang="ja-JP" sz="1100">
              <a:solidFill>
                <a:sysClr val="windowText" lastClr="000000"/>
              </a:solidFill>
              <a:effectLst/>
              <a:latin typeface="+mn-lt"/>
              <a:ea typeface="+mn-ea"/>
              <a:cs typeface="+mn-cs"/>
            </a:rPr>
            <a:t>対標準財政規模比等はないが、今後まちづくりのために活用していくため、将来的には取り崩していくこととなる。負債（主に地方債）に対応する財源を確保するために基金を積み立てたい。</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ysClr val="windowText" lastClr="000000"/>
              </a:solidFill>
              <a:effectLst/>
              <a:latin typeface="+mn-lt"/>
              <a:ea typeface="+mn-ea"/>
              <a:cs typeface="+mn-cs"/>
            </a:rPr>
            <a:t>（基金の使途）</a:t>
          </a:r>
        </a:p>
        <a:p>
          <a:r>
            <a:rPr lang="ja-JP" altLang="ja-JP" sz="1100">
              <a:solidFill>
                <a:sysClr val="windowText" lastClr="000000"/>
              </a:solidFill>
              <a:effectLst/>
              <a:latin typeface="+mn-lt"/>
              <a:ea typeface="+mn-ea"/>
              <a:cs typeface="+mn-cs"/>
            </a:rPr>
            <a:t>「塵芥処理場建設資金基金積立金」は新たな塵芥処理場の建設を目的としているが、当初の建設計画が変更となったため、現時点では具体的な使用予定はない。「石垣記念館運営積立金」は太地町石垣記念館の運営費用に充てることを目的としている。太地町ふるさと創生事業積立金は太地町の歴史、伝統、文化、産業等を活かし、独創的、個性的な地域づくりを行うふるさと創生事業の財源を積み立てる。「太地町地域福祉基金積立金」は高齢化社会における高齢者の在宅福祉の向上、健康づくり、ボランティア活動の活発化等図るため民間団体が行う高齢者保健福祉推進事業に、この基金から生ずる運用益金でもって助成することを目的とする。「太地町福祉基金」は高齢化社会における地域福祉活動の促進、生活環境の形成等図ることを目的とする。</a:t>
          </a:r>
          <a:endParaRPr lang="en-US" altLang="ja-JP" sz="1100">
            <a:solidFill>
              <a:sysClr val="windowText" lastClr="000000"/>
            </a:solidFill>
            <a:effectLst/>
            <a:latin typeface="+mn-lt"/>
            <a:ea typeface="+mn-ea"/>
            <a:cs typeface="+mn-cs"/>
          </a:endParaRPr>
        </a:p>
        <a:p>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（増減理由）</a:t>
          </a:r>
        </a:p>
        <a:p>
          <a:r>
            <a:rPr lang="ja-JP" altLang="ja-JP" sz="1100">
              <a:solidFill>
                <a:sysClr val="windowText" lastClr="000000"/>
              </a:solidFill>
              <a:effectLst/>
              <a:latin typeface="+mn-lt"/>
              <a:ea typeface="+mn-ea"/>
              <a:cs typeface="+mn-cs"/>
            </a:rPr>
            <a:t>「石垣記念館運営積立金」からは当記念館の運営費に充てるため、毎年度約</a:t>
          </a: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百万円を取り崩している。</a:t>
          </a:r>
        </a:p>
        <a:p>
          <a:endParaRPr lang="en-US"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（今後の方針）</a:t>
          </a:r>
        </a:p>
        <a:p>
          <a:r>
            <a:rPr lang="ja-JP" altLang="ja-JP" sz="1100">
              <a:solidFill>
                <a:sysClr val="windowText" lastClr="000000"/>
              </a:solidFill>
              <a:effectLst/>
              <a:latin typeface="+mn-lt"/>
              <a:ea typeface="+mn-ea"/>
              <a:cs typeface="+mn-cs"/>
            </a:rPr>
            <a:t>　その他特定目的基金については今後積極的に積立額を増やしてく予定はなく、地域振興及び地域福祉の充実等を実現するため、これらの限られた財源を最大限有効に運用していく。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ysClr val="windowText" lastClr="000000"/>
              </a:solidFill>
              <a:effectLst/>
              <a:latin typeface="+mn-lt"/>
              <a:ea typeface="+mn-ea"/>
              <a:cs typeface="+mn-cs"/>
            </a:rPr>
            <a:t>（増減理由）</a:t>
          </a:r>
        </a:p>
        <a:p>
          <a:r>
            <a:rPr lang="ja-JP" altLang="ja-JP" sz="1100">
              <a:solidFill>
                <a:sysClr val="windowText" lastClr="000000"/>
              </a:solidFill>
              <a:effectLst/>
              <a:latin typeface="+mn-lt"/>
              <a:ea typeface="+mn-ea"/>
              <a:cs typeface="+mn-cs"/>
            </a:rPr>
            <a:t>令和３年度は普通交付税が増額するなどして、基金残高を維持できた。</a:t>
          </a:r>
        </a:p>
        <a:p>
          <a:endParaRPr lang="en-US"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（今後の方針）</a:t>
          </a:r>
        </a:p>
        <a:p>
          <a:r>
            <a:rPr lang="ja-JP" altLang="ja-JP" sz="1100">
              <a:solidFill>
                <a:sysClr val="windowText" lastClr="000000"/>
              </a:solidFill>
              <a:effectLst/>
              <a:latin typeface="+mn-lt"/>
              <a:ea typeface="+mn-ea"/>
              <a:cs typeface="+mn-cs"/>
            </a:rPr>
            <a:t>今後も、まちづくりに資する事業費を実施するため、この財源として積み立てる。また事業の実施に伴い</a:t>
          </a:r>
          <a:r>
            <a:rPr lang="ja-JP" altLang="en-US"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地方債の借</a:t>
          </a:r>
          <a:r>
            <a:rPr lang="ja-JP" altLang="en-US" sz="1100">
              <a:solidFill>
                <a:sysClr val="windowText" lastClr="000000"/>
              </a:solidFill>
              <a:effectLst/>
              <a:latin typeface="+mn-lt"/>
              <a:ea typeface="+mn-ea"/>
              <a:cs typeface="+mn-cs"/>
            </a:rPr>
            <a:t>り</a:t>
          </a:r>
          <a:r>
            <a:rPr lang="ja-JP" altLang="ja-JP" sz="1100">
              <a:solidFill>
                <a:sysClr val="windowText" lastClr="000000"/>
              </a:solidFill>
              <a:effectLst/>
              <a:latin typeface="+mn-lt"/>
              <a:ea typeface="+mn-ea"/>
              <a:cs typeface="+mn-cs"/>
            </a:rPr>
            <a:t>入れが増えているため、将来の償還額の増加に備えて、減債基金への振り替えも想定している。決算状況が許す限り積</a:t>
          </a:r>
          <a:r>
            <a:rPr lang="ja-JP" altLang="en-US" sz="1100">
              <a:solidFill>
                <a:sysClr val="windowText" lastClr="000000"/>
              </a:solidFill>
              <a:effectLst/>
              <a:latin typeface="+mn-lt"/>
              <a:ea typeface="+mn-ea"/>
              <a:cs typeface="+mn-cs"/>
            </a:rPr>
            <a:t>み</a:t>
          </a:r>
          <a:r>
            <a:rPr lang="ja-JP" altLang="ja-JP" sz="1100">
              <a:solidFill>
                <a:sysClr val="windowText" lastClr="000000"/>
              </a:solidFill>
              <a:effectLst/>
              <a:latin typeface="+mn-lt"/>
              <a:ea typeface="+mn-ea"/>
              <a:cs typeface="+mn-cs"/>
            </a:rPr>
            <a:t>立てることが望ましいが、少なくとも基金残高が大きく減少することがないように運用していく方針である。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ysClr val="windowText" lastClr="000000"/>
              </a:solidFill>
              <a:effectLst/>
              <a:latin typeface="+mn-lt"/>
              <a:ea typeface="+mn-ea"/>
              <a:cs typeface="+mn-cs"/>
            </a:rPr>
            <a:t>（増減理由）</a:t>
          </a:r>
        </a:p>
        <a:p>
          <a:r>
            <a:rPr lang="ja-JP" altLang="ja-JP" sz="1100">
              <a:solidFill>
                <a:sysClr val="windowText" lastClr="000000"/>
              </a:solidFill>
              <a:effectLst/>
              <a:latin typeface="+mn-lt"/>
              <a:ea typeface="+mn-ea"/>
              <a:cs typeface="+mn-cs"/>
            </a:rPr>
            <a:t>平成</a:t>
          </a:r>
          <a:r>
            <a:rPr lang="en-US" altLang="ja-JP" sz="1100">
              <a:solidFill>
                <a:sysClr val="windowText" lastClr="000000"/>
              </a:solidFill>
              <a:effectLst/>
              <a:latin typeface="+mn-lt"/>
              <a:ea typeface="+mn-ea"/>
              <a:cs typeface="+mn-cs"/>
            </a:rPr>
            <a:t>22</a:t>
          </a:r>
          <a:r>
            <a:rPr lang="ja-JP" altLang="ja-JP" sz="1100">
              <a:solidFill>
                <a:sysClr val="windowText" lastClr="000000"/>
              </a:solidFill>
              <a:effectLst/>
              <a:latin typeface="+mn-lt"/>
              <a:ea typeface="+mn-ea"/>
              <a:cs typeface="+mn-cs"/>
            </a:rPr>
            <a:t>年度以降、過疎債や緊急防災・減災事業債を活用し、まちづくりに資する事業を実施してきた。これらの地方債償還額が年々増加しており、基本的には減債基金を取り崩すこととなるが、令和３年度は普通交付税が増額するなどして積</a:t>
          </a:r>
          <a:r>
            <a:rPr lang="ja-JP" altLang="en-US" sz="1100">
              <a:solidFill>
                <a:sysClr val="windowText" lastClr="000000"/>
              </a:solidFill>
              <a:effectLst/>
              <a:latin typeface="+mn-lt"/>
              <a:ea typeface="+mn-ea"/>
              <a:cs typeface="+mn-cs"/>
            </a:rPr>
            <a:t>み</a:t>
          </a:r>
          <a:r>
            <a:rPr lang="ja-JP" altLang="ja-JP" sz="1100">
              <a:solidFill>
                <a:sysClr val="windowText" lastClr="000000"/>
              </a:solidFill>
              <a:effectLst/>
              <a:latin typeface="+mn-lt"/>
              <a:ea typeface="+mn-ea"/>
              <a:cs typeface="+mn-cs"/>
            </a:rPr>
            <a:t>立</a:t>
          </a:r>
          <a:r>
            <a:rPr lang="ja-JP" altLang="en-US" sz="1100">
              <a:solidFill>
                <a:sysClr val="windowText" lastClr="000000"/>
              </a:solidFill>
              <a:effectLst/>
              <a:latin typeface="+mn-lt"/>
              <a:ea typeface="+mn-ea"/>
              <a:cs typeface="+mn-cs"/>
            </a:rPr>
            <a:t>て</a:t>
          </a:r>
          <a:r>
            <a:rPr lang="ja-JP" altLang="ja-JP" sz="1100">
              <a:solidFill>
                <a:sysClr val="windowText" lastClr="000000"/>
              </a:solidFill>
              <a:effectLst/>
              <a:latin typeface="+mn-lt"/>
              <a:ea typeface="+mn-ea"/>
              <a:cs typeface="+mn-cs"/>
            </a:rPr>
            <a:t>が可能となった。</a:t>
          </a:r>
        </a:p>
        <a:p>
          <a:endParaRPr lang="en-US"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（今後の方針）</a:t>
          </a:r>
        </a:p>
        <a:p>
          <a:r>
            <a:rPr lang="ja-JP" altLang="ja-JP" sz="1100">
              <a:solidFill>
                <a:sysClr val="windowText" lastClr="000000"/>
              </a:solidFill>
              <a:effectLst/>
              <a:latin typeface="+mn-lt"/>
              <a:ea typeface="+mn-ea"/>
              <a:cs typeface="+mn-cs"/>
            </a:rPr>
            <a:t>現在の地方債残高が約</a:t>
          </a:r>
          <a:r>
            <a:rPr lang="en-US" altLang="ja-JP" sz="1100">
              <a:solidFill>
                <a:sysClr val="windowText" lastClr="000000"/>
              </a:solidFill>
              <a:effectLst/>
              <a:latin typeface="+mn-lt"/>
              <a:ea typeface="+mn-ea"/>
              <a:cs typeface="+mn-cs"/>
            </a:rPr>
            <a:t>47</a:t>
          </a:r>
          <a:r>
            <a:rPr lang="ja-JP" altLang="ja-JP" sz="1100">
              <a:solidFill>
                <a:sysClr val="windowText" lastClr="000000"/>
              </a:solidFill>
              <a:effectLst/>
              <a:latin typeface="+mn-lt"/>
              <a:ea typeface="+mn-ea"/>
              <a:cs typeface="+mn-cs"/>
            </a:rPr>
            <a:t>億円で前年度末から３億円増加した。地方債借入額の約</a:t>
          </a:r>
          <a:r>
            <a:rPr lang="en-US" altLang="ja-JP" sz="1100">
              <a:solidFill>
                <a:sysClr val="windowText" lastClr="000000"/>
              </a:solidFill>
              <a:effectLst/>
              <a:latin typeface="+mn-lt"/>
              <a:ea typeface="+mn-ea"/>
              <a:cs typeface="+mn-cs"/>
            </a:rPr>
            <a:t>75</a:t>
          </a:r>
          <a:r>
            <a:rPr lang="ja-JP" altLang="ja-JP" sz="1100">
              <a:solidFill>
                <a:sysClr val="windowText" lastClr="000000"/>
              </a:solidFill>
              <a:effectLst/>
              <a:latin typeface="+mn-lt"/>
              <a:ea typeface="+mn-ea"/>
              <a:cs typeface="+mn-cs"/>
            </a:rPr>
            <a:t>％について</a:t>
          </a:r>
          <a:r>
            <a:rPr lang="ja-JP" altLang="en-US" sz="1100">
              <a:solidFill>
                <a:sysClr val="windowText" lastClr="000000"/>
              </a:solidFill>
              <a:effectLst/>
              <a:latin typeface="+mn-lt"/>
              <a:ea typeface="+mn-ea"/>
              <a:cs typeface="+mn-cs"/>
            </a:rPr>
            <a:t>は、</a:t>
          </a:r>
          <a:r>
            <a:rPr lang="ja-JP" altLang="ja-JP" sz="1100">
              <a:solidFill>
                <a:sysClr val="windowText" lastClr="000000"/>
              </a:solidFill>
              <a:effectLst/>
              <a:latin typeface="+mn-lt"/>
              <a:ea typeface="+mn-ea"/>
              <a:cs typeface="+mn-cs"/>
            </a:rPr>
            <a:t>地方交付税の収入を見込んでおり、残りの一般財源負担が約</a:t>
          </a:r>
          <a:r>
            <a:rPr lang="en-US" altLang="ja-JP" sz="1100">
              <a:solidFill>
                <a:sysClr val="windowText" lastClr="000000"/>
              </a:solidFill>
              <a:effectLst/>
              <a:latin typeface="+mn-lt"/>
              <a:ea typeface="+mn-ea"/>
              <a:cs typeface="+mn-cs"/>
            </a:rPr>
            <a:t>11.8</a:t>
          </a:r>
          <a:r>
            <a:rPr lang="ja-JP" altLang="ja-JP" sz="1100">
              <a:solidFill>
                <a:sysClr val="windowText" lastClr="000000"/>
              </a:solidFill>
              <a:effectLst/>
              <a:latin typeface="+mn-lt"/>
              <a:ea typeface="+mn-ea"/>
              <a:cs typeface="+mn-cs"/>
            </a:rPr>
            <a:t>億円となる。現時点では、この一般財源部分の額を積立額のおおよその目標とする。ただし、現在も地方債を財源にして投資的事業を進めており、目標値は事業の実施状況によって変動する。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3F87F84-FA97-4735-8B39-00A9C00F8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5FE7DDE-01C2-4A60-936C-456AF9C13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ABFDCF3-4BD8-41C4-B5E6-9D1CC6FED2B1}"/>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25C7054-9AE3-4805-A0CF-C7D56A926719}"/>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D2775B56-BACB-4BDF-8C6B-0F2CBD6C7D1C}"/>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a:extLst>
            <a:ext uri="{FF2B5EF4-FFF2-40B4-BE49-F238E27FC236}">
              <a16:creationId xmlns:a16="http://schemas.microsoft.com/office/drawing/2014/main" id="{4771AF55-1B56-4663-B15E-2354EDA8012C}"/>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CD9FD06A-4290-4B48-8886-F642B460D846}"/>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673D85B4-A59F-4FE1-A278-358F1177830A}"/>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FF01738B-2B02-446C-A766-26B9C5B56B7A}"/>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CF992EF2-B492-49FB-A24E-D5637A08AD30}"/>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5C9AFBC9-3E52-46D8-A0C2-2743FF86C4B3}"/>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4C24ED11-3B9F-4C8A-A8C3-D11116AF3BF5}"/>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68B7BA41-5E29-464D-84AE-3AB002530E32}"/>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3D17C81F-4A8E-4D64-96DF-E4BEFFB83058}"/>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C28BE35A-6EC7-414D-8237-CF28DD30D29E}"/>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B3AAE1C8-F73B-4209-865F-979232670E60}"/>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8E58DE43-A005-47A3-912E-911620EAB77C}"/>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A0B46A60-F9FF-4A7C-B71A-D64C0CC911F1}"/>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B0CF8576-F9AA-4949-B2A8-87D5B62E5E4E}"/>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78E6BA32-D247-446F-9C18-F40DFAD84F11}"/>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BF79E464-EB09-4689-8EB1-EE0A5CB08ED8}"/>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BFC3A9BD-92A3-4597-B3A3-9B0CB8ADDEFF}"/>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79D7A6AE-B6A6-4686-910F-48BF478CADD6}"/>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9E6FDE8F-A768-4173-91AA-2648348F60FE}"/>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CBC882A2-001F-49D8-BCFF-93DB4CCB7473}"/>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6A369D6B-EF74-427A-8D11-6E2B1075D10B}"/>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791F2972-D3EE-4FCE-9EEB-1D197AD454CC}"/>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6DB8A87E-2521-4967-B629-7E172E00419F}"/>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D67B6714-90F6-4370-9579-F34CAAFF96AA}"/>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CDBC7D2F-CAE1-47EF-8C21-E41435686E4C}"/>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9FBD6F16-103E-4411-8FB5-8D1D2D9C57C3}"/>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BD1C3062-2D00-47AB-9A7F-817410A76A28}"/>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3E691AA3-098E-42B5-BCAE-7D78EC1BA590}"/>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9D754266-0967-4B2F-A33C-1AEA20961486}"/>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FBDE438-F65C-447A-8FB2-AEA8BB381DE2}"/>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8585D3F6-9D3A-4466-840C-E66722C65835}"/>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a:extLst>
            <a:ext uri="{FF2B5EF4-FFF2-40B4-BE49-F238E27FC236}">
              <a16:creationId xmlns:a16="http://schemas.microsoft.com/office/drawing/2014/main" id="{AFFA7539-CB2B-4417-8B75-3364BCB49067}"/>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4798575D-14DD-4F8E-BD18-DBEDEBD0AC7C}"/>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79BA860D-8042-4228-8BD4-29EE0457EDCD}"/>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F0243BD1-ECFB-4644-A636-E0889B850CC2}"/>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38A5FC7D-C4BE-4139-8CDB-7272E99775C8}"/>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FAA00137-E12E-49B9-8BA2-C8C86DEB33F6}"/>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8FC8A9E0-82D5-4E6A-ADB2-A6FC74993F93}"/>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51EFB553-7D55-469A-9C8C-AC870EABE4A6}"/>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97519F5F-F72B-495E-B4E5-88FA2195F8A3}"/>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57160F24-96D3-4221-91DD-1FB3FA3AEF85}"/>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B16B72F1-D3A1-43E7-BC85-254DE33DE2B4}"/>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67E93B64-20F8-431B-B650-3F96F5116B5E}"/>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57EE5D18-173C-42AE-A6DE-51E91B715D15}"/>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397A68D9-16D6-4182-8B37-F2CA596E9C3E}"/>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A33962ED-2C04-4912-B1AC-C4A51D7D3AFF}"/>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庁舎をはじめとして、既に多くの施設が建設から相当の年数が経過している。修繕等による長寿命化を施設管理の基本方針としているため、今後も減価償却率の上昇が見込まれる。ただし、全体的に減価償却率が高い中にあって、防災・消防施設については防災施策を推進してきた結果として減価償却率が低くなっている。その他の施設のうち一部は、津波対策を含む施設移転が必要であり、平成</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年度末には幼稚園と保育所を高台に移転させる形で、新たにこども園を建設した。このような方策により、今後の減価償却率の上昇は抑制される見込みである。令和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年度には、「駅舎防災複合施設」が完成したため、施設全体の減価償却率が低下した。</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A35D94A-1C60-44B2-9080-FBC64BAC62C0}"/>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D4EEFD97-63B8-46CA-84DF-4D272D2DAA55}"/>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a:extLst>
            <a:ext uri="{FF2B5EF4-FFF2-40B4-BE49-F238E27FC236}">
              <a16:creationId xmlns:a16="http://schemas.microsoft.com/office/drawing/2014/main" id="{89784A98-31F6-43E0-A045-BE1ADD0BF5D1}"/>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6" name="直線コネクタ 55">
          <a:extLst>
            <a:ext uri="{FF2B5EF4-FFF2-40B4-BE49-F238E27FC236}">
              <a16:creationId xmlns:a16="http://schemas.microsoft.com/office/drawing/2014/main" id="{86678EEE-8180-4CB1-8CF3-729AA10CD518}"/>
            </a:ext>
          </a:extLst>
        </xdr:cNvPr>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7" name="テキスト ボックス 56">
          <a:extLst>
            <a:ext uri="{FF2B5EF4-FFF2-40B4-BE49-F238E27FC236}">
              <a16:creationId xmlns:a16="http://schemas.microsoft.com/office/drawing/2014/main" id="{A2E26456-72CA-4C99-A361-542771F1212C}"/>
            </a:ext>
          </a:extLst>
        </xdr:cNvPr>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8" name="直線コネクタ 57">
          <a:extLst>
            <a:ext uri="{FF2B5EF4-FFF2-40B4-BE49-F238E27FC236}">
              <a16:creationId xmlns:a16="http://schemas.microsoft.com/office/drawing/2014/main" id="{19E43566-DA78-4DD7-8284-29BAC679FB6D}"/>
            </a:ext>
          </a:extLst>
        </xdr:cNvPr>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9" name="テキスト ボックス 58">
          <a:extLst>
            <a:ext uri="{FF2B5EF4-FFF2-40B4-BE49-F238E27FC236}">
              <a16:creationId xmlns:a16="http://schemas.microsoft.com/office/drawing/2014/main" id="{83719B85-0291-46DB-9C84-82C07582E9ED}"/>
            </a:ext>
          </a:extLst>
        </xdr:cNvPr>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0" name="直線コネクタ 59">
          <a:extLst>
            <a:ext uri="{FF2B5EF4-FFF2-40B4-BE49-F238E27FC236}">
              <a16:creationId xmlns:a16="http://schemas.microsoft.com/office/drawing/2014/main" id="{5E66C822-F7BB-4C20-9935-0673BFB55219}"/>
            </a:ext>
          </a:extLst>
        </xdr:cNvPr>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1" name="テキスト ボックス 60">
          <a:extLst>
            <a:ext uri="{FF2B5EF4-FFF2-40B4-BE49-F238E27FC236}">
              <a16:creationId xmlns:a16="http://schemas.microsoft.com/office/drawing/2014/main" id="{25716929-7399-43A5-99DB-9F9B205E1F1B}"/>
            </a:ext>
          </a:extLst>
        </xdr:cNvPr>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2" name="直線コネクタ 61">
          <a:extLst>
            <a:ext uri="{FF2B5EF4-FFF2-40B4-BE49-F238E27FC236}">
              <a16:creationId xmlns:a16="http://schemas.microsoft.com/office/drawing/2014/main" id="{DB178F46-72A0-49B5-A9D2-776DB15FFAEB}"/>
            </a:ext>
          </a:extLst>
        </xdr:cNvPr>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3" name="テキスト ボックス 62">
          <a:extLst>
            <a:ext uri="{FF2B5EF4-FFF2-40B4-BE49-F238E27FC236}">
              <a16:creationId xmlns:a16="http://schemas.microsoft.com/office/drawing/2014/main" id="{C0931F6F-FDBC-4ED3-9527-50AE7A4764F1}"/>
            </a:ext>
          </a:extLst>
        </xdr:cNvPr>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4" name="直線コネクタ 63">
          <a:extLst>
            <a:ext uri="{FF2B5EF4-FFF2-40B4-BE49-F238E27FC236}">
              <a16:creationId xmlns:a16="http://schemas.microsoft.com/office/drawing/2014/main" id="{DFD949C1-E2C1-4D02-976F-97E984B7ED4B}"/>
            </a:ext>
          </a:extLst>
        </xdr:cNvPr>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5" name="テキスト ボックス 64">
          <a:extLst>
            <a:ext uri="{FF2B5EF4-FFF2-40B4-BE49-F238E27FC236}">
              <a16:creationId xmlns:a16="http://schemas.microsoft.com/office/drawing/2014/main" id="{0302EC8A-644F-46F1-A4CF-5E3D02B33507}"/>
            </a:ext>
          </a:extLst>
        </xdr:cNvPr>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6" name="直線コネクタ 65">
          <a:extLst>
            <a:ext uri="{FF2B5EF4-FFF2-40B4-BE49-F238E27FC236}">
              <a16:creationId xmlns:a16="http://schemas.microsoft.com/office/drawing/2014/main" id="{62F28A16-E782-4CD9-A228-C7C2A03FDC83}"/>
            </a:ext>
          </a:extLst>
        </xdr:cNvPr>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7" name="テキスト ボックス 66">
          <a:extLst>
            <a:ext uri="{FF2B5EF4-FFF2-40B4-BE49-F238E27FC236}">
              <a16:creationId xmlns:a16="http://schemas.microsoft.com/office/drawing/2014/main" id="{99E5E7AF-8679-420B-B644-E27C4FD91DCA}"/>
            </a:ext>
          </a:extLst>
        </xdr:cNvPr>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73F34BBE-2B53-4695-86D5-EFC68E868918}"/>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C131627B-7FEF-4128-BC3D-B1B154F34E85}"/>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518D4AE1-FD94-4AEB-B5BB-02196D78C84D}"/>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1" name="直線コネクタ 70">
          <a:extLst>
            <a:ext uri="{FF2B5EF4-FFF2-40B4-BE49-F238E27FC236}">
              <a16:creationId xmlns:a16="http://schemas.microsoft.com/office/drawing/2014/main" id="{D639D9F4-F4AF-478B-AA1C-C2E1CDA6A9EF}"/>
            </a:ext>
          </a:extLst>
        </xdr:cNvPr>
        <xdr:cNvCxnSpPr/>
      </xdr:nvCxnSpPr>
      <xdr:spPr>
        <a:xfrm flipV="1">
          <a:off x="4760595" y="4477567"/>
          <a:ext cx="1270" cy="1449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2" name="有形固定資産減価償却率最小値テキスト">
          <a:extLst>
            <a:ext uri="{FF2B5EF4-FFF2-40B4-BE49-F238E27FC236}">
              <a16:creationId xmlns:a16="http://schemas.microsoft.com/office/drawing/2014/main" id="{957B5CA5-E57A-4B18-842B-5E77845BCF24}"/>
            </a:ext>
          </a:extLst>
        </xdr:cNvPr>
        <xdr:cNvSpPr txBox="1"/>
      </xdr:nvSpPr>
      <xdr:spPr>
        <a:xfrm>
          <a:off x="4813300" y="5931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3" name="直線コネクタ 72">
          <a:extLst>
            <a:ext uri="{FF2B5EF4-FFF2-40B4-BE49-F238E27FC236}">
              <a16:creationId xmlns:a16="http://schemas.microsoft.com/office/drawing/2014/main" id="{D30A4A6C-82A8-477A-B826-1C4651398B8D}"/>
            </a:ext>
          </a:extLst>
        </xdr:cNvPr>
        <xdr:cNvCxnSpPr/>
      </xdr:nvCxnSpPr>
      <xdr:spPr>
        <a:xfrm>
          <a:off x="4673600" y="59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4" name="有形固定資産減価償却率最大値テキスト">
          <a:extLst>
            <a:ext uri="{FF2B5EF4-FFF2-40B4-BE49-F238E27FC236}">
              <a16:creationId xmlns:a16="http://schemas.microsoft.com/office/drawing/2014/main" id="{781AF121-A34A-432D-BB48-9FC14B1B521B}"/>
            </a:ext>
          </a:extLst>
        </xdr:cNvPr>
        <xdr:cNvSpPr txBox="1"/>
      </xdr:nvSpPr>
      <xdr:spPr>
        <a:xfrm>
          <a:off x="4813300" y="4252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5" name="直線コネクタ 74">
          <a:extLst>
            <a:ext uri="{FF2B5EF4-FFF2-40B4-BE49-F238E27FC236}">
              <a16:creationId xmlns:a16="http://schemas.microsoft.com/office/drawing/2014/main" id="{88DBC7C5-6E4C-4D64-A070-7AE1598022B1}"/>
            </a:ext>
          </a:extLst>
        </xdr:cNvPr>
        <xdr:cNvCxnSpPr/>
      </xdr:nvCxnSpPr>
      <xdr:spPr>
        <a:xfrm>
          <a:off x="4673600" y="4477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137630</xdr:rowOff>
    </xdr:from>
    <xdr:ext cx="405111" cy="259045"/>
    <xdr:sp macro="" textlink="">
      <xdr:nvSpPr>
        <xdr:cNvPr id="76" name="有形固定資産減価償却率平均値テキスト">
          <a:extLst>
            <a:ext uri="{FF2B5EF4-FFF2-40B4-BE49-F238E27FC236}">
              <a16:creationId xmlns:a16="http://schemas.microsoft.com/office/drawing/2014/main" id="{96A22ECA-A8CD-48C0-B9F5-ADF4379FE653}"/>
            </a:ext>
          </a:extLst>
        </xdr:cNvPr>
        <xdr:cNvSpPr txBox="1"/>
      </xdr:nvSpPr>
      <xdr:spPr>
        <a:xfrm>
          <a:off x="4813300" y="49382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77" name="フローチャート: 判断 76">
          <a:extLst>
            <a:ext uri="{FF2B5EF4-FFF2-40B4-BE49-F238E27FC236}">
              <a16:creationId xmlns:a16="http://schemas.microsoft.com/office/drawing/2014/main" id="{F97B9544-D444-4991-BE42-77B3A3823BDA}"/>
            </a:ext>
          </a:extLst>
        </xdr:cNvPr>
        <xdr:cNvSpPr/>
      </xdr:nvSpPr>
      <xdr:spPr>
        <a:xfrm>
          <a:off x="4711700" y="508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78" name="フローチャート: 判断 77">
          <a:extLst>
            <a:ext uri="{FF2B5EF4-FFF2-40B4-BE49-F238E27FC236}">
              <a16:creationId xmlns:a16="http://schemas.microsoft.com/office/drawing/2014/main" id="{0162DB82-A05B-4241-A265-C379A1C58106}"/>
            </a:ext>
          </a:extLst>
        </xdr:cNvPr>
        <xdr:cNvSpPr/>
      </xdr:nvSpPr>
      <xdr:spPr>
        <a:xfrm>
          <a:off x="4000500" y="510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79" name="フローチャート: 判断 78">
          <a:extLst>
            <a:ext uri="{FF2B5EF4-FFF2-40B4-BE49-F238E27FC236}">
              <a16:creationId xmlns:a16="http://schemas.microsoft.com/office/drawing/2014/main" id="{EF3981A5-0E5F-427D-83F3-C67C06E026C1}"/>
            </a:ext>
          </a:extLst>
        </xdr:cNvPr>
        <xdr:cNvSpPr/>
      </xdr:nvSpPr>
      <xdr:spPr>
        <a:xfrm>
          <a:off x="3238500" y="50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0" name="フローチャート: 判断 79">
          <a:extLst>
            <a:ext uri="{FF2B5EF4-FFF2-40B4-BE49-F238E27FC236}">
              <a16:creationId xmlns:a16="http://schemas.microsoft.com/office/drawing/2014/main" id="{639CF050-7D9C-4D28-A012-78D463E9103C}"/>
            </a:ext>
          </a:extLst>
        </xdr:cNvPr>
        <xdr:cNvSpPr/>
      </xdr:nvSpPr>
      <xdr:spPr>
        <a:xfrm>
          <a:off x="24765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1" name="フローチャート: 判断 80">
          <a:extLst>
            <a:ext uri="{FF2B5EF4-FFF2-40B4-BE49-F238E27FC236}">
              <a16:creationId xmlns:a16="http://schemas.microsoft.com/office/drawing/2014/main" id="{B732703D-001F-4A25-85C1-922B11AA8801}"/>
            </a:ext>
          </a:extLst>
        </xdr:cNvPr>
        <xdr:cNvSpPr/>
      </xdr:nvSpPr>
      <xdr:spPr>
        <a:xfrm>
          <a:off x="1714500" y="50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D14E225-ABB0-4C34-B084-326DBB8F7093}"/>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15FF12C5-2386-49EF-BD83-36A75A95355C}"/>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8D6E910B-A8F8-4104-8A09-AF79EA762ED1}"/>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A4791124-8571-4981-B137-DA61D1019F95}"/>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E7EDAD30-B5AE-4960-B25C-E8D2892E083D}"/>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127091</xdr:rowOff>
    </xdr:from>
    <xdr:to>
      <xdr:col>23</xdr:col>
      <xdr:colOff>136525</xdr:colOff>
      <xdr:row>30</xdr:row>
      <xdr:rowOff>57241</xdr:rowOff>
    </xdr:to>
    <xdr:sp macro="" textlink="">
      <xdr:nvSpPr>
        <xdr:cNvPr id="87" name="楕円 86">
          <a:extLst>
            <a:ext uri="{FF2B5EF4-FFF2-40B4-BE49-F238E27FC236}">
              <a16:creationId xmlns:a16="http://schemas.microsoft.com/office/drawing/2014/main" id="{DE2160D0-CCC7-4D57-A992-938B1D3C271F}"/>
            </a:ext>
          </a:extLst>
        </xdr:cNvPr>
        <xdr:cNvSpPr/>
      </xdr:nvSpPr>
      <xdr:spPr>
        <a:xfrm>
          <a:off x="4711700" y="5099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105518</xdr:rowOff>
    </xdr:from>
    <xdr:ext cx="405111" cy="259045"/>
    <xdr:sp macro="" textlink="">
      <xdr:nvSpPr>
        <xdr:cNvPr id="88" name="有形固定資産減価償却率該当値テキスト">
          <a:extLst>
            <a:ext uri="{FF2B5EF4-FFF2-40B4-BE49-F238E27FC236}">
              <a16:creationId xmlns:a16="http://schemas.microsoft.com/office/drawing/2014/main" id="{74AC1A97-9AD9-47B1-A26C-14290752F0B9}"/>
            </a:ext>
          </a:extLst>
        </xdr:cNvPr>
        <xdr:cNvSpPr txBox="1"/>
      </xdr:nvSpPr>
      <xdr:spPr>
        <a:xfrm>
          <a:off x="4813300" y="5077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14242</xdr:rowOff>
    </xdr:from>
    <xdr:to>
      <xdr:col>19</xdr:col>
      <xdr:colOff>187325</xdr:colOff>
      <xdr:row>30</xdr:row>
      <xdr:rowOff>115842</xdr:rowOff>
    </xdr:to>
    <xdr:sp macro="" textlink="">
      <xdr:nvSpPr>
        <xdr:cNvPr id="89" name="楕円 88">
          <a:extLst>
            <a:ext uri="{FF2B5EF4-FFF2-40B4-BE49-F238E27FC236}">
              <a16:creationId xmlns:a16="http://schemas.microsoft.com/office/drawing/2014/main" id="{A40B5229-3846-490A-B071-8A35149F20F5}"/>
            </a:ext>
          </a:extLst>
        </xdr:cNvPr>
        <xdr:cNvSpPr/>
      </xdr:nvSpPr>
      <xdr:spPr>
        <a:xfrm>
          <a:off x="4000500" y="515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6441</xdr:rowOff>
    </xdr:from>
    <xdr:to>
      <xdr:col>23</xdr:col>
      <xdr:colOff>85725</xdr:colOff>
      <xdr:row>30</xdr:row>
      <xdr:rowOff>65042</xdr:rowOff>
    </xdr:to>
    <xdr:cxnSp macro="">
      <xdr:nvCxnSpPr>
        <xdr:cNvPr id="90" name="直線コネクタ 89">
          <a:extLst>
            <a:ext uri="{FF2B5EF4-FFF2-40B4-BE49-F238E27FC236}">
              <a16:creationId xmlns:a16="http://schemas.microsoft.com/office/drawing/2014/main" id="{91FA0E3A-5C31-4FE2-9CD0-B277F383FFA2}"/>
            </a:ext>
          </a:extLst>
        </xdr:cNvPr>
        <xdr:cNvCxnSpPr/>
      </xdr:nvCxnSpPr>
      <xdr:spPr>
        <a:xfrm flipV="1">
          <a:off x="4051300" y="5149941"/>
          <a:ext cx="7112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20411</xdr:rowOff>
    </xdr:from>
    <xdr:to>
      <xdr:col>15</xdr:col>
      <xdr:colOff>187325</xdr:colOff>
      <xdr:row>30</xdr:row>
      <xdr:rowOff>122011</xdr:rowOff>
    </xdr:to>
    <xdr:sp macro="" textlink="">
      <xdr:nvSpPr>
        <xdr:cNvPr id="91" name="楕円 90">
          <a:extLst>
            <a:ext uri="{FF2B5EF4-FFF2-40B4-BE49-F238E27FC236}">
              <a16:creationId xmlns:a16="http://schemas.microsoft.com/office/drawing/2014/main" id="{CE6875D3-C1C1-45CF-BF6D-CE3628F9DFB7}"/>
            </a:ext>
          </a:extLst>
        </xdr:cNvPr>
        <xdr:cNvSpPr/>
      </xdr:nvSpPr>
      <xdr:spPr>
        <a:xfrm>
          <a:off x="3238500" y="516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65042</xdr:rowOff>
    </xdr:from>
    <xdr:to>
      <xdr:col>19</xdr:col>
      <xdr:colOff>136525</xdr:colOff>
      <xdr:row>30</xdr:row>
      <xdr:rowOff>71211</xdr:rowOff>
    </xdr:to>
    <xdr:cxnSp macro="">
      <xdr:nvCxnSpPr>
        <xdr:cNvPr id="92" name="直線コネクタ 91">
          <a:extLst>
            <a:ext uri="{FF2B5EF4-FFF2-40B4-BE49-F238E27FC236}">
              <a16:creationId xmlns:a16="http://schemas.microsoft.com/office/drawing/2014/main" id="{75098D72-807F-4278-92B9-659FA3CA6100}"/>
            </a:ext>
          </a:extLst>
        </xdr:cNvPr>
        <xdr:cNvCxnSpPr/>
      </xdr:nvCxnSpPr>
      <xdr:spPr>
        <a:xfrm flipV="1">
          <a:off x="3289300" y="5208542"/>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42001</xdr:rowOff>
    </xdr:from>
    <xdr:to>
      <xdr:col>11</xdr:col>
      <xdr:colOff>187325</xdr:colOff>
      <xdr:row>30</xdr:row>
      <xdr:rowOff>143601</xdr:rowOff>
    </xdr:to>
    <xdr:sp macro="" textlink="">
      <xdr:nvSpPr>
        <xdr:cNvPr id="93" name="楕円 92">
          <a:extLst>
            <a:ext uri="{FF2B5EF4-FFF2-40B4-BE49-F238E27FC236}">
              <a16:creationId xmlns:a16="http://schemas.microsoft.com/office/drawing/2014/main" id="{E0FF6550-0497-4D89-B51E-3AED8C5B2386}"/>
            </a:ext>
          </a:extLst>
        </xdr:cNvPr>
        <xdr:cNvSpPr/>
      </xdr:nvSpPr>
      <xdr:spPr>
        <a:xfrm>
          <a:off x="2476500" y="518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71211</xdr:rowOff>
    </xdr:from>
    <xdr:to>
      <xdr:col>15</xdr:col>
      <xdr:colOff>136525</xdr:colOff>
      <xdr:row>30</xdr:row>
      <xdr:rowOff>92801</xdr:rowOff>
    </xdr:to>
    <xdr:cxnSp macro="">
      <xdr:nvCxnSpPr>
        <xdr:cNvPr id="94" name="直線コネクタ 93">
          <a:extLst>
            <a:ext uri="{FF2B5EF4-FFF2-40B4-BE49-F238E27FC236}">
              <a16:creationId xmlns:a16="http://schemas.microsoft.com/office/drawing/2014/main" id="{CA32D4C8-8505-4183-9A19-96DC0E26E730}"/>
            </a:ext>
          </a:extLst>
        </xdr:cNvPr>
        <xdr:cNvCxnSpPr/>
      </xdr:nvCxnSpPr>
      <xdr:spPr>
        <a:xfrm flipV="1">
          <a:off x="2527300" y="5214711"/>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54338</xdr:rowOff>
    </xdr:from>
    <xdr:to>
      <xdr:col>7</xdr:col>
      <xdr:colOff>187325</xdr:colOff>
      <xdr:row>30</xdr:row>
      <xdr:rowOff>155938</xdr:rowOff>
    </xdr:to>
    <xdr:sp macro="" textlink="">
      <xdr:nvSpPr>
        <xdr:cNvPr id="95" name="楕円 94">
          <a:extLst>
            <a:ext uri="{FF2B5EF4-FFF2-40B4-BE49-F238E27FC236}">
              <a16:creationId xmlns:a16="http://schemas.microsoft.com/office/drawing/2014/main" id="{0EC80881-C090-434E-BA88-7F884AFB6EED}"/>
            </a:ext>
          </a:extLst>
        </xdr:cNvPr>
        <xdr:cNvSpPr/>
      </xdr:nvSpPr>
      <xdr:spPr>
        <a:xfrm>
          <a:off x="1714500" y="519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92801</xdr:rowOff>
    </xdr:from>
    <xdr:to>
      <xdr:col>11</xdr:col>
      <xdr:colOff>136525</xdr:colOff>
      <xdr:row>30</xdr:row>
      <xdr:rowOff>105138</xdr:rowOff>
    </xdr:to>
    <xdr:cxnSp macro="">
      <xdr:nvCxnSpPr>
        <xdr:cNvPr id="96" name="直線コネクタ 95">
          <a:extLst>
            <a:ext uri="{FF2B5EF4-FFF2-40B4-BE49-F238E27FC236}">
              <a16:creationId xmlns:a16="http://schemas.microsoft.com/office/drawing/2014/main" id="{BBE24C31-9FA6-4001-86CD-64571CA25F84}"/>
            </a:ext>
          </a:extLst>
        </xdr:cNvPr>
        <xdr:cNvCxnSpPr/>
      </xdr:nvCxnSpPr>
      <xdr:spPr>
        <a:xfrm flipV="1">
          <a:off x="1765300" y="5236301"/>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76852</xdr:rowOff>
    </xdr:from>
    <xdr:ext cx="405111" cy="259045"/>
    <xdr:sp macro="" textlink="">
      <xdr:nvSpPr>
        <xdr:cNvPr id="97" name="n_1aveValue有形固定資産減価償却率">
          <a:extLst>
            <a:ext uri="{FF2B5EF4-FFF2-40B4-BE49-F238E27FC236}">
              <a16:creationId xmlns:a16="http://schemas.microsoft.com/office/drawing/2014/main" id="{DAF63190-16D3-47D8-A715-A3A829B2B952}"/>
            </a:ext>
          </a:extLst>
        </xdr:cNvPr>
        <xdr:cNvSpPr txBox="1"/>
      </xdr:nvSpPr>
      <xdr:spPr>
        <a:xfrm>
          <a:off x="3836044" y="487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42925</xdr:rowOff>
    </xdr:from>
    <xdr:ext cx="405111" cy="259045"/>
    <xdr:sp macro="" textlink="">
      <xdr:nvSpPr>
        <xdr:cNvPr id="98" name="n_2aveValue有形固定資産減価償却率">
          <a:extLst>
            <a:ext uri="{FF2B5EF4-FFF2-40B4-BE49-F238E27FC236}">
              <a16:creationId xmlns:a16="http://schemas.microsoft.com/office/drawing/2014/main" id="{ED98330E-9584-4FF0-9F14-377705309DF8}"/>
            </a:ext>
          </a:extLst>
        </xdr:cNvPr>
        <xdr:cNvSpPr txBox="1"/>
      </xdr:nvSpPr>
      <xdr:spPr>
        <a:xfrm>
          <a:off x="3086744" y="4843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9" name="n_3aveValue有形固定資産減価償却率">
          <a:extLst>
            <a:ext uri="{FF2B5EF4-FFF2-40B4-BE49-F238E27FC236}">
              <a16:creationId xmlns:a16="http://schemas.microsoft.com/office/drawing/2014/main" id="{37743305-E07E-46A0-8466-359254ACBA63}"/>
            </a:ext>
          </a:extLst>
        </xdr:cNvPr>
        <xdr:cNvSpPr txBox="1"/>
      </xdr:nvSpPr>
      <xdr:spPr>
        <a:xfrm>
          <a:off x="2324744" y="481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146521</xdr:rowOff>
    </xdr:from>
    <xdr:ext cx="405111" cy="259045"/>
    <xdr:sp macro="" textlink="">
      <xdr:nvSpPr>
        <xdr:cNvPr id="100" name="n_4aveValue有形固定資産減価償却率">
          <a:extLst>
            <a:ext uri="{FF2B5EF4-FFF2-40B4-BE49-F238E27FC236}">
              <a16:creationId xmlns:a16="http://schemas.microsoft.com/office/drawing/2014/main" id="{AE543BC4-084D-4706-826A-5809DC5E0996}"/>
            </a:ext>
          </a:extLst>
        </xdr:cNvPr>
        <xdr:cNvSpPr txBox="1"/>
      </xdr:nvSpPr>
      <xdr:spPr>
        <a:xfrm>
          <a:off x="1562744" y="477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106969</xdr:rowOff>
    </xdr:from>
    <xdr:ext cx="405111" cy="259045"/>
    <xdr:sp macro="" textlink="">
      <xdr:nvSpPr>
        <xdr:cNvPr id="101" name="n_1mainValue有形固定資産減価償却率">
          <a:extLst>
            <a:ext uri="{FF2B5EF4-FFF2-40B4-BE49-F238E27FC236}">
              <a16:creationId xmlns:a16="http://schemas.microsoft.com/office/drawing/2014/main" id="{62771883-FB24-4897-9162-386B621776D4}"/>
            </a:ext>
          </a:extLst>
        </xdr:cNvPr>
        <xdr:cNvSpPr txBox="1"/>
      </xdr:nvSpPr>
      <xdr:spPr>
        <a:xfrm>
          <a:off x="3836044" y="5250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113138</xdr:rowOff>
    </xdr:from>
    <xdr:ext cx="405111" cy="259045"/>
    <xdr:sp macro="" textlink="">
      <xdr:nvSpPr>
        <xdr:cNvPr id="102" name="n_2mainValue有形固定資産減価償却率">
          <a:extLst>
            <a:ext uri="{FF2B5EF4-FFF2-40B4-BE49-F238E27FC236}">
              <a16:creationId xmlns:a16="http://schemas.microsoft.com/office/drawing/2014/main" id="{D6845F7D-7246-405B-ADC4-1BE49ED630B4}"/>
            </a:ext>
          </a:extLst>
        </xdr:cNvPr>
        <xdr:cNvSpPr txBox="1"/>
      </xdr:nvSpPr>
      <xdr:spPr>
        <a:xfrm>
          <a:off x="3086744" y="525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134728</xdr:rowOff>
    </xdr:from>
    <xdr:ext cx="405111" cy="259045"/>
    <xdr:sp macro="" textlink="">
      <xdr:nvSpPr>
        <xdr:cNvPr id="103" name="n_3mainValue有形固定資産減価償却率">
          <a:extLst>
            <a:ext uri="{FF2B5EF4-FFF2-40B4-BE49-F238E27FC236}">
              <a16:creationId xmlns:a16="http://schemas.microsoft.com/office/drawing/2014/main" id="{1C8D5F66-8A0E-4C1A-9058-E26C3E2751C8}"/>
            </a:ext>
          </a:extLst>
        </xdr:cNvPr>
        <xdr:cNvSpPr txBox="1"/>
      </xdr:nvSpPr>
      <xdr:spPr>
        <a:xfrm>
          <a:off x="2324744" y="5278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147065</xdr:rowOff>
    </xdr:from>
    <xdr:ext cx="405111" cy="259045"/>
    <xdr:sp macro="" textlink="">
      <xdr:nvSpPr>
        <xdr:cNvPr id="104" name="n_4mainValue有形固定資産減価償却率">
          <a:extLst>
            <a:ext uri="{FF2B5EF4-FFF2-40B4-BE49-F238E27FC236}">
              <a16:creationId xmlns:a16="http://schemas.microsoft.com/office/drawing/2014/main" id="{9185EF98-8490-45D8-8743-E56D371B188E}"/>
            </a:ext>
          </a:extLst>
        </xdr:cNvPr>
        <xdr:cNvSpPr txBox="1"/>
      </xdr:nvSpPr>
      <xdr:spPr>
        <a:xfrm>
          <a:off x="1562744" y="529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290C94D-EA27-4A1D-811B-25AD61CEB84D}"/>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9BA748D1-E9F9-44E2-9988-6F8D72C96424}"/>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4FDCCEF9-3F42-4F53-BDF0-9212C0090851}"/>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61C428B6-0C3D-4786-8C32-1EBBEA9472A1}"/>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2BF292D9-AE93-45A8-83E5-F7D179586156}"/>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4F8EA4F7-25E1-4F71-8C07-3F1100482D26}"/>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E829A25A-7130-46FB-9303-353E69C7518A}"/>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537C469D-11CE-472B-84E7-08FADD538892}"/>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379D9135-9836-46D8-A622-7BD16480061F}"/>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E277C7D3-3294-47AF-8E1E-DEF77C6AA185}"/>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F95EC61E-4CE0-40D0-BE4B-BB9BB13CD6A0}"/>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CEB3CBFC-96F5-4F5D-A426-670486E6339B}"/>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9ACC3508-9A51-4675-964B-0ACB32E269F7}"/>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現在、まちづくりのために投資的事業を積極的に進めており、その財源として地方債を活用している。このため、自治体規模に対して実質債務の額が高く、債務償還比率が類似団体と比較して高くなっている。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年度は普通交付税が前年度から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207,636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千円増加したため一時的に比率が低下しているが、一方で地方債残高は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382,171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千円増額している。地方債の借入れについては、基金残高や、経常収支比率等の指標を参照し、適切な範囲で行っている。</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36EB4788-118B-4D38-B789-B931FD2F614A}"/>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C0D8A984-C1C4-4861-A35F-86A7BFC1FA2C}"/>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9D1F2C22-DC02-43BF-935E-E5DA48B96E8E}"/>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0ED44ED9-FD41-4E0C-B192-5529A968D59D}"/>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754F74FD-B2C4-479B-970B-E34E0652584F}"/>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EFFC3C2D-DCE2-4227-932A-7A6E5D42E369}"/>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E435CEE2-B02D-4991-8035-485A307EE4DC}"/>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4204B8D9-5E60-4529-BE0E-C8F53012DBF3}"/>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EC05D5E6-227B-45D7-98B7-DAEB60AFA347}"/>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13380C3C-8F3E-46CD-9A49-293570093948}"/>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31C07515-BCCE-4D9A-83C5-9F8A64004E04}"/>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CF7228DA-EF52-476F-BB75-613155402B90}"/>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FD825A21-2C15-4F91-A4FF-BF0A29A1F2DE}"/>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BEAAB3B2-D95C-4533-9E5B-DCE5E4FAF90E}"/>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9A8CEC3-26A2-4B4A-9760-A206E4C5C598}"/>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31</xdr:row>
      <xdr:rowOff>118145</xdr:rowOff>
    </xdr:to>
    <xdr:cxnSp macro="">
      <xdr:nvCxnSpPr>
        <xdr:cNvPr id="133" name="直線コネクタ 132">
          <a:extLst>
            <a:ext uri="{FF2B5EF4-FFF2-40B4-BE49-F238E27FC236}">
              <a16:creationId xmlns:a16="http://schemas.microsoft.com/office/drawing/2014/main" id="{388885A2-6CD8-4B70-8D80-DD87FF5CE863}"/>
            </a:ext>
          </a:extLst>
        </xdr:cNvPr>
        <xdr:cNvCxnSpPr/>
      </xdr:nvCxnSpPr>
      <xdr:spPr>
        <a:xfrm flipV="1">
          <a:off x="14793595" y="4541308"/>
          <a:ext cx="1269" cy="891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121972</xdr:rowOff>
    </xdr:from>
    <xdr:ext cx="469744" cy="259045"/>
    <xdr:sp macro="" textlink="">
      <xdr:nvSpPr>
        <xdr:cNvPr id="134" name="債務償還比率最小値テキスト">
          <a:extLst>
            <a:ext uri="{FF2B5EF4-FFF2-40B4-BE49-F238E27FC236}">
              <a16:creationId xmlns:a16="http://schemas.microsoft.com/office/drawing/2014/main" id="{F8B904FC-F9EB-4272-8D92-730D972215EE}"/>
            </a:ext>
          </a:extLst>
        </xdr:cNvPr>
        <xdr:cNvSpPr txBox="1"/>
      </xdr:nvSpPr>
      <xdr:spPr>
        <a:xfrm>
          <a:off x="14846300" y="5436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118145</xdr:rowOff>
    </xdr:from>
    <xdr:to>
      <xdr:col>76</xdr:col>
      <xdr:colOff>111125</xdr:colOff>
      <xdr:row>31</xdr:row>
      <xdr:rowOff>118145</xdr:rowOff>
    </xdr:to>
    <xdr:cxnSp macro="">
      <xdr:nvCxnSpPr>
        <xdr:cNvPr id="135" name="直線コネクタ 134">
          <a:extLst>
            <a:ext uri="{FF2B5EF4-FFF2-40B4-BE49-F238E27FC236}">
              <a16:creationId xmlns:a16="http://schemas.microsoft.com/office/drawing/2014/main" id="{CB30854D-3672-43E1-AABB-0FB32DE22B1D}"/>
            </a:ext>
          </a:extLst>
        </xdr:cNvPr>
        <xdr:cNvCxnSpPr/>
      </xdr:nvCxnSpPr>
      <xdr:spPr>
        <a:xfrm>
          <a:off x="14706600" y="543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4FB79FC8-39EE-4D23-BC11-B4F6D45F4604}"/>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0E2F0D14-A276-4434-8842-8A47AC77A4D1}"/>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49999</xdr:rowOff>
    </xdr:from>
    <xdr:ext cx="469744" cy="259045"/>
    <xdr:sp macro="" textlink="">
      <xdr:nvSpPr>
        <xdr:cNvPr id="138" name="債務償還比率平均値テキスト">
          <a:extLst>
            <a:ext uri="{FF2B5EF4-FFF2-40B4-BE49-F238E27FC236}">
              <a16:creationId xmlns:a16="http://schemas.microsoft.com/office/drawing/2014/main" id="{416059CB-24EB-435B-A869-62B4FE9FF60F}"/>
            </a:ext>
          </a:extLst>
        </xdr:cNvPr>
        <xdr:cNvSpPr txBox="1"/>
      </xdr:nvSpPr>
      <xdr:spPr>
        <a:xfrm>
          <a:off x="14846300" y="4507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27122</xdr:rowOff>
    </xdr:from>
    <xdr:to>
      <xdr:col>76</xdr:col>
      <xdr:colOff>73025</xdr:colOff>
      <xdr:row>27</xdr:row>
      <xdr:rowOff>128722</xdr:rowOff>
    </xdr:to>
    <xdr:sp macro="" textlink="">
      <xdr:nvSpPr>
        <xdr:cNvPr id="139" name="フローチャート: 判断 138">
          <a:extLst>
            <a:ext uri="{FF2B5EF4-FFF2-40B4-BE49-F238E27FC236}">
              <a16:creationId xmlns:a16="http://schemas.microsoft.com/office/drawing/2014/main" id="{20FB03A6-CEF8-4B97-A667-2DA571AC7152}"/>
            </a:ext>
          </a:extLst>
        </xdr:cNvPr>
        <xdr:cNvSpPr/>
      </xdr:nvSpPr>
      <xdr:spPr>
        <a:xfrm>
          <a:off x="14744700" y="46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124707</xdr:rowOff>
    </xdr:from>
    <xdr:to>
      <xdr:col>72</xdr:col>
      <xdr:colOff>123825</xdr:colOff>
      <xdr:row>29</xdr:row>
      <xdr:rowOff>54857</xdr:rowOff>
    </xdr:to>
    <xdr:sp macro="" textlink="">
      <xdr:nvSpPr>
        <xdr:cNvPr id="140" name="フローチャート: 判断 139">
          <a:extLst>
            <a:ext uri="{FF2B5EF4-FFF2-40B4-BE49-F238E27FC236}">
              <a16:creationId xmlns:a16="http://schemas.microsoft.com/office/drawing/2014/main" id="{0B5DF124-DDDA-400B-B4C4-ED585E06A689}"/>
            </a:ext>
          </a:extLst>
        </xdr:cNvPr>
        <xdr:cNvSpPr/>
      </xdr:nvSpPr>
      <xdr:spPr>
        <a:xfrm>
          <a:off x="14033500" y="492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128665</xdr:rowOff>
    </xdr:from>
    <xdr:to>
      <xdr:col>68</xdr:col>
      <xdr:colOff>123825</xdr:colOff>
      <xdr:row>29</xdr:row>
      <xdr:rowOff>58815</xdr:rowOff>
    </xdr:to>
    <xdr:sp macro="" textlink="">
      <xdr:nvSpPr>
        <xdr:cNvPr id="141" name="フローチャート: 判断 140">
          <a:extLst>
            <a:ext uri="{FF2B5EF4-FFF2-40B4-BE49-F238E27FC236}">
              <a16:creationId xmlns:a16="http://schemas.microsoft.com/office/drawing/2014/main" id="{2880A700-EFC6-435D-A39C-D7AE6A71C68C}"/>
            </a:ext>
          </a:extLst>
        </xdr:cNvPr>
        <xdr:cNvSpPr/>
      </xdr:nvSpPr>
      <xdr:spPr>
        <a:xfrm>
          <a:off x="13271500" y="492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6632</xdr:rowOff>
    </xdr:from>
    <xdr:to>
      <xdr:col>64</xdr:col>
      <xdr:colOff>123825</xdr:colOff>
      <xdr:row>29</xdr:row>
      <xdr:rowOff>108232</xdr:rowOff>
    </xdr:to>
    <xdr:sp macro="" textlink="">
      <xdr:nvSpPr>
        <xdr:cNvPr id="142" name="フローチャート: 判断 141">
          <a:extLst>
            <a:ext uri="{FF2B5EF4-FFF2-40B4-BE49-F238E27FC236}">
              <a16:creationId xmlns:a16="http://schemas.microsoft.com/office/drawing/2014/main" id="{0E5AEDA7-8AB7-471E-BE4B-A74E8937293B}"/>
            </a:ext>
          </a:extLst>
        </xdr:cNvPr>
        <xdr:cNvSpPr/>
      </xdr:nvSpPr>
      <xdr:spPr>
        <a:xfrm>
          <a:off x="12509500" y="497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15268</xdr:rowOff>
    </xdr:from>
    <xdr:to>
      <xdr:col>60</xdr:col>
      <xdr:colOff>123825</xdr:colOff>
      <xdr:row>29</xdr:row>
      <xdr:rowOff>116868</xdr:rowOff>
    </xdr:to>
    <xdr:sp macro="" textlink="">
      <xdr:nvSpPr>
        <xdr:cNvPr id="143" name="フローチャート: 判断 142">
          <a:extLst>
            <a:ext uri="{FF2B5EF4-FFF2-40B4-BE49-F238E27FC236}">
              <a16:creationId xmlns:a16="http://schemas.microsoft.com/office/drawing/2014/main" id="{6632BB81-0D92-4C17-9896-7F0AC213436C}"/>
            </a:ext>
          </a:extLst>
        </xdr:cNvPr>
        <xdr:cNvSpPr/>
      </xdr:nvSpPr>
      <xdr:spPr>
        <a:xfrm>
          <a:off x="11747500" y="498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3783C27-FD2C-4BA8-A918-96AC841E083F}"/>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19453A6C-6B5C-4395-B99C-37490C9FB299}"/>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ECF8CEB-8316-4303-BB70-704D7D964AC0}"/>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22331C19-9D9F-408E-AEEC-23E087A2C8A6}"/>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50D3A06-1A4F-4F17-95BE-979EA9C9880A}"/>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48154</xdr:rowOff>
    </xdr:from>
    <xdr:to>
      <xdr:col>76</xdr:col>
      <xdr:colOff>73025</xdr:colOff>
      <xdr:row>31</xdr:row>
      <xdr:rowOff>149754</xdr:rowOff>
    </xdr:to>
    <xdr:sp macro="" textlink="">
      <xdr:nvSpPr>
        <xdr:cNvPr id="149" name="楕円 148">
          <a:extLst>
            <a:ext uri="{FF2B5EF4-FFF2-40B4-BE49-F238E27FC236}">
              <a16:creationId xmlns:a16="http://schemas.microsoft.com/office/drawing/2014/main" id="{C1141326-F9C3-46E8-AC90-D829D8640B24}"/>
            </a:ext>
          </a:extLst>
        </xdr:cNvPr>
        <xdr:cNvSpPr/>
      </xdr:nvSpPr>
      <xdr:spPr>
        <a:xfrm>
          <a:off x="14744700" y="536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134531</xdr:rowOff>
    </xdr:from>
    <xdr:ext cx="469744" cy="259045"/>
    <xdr:sp macro="" textlink="">
      <xdr:nvSpPr>
        <xdr:cNvPr id="150" name="債務償還比率該当値テキスト">
          <a:extLst>
            <a:ext uri="{FF2B5EF4-FFF2-40B4-BE49-F238E27FC236}">
              <a16:creationId xmlns:a16="http://schemas.microsoft.com/office/drawing/2014/main" id="{6F1897BC-8DDF-46CC-9028-F438FC1449E1}"/>
            </a:ext>
          </a:extLst>
        </xdr:cNvPr>
        <xdr:cNvSpPr txBox="1"/>
      </xdr:nvSpPr>
      <xdr:spPr>
        <a:xfrm>
          <a:off x="14846300" y="527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28864</xdr:rowOff>
    </xdr:from>
    <xdr:to>
      <xdr:col>72</xdr:col>
      <xdr:colOff>123825</xdr:colOff>
      <xdr:row>33</xdr:row>
      <xdr:rowOff>130464</xdr:rowOff>
    </xdr:to>
    <xdr:sp macro="" textlink="">
      <xdr:nvSpPr>
        <xdr:cNvPr id="151" name="楕円 150">
          <a:extLst>
            <a:ext uri="{FF2B5EF4-FFF2-40B4-BE49-F238E27FC236}">
              <a16:creationId xmlns:a16="http://schemas.microsoft.com/office/drawing/2014/main" id="{196EFDBB-06F2-4BB5-A57C-FB0AACAE931E}"/>
            </a:ext>
          </a:extLst>
        </xdr:cNvPr>
        <xdr:cNvSpPr/>
      </xdr:nvSpPr>
      <xdr:spPr>
        <a:xfrm>
          <a:off x="14033500" y="568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98954</xdr:rowOff>
    </xdr:from>
    <xdr:to>
      <xdr:col>76</xdr:col>
      <xdr:colOff>22225</xdr:colOff>
      <xdr:row>33</xdr:row>
      <xdr:rowOff>79664</xdr:rowOff>
    </xdr:to>
    <xdr:cxnSp macro="">
      <xdr:nvCxnSpPr>
        <xdr:cNvPr id="152" name="直線コネクタ 151">
          <a:extLst>
            <a:ext uri="{FF2B5EF4-FFF2-40B4-BE49-F238E27FC236}">
              <a16:creationId xmlns:a16="http://schemas.microsoft.com/office/drawing/2014/main" id="{8E7E689A-32EB-4E46-98B1-AA7240A1B7FC}"/>
            </a:ext>
          </a:extLst>
        </xdr:cNvPr>
        <xdr:cNvCxnSpPr/>
      </xdr:nvCxnSpPr>
      <xdr:spPr>
        <a:xfrm flipV="1">
          <a:off x="14084300" y="5413904"/>
          <a:ext cx="711200" cy="32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99032</xdr:rowOff>
    </xdr:from>
    <xdr:to>
      <xdr:col>68</xdr:col>
      <xdr:colOff>123825</xdr:colOff>
      <xdr:row>34</xdr:row>
      <xdr:rowOff>29182</xdr:rowOff>
    </xdr:to>
    <xdr:sp macro="" textlink="">
      <xdr:nvSpPr>
        <xdr:cNvPr id="153" name="楕円 152">
          <a:extLst>
            <a:ext uri="{FF2B5EF4-FFF2-40B4-BE49-F238E27FC236}">
              <a16:creationId xmlns:a16="http://schemas.microsoft.com/office/drawing/2014/main" id="{2FFF0AB2-3E0D-4924-84C3-1B1E920FEB2E}"/>
            </a:ext>
          </a:extLst>
        </xdr:cNvPr>
        <xdr:cNvSpPr/>
      </xdr:nvSpPr>
      <xdr:spPr>
        <a:xfrm>
          <a:off x="13271500" y="57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79664</xdr:rowOff>
    </xdr:from>
    <xdr:to>
      <xdr:col>72</xdr:col>
      <xdr:colOff>73025</xdr:colOff>
      <xdr:row>33</xdr:row>
      <xdr:rowOff>149832</xdr:rowOff>
    </xdr:to>
    <xdr:cxnSp macro="">
      <xdr:nvCxnSpPr>
        <xdr:cNvPr id="154" name="直線コネクタ 153">
          <a:extLst>
            <a:ext uri="{FF2B5EF4-FFF2-40B4-BE49-F238E27FC236}">
              <a16:creationId xmlns:a16="http://schemas.microsoft.com/office/drawing/2014/main" id="{9AB6CCBE-FBE2-47EA-A28D-8B7C5FEA2018}"/>
            </a:ext>
          </a:extLst>
        </xdr:cNvPr>
        <xdr:cNvCxnSpPr/>
      </xdr:nvCxnSpPr>
      <xdr:spPr>
        <a:xfrm flipV="1">
          <a:off x="13322300" y="5737514"/>
          <a:ext cx="7620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159103</xdr:rowOff>
    </xdr:from>
    <xdr:to>
      <xdr:col>64</xdr:col>
      <xdr:colOff>123825</xdr:colOff>
      <xdr:row>32</xdr:row>
      <xdr:rowOff>89253</xdr:rowOff>
    </xdr:to>
    <xdr:sp macro="" textlink="">
      <xdr:nvSpPr>
        <xdr:cNvPr id="155" name="楕円 154">
          <a:extLst>
            <a:ext uri="{FF2B5EF4-FFF2-40B4-BE49-F238E27FC236}">
              <a16:creationId xmlns:a16="http://schemas.microsoft.com/office/drawing/2014/main" id="{6E421246-12C9-4166-AB0D-C84D4FBC83CC}"/>
            </a:ext>
          </a:extLst>
        </xdr:cNvPr>
        <xdr:cNvSpPr/>
      </xdr:nvSpPr>
      <xdr:spPr>
        <a:xfrm>
          <a:off x="12509500" y="547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38453</xdr:rowOff>
    </xdr:from>
    <xdr:to>
      <xdr:col>68</xdr:col>
      <xdr:colOff>73025</xdr:colOff>
      <xdr:row>33</xdr:row>
      <xdr:rowOff>149832</xdr:rowOff>
    </xdr:to>
    <xdr:cxnSp macro="">
      <xdr:nvCxnSpPr>
        <xdr:cNvPr id="156" name="直線コネクタ 155">
          <a:extLst>
            <a:ext uri="{FF2B5EF4-FFF2-40B4-BE49-F238E27FC236}">
              <a16:creationId xmlns:a16="http://schemas.microsoft.com/office/drawing/2014/main" id="{29C11ED2-FC82-4FF0-8CFE-2051E2091E1F}"/>
            </a:ext>
          </a:extLst>
        </xdr:cNvPr>
        <xdr:cNvCxnSpPr/>
      </xdr:nvCxnSpPr>
      <xdr:spPr>
        <a:xfrm>
          <a:off x="12560300" y="5524853"/>
          <a:ext cx="762000" cy="2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117052</xdr:rowOff>
    </xdr:from>
    <xdr:to>
      <xdr:col>60</xdr:col>
      <xdr:colOff>123825</xdr:colOff>
      <xdr:row>31</xdr:row>
      <xdr:rowOff>47202</xdr:rowOff>
    </xdr:to>
    <xdr:sp macro="" textlink="">
      <xdr:nvSpPr>
        <xdr:cNvPr id="157" name="楕円 156">
          <a:extLst>
            <a:ext uri="{FF2B5EF4-FFF2-40B4-BE49-F238E27FC236}">
              <a16:creationId xmlns:a16="http://schemas.microsoft.com/office/drawing/2014/main" id="{E38ED7A1-7496-427D-AB4F-5B81852A2CDF}"/>
            </a:ext>
          </a:extLst>
        </xdr:cNvPr>
        <xdr:cNvSpPr/>
      </xdr:nvSpPr>
      <xdr:spPr>
        <a:xfrm>
          <a:off x="11747500" y="526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167852</xdr:rowOff>
    </xdr:from>
    <xdr:to>
      <xdr:col>64</xdr:col>
      <xdr:colOff>73025</xdr:colOff>
      <xdr:row>32</xdr:row>
      <xdr:rowOff>38453</xdr:rowOff>
    </xdr:to>
    <xdr:cxnSp macro="">
      <xdr:nvCxnSpPr>
        <xdr:cNvPr id="158" name="直線コネクタ 157">
          <a:extLst>
            <a:ext uri="{FF2B5EF4-FFF2-40B4-BE49-F238E27FC236}">
              <a16:creationId xmlns:a16="http://schemas.microsoft.com/office/drawing/2014/main" id="{DCF0FCE0-AFF3-417D-97C4-888974ACAE82}"/>
            </a:ext>
          </a:extLst>
        </xdr:cNvPr>
        <xdr:cNvCxnSpPr/>
      </xdr:nvCxnSpPr>
      <xdr:spPr>
        <a:xfrm>
          <a:off x="11798300" y="5311352"/>
          <a:ext cx="762000" cy="21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71384</xdr:rowOff>
    </xdr:from>
    <xdr:ext cx="469744" cy="259045"/>
    <xdr:sp macro="" textlink="">
      <xdr:nvSpPr>
        <xdr:cNvPr id="159" name="n_1aveValue債務償還比率">
          <a:extLst>
            <a:ext uri="{FF2B5EF4-FFF2-40B4-BE49-F238E27FC236}">
              <a16:creationId xmlns:a16="http://schemas.microsoft.com/office/drawing/2014/main" id="{5AF0CADB-44E1-41CA-8590-9BCD85AD19D3}"/>
            </a:ext>
          </a:extLst>
        </xdr:cNvPr>
        <xdr:cNvSpPr txBox="1"/>
      </xdr:nvSpPr>
      <xdr:spPr>
        <a:xfrm>
          <a:off x="13836727" y="470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75342</xdr:rowOff>
    </xdr:from>
    <xdr:ext cx="469744" cy="259045"/>
    <xdr:sp macro="" textlink="">
      <xdr:nvSpPr>
        <xdr:cNvPr id="160" name="n_2aveValue債務償還比率">
          <a:extLst>
            <a:ext uri="{FF2B5EF4-FFF2-40B4-BE49-F238E27FC236}">
              <a16:creationId xmlns:a16="http://schemas.microsoft.com/office/drawing/2014/main" id="{54E2BBA1-21A1-4B86-A81C-6078898A1825}"/>
            </a:ext>
          </a:extLst>
        </xdr:cNvPr>
        <xdr:cNvSpPr txBox="1"/>
      </xdr:nvSpPr>
      <xdr:spPr>
        <a:xfrm>
          <a:off x="13087427" y="47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124759</xdr:rowOff>
    </xdr:from>
    <xdr:ext cx="469744" cy="259045"/>
    <xdr:sp macro="" textlink="">
      <xdr:nvSpPr>
        <xdr:cNvPr id="161" name="n_3aveValue債務償還比率">
          <a:extLst>
            <a:ext uri="{FF2B5EF4-FFF2-40B4-BE49-F238E27FC236}">
              <a16:creationId xmlns:a16="http://schemas.microsoft.com/office/drawing/2014/main" id="{CCFB0F09-7817-4FBC-B213-263B53B200F0}"/>
            </a:ext>
          </a:extLst>
        </xdr:cNvPr>
        <xdr:cNvSpPr txBox="1"/>
      </xdr:nvSpPr>
      <xdr:spPr>
        <a:xfrm>
          <a:off x="12325427" y="475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133395</xdr:rowOff>
    </xdr:from>
    <xdr:ext cx="469744" cy="259045"/>
    <xdr:sp macro="" textlink="">
      <xdr:nvSpPr>
        <xdr:cNvPr id="162" name="n_4aveValue債務償還比率">
          <a:extLst>
            <a:ext uri="{FF2B5EF4-FFF2-40B4-BE49-F238E27FC236}">
              <a16:creationId xmlns:a16="http://schemas.microsoft.com/office/drawing/2014/main" id="{FB79691C-5C88-4B10-B898-9602F02BF78A}"/>
            </a:ext>
          </a:extLst>
        </xdr:cNvPr>
        <xdr:cNvSpPr txBox="1"/>
      </xdr:nvSpPr>
      <xdr:spPr>
        <a:xfrm>
          <a:off x="11563427" y="476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121591</xdr:rowOff>
    </xdr:from>
    <xdr:ext cx="469744" cy="259045"/>
    <xdr:sp macro="" textlink="">
      <xdr:nvSpPr>
        <xdr:cNvPr id="163" name="n_1mainValue債務償還比率">
          <a:extLst>
            <a:ext uri="{FF2B5EF4-FFF2-40B4-BE49-F238E27FC236}">
              <a16:creationId xmlns:a16="http://schemas.microsoft.com/office/drawing/2014/main" id="{7A7B1F51-C8FB-4076-9A12-C59326E024BF}"/>
            </a:ext>
          </a:extLst>
        </xdr:cNvPr>
        <xdr:cNvSpPr txBox="1"/>
      </xdr:nvSpPr>
      <xdr:spPr>
        <a:xfrm>
          <a:off x="13836727" y="5779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20309</xdr:rowOff>
    </xdr:from>
    <xdr:ext cx="560923" cy="259045"/>
    <xdr:sp macro="" textlink="">
      <xdr:nvSpPr>
        <xdr:cNvPr id="164" name="n_2mainValue債務償還比率">
          <a:extLst>
            <a:ext uri="{FF2B5EF4-FFF2-40B4-BE49-F238E27FC236}">
              <a16:creationId xmlns:a16="http://schemas.microsoft.com/office/drawing/2014/main" id="{03F5A6C4-3884-4A14-BE4A-013A745E36C9}"/>
            </a:ext>
          </a:extLst>
        </xdr:cNvPr>
        <xdr:cNvSpPr txBox="1"/>
      </xdr:nvSpPr>
      <xdr:spPr>
        <a:xfrm>
          <a:off x="13041838" y="584960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80380</xdr:rowOff>
    </xdr:from>
    <xdr:ext cx="469744" cy="259045"/>
    <xdr:sp macro="" textlink="">
      <xdr:nvSpPr>
        <xdr:cNvPr id="165" name="n_3mainValue債務償還比率">
          <a:extLst>
            <a:ext uri="{FF2B5EF4-FFF2-40B4-BE49-F238E27FC236}">
              <a16:creationId xmlns:a16="http://schemas.microsoft.com/office/drawing/2014/main" id="{D51BC8B2-A87D-47C4-B4D4-B2B0998FD791}"/>
            </a:ext>
          </a:extLst>
        </xdr:cNvPr>
        <xdr:cNvSpPr txBox="1"/>
      </xdr:nvSpPr>
      <xdr:spPr>
        <a:xfrm>
          <a:off x="12325427" y="556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38329</xdr:rowOff>
    </xdr:from>
    <xdr:ext cx="469744" cy="259045"/>
    <xdr:sp macro="" textlink="">
      <xdr:nvSpPr>
        <xdr:cNvPr id="166" name="n_4mainValue債務償還比率">
          <a:extLst>
            <a:ext uri="{FF2B5EF4-FFF2-40B4-BE49-F238E27FC236}">
              <a16:creationId xmlns:a16="http://schemas.microsoft.com/office/drawing/2014/main" id="{470CAA8E-6C72-4274-B67F-053D91504BC2}"/>
            </a:ext>
          </a:extLst>
        </xdr:cNvPr>
        <xdr:cNvSpPr txBox="1"/>
      </xdr:nvSpPr>
      <xdr:spPr>
        <a:xfrm>
          <a:off x="11563427" y="5353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16EE2E2-D533-4146-80C7-E3666BA0D1DC}"/>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31BFAB1F-B411-487C-9767-57602A947D26}"/>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C3B2B81B-E734-40FB-A54D-DAF214881691}"/>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356FC41D-27E3-4898-83E5-69BA23ECF25E}"/>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C0DCCA2A-4895-42B4-AD46-E0D910F1E981}"/>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6BA1DF79-6BB3-4630-BFC1-BD7A1E584778}"/>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01FD6E6-5577-4B2A-B275-22C806C8C73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34783E2-A4BB-4BCF-8296-3AE3F7BBEED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97B946C-E063-4977-9709-E815C624E1C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22AF610-E4DE-4698-B7B5-A81B51AB8A9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6E5D0ED-67A4-4464-8C12-774EAD8C73F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51CECC5-F5BA-4F54-B8D7-AD636176713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5C4E91B-F5C4-4A3B-8A13-DE06A2D3453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AA0140F-E8EA-41CB-B26C-3DE7FD0ECC9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6A9C3A2-4117-4926-A65E-8D47EC17EAD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0EE0D68-2B28-474A-B052-9CF36631FDA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F72887F-E80B-4E2B-AD3D-92CCF4FF336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64424F2-2E2E-477A-A295-D58D2917DE9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D204B3B-8DB9-424D-9C98-CDB51B340B3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8E617BC-3888-425C-8162-B79F3374949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DF8DFDE-580D-44AC-8119-5078E0D8990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C3EA17D-1ADC-4584-826C-924C0D776A9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1D911EB-F19F-4C6B-A224-4273E6EF6C5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C2EB1D9-AA59-4ECA-8122-33AFEC9500D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8795B79-C35F-42D0-A6A7-6678A13DFC9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CB9D870-7BA3-4DB4-9ABB-D3A09AB243D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5178C04-0814-4D51-848B-E9DBA010A1B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EBE39CF-3654-4C64-9D66-331529BD318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C308E7D-184D-4848-BB40-A7C4723EF7E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FDD2A98-BCEF-4E13-BEB5-1711EFDED41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3CAF721-F711-49C8-9346-3938CA47DBA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10A7FA4-B8D0-4A58-9671-60DC486C4EC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60AD55D-5C15-4275-8411-55702607343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E39D4B4-582A-494C-A188-3D766670E4A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9D17077-8BCB-469D-B9C7-1031AE2FA4B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6EBA07C-BFAB-404A-95A3-84F6828E0B8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A5C24DF-E3ED-42DE-9978-A38FABA895D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444CEC7-1EAB-47FE-A870-8B953F52617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0BCA2C9-5520-4858-9D0B-52E5B67E5B1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90249F8-75EA-41D7-B6D7-A7FC5F4D26C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E71DDCB-D9C2-4551-A153-8F9D0EB01E3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1C99A89-BD4C-42F8-8AF0-ABB62249843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46A5B14-F3D7-4C60-9225-1DEF6076DF1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5B21409-AED6-446A-A450-EA762B164A3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286B11D-3087-4916-92CF-3B9792BF356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4234B4F-52A1-40D6-BB06-74AF974E1EA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5AAB795-0178-4FA0-B27E-CE7436AB05F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4B41101-1BAE-4864-8E2C-FB9DEA5D466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748E794-37D4-423C-9E7C-0EBB0569447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C16636D-FE98-4AF4-A2A4-27D974565055}"/>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AE6791B-D111-4DCF-BA11-2180BAECC9D5}"/>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11E53C8-4BB4-42B3-B6AE-FE866CCDB9B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D61B8A1-CC13-4C94-966C-C95FAEB25D0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099A0E9-C3D1-4E40-A14B-EF2453C8EDCD}"/>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26A2674-6344-4F63-8E95-9412818A069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D5CB0C8-C4A3-462B-8B6E-9F925C839C3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4D2D78B-986A-4486-BCD6-CEB9F4B74DF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6E12D25-88F2-4ADF-A2E9-B48C6DA42F87}"/>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940FEFC-4054-44C1-9376-3CC1FD1B70D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DE45D90-5FCF-4E81-B43B-8EB41E05FFB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0857CA9-C28C-4804-84E9-5A2FF656494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E8C1FA97-838D-45B9-99D7-73019EBFAA0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CABDB72E-3746-4C51-906E-7F7C9555393F}"/>
            </a:ext>
          </a:extLst>
        </xdr:cNvPr>
        <xdr:cNvCxnSpPr/>
      </xdr:nvCxnSpPr>
      <xdr:spPr>
        <a:xfrm flipV="1">
          <a:off x="4634865" y="5752011"/>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F09B30E6-3B00-42B4-A60C-A635A1549300}"/>
            </a:ext>
          </a:extLst>
        </xdr:cNvPr>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1231661A-0FA0-4EE4-8C8C-E5DBDFEBB37A}"/>
            </a:ext>
          </a:extLst>
        </xdr:cNvPr>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554B9552-ABFA-480B-B9FE-30903BA5AE99}"/>
            </a:ext>
          </a:extLst>
        </xdr:cNvPr>
        <xdr:cNvSpPr txBox="1"/>
      </xdr:nvSpPr>
      <xdr:spPr>
        <a:xfrm>
          <a:off x="4673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A91CC78C-0AC5-4E48-BE5F-65882177FED3}"/>
            </a:ext>
          </a:extLst>
        </xdr:cNvPr>
        <xdr:cNvCxnSpPr/>
      </xdr:nvCxnSpPr>
      <xdr:spPr>
        <a:xfrm>
          <a:off x="4546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126292</xdr:rowOff>
    </xdr:from>
    <xdr:ext cx="405111" cy="259045"/>
    <xdr:sp macro="" textlink="">
      <xdr:nvSpPr>
        <xdr:cNvPr id="63" name="【道路】&#10;有形固定資産減価償却率平均値テキスト">
          <a:extLst>
            <a:ext uri="{FF2B5EF4-FFF2-40B4-BE49-F238E27FC236}">
              <a16:creationId xmlns:a16="http://schemas.microsoft.com/office/drawing/2014/main" id="{C2E9D28C-2BD6-4775-A0B2-0F23DF02CB45}"/>
            </a:ext>
          </a:extLst>
        </xdr:cNvPr>
        <xdr:cNvSpPr txBox="1"/>
      </xdr:nvSpPr>
      <xdr:spPr>
        <a:xfrm>
          <a:off x="4673600" y="664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9DA48688-08A5-458F-A45C-F64A73B93AFC}"/>
            </a:ext>
          </a:extLst>
        </xdr:cNvPr>
        <xdr:cNvSpPr/>
      </xdr:nvSpPr>
      <xdr:spPr>
        <a:xfrm>
          <a:off x="4584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1B1E6243-BB2D-40E7-8B64-38EC42DD57E1}"/>
            </a:ext>
          </a:extLst>
        </xdr:cNvPr>
        <xdr:cNvSpPr/>
      </xdr:nvSpPr>
      <xdr:spPr>
        <a:xfrm>
          <a:off x="3746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09617C3A-7D69-4963-93AF-A01E7E6464BF}"/>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AC2CFA57-5356-4F17-A5F2-2707EA558656}"/>
            </a:ext>
          </a:extLst>
        </xdr:cNvPr>
        <xdr:cNvSpPr/>
      </xdr:nvSpPr>
      <xdr:spPr>
        <a:xfrm>
          <a:off x="1968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7AB20C29-D7F5-44BE-BBCF-2E6AF18A0B9F}"/>
            </a:ext>
          </a:extLst>
        </xdr:cNvPr>
        <xdr:cNvSpPr/>
      </xdr:nvSpPr>
      <xdr:spPr>
        <a:xfrm>
          <a:off x="1079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27ED688-D0A4-4FC1-BAF0-0403A5B0334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D87A01B-B956-4BBF-BB6E-0E861E45FE1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1321AD0-2892-4B54-BA52-8031F4E5DB8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79CBFE1-5AFA-4FE4-A72F-AD71308FB84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D833F23-2E50-45A9-8B4F-26ECEFB896B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74" name="楕円 73">
          <a:extLst>
            <a:ext uri="{FF2B5EF4-FFF2-40B4-BE49-F238E27FC236}">
              <a16:creationId xmlns:a16="http://schemas.microsoft.com/office/drawing/2014/main" id="{A1284D1F-F1B4-408B-BD25-D8A0C6BFB317}"/>
            </a:ext>
          </a:extLst>
        </xdr:cNvPr>
        <xdr:cNvSpPr/>
      </xdr:nvSpPr>
      <xdr:spPr>
        <a:xfrm>
          <a:off x="4584700" y="639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77669</xdr:rowOff>
    </xdr:from>
    <xdr:ext cx="405111" cy="259045"/>
    <xdr:sp macro="" textlink="">
      <xdr:nvSpPr>
        <xdr:cNvPr id="75" name="【道路】&#10;有形固定資産減価償却率該当値テキスト">
          <a:extLst>
            <a:ext uri="{FF2B5EF4-FFF2-40B4-BE49-F238E27FC236}">
              <a16:creationId xmlns:a16="http://schemas.microsoft.com/office/drawing/2014/main" id="{07F24400-A265-4B7F-AC6F-57C07163C941}"/>
            </a:ext>
          </a:extLst>
        </xdr:cNvPr>
        <xdr:cNvSpPr txBox="1"/>
      </xdr:nvSpPr>
      <xdr:spPr>
        <a:xfrm>
          <a:off x="4673600" y="6249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54792</xdr:rowOff>
    </xdr:from>
    <xdr:to>
      <xdr:col>20</xdr:col>
      <xdr:colOff>38100</xdr:colOff>
      <xdr:row>37</xdr:row>
      <xdr:rowOff>156392</xdr:rowOff>
    </xdr:to>
    <xdr:sp macro="" textlink="">
      <xdr:nvSpPr>
        <xdr:cNvPr id="76" name="楕円 75">
          <a:extLst>
            <a:ext uri="{FF2B5EF4-FFF2-40B4-BE49-F238E27FC236}">
              <a16:creationId xmlns:a16="http://schemas.microsoft.com/office/drawing/2014/main" id="{8CC5682B-DA51-4BD0-AB56-F021967375EF}"/>
            </a:ext>
          </a:extLst>
        </xdr:cNvPr>
        <xdr:cNvSpPr/>
      </xdr:nvSpPr>
      <xdr:spPr>
        <a:xfrm>
          <a:off x="3746500" y="639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105592</xdr:rowOff>
    </xdr:from>
    <xdr:to>
      <xdr:col>24</xdr:col>
      <xdr:colOff>63500</xdr:colOff>
      <xdr:row>37</xdr:row>
      <xdr:rowOff>105592</xdr:rowOff>
    </xdr:to>
    <xdr:cxnSp macro="">
      <xdr:nvCxnSpPr>
        <xdr:cNvPr id="77" name="直線コネクタ 76">
          <a:extLst>
            <a:ext uri="{FF2B5EF4-FFF2-40B4-BE49-F238E27FC236}">
              <a16:creationId xmlns:a16="http://schemas.microsoft.com/office/drawing/2014/main" id="{87715BFA-F7F3-4F25-B5A5-18E006E50203}"/>
            </a:ext>
          </a:extLst>
        </xdr:cNvPr>
        <xdr:cNvCxnSpPr/>
      </xdr:nvCxnSpPr>
      <xdr:spPr>
        <a:xfrm>
          <a:off x="3797300" y="64492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115207</xdr:rowOff>
    </xdr:from>
    <xdr:to>
      <xdr:col>15</xdr:col>
      <xdr:colOff>101600</xdr:colOff>
      <xdr:row>38</xdr:row>
      <xdr:rowOff>45357</xdr:rowOff>
    </xdr:to>
    <xdr:sp macro="" textlink="">
      <xdr:nvSpPr>
        <xdr:cNvPr id="78" name="楕円 77">
          <a:extLst>
            <a:ext uri="{FF2B5EF4-FFF2-40B4-BE49-F238E27FC236}">
              <a16:creationId xmlns:a16="http://schemas.microsoft.com/office/drawing/2014/main" id="{3ECE42F3-AE07-4B17-B584-A6ECEA457B87}"/>
            </a:ext>
          </a:extLst>
        </xdr:cNvPr>
        <xdr:cNvSpPr/>
      </xdr:nvSpPr>
      <xdr:spPr>
        <a:xfrm>
          <a:off x="2857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105592</xdr:rowOff>
    </xdr:from>
    <xdr:to>
      <xdr:col>19</xdr:col>
      <xdr:colOff>177800</xdr:colOff>
      <xdr:row>37</xdr:row>
      <xdr:rowOff>166007</xdr:rowOff>
    </xdr:to>
    <xdr:cxnSp macro="">
      <xdr:nvCxnSpPr>
        <xdr:cNvPr id="79" name="直線コネクタ 78">
          <a:extLst>
            <a:ext uri="{FF2B5EF4-FFF2-40B4-BE49-F238E27FC236}">
              <a16:creationId xmlns:a16="http://schemas.microsoft.com/office/drawing/2014/main" id="{CFFB8AC0-8C30-4701-A35E-DDD9498BE03B}"/>
            </a:ext>
          </a:extLst>
        </xdr:cNvPr>
        <xdr:cNvCxnSpPr/>
      </xdr:nvCxnSpPr>
      <xdr:spPr>
        <a:xfrm flipV="1">
          <a:off x="2908300" y="6449242"/>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93980</xdr:rowOff>
    </xdr:from>
    <xdr:to>
      <xdr:col>10</xdr:col>
      <xdr:colOff>165100</xdr:colOff>
      <xdr:row>38</xdr:row>
      <xdr:rowOff>24130</xdr:rowOff>
    </xdr:to>
    <xdr:sp macro="" textlink="">
      <xdr:nvSpPr>
        <xdr:cNvPr id="80" name="楕円 79">
          <a:extLst>
            <a:ext uri="{FF2B5EF4-FFF2-40B4-BE49-F238E27FC236}">
              <a16:creationId xmlns:a16="http://schemas.microsoft.com/office/drawing/2014/main" id="{4D434619-4566-4F33-9DC5-C0F6DB101BF7}"/>
            </a:ext>
          </a:extLst>
        </xdr:cNvPr>
        <xdr:cNvSpPr/>
      </xdr:nvSpPr>
      <xdr:spPr>
        <a:xfrm>
          <a:off x="19685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144780</xdr:rowOff>
    </xdr:from>
    <xdr:to>
      <xdr:col>15</xdr:col>
      <xdr:colOff>50800</xdr:colOff>
      <xdr:row>37</xdr:row>
      <xdr:rowOff>166007</xdr:rowOff>
    </xdr:to>
    <xdr:cxnSp macro="">
      <xdr:nvCxnSpPr>
        <xdr:cNvPr id="81" name="直線コネクタ 80">
          <a:extLst>
            <a:ext uri="{FF2B5EF4-FFF2-40B4-BE49-F238E27FC236}">
              <a16:creationId xmlns:a16="http://schemas.microsoft.com/office/drawing/2014/main" id="{06028BC0-D906-450C-8396-AB6DBF279F61}"/>
            </a:ext>
          </a:extLst>
        </xdr:cNvPr>
        <xdr:cNvCxnSpPr/>
      </xdr:nvCxnSpPr>
      <xdr:spPr>
        <a:xfrm>
          <a:off x="2019300" y="64884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54791</xdr:rowOff>
    </xdr:from>
    <xdr:to>
      <xdr:col>6</xdr:col>
      <xdr:colOff>38100</xdr:colOff>
      <xdr:row>38</xdr:row>
      <xdr:rowOff>156391</xdr:rowOff>
    </xdr:to>
    <xdr:sp macro="" textlink="">
      <xdr:nvSpPr>
        <xdr:cNvPr id="82" name="楕円 81">
          <a:extLst>
            <a:ext uri="{FF2B5EF4-FFF2-40B4-BE49-F238E27FC236}">
              <a16:creationId xmlns:a16="http://schemas.microsoft.com/office/drawing/2014/main" id="{94F58EC3-493D-4803-858C-82C585802C6E}"/>
            </a:ext>
          </a:extLst>
        </xdr:cNvPr>
        <xdr:cNvSpPr/>
      </xdr:nvSpPr>
      <xdr:spPr>
        <a:xfrm>
          <a:off x="1079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144780</xdr:rowOff>
    </xdr:from>
    <xdr:to>
      <xdr:col>10</xdr:col>
      <xdr:colOff>114300</xdr:colOff>
      <xdr:row>38</xdr:row>
      <xdr:rowOff>105591</xdr:rowOff>
    </xdr:to>
    <xdr:cxnSp macro="">
      <xdr:nvCxnSpPr>
        <xdr:cNvPr id="83" name="直線コネクタ 82">
          <a:extLst>
            <a:ext uri="{FF2B5EF4-FFF2-40B4-BE49-F238E27FC236}">
              <a16:creationId xmlns:a16="http://schemas.microsoft.com/office/drawing/2014/main" id="{5C902C26-4E4F-48A9-8742-691474F6436F}"/>
            </a:ext>
          </a:extLst>
        </xdr:cNvPr>
        <xdr:cNvCxnSpPr/>
      </xdr:nvCxnSpPr>
      <xdr:spPr>
        <a:xfrm flipV="1">
          <a:off x="1130300" y="6488430"/>
          <a:ext cx="889000" cy="13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84" name="n_1aveValue【道路】&#10;有形固定資産減価償却率">
          <a:extLst>
            <a:ext uri="{FF2B5EF4-FFF2-40B4-BE49-F238E27FC236}">
              <a16:creationId xmlns:a16="http://schemas.microsoft.com/office/drawing/2014/main" id="{B5463CC6-8FBA-412E-A92C-B95A7DAEBADD}"/>
            </a:ext>
          </a:extLst>
        </xdr:cNvPr>
        <xdr:cNvSpPr txBox="1"/>
      </xdr:nvSpPr>
      <xdr:spPr>
        <a:xfrm>
          <a:off x="3582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E016540E-A0A6-46D1-AC05-6659A59BA922}"/>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170378</xdr:rowOff>
    </xdr:from>
    <xdr:ext cx="405111" cy="259045"/>
    <xdr:sp macro="" textlink="">
      <xdr:nvSpPr>
        <xdr:cNvPr id="86" name="n_3aveValue【道路】&#10;有形固定資産減価償却率">
          <a:extLst>
            <a:ext uri="{FF2B5EF4-FFF2-40B4-BE49-F238E27FC236}">
              <a16:creationId xmlns:a16="http://schemas.microsoft.com/office/drawing/2014/main" id="{7FF06B38-A5F8-41C0-94B2-141AE23C25EF}"/>
            </a:ext>
          </a:extLst>
        </xdr:cNvPr>
        <xdr:cNvSpPr txBox="1"/>
      </xdr:nvSpPr>
      <xdr:spPr>
        <a:xfrm>
          <a:off x="1816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162214</xdr:rowOff>
    </xdr:from>
    <xdr:ext cx="405111" cy="259045"/>
    <xdr:sp macro="" textlink="">
      <xdr:nvSpPr>
        <xdr:cNvPr id="87" name="n_4aveValue【道路】&#10;有形固定資産減価償却率">
          <a:extLst>
            <a:ext uri="{FF2B5EF4-FFF2-40B4-BE49-F238E27FC236}">
              <a16:creationId xmlns:a16="http://schemas.microsoft.com/office/drawing/2014/main" id="{620251B4-9BB3-4877-8797-8D1D2180F36C}"/>
            </a:ext>
          </a:extLst>
        </xdr:cNvPr>
        <xdr:cNvSpPr txBox="1"/>
      </xdr:nvSpPr>
      <xdr:spPr>
        <a:xfrm>
          <a:off x="927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1469</xdr:rowOff>
    </xdr:from>
    <xdr:ext cx="405111" cy="259045"/>
    <xdr:sp macro="" textlink="">
      <xdr:nvSpPr>
        <xdr:cNvPr id="88" name="n_1mainValue【道路】&#10;有形固定資産減価償却率">
          <a:extLst>
            <a:ext uri="{FF2B5EF4-FFF2-40B4-BE49-F238E27FC236}">
              <a16:creationId xmlns:a16="http://schemas.microsoft.com/office/drawing/2014/main" id="{06F8CDF5-208A-4230-8030-FDA4B41B5104}"/>
            </a:ext>
          </a:extLst>
        </xdr:cNvPr>
        <xdr:cNvSpPr txBox="1"/>
      </xdr:nvSpPr>
      <xdr:spPr>
        <a:xfrm>
          <a:off x="35820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61884</xdr:rowOff>
    </xdr:from>
    <xdr:ext cx="405111" cy="259045"/>
    <xdr:sp macro="" textlink="">
      <xdr:nvSpPr>
        <xdr:cNvPr id="89" name="n_2mainValue【道路】&#10;有形固定資産減価償却率">
          <a:extLst>
            <a:ext uri="{FF2B5EF4-FFF2-40B4-BE49-F238E27FC236}">
              <a16:creationId xmlns:a16="http://schemas.microsoft.com/office/drawing/2014/main" id="{A8C9A2AA-F9FA-487B-BD04-3617D815C42F}"/>
            </a:ext>
          </a:extLst>
        </xdr:cNvPr>
        <xdr:cNvSpPr txBox="1"/>
      </xdr:nvSpPr>
      <xdr:spPr>
        <a:xfrm>
          <a:off x="2705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40657</xdr:rowOff>
    </xdr:from>
    <xdr:ext cx="405111" cy="259045"/>
    <xdr:sp macro="" textlink="">
      <xdr:nvSpPr>
        <xdr:cNvPr id="90" name="n_3mainValue【道路】&#10;有形固定資産減価償却率">
          <a:extLst>
            <a:ext uri="{FF2B5EF4-FFF2-40B4-BE49-F238E27FC236}">
              <a16:creationId xmlns:a16="http://schemas.microsoft.com/office/drawing/2014/main" id="{965280AD-545C-498F-B252-6C0E72DF6DEB}"/>
            </a:ext>
          </a:extLst>
        </xdr:cNvPr>
        <xdr:cNvSpPr txBox="1"/>
      </xdr:nvSpPr>
      <xdr:spPr>
        <a:xfrm>
          <a:off x="1816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1469</xdr:rowOff>
    </xdr:from>
    <xdr:ext cx="405111" cy="259045"/>
    <xdr:sp macro="" textlink="">
      <xdr:nvSpPr>
        <xdr:cNvPr id="91" name="n_4mainValue【道路】&#10;有形固定資産減価償却率">
          <a:extLst>
            <a:ext uri="{FF2B5EF4-FFF2-40B4-BE49-F238E27FC236}">
              <a16:creationId xmlns:a16="http://schemas.microsoft.com/office/drawing/2014/main" id="{B6B51E09-C11A-47C1-A35A-73E8C4C88637}"/>
            </a:ext>
          </a:extLst>
        </xdr:cNvPr>
        <xdr:cNvSpPr txBox="1"/>
      </xdr:nvSpPr>
      <xdr:spPr>
        <a:xfrm>
          <a:off x="927744" y="634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FB7C7D5C-7F89-4AA9-8A3D-7D37F0EE075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4E3FC04-C438-4069-8B93-994AD7B827A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E49C4E1-360C-4B3E-8DB4-CB45F02D2B2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D1F4B1B-6269-4419-B161-C8BDF9DF44F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CD7B3AE-6B50-462F-ACCA-F93470AA462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BC26129-9B4C-4E03-8255-2A006126A86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F221E2E-A19A-4CBA-8D64-2A235A0881C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C1C44DA-3A64-45F4-950C-CF8DB997DEA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D48B8E6E-DDBC-4363-8F87-F26E27E7FFB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A8D0E1E-5B18-4DEA-8A91-DEE18B36028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5D43A3A-610D-453A-A604-C96DE869744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DAB60E50-B316-4DFA-B452-3D8C8F641DA6}"/>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DD88BDF0-8193-4220-9CE1-B29E648A6A45}"/>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DCBFF696-DF8D-4E60-89B9-B03636724C7A}"/>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82B146D3-6529-46A1-9F06-50B3D0881FF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9ED57F69-EECA-4A2B-8AD0-A71304F4FC1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8BEACFB-9EEB-478E-A8B6-B4949546DC71}"/>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CF68FFC3-ECEA-4ABD-B42A-B066C673AAF8}"/>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322C622-0E14-4B95-BF98-242FBC81D27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B1BBB330-8071-4643-B799-E0BEA1C834A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10168FFC-5000-47E7-A26B-16770FA90A8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531468C3-7C2F-445C-AACB-557B1B468C32}"/>
            </a:ext>
          </a:extLst>
        </xdr:cNvPr>
        <xdr:cNvCxnSpPr/>
      </xdr:nvCxnSpPr>
      <xdr:spPr>
        <a:xfrm flipV="1">
          <a:off x="10476865" y="5915556"/>
          <a:ext cx="0" cy="1247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F74180CA-0E98-468C-AD5F-905F5AA2AA2D}"/>
            </a:ext>
          </a:extLst>
        </xdr:cNvPr>
        <xdr:cNvSpPr txBox="1"/>
      </xdr:nvSpPr>
      <xdr:spPr>
        <a:xfrm>
          <a:off x="10515600" y="716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D841422E-9B7F-439D-BFE7-028217AB6E2F}"/>
            </a:ext>
          </a:extLst>
        </xdr:cNvPr>
        <xdr:cNvCxnSpPr/>
      </xdr:nvCxnSpPr>
      <xdr:spPr>
        <a:xfrm>
          <a:off x="10388600" y="716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35D1E34B-D9DD-46D7-B290-6A4BE13EFAF1}"/>
            </a:ext>
          </a:extLst>
        </xdr:cNvPr>
        <xdr:cNvSpPr txBox="1"/>
      </xdr:nvSpPr>
      <xdr:spPr>
        <a:xfrm>
          <a:off x="10515600" y="5690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8777B15A-38E8-48BA-AAD7-08D25408EEE6}"/>
            </a:ext>
          </a:extLst>
        </xdr:cNvPr>
        <xdr:cNvCxnSpPr/>
      </xdr:nvCxnSpPr>
      <xdr:spPr>
        <a:xfrm>
          <a:off x="10388600" y="591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134768</xdr:rowOff>
    </xdr:from>
    <xdr:ext cx="534377" cy="259045"/>
    <xdr:sp macro="" textlink="">
      <xdr:nvSpPr>
        <xdr:cNvPr id="118" name="【道路】&#10;一人当たり延長平均値テキスト">
          <a:extLst>
            <a:ext uri="{FF2B5EF4-FFF2-40B4-BE49-F238E27FC236}">
              <a16:creationId xmlns:a16="http://schemas.microsoft.com/office/drawing/2014/main" id="{0111524F-2D3B-4C77-A82F-4959092EAD07}"/>
            </a:ext>
          </a:extLst>
        </xdr:cNvPr>
        <xdr:cNvSpPr txBox="1"/>
      </xdr:nvSpPr>
      <xdr:spPr>
        <a:xfrm>
          <a:off x="10515600" y="6821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111891</xdr:rowOff>
    </xdr:from>
    <xdr:to>
      <xdr:col>55</xdr:col>
      <xdr:colOff>50800</xdr:colOff>
      <xdr:row>41</xdr:row>
      <xdr:rowOff>42041</xdr:rowOff>
    </xdr:to>
    <xdr:sp macro="" textlink="">
      <xdr:nvSpPr>
        <xdr:cNvPr id="119" name="フローチャート: 判断 118">
          <a:extLst>
            <a:ext uri="{FF2B5EF4-FFF2-40B4-BE49-F238E27FC236}">
              <a16:creationId xmlns:a16="http://schemas.microsoft.com/office/drawing/2014/main" id="{4C910CB5-C62F-43A5-BBC0-550E22075AF9}"/>
            </a:ext>
          </a:extLst>
        </xdr:cNvPr>
        <xdr:cNvSpPr/>
      </xdr:nvSpPr>
      <xdr:spPr>
        <a:xfrm>
          <a:off x="10426700" y="69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E9003A78-1293-4500-A7F3-331061BCAAB9}"/>
            </a:ext>
          </a:extLst>
        </xdr:cNvPr>
        <xdr:cNvSpPr/>
      </xdr:nvSpPr>
      <xdr:spPr>
        <a:xfrm>
          <a:off x="9588500" y="699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21" name="フローチャート: 判断 120">
          <a:extLst>
            <a:ext uri="{FF2B5EF4-FFF2-40B4-BE49-F238E27FC236}">
              <a16:creationId xmlns:a16="http://schemas.microsoft.com/office/drawing/2014/main" id="{3FCC55C4-FEBB-4CB2-9AE1-1FD7B294379E}"/>
            </a:ext>
          </a:extLst>
        </xdr:cNvPr>
        <xdr:cNvSpPr/>
      </xdr:nvSpPr>
      <xdr:spPr>
        <a:xfrm>
          <a:off x="8699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22" name="フローチャート: 判断 121">
          <a:extLst>
            <a:ext uri="{FF2B5EF4-FFF2-40B4-BE49-F238E27FC236}">
              <a16:creationId xmlns:a16="http://schemas.microsoft.com/office/drawing/2014/main" id="{C933143B-AF0C-4328-B98A-3B05D6E25539}"/>
            </a:ext>
          </a:extLst>
        </xdr:cNvPr>
        <xdr:cNvSpPr/>
      </xdr:nvSpPr>
      <xdr:spPr>
        <a:xfrm>
          <a:off x="7810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23" name="フローチャート: 判断 122">
          <a:extLst>
            <a:ext uri="{FF2B5EF4-FFF2-40B4-BE49-F238E27FC236}">
              <a16:creationId xmlns:a16="http://schemas.microsoft.com/office/drawing/2014/main" id="{15BBECA3-A701-4223-96F9-4D82E6572321}"/>
            </a:ext>
          </a:extLst>
        </xdr:cNvPr>
        <xdr:cNvSpPr/>
      </xdr:nvSpPr>
      <xdr:spPr>
        <a:xfrm>
          <a:off x="6921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B97D354-5741-4BB3-8298-9FF51C5661D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6534C91-80AA-4BB2-A768-31D4FCE294A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474F65F-775C-488F-BB3C-5F353CE8BF4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0FC041D-797A-4111-8BEB-1F8F5FAA97F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1EB916B-43DE-4B1C-A4C2-8FF0C49A053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52373</xdr:rowOff>
    </xdr:from>
    <xdr:to>
      <xdr:col>55</xdr:col>
      <xdr:colOff>50800</xdr:colOff>
      <xdr:row>41</xdr:row>
      <xdr:rowOff>153973</xdr:rowOff>
    </xdr:to>
    <xdr:sp macro="" textlink="">
      <xdr:nvSpPr>
        <xdr:cNvPr id="129" name="楕円 128">
          <a:extLst>
            <a:ext uri="{FF2B5EF4-FFF2-40B4-BE49-F238E27FC236}">
              <a16:creationId xmlns:a16="http://schemas.microsoft.com/office/drawing/2014/main" id="{A0124DA8-B1CD-4EAB-8B15-AB5041C8891D}"/>
            </a:ext>
          </a:extLst>
        </xdr:cNvPr>
        <xdr:cNvSpPr/>
      </xdr:nvSpPr>
      <xdr:spPr>
        <a:xfrm>
          <a:off x="10426700" y="708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138750</xdr:rowOff>
    </xdr:from>
    <xdr:ext cx="534377" cy="259045"/>
    <xdr:sp macro="" textlink="">
      <xdr:nvSpPr>
        <xdr:cNvPr id="130" name="【道路】&#10;一人当たり延長該当値テキスト">
          <a:extLst>
            <a:ext uri="{FF2B5EF4-FFF2-40B4-BE49-F238E27FC236}">
              <a16:creationId xmlns:a16="http://schemas.microsoft.com/office/drawing/2014/main" id="{F0FA726D-8B4C-496A-8F4C-63272343233B}"/>
            </a:ext>
          </a:extLst>
        </xdr:cNvPr>
        <xdr:cNvSpPr txBox="1"/>
      </xdr:nvSpPr>
      <xdr:spPr>
        <a:xfrm>
          <a:off x="10515600" y="69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53036</xdr:rowOff>
    </xdr:from>
    <xdr:to>
      <xdr:col>50</xdr:col>
      <xdr:colOff>165100</xdr:colOff>
      <xdr:row>41</xdr:row>
      <xdr:rowOff>154636</xdr:rowOff>
    </xdr:to>
    <xdr:sp macro="" textlink="">
      <xdr:nvSpPr>
        <xdr:cNvPr id="131" name="楕円 130">
          <a:extLst>
            <a:ext uri="{FF2B5EF4-FFF2-40B4-BE49-F238E27FC236}">
              <a16:creationId xmlns:a16="http://schemas.microsoft.com/office/drawing/2014/main" id="{5C71EBFF-2FB5-418A-A658-C8995E25AE81}"/>
            </a:ext>
          </a:extLst>
        </xdr:cNvPr>
        <xdr:cNvSpPr/>
      </xdr:nvSpPr>
      <xdr:spPr>
        <a:xfrm>
          <a:off x="9588500" y="70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103173</xdr:rowOff>
    </xdr:from>
    <xdr:to>
      <xdr:col>55</xdr:col>
      <xdr:colOff>0</xdr:colOff>
      <xdr:row>41</xdr:row>
      <xdr:rowOff>103836</xdr:rowOff>
    </xdr:to>
    <xdr:cxnSp macro="">
      <xdr:nvCxnSpPr>
        <xdr:cNvPr id="132" name="直線コネクタ 131">
          <a:extLst>
            <a:ext uri="{FF2B5EF4-FFF2-40B4-BE49-F238E27FC236}">
              <a16:creationId xmlns:a16="http://schemas.microsoft.com/office/drawing/2014/main" id="{4D399160-06A0-473E-8756-F3EB1D4F8400}"/>
            </a:ext>
          </a:extLst>
        </xdr:cNvPr>
        <xdr:cNvCxnSpPr/>
      </xdr:nvCxnSpPr>
      <xdr:spPr>
        <a:xfrm flipV="1">
          <a:off x="9639300" y="7132623"/>
          <a:ext cx="8382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53621</xdr:rowOff>
    </xdr:from>
    <xdr:to>
      <xdr:col>46</xdr:col>
      <xdr:colOff>38100</xdr:colOff>
      <xdr:row>41</xdr:row>
      <xdr:rowOff>155221</xdr:rowOff>
    </xdr:to>
    <xdr:sp macro="" textlink="">
      <xdr:nvSpPr>
        <xdr:cNvPr id="133" name="楕円 132">
          <a:extLst>
            <a:ext uri="{FF2B5EF4-FFF2-40B4-BE49-F238E27FC236}">
              <a16:creationId xmlns:a16="http://schemas.microsoft.com/office/drawing/2014/main" id="{958F6E48-29BF-4327-B08B-BD36E62D4CBD}"/>
            </a:ext>
          </a:extLst>
        </xdr:cNvPr>
        <xdr:cNvSpPr/>
      </xdr:nvSpPr>
      <xdr:spPr>
        <a:xfrm>
          <a:off x="8699500" y="70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103836</xdr:rowOff>
    </xdr:from>
    <xdr:to>
      <xdr:col>50</xdr:col>
      <xdr:colOff>114300</xdr:colOff>
      <xdr:row>41</xdr:row>
      <xdr:rowOff>104421</xdr:rowOff>
    </xdr:to>
    <xdr:cxnSp macro="">
      <xdr:nvCxnSpPr>
        <xdr:cNvPr id="134" name="直線コネクタ 133">
          <a:extLst>
            <a:ext uri="{FF2B5EF4-FFF2-40B4-BE49-F238E27FC236}">
              <a16:creationId xmlns:a16="http://schemas.microsoft.com/office/drawing/2014/main" id="{F8106244-0770-4185-9054-2FEFA3B2ACC8}"/>
            </a:ext>
          </a:extLst>
        </xdr:cNvPr>
        <xdr:cNvCxnSpPr/>
      </xdr:nvCxnSpPr>
      <xdr:spPr>
        <a:xfrm flipV="1">
          <a:off x="8750300" y="7133286"/>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54135</xdr:rowOff>
    </xdr:from>
    <xdr:to>
      <xdr:col>41</xdr:col>
      <xdr:colOff>101600</xdr:colOff>
      <xdr:row>41</xdr:row>
      <xdr:rowOff>155735</xdr:rowOff>
    </xdr:to>
    <xdr:sp macro="" textlink="">
      <xdr:nvSpPr>
        <xdr:cNvPr id="135" name="楕円 134">
          <a:extLst>
            <a:ext uri="{FF2B5EF4-FFF2-40B4-BE49-F238E27FC236}">
              <a16:creationId xmlns:a16="http://schemas.microsoft.com/office/drawing/2014/main" id="{A7BB0B38-A603-4DDF-B438-192E3E34F783}"/>
            </a:ext>
          </a:extLst>
        </xdr:cNvPr>
        <xdr:cNvSpPr/>
      </xdr:nvSpPr>
      <xdr:spPr>
        <a:xfrm>
          <a:off x="7810500" y="70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104421</xdr:rowOff>
    </xdr:from>
    <xdr:to>
      <xdr:col>45</xdr:col>
      <xdr:colOff>177800</xdr:colOff>
      <xdr:row>41</xdr:row>
      <xdr:rowOff>104935</xdr:rowOff>
    </xdr:to>
    <xdr:cxnSp macro="">
      <xdr:nvCxnSpPr>
        <xdr:cNvPr id="136" name="直線コネクタ 135">
          <a:extLst>
            <a:ext uri="{FF2B5EF4-FFF2-40B4-BE49-F238E27FC236}">
              <a16:creationId xmlns:a16="http://schemas.microsoft.com/office/drawing/2014/main" id="{24077027-1E55-4E89-8AC1-A9368BC51DD7}"/>
            </a:ext>
          </a:extLst>
        </xdr:cNvPr>
        <xdr:cNvCxnSpPr/>
      </xdr:nvCxnSpPr>
      <xdr:spPr>
        <a:xfrm flipV="1">
          <a:off x="7861300" y="7133871"/>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54951</xdr:rowOff>
    </xdr:from>
    <xdr:to>
      <xdr:col>36</xdr:col>
      <xdr:colOff>165100</xdr:colOff>
      <xdr:row>41</xdr:row>
      <xdr:rowOff>156551</xdr:rowOff>
    </xdr:to>
    <xdr:sp macro="" textlink="">
      <xdr:nvSpPr>
        <xdr:cNvPr id="137" name="楕円 136">
          <a:extLst>
            <a:ext uri="{FF2B5EF4-FFF2-40B4-BE49-F238E27FC236}">
              <a16:creationId xmlns:a16="http://schemas.microsoft.com/office/drawing/2014/main" id="{5C110C85-9DF1-46AD-A93E-AEA37154704F}"/>
            </a:ext>
          </a:extLst>
        </xdr:cNvPr>
        <xdr:cNvSpPr/>
      </xdr:nvSpPr>
      <xdr:spPr>
        <a:xfrm>
          <a:off x="6921500" y="708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104935</xdr:rowOff>
    </xdr:from>
    <xdr:to>
      <xdr:col>41</xdr:col>
      <xdr:colOff>50800</xdr:colOff>
      <xdr:row>41</xdr:row>
      <xdr:rowOff>105751</xdr:rowOff>
    </xdr:to>
    <xdr:cxnSp macro="">
      <xdr:nvCxnSpPr>
        <xdr:cNvPr id="138" name="直線コネクタ 137">
          <a:extLst>
            <a:ext uri="{FF2B5EF4-FFF2-40B4-BE49-F238E27FC236}">
              <a16:creationId xmlns:a16="http://schemas.microsoft.com/office/drawing/2014/main" id="{71184DAD-3C55-40A9-BE04-E817084E259E}"/>
            </a:ext>
          </a:extLst>
        </xdr:cNvPr>
        <xdr:cNvCxnSpPr/>
      </xdr:nvCxnSpPr>
      <xdr:spPr>
        <a:xfrm flipV="1">
          <a:off x="6972300" y="7134385"/>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39" name="n_1aveValue【道路】&#10;一人当たり延長">
          <a:extLst>
            <a:ext uri="{FF2B5EF4-FFF2-40B4-BE49-F238E27FC236}">
              <a16:creationId xmlns:a16="http://schemas.microsoft.com/office/drawing/2014/main" id="{71B67032-C1C5-403B-B2D3-A081043B6DEA}"/>
            </a:ext>
          </a:extLst>
        </xdr:cNvPr>
        <xdr:cNvSpPr txBox="1"/>
      </xdr:nvSpPr>
      <xdr:spPr>
        <a:xfrm>
          <a:off x="9359411" y="677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40" name="n_2aveValue【道路】&#10;一人当たり延長">
          <a:extLst>
            <a:ext uri="{FF2B5EF4-FFF2-40B4-BE49-F238E27FC236}">
              <a16:creationId xmlns:a16="http://schemas.microsoft.com/office/drawing/2014/main" id="{0F086A6D-BD0B-4992-9C08-8F326A8464BB}"/>
            </a:ext>
          </a:extLst>
        </xdr:cNvPr>
        <xdr:cNvSpPr txBox="1"/>
      </xdr:nvSpPr>
      <xdr:spPr>
        <a:xfrm>
          <a:off x="8483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41" name="n_3aveValue【道路】&#10;一人当たり延長">
          <a:extLst>
            <a:ext uri="{FF2B5EF4-FFF2-40B4-BE49-F238E27FC236}">
              <a16:creationId xmlns:a16="http://schemas.microsoft.com/office/drawing/2014/main" id="{17C2A5D7-AF4E-4BEE-AE9E-3D93ACADF221}"/>
            </a:ext>
          </a:extLst>
        </xdr:cNvPr>
        <xdr:cNvSpPr txBox="1"/>
      </xdr:nvSpPr>
      <xdr:spPr>
        <a:xfrm>
          <a:off x="7594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42" name="n_4aveValue【道路】&#10;一人当たり延長">
          <a:extLst>
            <a:ext uri="{FF2B5EF4-FFF2-40B4-BE49-F238E27FC236}">
              <a16:creationId xmlns:a16="http://schemas.microsoft.com/office/drawing/2014/main" id="{361F5882-72F2-4A6A-8E12-E52BD4DF0B5C}"/>
            </a:ext>
          </a:extLst>
        </xdr:cNvPr>
        <xdr:cNvSpPr txBox="1"/>
      </xdr:nvSpPr>
      <xdr:spPr>
        <a:xfrm>
          <a:off x="6705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145763</xdr:rowOff>
    </xdr:from>
    <xdr:ext cx="534377" cy="259045"/>
    <xdr:sp macro="" textlink="">
      <xdr:nvSpPr>
        <xdr:cNvPr id="143" name="n_1mainValue【道路】&#10;一人当たり延長">
          <a:extLst>
            <a:ext uri="{FF2B5EF4-FFF2-40B4-BE49-F238E27FC236}">
              <a16:creationId xmlns:a16="http://schemas.microsoft.com/office/drawing/2014/main" id="{03C8A913-8FC2-4211-B555-A4522F875C27}"/>
            </a:ext>
          </a:extLst>
        </xdr:cNvPr>
        <xdr:cNvSpPr txBox="1"/>
      </xdr:nvSpPr>
      <xdr:spPr>
        <a:xfrm>
          <a:off x="9359411" y="717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146348</xdr:rowOff>
    </xdr:from>
    <xdr:ext cx="534377" cy="259045"/>
    <xdr:sp macro="" textlink="">
      <xdr:nvSpPr>
        <xdr:cNvPr id="144" name="n_2mainValue【道路】&#10;一人当たり延長">
          <a:extLst>
            <a:ext uri="{FF2B5EF4-FFF2-40B4-BE49-F238E27FC236}">
              <a16:creationId xmlns:a16="http://schemas.microsoft.com/office/drawing/2014/main" id="{89499432-C82D-4464-ACBD-89ACD72E382C}"/>
            </a:ext>
          </a:extLst>
        </xdr:cNvPr>
        <xdr:cNvSpPr txBox="1"/>
      </xdr:nvSpPr>
      <xdr:spPr>
        <a:xfrm>
          <a:off x="8483111" y="71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146862</xdr:rowOff>
    </xdr:from>
    <xdr:ext cx="534377" cy="259045"/>
    <xdr:sp macro="" textlink="">
      <xdr:nvSpPr>
        <xdr:cNvPr id="145" name="n_3mainValue【道路】&#10;一人当たり延長">
          <a:extLst>
            <a:ext uri="{FF2B5EF4-FFF2-40B4-BE49-F238E27FC236}">
              <a16:creationId xmlns:a16="http://schemas.microsoft.com/office/drawing/2014/main" id="{056B2928-FBA7-4423-B4F2-C369DF40FDD6}"/>
            </a:ext>
          </a:extLst>
        </xdr:cNvPr>
        <xdr:cNvSpPr txBox="1"/>
      </xdr:nvSpPr>
      <xdr:spPr>
        <a:xfrm>
          <a:off x="7594111" y="717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147678</xdr:rowOff>
    </xdr:from>
    <xdr:ext cx="534377" cy="259045"/>
    <xdr:sp macro="" textlink="">
      <xdr:nvSpPr>
        <xdr:cNvPr id="146" name="n_4mainValue【道路】&#10;一人当たり延長">
          <a:extLst>
            <a:ext uri="{FF2B5EF4-FFF2-40B4-BE49-F238E27FC236}">
              <a16:creationId xmlns:a16="http://schemas.microsoft.com/office/drawing/2014/main" id="{19E56FCA-B268-473D-9CFC-75F9FCBFA5E7}"/>
            </a:ext>
          </a:extLst>
        </xdr:cNvPr>
        <xdr:cNvSpPr txBox="1"/>
      </xdr:nvSpPr>
      <xdr:spPr>
        <a:xfrm>
          <a:off x="6705111" y="717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3F7D8892-FBEB-4497-8476-4EC553B70B7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D5D08D3B-E273-47CD-A130-083456B722F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6EBE977E-9552-4A7D-845E-B7EA81E8C3E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59632480-9376-43D6-9BFD-E7FB343D77E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4D043BFC-F229-46BC-8139-2BCA7B09E87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1A63250-5131-4A80-A508-A34314FBE82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11A83D6-E61D-4BA5-8016-CD9931AD91F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770D7BCF-3690-4165-A242-644339E145B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C0216527-0E6F-4A5C-80EF-2409255058C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5FA13117-DD8B-4D5B-AA41-C697B8CB556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5137D43-9939-425B-99D6-1F27CE20EA2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7A7E2D9C-BA16-450B-BB8A-249D5100FA9B}"/>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C386A2A3-9163-4471-8FD8-B301FFFBB12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19B9FF5D-0253-43C7-9B18-5508EBFB4749}"/>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BEC9AFC7-BC3F-4AF6-A959-B63130D2291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8798642E-EB82-4DEA-BC43-B2E33554E66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2AE7C88D-3C92-4AE4-BA5A-712D5CD30F8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D8C429F1-93C8-482F-903C-4D764DCBB89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573E2BF9-3349-44D8-88E5-E477012E513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D125B4DA-B734-4C9D-AD43-06C4580DB27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F296C801-C61E-4C8E-94ED-9D88D1E8C3D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9A08B7A9-7FB4-4E5B-BEE0-00E776812AA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17832D02-6DA9-4369-BC62-0AA02EB62253}"/>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F6CCC2E8-CD1E-4B32-B9DE-E437575CD83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4D4762F2-DC9B-4B2A-9459-027FC836211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72" name="直線コネクタ 171">
          <a:extLst>
            <a:ext uri="{FF2B5EF4-FFF2-40B4-BE49-F238E27FC236}">
              <a16:creationId xmlns:a16="http://schemas.microsoft.com/office/drawing/2014/main" id="{676DD4CB-32EF-4C78-92D0-1CFFEAF14FB3}"/>
            </a:ext>
          </a:extLst>
        </xdr:cNvPr>
        <xdr:cNvCxnSpPr/>
      </xdr:nvCxnSpPr>
      <xdr:spPr>
        <a:xfrm flipV="1">
          <a:off x="4634865" y="947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DEF9E80C-B5D8-4544-BD76-138E2C944310}"/>
            </a:ext>
          </a:extLst>
        </xdr:cNvPr>
        <xdr:cNvSpPr txBox="1"/>
      </xdr:nvSpPr>
      <xdr:spPr>
        <a:xfrm>
          <a:off x="4673600" y="1108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74" name="直線コネクタ 173">
          <a:extLst>
            <a:ext uri="{FF2B5EF4-FFF2-40B4-BE49-F238E27FC236}">
              <a16:creationId xmlns:a16="http://schemas.microsoft.com/office/drawing/2014/main" id="{4AA964EB-47B0-4528-9FE8-C7D9ECFCF613}"/>
            </a:ext>
          </a:extLst>
        </xdr:cNvPr>
        <xdr:cNvCxnSpPr/>
      </xdr:nvCxnSpPr>
      <xdr:spPr>
        <a:xfrm>
          <a:off x="4546600" y="1108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CF3464EB-3115-4B2C-9997-AA1C29F9B2C2}"/>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EEB3EF8A-97AB-4A2B-AEB2-BA315D77AC3A}"/>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2B12EE93-4674-4566-A720-E05FE2F9B026}"/>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BF00A345-BC58-4033-B5EC-816D7FABDA12}"/>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79" name="フローチャート: 判断 178">
          <a:extLst>
            <a:ext uri="{FF2B5EF4-FFF2-40B4-BE49-F238E27FC236}">
              <a16:creationId xmlns:a16="http://schemas.microsoft.com/office/drawing/2014/main" id="{279A727A-ED49-4C12-8BBC-83A062B075C6}"/>
            </a:ext>
          </a:extLst>
        </xdr:cNvPr>
        <xdr:cNvSpPr/>
      </xdr:nvSpPr>
      <xdr:spPr>
        <a:xfrm>
          <a:off x="37465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80" name="フローチャート: 判断 179">
          <a:extLst>
            <a:ext uri="{FF2B5EF4-FFF2-40B4-BE49-F238E27FC236}">
              <a16:creationId xmlns:a16="http://schemas.microsoft.com/office/drawing/2014/main" id="{B2A694AE-86D1-4A7C-9BA9-B9AF107BD8E6}"/>
            </a:ext>
          </a:extLst>
        </xdr:cNvPr>
        <xdr:cNvSpPr/>
      </xdr:nvSpPr>
      <xdr:spPr>
        <a:xfrm>
          <a:off x="2857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146776</xdr:rowOff>
    </xdr:from>
    <xdr:to>
      <xdr:col>10</xdr:col>
      <xdr:colOff>165100</xdr:colOff>
      <xdr:row>61</xdr:row>
      <xdr:rowOff>76926</xdr:rowOff>
    </xdr:to>
    <xdr:sp macro="" textlink="">
      <xdr:nvSpPr>
        <xdr:cNvPr id="181" name="フローチャート: 判断 180">
          <a:extLst>
            <a:ext uri="{FF2B5EF4-FFF2-40B4-BE49-F238E27FC236}">
              <a16:creationId xmlns:a16="http://schemas.microsoft.com/office/drawing/2014/main" id="{B86962A6-DBD7-4886-816B-890B92DBC833}"/>
            </a:ext>
          </a:extLst>
        </xdr:cNvPr>
        <xdr:cNvSpPr/>
      </xdr:nvSpPr>
      <xdr:spPr>
        <a:xfrm>
          <a:off x="1968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81462</xdr:rowOff>
    </xdr:from>
    <xdr:to>
      <xdr:col>6</xdr:col>
      <xdr:colOff>38100</xdr:colOff>
      <xdr:row>61</xdr:row>
      <xdr:rowOff>11612</xdr:rowOff>
    </xdr:to>
    <xdr:sp macro="" textlink="">
      <xdr:nvSpPr>
        <xdr:cNvPr id="182" name="フローチャート: 判断 181">
          <a:extLst>
            <a:ext uri="{FF2B5EF4-FFF2-40B4-BE49-F238E27FC236}">
              <a16:creationId xmlns:a16="http://schemas.microsoft.com/office/drawing/2014/main" id="{3DA9B816-3243-48C7-92F4-2AFC5D1ADA0B}"/>
            </a:ext>
          </a:extLst>
        </xdr:cNvPr>
        <xdr:cNvSpPr/>
      </xdr:nvSpPr>
      <xdr:spPr>
        <a:xfrm>
          <a:off x="1079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D930246-AFE0-40F9-BEC0-5A135F1E175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F7E52B0-7B37-4596-9866-2395BABB780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29A7552-E645-4700-B146-9FCA2FC8085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0A78001-6626-4C9B-8D2A-A1412B9543F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0C934D6-C836-425D-A102-D275132EB27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34109</xdr:rowOff>
    </xdr:from>
    <xdr:to>
      <xdr:col>24</xdr:col>
      <xdr:colOff>114300</xdr:colOff>
      <xdr:row>60</xdr:row>
      <xdr:rowOff>135709</xdr:rowOff>
    </xdr:to>
    <xdr:sp macro="" textlink="">
      <xdr:nvSpPr>
        <xdr:cNvPr id="188" name="楕円 187">
          <a:extLst>
            <a:ext uri="{FF2B5EF4-FFF2-40B4-BE49-F238E27FC236}">
              <a16:creationId xmlns:a16="http://schemas.microsoft.com/office/drawing/2014/main" id="{15717E20-44C0-4E24-B724-E1BD2AB96087}"/>
            </a:ext>
          </a:extLst>
        </xdr:cNvPr>
        <xdr:cNvSpPr/>
      </xdr:nvSpPr>
      <xdr:spPr>
        <a:xfrm>
          <a:off x="45847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56986</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A05C6562-ED6B-4003-A133-37BCF9B6C534}"/>
            </a:ext>
          </a:extLst>
        </xdr:cNvPr>
        <xdr:cNvSpPr txBox="1"/>
      </xdr:nvSpPr>
      <xdr:spPr>
        <a:xfrm>
          <a:off x="4673600" y="10172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164737</xdr:rowOff>
    </xdr:from>
    <xdr:to>
      <xdr:col>20</xdr:col>
      <xdr:colOff>38100</xdr:colOff>
      <xdr:row>60</xdr:row>
      <xdr:rowOff>94887</xdr:rowOff>
    </xdr:to>
    <xdr:sp macro="" textlink="">
      <xdr:nvSpPr>
        <xdr:cNvPr id="190" name="楕円 189">
          <a:extLst>
            <a:ext uri="{FF2B5EF4-FFF2-40B4-BE49-F238E27FC236}">
              <a16:creationId xmlns:a16="http://schemas.microsoft.com/office/drawing/2014/main" id="{A9630D8D-B1F2-4496-8246-7D337145FEAE}"/>
            </a:ext>
          </a:extLst>
        </xdr:cNvPr>
        <xdr:cNvSpPr/>
      </xdr:nvSpPr>
      <xdr:spPr>
        <a:xfrm>
          <a:off x="37465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44087</xdr:rowOff>
    </xdr:from>
    <xdr:to>
      <xdr:col>24</xdr:col>
      <xdr:colOff>63500</xdr:colOff>
      <xdr:row>60</xdr:row>
      <xdr:rowOff>84909</xdr:rowOff>
    </xdr:to>
    <xdr:cxnSp macro="">
      <xdr:nvCxnSpPr>
        <xdr:cNvPr id="191" name="直線コネクタ 190">
          <a:extLst>
            <a:ext uri="{FF2B5EF4-FFF2-40B4-BE49-F238E27FC236}">
              <a16:creationId xmlns:a16="http://schemas.microsoft.com/office/drawing/2014/main" id="{1ECF2038-F457-4358-93E6-23CA1DEEE0F6}"/>
            </a:ext>
          </a:extLst>
        </xdr:cNvPr>
        <xdr:cNvCxnSpPr/>
      </xdr:nvCxnSpPr>
      <xdr:spPr>
        <a:xfrm>
          <a:off x="3797300" y="10331087"/>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123916</xdr:rowOff>
    </xdr:from>
    <xdr:to>
      <xdr:col>15</xdr:col>
      <xdr:colOff>101600</xdr:colOff>
      <xdr:row>60</xdr:row>
      <xdr:rowOff>54066</xdr:rowOff>
    </xdr:to>
    <xdr:sp macro="" textlink="">
      <xdr:nvSpPr>
        <xdr:cNvPr id="192" name="楕円 191">
          <a:extLst>
            <a:ext uri="{FF2B5EF4-FFF2-40B4-BE49-F238E27FC236}">
              <a16:creationId xmlns:a16="http://schemas.microsoft.com/office/drawing/2014/main" id="{83DE1447-B326-4E63-BDED-5B5BF148748E}"/>
            </a:ext>
          </a:extLst>
        </xdr:cNvPr>
        <xdr:cNvSpPr/>
      </xdr:nvSpPr>
      <xdr:spPr>
        <a:xfrm>
          <a:off x="28575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3266</xdr:rowOff>
    </xdr:from>
    <xdr:to>
      <xdr:col>19</xdr:col>
      <xdr:colOff>177800</xdr:colOff>
      <xdr:row>60</xdr:row>
      <xdr:rowOff>44087</xdr:rowOff>
    </xdr:to>
    <xdr:cxnSp macro="">
      <xdr:nvCxnSpPr>
        <xdr:cNvPr id="193" name="直線コネクタ 192">
          <a:extLst>
            <a:ext uri="{FF2B5EF4-FFF2-40B4-BE49-F238E27FC236}">
              <a16:creationId xmlns:a16="http://schemas.microsoft.com/office/drawing/2014/main" id="{3BBB00C8-2B94-4948-89CE-685B648FA70D}"/>
            </a:ext>
          </a:extLst>
        </xdr:cNvPr>
        <xdr:cNvCxnSpPr/>
      </xdr:nvCxnSpPr>
      <xdr:spPr>
        <a:xfrm>
          <a:off x="2908300" y="1029026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83094</xdr:rowOff>
    </xdr:from>
    <xdr:to>
      <xdr:col>10</xdr:col>
      <xdr:colOff>165100</xdr:colOff>
      <xdr:row>60</xdr:row>
      <xdr:rowOff>13244</xdr:rowOff>
    </xdr:to>
    <xdr:sp macro="" textlink="">
      <xdr:nvSpPr>
        <xdr:cNvPr id="194" name="楕円 193">
          <a:extLst>
            <a:ext uri="{FF2B5EF4-FFF2-40B4-BE49-F238E27FC236}">
              <a16:creationId xmlns:a16="http://schemas.microsoft.com/office/drawing/2014/main" id="{7943B060-5397-4A83-AA91-4134EBB3BC4B}"/>
            </a:ext>
          </a:extLst>
        </xdr:cNvPr>
        <xdr:cNvSpPr/>
      </xdr:nvSpPr>
      <xdr:spPr>
        <a:xfrm>
          <a:off x="1968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133894</xdr:rowOff>
    </xdr:from>
    <xdr:to>
      <xdr:col>15</xdr:col>
      <xdr:colOff>50800</xdr:colOff>
      <xdr:row>60</xdr:row>
      <xdr:rowOff>3266</xdr:rowOff>
    </xdr:to>
    <xdr:cxnSp macro="">
      <xdr:nvCxnSpPr>
        <xdr:cNvPr id="195" name="直線コネクタ 194">
          <a:extLst>
            <a:ext uri="{FF2B5EF4-FFF2-40B4-BE49-F238E27FC236}">
              <a16:creationId xmlns:a16="http://schemas.microsoft.com/office/drawing/2014/main" id="{364F5163-B31D-42DC-9396-93382836D102}"/>
            </a:ext>
          </a:extLst>
        </xdr:cNvPr>
        <xdr:cNvCxnSpPr/>
      </xdr:nvCxnSpPr>
      <xdr:spPr>
        <a:xfrm>
          <a:off x="2019300" y="1024944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40640</xdr:rowOff>
    </xdr:from>
    <xdr:to>
      <xdr:col>6</xdr:col>
      <xdr:colOff>38100</xdr:colOff>
      <xdr:row>59</xdr:row>
      <xdr:rowOff>142240</xdr:rowOff>
    </xdr:to>
    <xdr:sp macro="" textlink="">
      <xdr:nvSpPr>
        <xdr:cNvPr id="196" name="楕円 195">
          <a:extLst>
            <a:ext uri="{FF2B5EF4-FFF2-40B4-BE49-F238E27FC236}">
              <a16:creationId xmlns:a16="http://schemas.microsoft.com/office/drawing/2014/main" id="{28D7C71A-E31C-4B09-8F8A-D8708C8AC3A9}"/>
            </a:ext>
          </a:extLst>
        </xdr:cNvPr>
        <xdr:cNvSpPr/>
      </xdr:nvSpPr>
      <xdr:spPr>
        <a:xfrm>
          <a:off x="1079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91440</xdr:rowOff>
    </xdr:from>
    <xdr:to>
      <xdr:col>10</xdr:col>
      <xdr:colOff>114300</xdr:colOff>
      <xdr:row>59</xdr:row>
      <xdr:rowOff>133894</xdr:rowOff>
    </xdr:to>
    <xdr:cxnSp macro="">
      <xdr:nvCxnSpPr>
        <xdr:cNvPr id="197" name="直線コネクタ 196">
          <a:extLst>
            <a:ext uri="{FF2B5EF4-FFF2-40B4-BE49-F238E27FC236}">
              <a16:creationId xmlns:a16="http://schemas.microsoft.com/office/drawing/2014/main" id="{C443FF9A-EB6A-48F5-81D8-42F69E2B7F7C}"/>
            </a:ext>
          </a:extLst>
        </xdr:cNvPr>
        <xdr:cNvCxnSpPr/>
      </xdr:nvCxnSpPr>
      <xdr:spPr>
        <a:xfrm>
          <a:off x="1130300" y="1020699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117039</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C4F6A435-E444-4363-87FB-F3E88D2DB8B5}"/>
            </a:ext>
          </a:extLst>
        </xdr:cNvPr>
        <xdr:cNvSpPr txBox="1"/>
      </xdr:nvSpPr>
      <xdr:spPr>
        <a:xfrm>
          <a:off x="358204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76217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39D3CDE2-E101-4A73-A1C2-09B7303E31DC}"/>
            </a:ext>
          </a:extLst>
        </xdr:cNvPr>
        <xdr:cNvSpPr txBox="1"/>
      </xdr:nvSpPr>
      <xdr:spPr>
        <a:xfrm>
          <a:off x="2705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68053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C4BA8D6E-75C3-49B6-A5BC-508CC1317522}"/>
            </a:ext>
          </a:extLst>
        </xdr:cNvPr>
        <xdr:cNvSpPr txBox="1"/>
      </xdr:nvSpPr>
      <xdr:spPr>
        <a:xfrm>
          <a:off x="18167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2739</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D5E089D0-B2AD-4161-8FF1-3711C1A0F15E}"/>
            </a:ext>
          </a:extLst>
        </xdr:cNvPr>
        <xdr:cNvSpPr txBox="1"/>
      </xdr:nvSpPr>
      <xdr:spPr>
        <a:xfrm>
          <a:off x="927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111414</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74F6D811-A0BB-4811-82B8-200A0CD5CFA9}"/>
            </a:ext>
          </a:extLst>
        </xdr:cNvPr>
        <xdr:cNvSpPr txBox="1"/>
      </xdr:nvSpPr>
      <xdr:spPr>
        <a:xfrm>
          <a:off x="3582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70593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835BA406-9FC5-4A5A-AF33-5F4DE30D2D4B}"/>
            </a:ext>
          </a:extLst>
        </xdr:cNvPr>
        <xdr:cNvSpPr txBox="1"/>
      </xdr:nvSpPr>
      <xdr:spPr>
        <a:xfrm>
          <a:off x="2705744" y="1001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29771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2C05F9D8-A326-4ABF-8DC0-C786B38E9B70}"/>
            </a:ext>
          </a:extLst>
        </xdr:cNvPr>
        <xdr:cNvSpPr txBox="1"/>
      </xdr:nvSpPr>
      <xdr:spPr>
        <a:xfrm>
          <a:off x="1816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158767</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47874CD6-3A41-4405-8964-7F010B156A6C}"/>
            </a:ext>
          </a:extLst>
        </xdr:cNvPr>
        <xdr:cNvSpPr txBox="1"/>
      </xdr:nvSpPr>
      <xdr:spPr>
        <a:xfrm>
          <a:off x="9277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8712CC48-2FE6-4940-B46A-DA8A087BE97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90FB9C9-0830-4CEF-9129-A7416DBC918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1528BCEF-2BC1-42EA-97AB-58506DCDDF9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4FE32834-63FE-4CE6-8A55-A7083F9C27D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24B37E0-AA3A-4936-AA11-92094D4B7FA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B3029B89-F01C-4A47-9C29-4E93FAAA1B2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24907AD6-B8ED-4ADF-BF1A-3AB6722C485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7EF7F953-81C8-4C6A-9B28-4AC4A991732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CA08C441-FC90-4B7F-A15B-8836578B32C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AC1CCBC1-3CAC-47BC-9107-BC2BAAD9751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90551D30-CF3C-4437-827C-4C297E811FD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06FFED28-D1F3-4E70-A935-89D7C8D0C5E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33CAD645-7004-4CAC-B2BC-4723BAF2937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B27B1FAF-4C34-4785-A7A6-C992B87BAF01}"/>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9A809AC4-937B-4AF2-A9B1-8B9B5C2A617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7FA1347E-B811-4EDC-ACCB-592FD7604C67}"/>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241D50FA-9FE7-493C-8071-FE46879EA947}"/>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C7ADDFDD-1B61-4EBF-8331-30F89A48B9D2}"/>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ED62B936-13E7-4888-861B-57CE02A428C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5" name="テキスト ボックス 224">
          <a:extLst>
            <a:ext uri="{FF2B5EF4-FFF2-40B4-BE49-F238E27FC236}">
              <a16:creationId xmlns:a16="http://schemas.microsoft.com/office/drawing/2014/main" id="{CB571265-600A-40BF-9A62-89E71B2FD4AE}"/>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6A1149A-F0FC-4287-95E6-E1E05C09284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7" name="テキスト ボックス 226">
          <a:extLst>
            <a:ext uri="{FF2B5EF4-FFF2-40B4-BE49-F238E27FC236}">
              <a16:creationId xmlns:a16="http://schemas.microsoft.com/office/drawing/2014/main" id="{1A60A5F7-58F0-464F-894F-B6A5B7E6377E}"/>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266744C8-2A8E-4155-B826-988F4B287C0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29" name="直線コネクタ 228">
          <a:extLst>
            <a:ext uri="{FF2B5EF4-FFF2-40B4-BE49-F238E27FC236}">
              <a16:creationId xmlns:a16="http://schemas.microsoft.com/office/drawing/2014/main" id="{B07521AE-7042-4468-8694-CF631DC1D624}"/>
            </a:ext>
          </a:extLst>
        </xdr:cNvPr>
        <xdr:cNvCxnSpPr/>
      </xdr:nvCxnSpPr>
      <xdr:spPr>
        <a:xfrm flipV="1">
          <a:off x="10476865" y="9589903"/>
          <a:ext cx="0" cy="1459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30" name="【橋りょう・トンネル】&#10;一人当たり有形固定資産（償却資産）額最小値テキスト">
          <a:extLst>
            <a:ext uri="{FF2B5EF4-FFF2-40B4-BE49-F238E27FC236}">
              <a16:creationId xmlns:a16="http://schemas.microsoft.com/office/drawing/2014/main" id="{B1B40CFD-4CF6-424F-8596-B4A67C41C4D0}"/>
            </a:ext>
          </a:extLst>
        </xdr:cNvPr>
        <xdr:cNvSpPr txBox="1"/>
      </xdr:nvSpPr>
      <xdr:spPr>
        <a:xfrm>
          <a:off x="10515600" y="11052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31" name="直線コネクタ 230">
          <a:extLst>
            <a:ext uri="{FF2B5EF4-FFF2-40B4-BE49-F238E27FC236}">
              <a16:creationId xmlns:a16="http://schemas.microsoft.com/office/drawing/2014/main" id="{61CB8BA7-15FB-444C-A8F9-22CFE87AAC6B}"/>
            </a:ext>
          </a:extLst>
        </xdr:cNvPr>
        <xdr:cNvCxnSpPr/>
      </xdr:nvCxnSpPr>
      <xdr:spPr>
        <a:xfrm>
          <a:off x="10388600" y="1104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32" name="【橋りょう・トンネル】&#10;一人当たり有形固定資産（償却資産）額最大値テキスト">
          <a:extLst>
            <a:ext uri="{FF2B5EF4-FFF2-40B4-BE49-F238E27FC236}">
              <a16:creationId xmlns:a16="http://schemas.microsoft.com/office/drawing/2014/main" id="{0B280CE0-D59B-44BC-B511-CE83597EF1E4}"/>
            </a:ext>
          </a:extLst>
        </xdr:cNvPr>
        <xdr:cNvSpPr txBox="1"/>
      </xdr:nvSpPr>
      <xdr:spPr>
        <a:xfrm>
          <a:off x="10515600" y="936513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33" name="直線コネクタ 232">
          <a:extLst>
            <a:ext uri="{FF2B5EF4-FFF2-40B4-BE49-F238E27FC236}">
              <a16:creationId xmlns:a16="http://schemas.microsoft.com/office/drawing/2014/main" id="{2C97E1AB-3E45-4E0B-A839-E8FE195247BE}"/>
            </a:ext>
          </a:extLst>
        </xdr:cNvPr>
        <xdr:cNvCxnSpPr/>
      </xdr:nvCxnSpPr>
      <xdr:spPr>
        <a:xfrm>
          <a:off x="10388600" y="95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62633</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4C48DA-02A5-4B17-B5E5-BB11B62B7B12}"/>
            </a:ext>
          </a:extLst>
        </xdr:cNvPr>
        <xdr:cNvSpPr txBox="1"/>
      </xdr:nvSpPr>
      <xdr:spPr>
        <a:xfrm>
          <a:off x="10515600" y="1069253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35" name="フローチャート: 判断 234">
          <a:extLst>
            <a:ext uri="{FF2B5EF4-FFF2-40B4-BE49-F238E27FC236}">
              <a16:creationId xmlns:a16="http://schemas.microsoft.com/office/drawing/2014/main" id="{72D936E4-1CBA-4C37-A867-D6F7E66BC8D8}"/>
            </a:ext>
          </a:extLst>
        </xdr:cNvPr>
        <xdr:cNvSpPr/>
      </xdr:nvSpPr>
      <xdr:spPr>
        <a:xfrm>
          <a:off x="10426700" y="1084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36" name="フローチャート: 判断 235">
          <a:extLst>
            <a:ext uri="{FF2B5EF4-FFF2-40B4-BE49-F238E27FC236}">
              <a16:creationId xmlns:a16="http://schemas.microsoft.com/office/drawing/2014/main" id="{2CBB6166-135C-4251-B359-F1BF1310D020}"/>
            </a:ext>
          </a:extLst>
        </xdr:cNvPr>
        <xdr:cNvSpPr/>
      </xdr:nvSpPr>
      <xdr:spPr>
        <a:xfrm>
          <a:off x="9588500" y="10823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153653</xdr:rowOff>
    </xdr:from>
    <xdr:to>
      <xdr:col>46</xdr:col>
      <xdr:colOff>38100</xdr:colOff>
      <xdr:row>63</xdr:row>
      <xdr:rowOff>83803</xdr:rowOff>
    </xdr:to>
    <xdr:sp macro="" textlink="">
      <xdr:nvSpPr>
        <xdr:cNvPr id="237" name="フローチャート: 判断 236">
          <a:extLst>
            <a:ext uri="{FF2B5EF4-FFF2-40B4-BE49-F238E27FC236}">
              <a16:creationId xmlns:a16="http://schemas.microsoft.com/office/drawing/2014/main" id="{3EEEF8F4-EBAA-4A26-90EA-DAC3A8851BCE}"/>
            </a:ext>
          </a:extLst>
        </xdr:cNvPr>
        <xdr:cNvSpPr/>
      </xdr:nvSpPr>
      <xdr:spPr>
        <a:xfrm>
          <a:off x="8699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154923</xdr:rowOff>
    </xdr:from>
    <xdr:to>
      <xdr:col>41</xdr:col>
      <xdr:colOff>101600</xdr:colOff>
      <xdr:row>63</xdr:row>
      <xdr:rowOff>85073</xdr:rowOff>
    </xdr:to>
    <xdr:sp macro="" textlink="">
      <xdr:nvSpPr>
        <xdr:cNvPr id="238" name="フローチャート: 判断 237">
          <a:extLst>
            <a:ext uri="{FF2B5EF4-FFF2-40B4-BE49-F238E27FC236}">
              <a16:creationId xmlns:a16="http://schemas.microsoft.com/office/drawing/2014/main" id="{AE4B4680-8093-47BE-96C2-0C67353DC748}"/>
            </a:ext>
          </a:extLst>
        </xdr:cNvPr>
        <xdr:cNvSpPr/>
      </xdr:nvSpPr>
      <xdr:spPr>
        <a:xfrm>
          <a:off x="7810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46446</xdr:rowOff>
    </xdr:from>
    <xdr:to>
      <xdr:col>36</xdr:col>
      <xdr:colOff>165100</xdr:colOff>
      <xdr:row>63</xdr:row>
      <xdr:rowOff>148046</xdr:rowOff>
    </xdr:to>
    <xdr:sp macro="" textlink="">
      <xdr:nvSpPr>
        <xdr:cNvPr id="239" name="フローチャート: 判断 238">
          <a:extLst>
            <a:ext uri="{FF2B5EF4-FFF2-40B4-BE49-F238E27FC236}">
              <a16:creationId xmlns:a16="http://schemas.microsoft.com/office/drawing/2014/main" id="{A24AD297-1B26-4DA1-9121-31906F055289}"/>
            </a:ext>
          </a:extLst>
        </xdr:cNvPr>
        <xdr:cNvSpPr/>
      </xdr:nvSpPr>
      <xdr:spPr>
        <a:xfrm>
          <a:off x="6921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B7EA2C5-B582-4269-8F64-4ACA121B922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A6C1252-290C-4EAC-BEFB-D755542025B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A470078-4F01-498D-946D-268A3F9436D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2B66123-B5FE-461E-8BD1-819090A9BEB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7AF7E34-8F9D-48E1-A466-80A30F6216B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122702</xdr:rowOff>
    </xdr:from>
    <xdr:to>
      <xdr:col>55</xdr:col>
      <xdr:colOff>50800</xdr:colOff>
      <xdr:row>64</xdr:row>
      <xdr:rowOff>52852</xdr:rowOff>
    </xdr:to>
    <xdr:sp macro="" textlink="">
      <xdr:nvSpPr>
        <xdr:cNvPr id="245" name="楕円 244">
          <a:extLst>
            <a:ext uri="{FF2B5EF4-FFF2-40B4-BE49-F238E27FC236}">
              <a16:creationId xmlns:a16="http://schemas.microsoft.com/office/drawing/2014/main" id="{B265A559-94B7-4B9B-9565-BE2251234E28}"/>
            </a:ext>
          </a:extLst>
        </xdr:cNvPr>
        <xdr:cNvSpPr/>
      </xdr:nvSpPr>
      <xdr:spPr>
        <a:xfrm>
          <a:off x="10426700" y="109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37629</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C2BC43-C14E-4ABB-A25E-F32DB06F58BA}"/>
            </a:ext>
          </a:extLst>
        </xdr:cNvPr>
        <xdr:cNvSpPr txBox="1"/>
      </xdr:nvSpPr>
      <xdr:spPr>
        <a:xfrm>
          <a:off x="10515600" y="10838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124467</xdr:rowOff>
    </xdr:from>
    <xdr:to>
      <xdr:col>50</xdr:col>
      <xdr:colOff>165100</xdr:colOff>
      <xdr:row>64</xdr:row>
      <xdr:rowOff>54617</xdr:rowOff>
    </xdr:to>
    <xdr:sp macro="" textlink="">
      <xdr:nvSpPr>
        <xdr:cNvPr id="247" name="楕円 246">
          <a:extLst>
            <a:ext uri="{FF2B5EF4-FFF2-40B4-BE49-F238E27FC236}">
              <a16:creationId xmlns:a16="http://schemas.microsoft.com/office/drawing/2014/main" id="{7BC4A674-C545-40E3-A6CA-60EA5F148562}"/>
            </a:ext>
          </a:extLst>
        </xdr:cNvPr>
        <xdr:cNvSpPr/>
      </xdr:nvSpPr>
      <xdr:spPr>
        <a:xfrm>
          <a:off x="9588500" y="1092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2052</xdr:rowOff>
    </xdr:from>
    <xdr:to>
      <xdr:col>55</xdr:col>
      <xdr:colOff>0</xdr:colOff>
      <xdr:row>64</xdr:row>
      <xdr:rowOff>3817</xdr:rowOff>
    </xdr:to>
    <xdr:cxnSp macro="">
      <xdr:nvCxnSpPr>
        <xdr:cNvPr id="248" name="直線コネクタ 247">
          <a:extLst>
            <a:ext uri="{FF2B5EF4-FFF2-40B4-BE49-F238E27FC236}">
              <a16:creationId xmlns:a16="http://schemas.microsoft.com/office/drawing/2014/main" id="{30CD2B73-5530-41E1-833E-ABBC2571599F}"/>
            </a:ext>
          </a:extLst>
        </xdr:cNvPr>
        <xdr:cNvCxnSpPr/>
      </xdr:nvCxnSpPr>
      <xdr:spPr>
        <a:xfrm flipV="1">
          <a:off x="9639300" y="10974852"/>
          <a:ext cx="838200" cy="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126171</xdr:rowOff>
    </xdr:from>
    <xdr:to>
      <xdr:col>46</xdr:col>
      <xdr:colOff>38100</xdr:colOff>
      <xdr:row>64</xdr:row>
      <xdr:rowOff>56321</xdr:rowOff>
    </xdr:to>
    <xdr:sp macro="" textlink="">
      <xdr:nvSpPr>
        <xdr:cNvPr id="249" name="楕円 248">
          <a:extLst>
            <a:ext uri="{FF2B5EF4-FFF2-40B4-BE49-F238E27FC236}">
              <a16:creationId xmlns:a16="http://schemas.microsoft.com/office/drawing/2014/main" id="{21C1E5AC-ABC5-42BA-9CA0-EBEB8266EF72}"/>
            </a:ext>
          </a:extLst>
        </xdr:cNvPr>
        <xdr:cNvSpPr/>
      </xdr:nvSpPr>
      <xdr:spPr>
        <a:xfrm>
          <a:off x="8699500" y="109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3817</xdr:rowOff>
    </xdr:from>
    <xdr:to>
      <xdr:col>50</xdr:col>
      <xdr:colOff>114300</xdr:colOff>
      <xdr:row>64</xdr:row>
      <xdr:rowOff>5521</xdr:rowOff>
    </xdr:to>
    <xdr:cxnSp macro="">
      <xdr:nvCxnSpPr>
        <xdr:cNvPr id="250" name="直線コネクタ 249">
          <a:extLst>
            <a:ext uri="{FF2B5EF4-FFF2-40B4-BE49-F238E27FC236}">
              <a16:creationId xmlns:a16="http://schemas.microsoft.com/office/drawing/2014/main" id="{E9A20BF4-24A4-4E2D-9BF0-5CF51596A1E9}"/>
            </a:ext>
          </a:extLst>
        </xdr:cNvPr>
        <xdr:cNvCxnSpPr/>
      </xdr:nvCxnSpPr>
      <xdr:spPr>
        <a:xfrm flipV="1">
          <a:off x="8750300" y="10976617"/>
          <a:ext cx="889000" cy="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127681</xdr:rowOff>
    </xdr:from>
    <xdr:to>
      <xdr:col>41</xdr:col>
      <xdr:colOff>101600</xdr:colOff>
      <xdr:row>64</xdr:row>
      <xdr:rowOff>57831</xdr:rowOff>
    </xdr:to>
    <xdr:sp macro="" textlink="">
      <xdr:nvSpPr>
        <xdr:cNvPr id="251" name="楕円 250">
          <a:extLst>
            <a:ext uri="{FF2B5EF4-FFF2-40B4-BE49-F238E27FC236}">
              <a16:creationId xmlns:a16="http://schemas.microsoft.com/office/drawing/2014/main" id="{CE565FE0-2885-4C09-AFFF-3ED6D43998D9}"/>
            </a:ext>
          </a:extLst>
        </xdr:cNvPr>
        <xdr:cNvSpPr/>
      </xdr:nvSpPr>
      <xdr:spPr>
        <a:xfrm>
          <a:off x="7810500" y="109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5521</xdr:rowOff>
    </xdr:from>
    <xdr:to>
      <xdr:col>45</xdr:col>
      <xdr:colOff>177800</xdr:colOff>
      <xdr:row>64</xdr:row>
      <xdr:rowOff>7031</xdr:rowOff>
    </xdr:to>
    <xdr:cxnSp macro="">
      <xdr:nvCxnSpPr>
        <xdr:cNvPr id="252" name="直線コネクタ 251">
          <a:extLst>
            <a:ext uri="{FF2B5EF4-FFF2-40B4-BE49-F238E27FC236}">
              <a16:creationId xmlns:a16="http://schemas.microsoft.com/office/drawing/2014/main" id="{3520C4AF-8EAE-40AB-AE42-306C767C0E7F}"/>
            </a:ext>
          </a:extLst>
        </xdr:cNvPr>
        <xdr:cNvCxnSpPr/>
      </xdr:nvCxnSpPr>
      <xdr:spPr>
        <a:xfrm flipV="1">
          <a:off x="7861300" y="10978321"/>
          <a:ext cx="8890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129132</xdr:rowOff>
    </xdr:from>
    <xdr:to>
      <xdr:col>36</xdr:col>
      <xdr:colOff>165100</xdr:colOff>
      <xdr:row>64</xdr:row>
      <xdr:rowOff>59282</xdr:rowOff>
    </xdr:to>
    <xdr:sp macro="" textlink="">
      <xdr:nvSpPr>
        <xdr:cNvPr id="253" name="楕円 252">
          <a:extLst>
            <a:ext uri="{FF2B5EF4-FFF2-40B4-BE49-F238E27FC236}">
              <a16:creationId xmlns:a16="http://schemas.microsoft.com/office/drawing/2014/main" id="{9859ABB7-B1E0-406A-BE76-86BDB9A77A67}"/>
            </a:ext>
          </a:extLst>
        </xdr:cNvPr>
        <xdr:cNvSpPr/>
      </xdr:nvSpPr>
      <xdr:spPr>
        <a:xfrm>
          <a:off x="6921500" y="109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7031</xdr:rowOff>
    </xdr:from>
    <xdr:to>
      <xdr:col>41</xdr:col>
      <xdr:colOff>50800</xdr:colOff>
      <xdr:row>64</xdr:row>
      <xdr:rowOff>8482</xdr:rowOff>
    </xdr:to>
    <xdr:cxnSp macro="">
      <xdr:nvCxnSpPr>
        <xdr:cNvPr id="254" name="直線コネクタ 253">
          <a:extLst>
            <a:ext uri="{FF2B5EF4-FFF2-40B4-BE49-F238E27FC236}">
              <a16:creationId xmlns:a16="http://schemas.microsoft.com/office/drawing/2014/main" id="{05FBBEAC-206D-407D-A8BE-77BE612D2A77}"/>
            </a:ext>
          </a:extLst>
        </xdr:cNvPr>
        <xdr:cNvCxnSpPr/>
      </xdr:nvCxnSpPr>
      <xdr:spPr>
        <a:xfrm flipV="1">
          <a:off x="6972300" y="10979831"/>
          <a:ext cx="889000" cy="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140525</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6B200D7A-09A7-43AD-B216-9442F5B0DF0A}"/>
            </a:ext>
          </a:extLst>
        </xdr:cNvPr>
        <xdr:cNvSpPr txBox="1"/>
      </xdr:nvSpPr>
      <xdr:spPr>
        <a:xfrm>
          <a:off x="9281505" y="105989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100330</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3085673F-8F39-470A-8C3E-B66A666D4B4D}"/>
            </a:ext>
          </a:extLst>
        </xdr:cNvPr>
        <xdr:cNvSpPr txBox="1"/>
      </xdr:nvSpPr>
      <xdr:spPr>
        <a:xfrm>
          <a:off x="8405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101600</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8114589E-2622-473E-8BBF-213BDAEB4E98}"/>
            </a:ext>
          </a:extLst>
        </xdr:cNvPr>
        <xdr:cNvSpPr txBox="1"/>
      </xdr:nvSpPr>
      <xdr:spPr>
        <a:xfrm>
          <a:off x="7516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164573</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9C73708D-924C-4CB5-861D-4363EECF887E}"/>
            </a:ext>
          </a:extLst>
        </xdr:cNvPr>
        <xdr:cNvSpPr txBox="1"/>
      </xdr:nvSpPr>
      <xdr:spPr>
        <a:xfrm>
          <a:off x="6627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45744</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AFDDE1EB-C13C-41BA-B9FF-6EBF9355EB87}"/>
            </a:ext>
          </a:extLst>
        </xdr:cNvPr>
        <xdr:cNvSpPr txBox="1"/>
      </xdr:nvSpPr>
      <xdr:spPr>
        <a:xfrm>
          <a:off x="9327095" y="1101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47448</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C6693E4E-7DCA-448C-BE35-3A5A2AF97F8B}"/>
            </a:ext>
          </a:extLst>
        </xdr:cNvPr>
        <xdr:cNvSpPr txBox="1"/>
      </xdr:nvSpPr>
      <xdr:spPr>
        <a:xfrm>
          <a:off x="8450795" y="11020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48958</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C49D380F-3797-4995-85B4-ED61E94B05CC}"/>
            </a:ext>
          </a:extLst>
        </xdr:cNvPr>
        <xdr:cNvSpPr txBox="1"/>
      </xdr:nvSpPr>
      <xdr:spPr>
        <a:xfrm>
          <a:off x="7561795" y="11021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50409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EBF64F22-B8E2-4A42-8421-31E43FED0080}"/>
            </a:ext>
          </a:extLst>
        </xdr:cNvPr>
        <xdr:cNvSpPr txBox="1"/>
      </xdr:nvSpPr>
      <xdr:spPr>
        <a:xfrm>
          <a:off x="6672795" y="11023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4E7D4E0F-730A-4677-B7F7-45E9A67718D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4B621AEC-1637-4E87-8EE6-920BCD7649D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B9464A9-88BB-4602-BABF-A98C3888150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362A4A2A-D574-4686-9532-216A1E76C98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5F3D5533-FE79-45AA-88C7-3A09E1958EF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AB17CEF9-7A96-4DFE-B8DA-170CE48BCF3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7214CE3-DC28-4737-848C-FAFAD8A84D1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F229325-3869-4F59-A7BB-DC65288A216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BD14B73-65D8-4145-8734-B7A21A07259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C0813F07-7E70-459F-9F4C-9F44293F3E9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6C3EE292-2345-4E85-9418-6C251889A0C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1B207D73-9AF7-4ED3-B80D-42E6C0C16AA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1C89AA6B-0F1C-4AFC-9BDB-F905DBDC08C5}"/>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B8E05EDD-367F-4366-9974-C6DEEE6C986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33A8E0E2-B538-4D61-BF39-2797FEB18D3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BA02ED1B-F69B-48D4-9CA2-8FB7423EF17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9FDF6B98-8567-4389-AF73-FC92BD668A0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B880A3F1-C14F-4DB7-9248-4D7FBB3C9E0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6246F0A2-A964-44D6-9B16-60D760DE816D}"/>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7097CEAE-D38C-4FA5-ACEC-26AD228081F1}"/>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6F59DEB2-52F8-4742-BC35-6AE544B0ECB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BFA7E04-C4C3-43F7-A2B6-C0D5AEFD282A}"/>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D6C82C97-EC7E-4F81-B9D5-BB8C1306FC62}"/>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781E6407-7D6E-4838-9F93-FA0AE2CC7FA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3B669117-CA8C-4F5C-ABC6-A6E66D78E42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28EF985A-23F5-41AC-9F11-6180ACA06A4E}"/>
            </a:ext>
          </a:extLst>
        </xdr:cNvPr>
        <xdr:cNvCxnSpPr/>
      </xdr:nvCxnSpPr>
      <xdr:spPr>
        <a:xfrm flipV="1">
          <a:off x="4634865" y="1342752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3F10FFC9-7AFE-4431-A491-3BB1810EA9F1}"/>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B1646919-E7DE-42AE-B575-812A256587CC}"/>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3254D63F-5F08-4BC2-AA25-9CB85DCA193E}"/>
            </a:ext>
          </a:extLst>
        </xdr:cNvPr>
        <xdr:cNvSpPr txBox="1"/>
      </xdr:nvSpPr>
      <xdr:spPr>
        <a:xfrm>
          <a:off x="4673600" y="132027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92" name="直線コネクタ 291">
          <a:extLst>
            <a:ext uri="{FF2B5EF4-FFF2-40B4-BE49-F238E27FC236}">
              <a16:creationId xmlns:a16="http://schemas.microsoft.com/office/drawing/2014/main" id="{89898857-73DE-4C6D-BA89-0708F4A54BF1}"/>
            </a:ext>
          </a:extLst>
        </xdr:cNvPr>
        <xdr:cNvCxnSpPr/>
      </xdr:nvCxnSpPr>
      <xdr:spPr>
        <a:xfrm>
          <a:off x="4546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5278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DFCE9298-71DB-48B6-AA25-3972C1196226}"/>
            </a:ext>
          </a:extLst>
        </xdr:cNvPr>
        <xdr:cNvSpPr txBox="1"/>
      </xdr:nvSpPr>
      <xdr:spPr>
        <a:xfrm>
          <a:off x="4673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94" name="フローチャート: 判断 293">
          <a:extLst>
            <a:ext uri="{FF2B5EF4-FFF2-40B4-BE49-F238E27FC236}">
              <a16:creationId xmlns:a16="http://schemas.microsoft.com/office/drawing/2014/main" id="{060FA292-9C23-4FA0-9033-33A67EC75A46}"/>
            </a:ext>
          </a:extLst>
        </xdr:cNvPr>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95" name="フローチャート: 判断 294">
          <a:extLst>
            <a:ext uri="{FF2B5EF4-FFF2-40B4-BE49-F238E27FC236}">
              <a16:creationId xmlns:a16="http://schemas.microsoft.com/office/drawing/2014/main" id="{54237FC6-9792-43BB-B869-99E6F5C1D421}"/>
            </a:ext>
          </a:extLst>
        </xdr:cNvPr>
        <xdr:cNvSpPr/>
      </xdr:nvSpPr>
      <xdr:spPr>
        <a:xfrm>
          <a:off x="3746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96" name="フローチャート: 判断 295">
          <a:extLst>
            <a:ext uri="{FF2B5EF4-FFF2-40B4-BE49-F238E27FC236}">
              <a16:creationId xmlns:a16="http://schemas.microsoft.com/office/drawing/2014/main" id="{994C47CF-68E1-4799-B7A7-865E710E387D}"/>
            </a:ext>
          </a:extLst>
        </xdr:cNvPr>
        <xdr:cNvSpPr/>
      </xdr:nvSpPr>
      <xdr:spPr>
        <a:xfrm>
          <a:off x="2857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297" name="フローチャート: 判断 296">
          <a:extLst>
            <a:ext uri="{FF2B5EF4-FFF2-40B4-BE49-F238E27FC236}">
              <a16:creationId xmlns:a16="http://schemas.microsoft.com/office/drawing/2014/main" id="{8A71785A-B817-49A9-9643-AAE0413AA81D}"/>
            </a:ext>
          </a:extLst>
        </xdr:cNvPr>
        <xdr:cNvSpPr/>
      </xdr:nvSpPr>
      <xdr:spPr>
        <a:xfrm>
          <a:off x="1968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298" name="フローチャート: 判断 297">
          <a:extLst>
            <a:ext uri="{FF2B5EF4-FFF2-40B4-BE49-F238E27FC236}">
              <a16:creationId xmlns:a16="http://schemas.microsoft.com/office/drawing/2014/main" id="{5D7D9733-3488-4F71-94F5-4BFCBBD93D2F}"/>
            </a:ext>
          </a:extLst>
        </xdr:cNvPr>
        <xdr:cNvSpPr/>
      </xdr:nvSpPr>
      <xdr:spPr>
        <a:xfrm>
          <a:off x="1079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703DEBF-E24C-4541-83DB-AB4EABF50E1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529C8A8-657A-42E9-801C-79441215B07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3317605C-B829-450B-ACD6-B37B7175153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E2A3950-FEC4-4B82-BF68-D446D0DCFE8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315C375-28C8-40C8-A194-27D357B01B5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4" name="楕円 303">
          <a:extLst>
            <a:ext uri="{FF2B5EF4-FFF2-40B4-BE49-F238E27FC236}">
              <a16:creationId xmlns:a16="http://schemas.microsoft.com/office/drawing/2014/main" id="{FBE40A1A-1009-46C3-B8CB-B7955126D83D}"/>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5" name="【公営住宅】&#10;有形固定資産減価償却率該当値テキスト">
          <a:extLst>
            <a:ext uri="{FF2B5EF4-FFF2-40B4-BE49-F238E27FC236}">
              <a16:creationId xmlns:a16="http://schemas.microsoft.com/office/drawing/2014/main" id="{C228BF43-0BB7-44C6-94DA-3ADD7A46EEE3}"/>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6" name="楕円 305">
          <a:extLst>
            <a:ext uri="{FF2B5EF4-FFF2-40B4-BE49-F238E27FC236}">
              <a16:creationId xmlns:a16="http://schemas.microsoft.com/office/drawing/2014/main" id="{70349688-6585-458E-A625-39355FB2325A}"/>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7" name="直線コネクタ 306">
          <a:extLst>
            <a:ext uri="{FF2B5EF4-FFF2-40B4-BE49-F238E27FC236}">
              <a16:creationId xmlns:a16="http://schemas.microsoft.com/office/drawing/2014/main" id="{2EF87CAE-DE2E-4577-A480-6266F25F3E90}"/>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8" name="楕円 307">
          <a:extLst>
            <a:ext uri="{FF2B5EF4-FFF2-40B4-BE49-F238E27FC236}">
              <a16:creationId xmlns:a16="http://schemas.microsoft.com/office/drawing/2014/main" id="{06782C8F-FABC-4EA2-9F14-E2C5F5468763}"/>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9" name="直線コネクタ 308">
          <a:extLst>
            <a:ext uri="{FF2B5EF4-FFF2-40B4-BE49-F238E27FC236}">
              <a16:creationId xmlns:a16="http://schemas.microsoft.com/office/drawing/2014/main" id="{EAE8E63C-A49B-4C6B-A961-8D20406FB4A7}"/>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10" name="楕円 309">
          <a:extLst>
            <a:ext uri="{FF2B5EF4-FFF2-40B4-BE49-F238E27FC236}">
              <a16:creationId xmlns:a16="http://schemas.microsoft.com/office/drawing/2014/main" id="{173F1F91-99B7-4E4D-8243-AA673815704F}"/>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1" name="直線コネクタ 310">
          <a:extLst>
            <a:ext uri="{FF2B5EF4-FFF2-40B4-BE49-F238E27FC236}">
              <a16:creationId xmlns:a16="http://schemas.microsoft.com/office/drawing/2014/main" id="{61B9CEB4-7230-498C-BB35-463F63590AD9}"/>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2" name="楕円 311">
          <a:extLst>
            <a:ext uri="{FF2B5EF4-FFF2-40B4-BE49-F238E27FC236}">
              <a16:creationId xmlns:a16="http://schemas.microsoft.com/office/drawing/2014/main" id="{D7773BC0-EA2A-4907-A629-0B531087F7DA}"/>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3" name="直線コネクタ 312">
          <a:extLst>
            <a:ext uri="{FF2B5EF4-FFF2-40B4-BE49-F238E27FC236}">
              <a16:creationId xmlns:a16="http://schemas.microsoft.com/office/drawing/2014/main" id="{4B9E4808-230C-4220-8EAB-CA1A9B4EEF57}"/>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116857</xdr:rowOff>
    </xdr:from>
    <xdr:ext cx="405111" cy="259045"/>
    <xdr:sp macro="" textlink="">
      <xdr:nvSpPr>
        <xdr:cNvPr id="314" name="n_1aveValue【公営住宅】&#10;有形固定資産減価償却率">
          <a:extLst>
            <a:ext uri="{FF2B5EF4-FFF2-40B4-BE49-F238E27FC236}">
              <a16:creationId xmlns:a16="http://schemas.microsoft.com/office/drawing/2014/main" id="{507BBD57-926A-444E-B068-0B1F9B131CC3}"/>
            </a:ext>
          </a:extLst>
        </xdr:cNvPr>
        <xdr:cNvSpPr txBox="1"/>
      </xdr:nvSpPr>
      <xdr:spPr>
        <a:xfrm>
          <a:off x="35820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118490</xdr:rowOff>
    </xdr:from>
    <xdr:ext cx="405111" cy="259045"/>
    <xdr:sp macro="" textlink="">
      <xdr:nvSpPr>
        <xdr:cNvPr id="315" name="n_2aveValue【公営住宅】&#10;有形固定資産減価償却率">
          <a:extLst>
            <a:ext uri="{FF2B5EF4-FFF2-40B4-BE49-F238E27FC236}">
              <a16:creationId xmlns:a16="http://schemas.microsoft.com/office/drawing/2014/main" id="{52D5F971-EF1F-412D-B7E7-E4BCCC1C021F}"/>
            </a:ext>
          </a:extLst>
        </xdr:cNvPr>
        <xdr:cNvSpPr txBox="1"/>
      </xdr:nvSpPr>
      <xdr:spPr>
        <a:xfrm>
          <a:off x="2705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4190</xdr:rowOff>
    </xdr:from>
    <xdr:ext cx="405111" cy="259045"/>
    <xdr:sp macro="" textlink="">
      <xdr:nvSpPr>
        <xdr:cNvPr id="316" name="n_3aveValue【公営住宅】&#10;有形固定資産減価償却率">
          <a:extLst>
            <a:ext uri="{FF2B5EF4-FFF2-40B4-BE49-F238E27FC236}">
              <a16:creationId xmlns:a16="http://schemas.microsoft.com/office/drawing/2014/main" id="{D5435CC2-7AB2-4621-AE9B-751CC8A1A0CF}"/>
            </a:ext>
          </a:extLst>
        </xdr:cNvPr>
        <xdr:cNvSpPr txBox="1"/>
      </xdr:nvSpPr>
      <xdr:spPr>
        <a:xfrm>
          <a:off x="1816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142983</xdr:rowOff>
    </xdr:from>
    <xdr:ext cx="405111" cy="259045"/>
    <xdr:sp macro="" textlink="">
      <xdr:nvSpPr>
        <xdr:cNvPr id="317" name="n_4aveValue【公営住宅】&#10;有形固定資産減価償却率">
          <a:extLst>
            <a:ext uri="{FF2B5EF4-FFF2-40B4-BE49-F238E27FC236}">
              <a16:creationId xmlns:a16="http://schemas.microsoft.com/office/drawing/2014/main" id="{4AAB2DEA-8CF6-4A73-80C0-BD6DAAEE0D15}"/>
            </a:ext>
          </a:extLst>
        </xdr:cNvPr>
        <xdr:cNvSpPr txBox="1"/>
      </xdr:nvSpPr>
      <xdr:spPr>
        <a:xfrm>
          <a:off x="927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8" name="n_1mainValue【公営住宅】&#10;有形固定資産減価償却率">
          <a:extLst>
            <a:ext uri="{FF2B5EF4-FFF2-40B4-BE49-F238E27FC236}">
              <a16:creationId xmlns:a16="http://schemas.microsoft.com/office/drawing/2014/main" id="{A4491348-3307-4301-A762-FCE52C2F88CD}"/>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9" name="n_2mainValue【公営住宅】&#10;有形固定資産減価償却率">
          <a:extLst>
            <a:ext uri="{FF2B5EF4-FFF2-40B4-BE49-F238E27FC236}">
              <a16:creationId xmlns:a16="http://schemas.microsoft.com/office/drawing/2014/main" id="{9EDB607B-B7F1-43D8-A0D0-754C07324EA7}"/>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20" name="n_3mainValue【公営住宅】&#10;有形固定資産減価償却率">
          <a:extLst>
            <a:ext uri="{FF2B5EF4-FFF2-40B4-BE49-F238E27FC236}">
              <a16:creationId xmlns:a16="http://schemas.microsoft.com/office/drawing/2014/main" id="{95B3485E-DC4C-40EA-A261-F9D65131930A}"/>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1" name="n_4mainValue【公営住宅】&#10;有形固定資産減価償却率">
          <a:extLst>
            <a:ext uri="{FF2B5EF4-FFF2-40B4-BE49-F238E27FC236}">
              <a16:creationId xmlns:a16="http://schemas.microsoft.com/office/drawing/2014/main" id="{E4897EFD-A869-4BA8-86BE-208F1954457D}"/>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1D18DB8E-CCAE-4A14-BB3C-A223DDC9278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1C135DC-1FBB-4558-A93F-56CBE0825DF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FDFC274-B103-4D1A-966B-5DC680B2E72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ADCF0A3-7A9D-4678-A1E2-95A4372E0A1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BD949726-D212-4812-82D0-9FEC297EA10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F9E0C6C7-BFFE-46B8-873B-B8D1179F009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32C10EF9-C01E-403D-96E3-C27294A5B67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73EF82AC-C570-4241-B193-ECCE4A04A1C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462CACD-A03D-4950-A2DB-9A00668D49D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33C8F838-794B-412F-B633-DE347C3F781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735DCE09-4796-49D2-8FD2-0D1B16CB49AE}"/>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84223842-46E4-48DC-B7E6-905D1BCA5A1A}"/>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C93BD0DC-2836-461D-BFE1-1AAD1A04E48C}"/>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335" name="テキスト ボックス 334">
          <a:extLst>
            <a:ext uri="{FF2B5EF4-FFF2-40B4-BE49-F238E27FC236}">
              <a16:creationId xmlns:a16="http://schemas.microsoft.com/office/drawing/2014/main" id="{5371BEAF-AEF6-4DD0-A22D-23781B6342CA}"/>
            </a:ext>
          </a:extLst>
        </xdr:cNvPr>
        <xdr:cNvSpPr txBox="1"/>
      </xdr:nvSpPr>
      <xdr:spPr>
        <a:xfrm>
          <a:off x="6008581" y="1444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80F5597A-90D9-4EFF-B768-1F4A8E2660D8}"/>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337" name="テキスト ボックス 336">
          <a:extLst>
            <a:ext uri="{FF2B5EF4-FFF2-40B4-BE49-F238E27FC236}">
              <a16:creationId xmlns:a16="http://schemas.microsoft.com/office/drawing/2014/main" id="{AABEEBCE-03A2-4137-BF26-B0019902D268}"/>
            </a:ext>
          </a:extLst>
        </xdr:cNvPr>
        <xdr:cNvSpPr txBox="1"/>
      </xdr:nvSpPr>
      <xdr:spPr>
        <a:xfrm>
          <a:off x="6008581" y="1411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EFB5355-0043-4B14-87DF-A0FDF8C506DE}"/>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339" name="テキスト ボックス 338">
          <a:extLst>
            <a:ext uri="{FF2B5EF4-FFF2-40B4-BE49-F238E27FC236}">
              <a16:creationId xmlns:a16="http://schemas.microsoft.com/office/drawing/2014/main" id="{67CBBC2F-7DB8-4C35-8B9F-1214C3D50980}"/>
            </a:ext>
          </a:extLst>
        </xdr:cNvPr>
        <xdr:cNvSpPr txBox="1"/>
      </xdr:nvSpPr>
      <xdr:spPr>
        <a:xfrm>
          <a:off x="6008581" y="1379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E7396CD2-9B63-47DE-A060-C2EAAE8FDDD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341" name="テキスト ボックス 340">
          <a:extLst>
            <a:ext uri="{FF2B5EF4-FFF2-40B4-BE49-F238E27FC236}">
              <a16:creationId xmlns:a16="http://schemas.microsoft.com/office/drawing/2014/main" id="{E8D9D7EA-34FD-44A4-95E0-EC6528DFC76B}"/>
            </a:ext>
          </a:extLst>
        </xdr:cNvPr>
        <xdr:cNvSpPr txBox="1"/>
      </xdr:nvSpPr>
      <xdr:spPr>
        <a:xfrm>
          <a:off x="6008581" y="1346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575FCEB3-FA12-49EB-8B80-73794C0D669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343" name="テキスト ボックス 342">
          <a:extLst>
            <a:ext uri="{FF2B5EF4-FFF2-40B4-BE49-F238E27FC236}">
              <a16:creationId xmlns:a16="http://schemas.microsoft.com/office/drawing/2014/main" id="{BB95FBA1-0A95-4E8D-92D4-465B7C2AE140}"/>
            </a:ext>
          </a:extLst>
        </xdr:cNvPr>
        <xdr:cNvSpPr txBox="1"/>
      </xdr:nvSpPr>
      <xdr:spPr>
        <a:xfrm>
          <a:off x="6008581" y="1313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BA196B2D-28FF-44DD-877D-F198CBD944A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45" name="テキスト ボックス 344">
          <a:extLst>
            <a:ext uri="{FF2B5EF4-FFF2-40B4-BE49-F238E27FC236}">
              <a16:creationId xmlns:a16="http://schemas.microsoft.com/office/drawing/2014/main" id="{B64A158C-7E8A-4437-8B9D-23037BFB134D}"/>
            </a:ext>
          </a:extLst>
        </xdr:cNvPr>
        <xdr:cNvSpPr txBox="1"/>
      </xdr:nvSpPr>
      <xdr:spPr>
        <a:xfrm>
          <a:off x="6008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13ADA6F-0C3E-4249-9D0B-6BD357628EA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47" name="直線コネクタ 346">
          <a:extLst>
            <a:ext uri="{FF2B5EF4-FFF2-40B4-BE49-F238E27FC236}">
              <a16:creationId xmlns:a16="http://schemas.microsoft.com/office/drawing/2014/main" id="{E4161EBD-55E2-4B2E-9842-A93DFB94C9C8}"/>
            </a:ext>
          </a:extLst>
        </xdr:cNvPr>
        <xdr:cNvCxnSpPr/>
      </xdr:nvCxnSpPr>
      <xdr:spPr>
        <a:xfrm flipV="1">
          <a:off x="10476865" y="13379898"/>
          <a:ext cx="0" cy="1532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48" name="【公営住宅】&#10;一人当たり面積最小値テキスト">
          <a:extLst>
            <a:ext uri="{FF2B5EF4-FFF2-40B4-BE49-F238E27FC236}">
              <a16:creationId xmlns:a16="http://schemas.microsoft.com/office/drawing/2014/main" id="{A1F04D80-1E99-4384-9AD3-0A47C8AE37C3}"/>
            </a:ext>
          </a:extLst>
        </xdr:cNvPr>
        <xdr:cNvSpPr txBox="1"/>
      </xdr:nvSpPr>
      <xdr:spPr>
        <a:xfrm>
          <a:off x="10515600" y="1494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49" name="直線コネクタ 348">
          <a:extLst>
            <a:ext uri="{FF2B5EF4-FFF2-40B4-BE49-F238E27FC236}">
              <a16:creationId xmlns:a16="http://schemas.microsoft.com/office/drawing/2014/main" id="{381D363C-64ED-47F1-877F-63E07236B12E}"/>
            </a:ext>
          </a:extLst>
        </xdr:cNvPr>
        <xdr:cNvCxnSpPr/>
      </xdr:nvCxnSpPr>
      <xdr:spPr>
        <a:xfrm>
          <a:off x="10388600" y="149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50" name="【公営住宅】&#10;一人当たり面積最大値テキスト">
          <a:extLst>
            <a:ext uri="{FF2B5EF4-FFF2-40B4-BE49-F238E27FC236}">
              <a16:creationId xmlns:a16="http://schemas.microsoft.com/office/drawing/2014/main" id="{9728FC29-F4C5-4D79-986D-D199EC5FFD96}"/>
            </a:ext>
          </a:extLst>
        </xdr:cNvPr>
        <xdr:cNvSpPr txBox="1"/>
      </xdr:nvSpPr>
      <xdr:spPr>
        <a:xfrm>
          <a:off x="10515600" y="131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51" name="直線コネクタ 350">
          <a:extLst>
            <a:ext uri="{FF2B5EF4-FFF2-40B4-BE49-F238E27FC236}">
              <a16:creationId xmlns:a16="http://schemas.microsoft.com/office/drawing/2014/main" id="{ABAEEC36-73C7-434C-898C-4953F5279DCD}"/>
            </a:ext>
          </a:extLst>
        </xdr:cNvPr>
        <xdr:cNvCxnSpPr/>
      </xdr:nvCxnSpPr>
      <xdr:spPr>
        <a:xfrm>
          <a:off x="10388600" y="1337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52" name="【公営住宅】&#10;一人当たり面積平均値テキスト">
          <a:extLst>
            <a:ext uri="{FF2B5EF4-FFF2-40B4-BE49-F238E27FC236}">
              <a16:creationId xmlns:a16="http://schemas.microsoft.com/office/drawing/2014/main" id="{9D67965B-41E1-4555-B1FB-481618501F67}"/>
            </a:ext>
          </a:extLst>
        </xdr:cNvPr>
        <xdr:cNvSpPr txBox="1"/>
      </xdr:nvSpPr>
      <xdr:spPr>
        <a:xfrm>
          <a:off x="10515600" y="14687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53" name="フローチャート: 判断 352">
          <a:extLst>
            <a:ext uri="{FF2B5EF4-FFF2-40B4-BE49-F238E27FC236}">
              <a16:creationId xmlns:a16="http://schemas.microsoft.com/office/drawing/2014/main" id="{F59B37F6-4AFA-41B5-905F-6B928E70FA25}"/>
            </a:ext>
          </a:extLst>
        </xdr:cNvPr>
        <xdr:cNvSpPr/>
      </xdr:nvSpPr>
      <xdr:spPr>
        <a:xfrm>
          <a:off x="10426700" y="1483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54" name="フローチャート: 判断 353">
          <a:extLst>
            <a:ext uri="{FF2B5EF4-FFF2-40B4-BE49-F238E27FC236}">
              <a16:creationId xmlns:a16="http://schemas.microsoft.com/office/drawing/2014/main" id="{24143423-8831-4BDA-8F54-8B8DF071EBC3}"/>
            </a:ext>
          </a:extLst>
        </xdr:cNvPr>
        <xdr:cNvSpPr/>
      </xdr:nvSpPr>
      <xdr:spPr>
        <a:xfrm>
          <a:off x="9588500" y="1484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355" name="フローチャート: 判断 354">
          <a:extLst>
            <a:ext uri="{FF2B5EF4-FFF2-40B4-BE49-F238E27FC236}">
              <a16:creationId xmlns:a16="http://schemas.microsoft.com/office/drawing/2014/main" id="{4C077D6F-171B-4224-94CB-8108E358D1D2}"/>
            </a:ext>
          </a:extLst>
        </xdr:cNvPr>
        <xdr:cNvSpPr/>
      </xdr:nvSpPr>
      <xdr:spPr>
        <a:xfrm>
          <a:off x="8699500" y="1484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356" name="フローチャート: 判断 355">
          <a:extLst>
            <a:ext uri="{FF2B5EF4-FFF2-40B4-BE49-F238E27FC236}">
              <a16:creationId xmlns:a16="http://schemas.microsoft.com/office/drawing/2014/main" id="{7E7C11EF-14CC-42F6-8E7F-0993C0CAA9B6}"/>
            </a:ext>
          </a:extLst>
        </xdr:cNvPr>
        <xdr:cNvSpPr/>
      </xdr:nvSpPr>
      <xdr:spPr>
        <a:xfrm>
          <a:off x="7810500" y="1484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357" name="フローチャート: 判断 356">
          <a:extLst>
            <a:ext uri="{FF2B5EF4-FFF2-40B4-BE49-F238E27FC236}">
              <a16:creationId xmlns:a16="http://schemas.microsoft.com/office/drawing/2014/main" id="{801A322B-6842-4F41-91EC-35D69C574406}"/>
            </a:ext>
          </a:extLst>
        </xdr:cNvPr>
        <xdr:cNvSpPr/>
      </xdr:nvSpPr>
      <xdr:spPr>
        <a:xfrm>
          <a:off x="6921500" y="1485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DDB6C10-C27C-43D1-81BD-F788C754342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076990D-A5F6-4291-BAF3-0023E351493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CD264AD-C0D8-4810-863A-8D026B09337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B809E80-D16C-4FBB-A70C-A5A7AC5CF71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FB2E38B9-E9E5-49D2-9939-9AF5C0B41F1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116593</xdr:rowOff>
    </xdr:from>
    <xdr:to>
      <xdr:col>55</xdr:col>
      <xdr:colOff>50800</xdr:colOff>
      <xdr:row>87</xdr:row>
      <xdr:rowOff>46743</xdr:rowOff>
    </xdr:to>
    <xdr:sp macro="" textlink="">
      <xdr:nvSpPr>
        <xdr:cNvPr id="363" name="楕円 362">
          <a:extLst>
            <a:ext uri="{FF2B5EF4-FFF2-40B4-BE49-F238E27FC236}">
              <a16:creationId xmlns:a16="http://schemas.microsoft.com/office/drawing/2014/main" id="{87DEC518-0172-47ED-9EB0-1090F75F98BC}"/>
            </a:ext>
          </a:extLst>
        </xdr:cNvPr>
        <xdr:cNvSpPr/>
      </xdr:nvSpPr>
      <xdr:spPr>
        <a:xfrm>
          <a:off x="10426700" y="1486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70021</xdr:rowOff>
    </xdr:from>
    <xdr:ext cx="469744" cy="259045"/>
    <xdr:sp macro="" textlink="">
      <xdr:nvSpPr>
        <xdr:cNvPr id="364" name="【公営住宅】&#10;一人当たり面積該当値テキスト">
          <a:extLst>
            <a:ext uri="{FF2B5EF4-FFF2-40B4-BE49-F238E27FC236}">
              <a16:creationId xmlns:a16="http://schemas.microsoft.com/office/drawing/2014/main" id="{544F843A-7493-4B69-BD77-F5D64CBB4287}"/>
            </a:ext>
          </a:extLst>
        </xdr:cNvPr>
        <xdr:cNvSpPr txBox="1"/>
      </xdr:nvSpPr>
      <xdr:spPr>
        <a:xfrm>
          <a:off x="10515600" y="1481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116622</xdr:rowOff>
    </xdr:from>
    <xdr:to>
      <xdr:col>50</xdr:col>
      <xdr:colOff>165100</xdr:colOff>
      <xdr:row>87</xdr:row>
      <xdr:rowOff>46772</xdr:rowOff>
    </xdr:to>
    <xdr:sp macro="" textlink="">
      <xdr:nvSpPr>
        <xdr:cNvPr id="365" name="楕円 364">
          <a:extLst>
            <a:ext uri="{FF2B5EF4-FFF2-40B4-BE49-F238E27FC236}">
              <a16:creationId xmlns:a16="http://schemas.microsoft.com/office/drawing/2014/main" id="{DA786C1A-CC50-411E-A76D-620EC0EC59B8}"/>
            </a:ext>
          </a:extLst>
        </xdr:cNvPr>
        <xdr:cNvSpPr/>
      </xdr:nvSpPr>
      <xdr:spPr>
        <a:xfrm>
          <a:off x="9588500" y="1486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167393</xdr:rowOff>
    </xdr:from>
    <xdr:to>
      <xdr:col>55</xdr:col>
      <xdr:colOff>0</xdr:colOff>
      <xdr:row>86</xdr:row>
      <xdr:rowOff>167422</xdr:rowOff>
    </xdr:to>
    <xdr:cxnSp macro="">
      <xdr:nvCxnSpPr>
        <xdr:cNvPr id="366" name="直線コネクタ 365">
          <a:extLst>
            <a:ext uri="{FF2B5EF4-FFF2-40B4-BE49-F238E27FC236}">
              <a16:creationId xmlns:a16="http://schemas.microsoft.com/office/drawing/2014/main" id="{CCF7BF9D-64D2-4DE5-B1EE-F20AB3E1DC8A}"/>
            </a:ext>
          </a:extLst>
        </xdr:cNvPr>
        <xdr:cNvCxnSpPr/>
      </xdr:nvCxnSpPr>
      <xdr:spPr>
        <a:xfrm flipV="1">
          <a:off x="9639300" y="14912093"/>
          <a:ext cx="838200"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116649</xdr:rowOff>
    </xdr:from>
    <xdr:to>
      <xdr:col>46</xdr:col>
      <xdr:colOff>38100</xdr:colOff>
      <xdr:row>87</xdr:row>
      <xdr:rowOff>46799</xdr:rowOff>
    </xdr:to>
    <xdr:sp macro="" textlink="">
      <xdr:nvSpPr>
        <xdr:cNvPr id="367" name="楕円 366">
          <a:extLst>
            <a:ext uri="{FF2B5EF4-FFF2-40B4-BE49-F238E27FC236}">
              <a16:creationId xmlns:a16="http://schemas.microsoft.com/office/drawing/2014/main" id="{21BA8DA1-8FA4-45AA-ACE6-BC9C10F3B54D}"/>
            </a:ext>
          </a:extLst>
        </xdr:cNvPr>
        <xdr:cNvSpPr/>
      </xdr:nvSpPr>
      <xdr:spPr>
        <a:xfrm>
          <a:off x="8699500" y="1486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167422</xdr:rowOff>
    </xdr:from>
    <xdr:to>
      <xdr:col>50</xdr:col>
      <xdr:colOff>114300</xdr:colOff>
      <xdr:row>86</xdr:row>
      <xdr:rowOff>167449</xdr:rowOff>
    </xdr:to>
    <xdr:cxnSp macro="">
      <xdr:nvCxnSpPr>
        <xdr:cNvPr id="368" name="直線コネクタ 367">
          <a:extLst>
            <a:ext uri="{FF2B5EF4-FFF2-40B4-BE49-F238E27FC236}">
              <a16:creationId xmlns:a16="http://schemas.microsoft.com/office/drawing/2014/main" id="{D3F91921-2954-42FA-B118-C7536A1F7A92}"/>
            </a:ext>
          </a:extLst>
        </xdr:cNvPr>
        <xdr:cNvCxnSpPr/>
      </xdr:nvCxnSpPr>
      <xdr:spPr>
        <a:xfrm flipV="1">
          <a:off x="8750300" y="14912122"/>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116672</xdr:rowOff>
    </xdr:from>
    <xdr:to>
      <xdr:col>41</xdr:col>
      <xdr:colOff>101600</xdr:colOff>
      <xdr:row>87</xdr:row>
      <xdr:rowOff>46822</xdr:rowOff>
    </xdr:to>
    <xdr:sp macro="" textlink="">
      <xdr:nvSpPr>
        <xdr:cNvPr id="369" name="楕円 368">
          <a:extLst>
            <a:ext uri="{FF2B5EF4-FFF2-40B4-BE49-F238E27FC236}">
              <a16:creationId xmlns:a16="http://schemas.microsoft.com/office/drawing/2014/main" id="{14209A9D-1A9F-4B72-89A9-5B8AB5C7916B}"/>
            </a:ext>
          </a:extLst>
        </xdr:cNvPr>
        <xdr:cNvSpPr/>
      </xdr:nvSpPr>
      <xdr:spPr>
        <a:xfrm>
          <a:off x="7810500" y="148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167449</xdr:rowOff>
    </xdr:from>
    <xdr:to>
      <xdr:col>45</xdr:col>
      <xdr:colOff>177800</xdr:colOff>
      <xdr:row>86</xdr:row>
      <xdr:rowOff>167472</xdr:rowOff>
    </xdr:to>
    <xdr:cxnSp macro="">
      <xdr:nvCxnSpPr>
        <xdr:cNvPr id="370" name="直線コネクタ 369">
          <a:extLst>
            <a:ext uri="{FF2B5EF4-FFF2-40B4-BE49-F238E27FC236}">
              <a16:creationId xmlns:a16="http://schemas.microsoft.com/office/drawing/2014/main" id="{01466320-D07C-4383-B747-8F1865002CC5}"/>
            </a:ext>
          </a:extLst>
        </xdr:cNvPr>
        <xdr:cNvCxnSpPr/>
      </xdr:nvCxnSpPr>
      <xdr:spPr>
        <a:xfrm flipV="1">
          <a:off x="7861300" y="14912149"/>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116697</xdr:rowOff>
    </xdr:from>
    <xdr:to>
      <xdr:col>36</xdr:col>
      <xdr:colOff>165100</xdr:colOff>
      <xdr:row>87</xdr:row>
      <xdr:rowOff>46847</xdr:rowOff>
    </xdr:to>
    <xdr:sp macro="" textlink="">
      <xdr:nvSpPr>
        <xdr:cNvPr id="371" name="楕円 370">
          <a:extLst>
            <a:ext uri="{FF2B5EF4-FFF2-40B4-BE49-F238E27FC236}">
              <a16:creationId xmlns:a16="http://schemas.microsoft.com/office/drawing/2014/main" id="{243B05C7-052F-4CF4-A1CC-224FCCF5995D}"/>
            </a:ext>
          </a:extLst>
        </xdr:cNvPr>
        <xdr:cNvSpPr/>
      </xdr:nvSpPr>
      <xdr:spPr>
        <a:xfrm>
          <a:off x="6921500" y="148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167472</xdr:rowOff>
    </xdr:from>
    <xdr:to>
      <xdr:col>41</xdr:col>
      <xdr:colOff>50800</xdr:colOff>
      <xdr:row>86</xdr:row>
      <xdr:rowOff>167497</xdr:rowOff>
    </xdr:to>
    <xdr:cxnSp macro="">
      <xdr:nvCxnSpPr>
        <xdr:cNvPr id="372" name="直線コネクタ 371">
          <a:extLst>
            <a:ext uri="{FF2B5EF4-FFF2-40B4-BE49-F238E27FC236}">
              <a16:creationId xmlns:a16="http://schemas.microsoft.com/office/drawing/2014/main" id="{98532943-15AE-4D83-8713-81F0C7FF2454}"/>
            </a:ext>
          </a:extLst>
        </xdr:cNvPr>
        <xdr:cNvCxnSpPr/>
      </xdr:nvCxnSpPr>
      <xdr:spPr>
        <a:xfrm flipV="1">
          <a:off x="6972300" y="14912172"/>
          <a:ext cx="8890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51598</xdr:rowOff>
    </xdr:from>
    <xdr:ext cx="469744" cy="259045"/>
    <xdr:sp macro="" textlink="">
      <xdr:nvSpPr>
        <xdr:cNvPr id="373" name="n_1aveValue【公営住宅】&#10;一人当たり面積">
          <a:extLst>
            <a:ext uri="{FF2B5EF4-FFF2-40B4-BE49-F238E27FC236}">
              <a16:creationId xmlns:a16="http://schemas.microsoft.com/office/drawing/2014/main" id="{1C0211F5-A91F-4718-843D-562E4CCEE026}"/>
            </a:ext>
          </a:extLst>
        </xdr:cNvPr>
        <xdr:cNvSpPr txBox="1"/>
      </xdr:nvSpPr>
      <xdr:spPr>
        <a:xfrm>
          <a:off x="9391727" y="1462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49730</xdr:rowOff>
    </xdr:from>
    <xdr:ext cx="469744" cy="259045"/>
    <xdr:sp macro="" textlink="">
      <xdr:nvSpPr>
        <xdr:cNvPr id="374" name="n_2aveValue【公営住宅】&#10;一人当たり面積">
          <a:extLst>
            <a:ext uri="{FF2B5EF4-FFF2-40B4-BE49-F238E27FC236}">
              <a16:creationId xmlns:a16="http://schemas.microsoft.com/office/drawing/2014/main" id="{A3103936-E045-4E29-9B40-D36337E61BB8}"/>
            </a:ext>
          </a:extLst>
        </xdr:cNvPr>
        <xdr:cNvSpPr txBox="1"/>
      </xdr:nvSpPr>
      <xdr:spPr>
        <a:xfrm>
          <a:off x="8515427" y="1462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50599</xdr:rowOff>
    </xdr:from>
    <xdr:ext cx="469744" cy="259045"/>
    <xdr:sp macro="" textlink="">
      <xdr:nvSpPr>
        <xdr:cNvPr id="375" name="n_3aveValue【公営住宅】&#10;一人当たり面積">
          <a:extLst>
            <a:ext uri="{FF2B5EF4-FFF2-40B4-BE49-F238E27FC236}">
              <a16:creationId xmlns:a16="http://schemas.microsoft.com/office/drawing/2014/main" id="{70BB69CE-ADB5-47AF-BB29-B499F3B523F2}"/>
            </a:ext>
          </a:extLst>
        </xdr:cNvPr>
        <xdr:cNvSpPr txBox="1"/>
      </xdr:nvSpPr>
      <xdr:spPr>
        <a:xfrm>
          <a:off x="7626427" y="1462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54280</xdr:rowOff>
    </xdr:from>
    <xdr:ext cx="469744" cy="259045"/>
    <xdr:sp macro="" textlink="">
      <xdr:nvSpPr>
        <xdr:cNvPr id="376" name="n_4aveValue【公営住宅】&#10;一人当たり面積">
          <a:extLst>
            <a:ext uri="{FF2B5EF4-FFF2-40B4-BE49-F238E27FC236}">
              <a16:creationId xmlns:a16="http://schemas.microsoft.com/office/drawing/2014/main" id="{994B5904-EC93-4B13-BB9D-455A289E3436}"/>
            </a:ext>
          </a:extLst>
        </xdr:cNvPr>
        <xdr:cNvSpPr txBox="1"/>
      </xdr:nvSpPr>
      <xdr:spPr>
        <a:xfrm>
          <a:off x="6737427" y="14627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37899</xdr:rowOff>
    </xdr:from>
    <xdr:ext cx="469744" cy="259045"/>
    <xdr:sp macro="" textlink="">
      <xdr:nvSpPr>
        <xdr:cNvPr id="377" name="n_1mainValue【公営住宅】&#10;一人当たり面積">
          <a:extLst>
            <a:ext uri="{FF2B5EF4-FFF2-40B4-BE49-F238E27FC236}">
              <a16:creationId xmlns:a16="http://schemas.microsoft.com/office/drawing/2014/main" id="{9095120F-EEC5-423D-ADB4-96C50345427B}"/>
            </a:ext>
          </a:extLst>
        </xdr:cNvPr>
        <xdr:cNvSpPr txBox="1"/>
      </xdr:nvSpPr>
      <xdr:spPr>
        <a:xfrm>
          <a:off x="9391727" y="1495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37926</xdr:rowOff>
    </xdr:from>
    <xdr:ext cx="469744" cy="259045"/>
    <xdr:sp macro="" textlink="">
      <xdr:nvSpPr>
        <xdr:cNvPr id="378" name="n_2mainValue【公営住宅】&#10;一人当たり面積">
          <a:extLst>
            <a:ext uri="{FF2B5EF4-FFF2-40B4-BE49-F238E27FC236}">
              <a16:creationId xmlns:a16="http://schemas.microsoft.com/office/drawing/2014/main" id="{43918629-A32F-4108-9FD0-795D850B385F}"/>
            </a:ext>
          </a:extLst>
        </xdr:cNvPr>
        <xdr:cNvSpPr txBox="1"/>
      </xdr:nvSpPr>
      <xdr:spPr>
        <a:xfrm>
          <a:off x="8515427" y="14954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37949</xdr:rowOff>
    </xdr:from>
    <xdr:ext cx="469744" cy="259045"/>
    <xdr:sp macro="" textlink="">
      <xdr:nvSpPr>
        <xdr:cNvPr id="379" name="n_3mainValue【公営住宅】&#10;一人当たり面積">
          <a:extLst>
            <a:ext uri="{FF2B5EF4-FFF2-40B4-BE49-F238E27FC236}">
              <a16:creationId xmlns:a16="http://schemas.microsoft.com/office/drawing/2014/main" id="{49A68AE8-BA93-455B-A67A-48CD2CD5F4B0}"/>
            </a:ext>
          </a:extLst>
        </xdr:cNvPr>
        <xdr:cNvSpPr txBox="1"/>
      </xdr:nvSpPr>
      <xdr:spPr>
        <a:xfrm>
          <a:off x="7626427" y="1495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37974</xdr:rowOff>
    </xdr:from>
    <xdr:ext cx="469744" cy="259045"/>
    <xdr:sp macro="" textlink="">
      <xdr:nvSpPr>
        <xdr:cNvPr id="380" name="n_4mainValue【公営住宅】&#10;一人当たり面積">
          <a:extLst>
            <a:ext uri="{FF2B5EF4-FFF2-40B4-BE49-F238E27FC236}">
              <a16:creationId xmlns:a16="http://schemas.microsoft.com/office/drawing/2014/main" id="{EADEACD3-CAE8-46CB-919B-1E68D2DFAC75}"/>
            </a:ext>
          </a:extLst>
        </xdr:cNvPr>
        <xdr:cNvSpPr txBox="1"/>
      </xdr:nvSpPr>
      <xdr:spPr>
        <a:xfrm>
          <a:off x="6737427" y="1495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5C265B42-EB50-4827-ABF6-E5FFD1EA533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779FEFA2-DC21-45CA-8C47-3178C22C923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7D4FCE3D-C9A9-4A48-A43A-44FF013EDFB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51365D44-A5F3-4C3C-9488-DDDFC545C48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54A1BC18-5255-4DA8-A60B-7BFD1DF2002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90FE89A2-570B-4793-AAC2-E486C0CE009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DDD884FD-3359-4606-B948-B8A67E348CA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FC220BA2-1639-4E19-986E-6C4B7AE3045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BCBAE112-9A82-4D48-B6CB-A2F32689BCD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7F77126F-EC59-4582-A67A-077D0050294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668D15B-18B5-44D1-BCA2-AB69E6FE5D8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2" name="直線コネクタ 391">
          <a:extLst>
            <a:ext uri="{FF2B5EF4-FFF2-40B4-BE49-F238E27FC236}">
              <a16:creationId xmlns:a16="http://schemas.microsoft.com/office/drawing/2014/main" id="{2445D920-02BA-4A13-8C95-0F76AFC0C65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3" name="テキスト ボックス 392">
          <a:extLst>
            <a:ext uri="{FF2B5EF4-FFF2-40B4-BE49-F238E27FC236}">
              <a16:creationId xmlns:a16="http://schemas.microsoft.com/office/drawing/2014/main" id="{7BB95190-3192-48BD-BDEB-EE49B94250AA}"/>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4" name="直線コネクタ 393">
          <a:extLst>
            <a:ext uri="{FF2B5EF4-FFF2-40B4-BE49-F238E27FC236}">
              <a16:creationId xmlns:a16="http://schemas.microsoft.com/office/drawing/2014/main" id="{B4CDF6D3-EF61-4050-84C3-F3BEA5F06E5E}"/>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5" name="テキスト ボックス 394">
          <a:extLst>
            <a:ext uri="{FF2B5EF4-FFF2-40B4-BE49-F238E27FC236}">
              <a16:creationId xmlns:a16="http://schemas.microsoft.com/office/drawing/2014/main" id="{20778EEC-7949-47F7-A098-3FC9EC64C736}"/>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6" name="直線コネクタ 395">
          <a:extLst>
            <a:ext uri="{FF2B5EF4-FFF2-40B4-BE49-F238E27FC236}">
              <a16:creationId xmlns:a16="http://schemas.microsoft.com/office/drawing/2014/main" id="{88E3A643-BD7E-4084-8A2B-F690CAB4434A}"/>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7" name="テキスト ボックス 396">
          <a:extLst>
            <a:ext uri="{FF2B5EF4-FFF2-40B4-BE49-F238E27FC236}">
              <a16:creationId xmlns:a16="http://schemas.microsoft.com/office/drawing/2014/main" id="{485F3373-9E60-474A-9470-47EEE1AE257E}"/>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8" name="直線コネクタ 397">
          <a:extLst>
            <a:ext uri="{FF2B5EF4-FFF2-40B4-BE49-F238E27FC236}">
              <a16:creationId xmlns:a16="http://schemas.microsoft.com/office/drawing/2014/main" id="{E0CB34D7-50EE-46A1-82F4-C47C04B53C7A}"/>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9" name="テキスト ボックス 398">
          <a:extLst>
            <a:ext uri="{FF2B5EF4-FFF2-40B4-BE49-F238E27FC236}">
              <a16:creationId xmlns:a16="http://schemas.microsoft.com/office/drawing/2014/main" id="{F425A88C-44A9-4E2D-9C06-F067F0D54CAC}"/>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0" name="直線コネクタ 399">
          <a:extLst>
            <a:ext uri="{FF2B5EF4-FFF2-40B4-BE49-F238E27FC236}">
              <a16:creationId xmlns:a16="http://schemas.microsoft.com/office/drawing/2014/main" id="{D4960208-A0AF-4062-BE17-282DC6B7F517}"/>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1" name="テキスト ボックス 400">
          <a:extLst>
            <a:ext uri="{FF2B5EF4-FFF2-40B4-BE49-F238E27FC236}">
              <a16:creationId xmlns:a16="http://schemas.microsoft.com/office/drawing/2014/main" id="{85CF9B58-F8EB-4717-9C8B-B15E708F94AB}"/>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2" name="直線コネクタ 401">
          <a:extLst>
            <a:ext uri="{FF2B5EF4-FFF2-40B4-BE49-F238E27FC236}">
              <a16:creationId xmlns:a16="http://schemas.microsoft.com/office/drawing/2014/main" id="{5C04C96B-65C5-44E1-BD53-FF6687D8FE25}"/>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3" name="テキスト ボックス 402">
          <a:extLst>
            <a:ext uri="{FF2B5EF4-FFF2-40B4-BE49-F238E27FC236}">
              <a16:creationId xmlns:a16="http://schemas.microsoft.com/office/drawing/2014/main" id="{D4BA3EA1-1494-456B-8DDC-4AC09AF763A8}"/>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F72E1F3F-6B39-4F92-AFF1-1D9D6DB1DEA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a:extLst>
            <a:ext uri="{FF2B5EF4-FFF2-40B4-BE49-F238E27FC236}">
              <a16:creationId xmlns:a16="http://schemas.microsoft.com/office/drawing/2014/main" id="{BB5B046F-3B12-40CD-AFC1-9FBEE73140A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108857</xdr:rowOff>
    </xdr:from>
    <xdr:to>
      <xdr:col>24</xdr:col>
      <xdr:colOff>62865</xdr:colOff>
      <xdr:row>109</xdr:row>
      <xdr:rowOff>30480</xdr:rowOff>
    </xdr:to>
    <xdr:cxnSp macro="">
      <xdr:nvCxnSpPr>
        <xdr:cNvPr id="406" name="直線コネクタ 405">
          <a:extLst>
            <a:ext uri="{FF2B5EF4-FFF2-40B4-BE49-F238E27FC236}">
              <a16:creationId xmlns:a16="http://schemas.microsoft.com/office/drawing/2014/main" id="{8902F8D2-5AB2-4177-9C4C-74F3876EF5F2}"/>
            </a:ext>
          </a:extLst>
        </xdr:cNvPr>
        <xdr:cNvCxnSpPr/>
      </xdr:nvCxnSpPr>
      <xdr:spPr>
        <a:xfrm flipV="1">
          <a:off x="4634865" y="17253857"/>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407" name="【港湾・漁港】&#10;有形固定資産減価償却率最小値テキスト">
          <a:extLst>
            <a:ext uri="{FF2B5EF4-FFF2-40B4-BE49-F238E27FC236}">
              <a16:creationId xmlns:a16="http://schemas.microsoft.com/office/drawing/2014/main" id="{A34118EC-337E-4110-B04A-3E595CBFCBED}"/>
            </a:ext>
          </a:extLst>
        </xdr:cNvPr>
        <xdr:cNvSpPr txBox="1"/>
      </xdr:nvSpPr>
      <xdr:spPr>
        <a:xfrm>
          <a:off x="4673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408" name="直線コネクタ 407">
          <a:extLst>
            <a:ext uri="{FF2B5EF4-FFF2-40B4-BE49-F238E27FC236}">
              <a16:creationId xmlns:a16="http://schemas.microsoft.com/office/drawing/2014/main" id="{C437F7E6-07E1-421D-B3EA-445C19B3F0FC}"/>
            </a:ext>
          </a:extLst>
        </xdr:cNvPr>
        <xdr:cNvCxnSpPr/>
      </xdr:nvCxnSpPr>
      <xdr:spPr>
        <a:xfrm>
          <a:off x="4546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55534</xdr:rowOff>
    </xdr:from>
    <xdr:ext cx="405111" cy="259045"/>
    <xdr:sp macro="" textlink="">
      <xdr:nvSpPr>
        <xdr:cNvPr id="409" name="【港湾・漁港】&#10;有形固定資産減価償却率最大値テキスト">
          <a:extLst>
            <a:ext uri="{FF2B5EF4-FFF2-40B4-BE49-F238E27FC236}">
              <a16:creationId xmlns:a16="http://schemas.microsoft.com/office/drawing/2014/main" id="{2B40C217-9B73-44C7-B8A5-5B071E5BAE72}"/>
            </a:ext>
          </a:extLst>
        </xdr:cNvPr>
        <xdr:cNvSpPr txBox="1"/>
      </xdr:nvSpPr>
      <xdr:spPr>
        <a:xfrm>
          <a:off x="4673600" y="1702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108857</xdr:rowOff>
    </xdr:from>
    <xdr:to>
      <xdr:col>24</xdr:col>
      <xdr:colOff>152400</xdr:colOff>
      <xdr:row>100</xdr:row>
      <xdr:rowOff>108857</xdr:rowOff>
    </xdr:to>
    <xdr:cxnSp macro="">
      <xdr:nvCxnSpPr>
        <xdr:cNvPr id="410" name="直線コネクタ 409">
          <a:extLst>
            <a:ext uri="{FF2B5EF4-FFF2-40B4-BE49-F238E27FC236}">
              <a16:creationId xmlns:a16="http://schemas.microsoft.com/office/drawing/2014/main" id="{D743430C-4FAB-4531-B860-637A954C23EF}"/>
            </a:ext>
          </a:extLst>
        </xdr:cNvPr>
        <xdr:cNvCxnSpPr/>
      </xdr:nvCxnSpPr>
      <xdr:spPr>
        <a:xfrm>
          <a:off x="4546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159311</xdr:rowOff>
    </xdr:from>
    <xdr:ext cx="405111" cy="259045"/>
    <xdr:sp macro="" textlink="">
      <xdr:nvSpPr>
        <xdr:cNvPr id="411" name="【港湾・漁港】&#10;有形固定資産減価償却率平均値テキスト">
          <a:extLst>
            <a:ext uri="{FF2B5EF4-FFF2-40B4-BE49-F238E27FC236}">
              <a16:creationId xmlns:a16="http://schemas.microsoft.com/office/drawing/2014/main" id="{B6E2FD3B-1CC3-4F85-AB29-CA9649A57DD9}"/>
            </a:ext>
          </a:extLst>
        </xdr:cNvPr>
        <xdr:cNvSpPr txBox="1"/>
      </xdr:nvSpPr>
      <xdr:spPr>
        <a:xfrm>
          <a:off x="4673600" y="178186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136434</xdr:rowOff>
    </xdr:from>
    <xdr:to>
      <xdr:col>24</xdr:col>
      <xdr:colOff>114300</xdr:colOff>
      <xdr:row>105</xdr:row>
      <xdr:rowOff>66584</xdr:rowOff>
    </xdr:to>
    <xdr:sp macro="" textlink="">
      <xdr:nvSpPr>
        <xdr:cNvPr id="412" name="フローチャート: 判断 411">
          <a:extLst>
            <a:ext uri="{FF2B5EF4-FFF2-40B4-BE49-F238E27FC236}">
              <a16:creationId xmlns:a16="http://schemas.microsoft.com/office/drawing/2014/main" id="{FA47172A-0FF9-4EF4-98C6-F73FBE01D021}"/>
            </a:ext>
          </a:extLst>
        </xdr:cNvPr>
        <xdr:cNvSpPr/>
      </xdr:nvSpPr>
      <xdr:spPr>
        <a:xfrm>
          <a:off x="45847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3" name="フローチャート: 判断 412">
          <a:extLst>
            <a:ext uri="{FF2B5EF4-FFF2-40B4-BE49-F238E27FC236}">
              <a16:creationId xmlns:a16="http://schemas.microsoft.com/office/drawing/2014/main" id="{BA67D16D-4EDE-4E31-90DB-76B13207732A}"/>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414" name="フローチャート: 判断 413">
          <a:extLst>
            <a:ext uri="{FF2B5EF4-FFF2-40B4-BE49-F238E27FC236}">
              <a16:creationId xmlns:a16="http://schemas.microsoft.com/office/drawing/2014/main" id="{5BBDE521-C455-4005-8974-72571732C7B4}"/>
            </a:ext>
          </a:extLst>
        </xdr:cNvPr>
        <xdr:cNvSpPr/>
      </xdr:nvSpPr>
      <xdr:spPr>
        <a:xfrm>
          <a:off x="2857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22134</xdr:rowOff>
    </xdr:from>
    <xdr:to>
      <xdr:col>10</xdr:col>
      <xdr:colOff>165100</xdr:colOff>
      <xdr:row>104</xdr:row>
      <xdr:rowOff>123734</xdr:rowOff>
    </xdr:to>
    <xdr:sp macro="" textlink="">
      <xdr:nvSpPr>
        <xdr:cNvPr id="415" name="フローチャート: 判断 414">
          <a:extLst>
            <a:ext uri="{FF2B5EF4-FFF2-40B4-BE49-F238E27FC236}">
              <a16:creationId xmlns:a16="http://schemas.microsoft.com/office/drawing/2014/main" id="{DE896636-8130-4C23-8F1E-94D00E1F7FC8}"/>
            </a:ext>
          </a:extLst>
        </xdr:cNvPr>
        <xdr:cNvSpPr/>
      </xdr:nvSpPr>
      <xdr:spPr>
        <a:xfrm>
          <a:off x="1968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131536</xdr:rowOff>
    </xdr:from>
    <xdr:to>
      <xdr:col>6</xdr:col>
      <xdr:colOff>38100</xdr:colOff>
      <xdr:row>104</xdr:row>
      <xdr:rowOff>61686</xdr:rowOff>
    </xdr:to>
    <xdr:sp macro="" textlink="">
      <xdr:nvSpPr>
        <xdr:cNvPr id="416" name="フローチャート: 判断 415">
          <a:extLst>
            <a:ext uri="{FF2B5EF4-FFF2-40B4-BE49-F238E27FC236}">
              <a16:creationId xmlns:a16="http://schemas.microsoft.com/office/drawing/2014/main" id="{5AF120D0-F07D-4CE3-AFF5-CF574C82C9E6}"/>
            </a:ext>
          </a:extLst>
        </xdr:cNvPr>
        <xdr:cNvSpPr/>
      </xdr:nvSpPr>
      <xdr:spPr>
        <a:xfrm>
          <a:off x="1079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11DA10C-B484-4695-B3DE-81C811DCEFCD}"/>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70B6F4EC-1E2D-405D-8C3A-AC196AE8BFE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144E960C-591C-4025-8DD1-FD1BA8D6228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180D64F2-97FB-4284-898B-9031BEFD352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D843C87A-9FFD-4012-AD79-0ACA937487A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20501</xdr:rowOff>
    </xdr:from>
    <xdr:to>
      <xdr:col>24</xdr:col>
      <xdr:colOff>114300</xdr:colOff>
      <xdr:row>108</xdr:row>
      <xdr:rowOff>122101</xdr:rowOff>
    </xdr:to>
    <xdr:sp macro="" textlink="">
      <xdr:nvSpPr>
        <xdr:cNvPr id="422" name="楕円 421">
          <a:extLst>
            <a:ext uri="{FF2B5EF4-FFF2-40B4-BE49-F238E27FC236}">
              <a16:creationId xmlns:a16="http://schemas.microsoft.com/office/drawing/2014/main" id="{ACB205FF-F770-4961-8CAB-188A7301BB92}"/>
            </a:ext>
          </a:extLst>
        </xdr:cNvPr>
        <xdr:cNvSpPr/>
      </xdr:nvSpPr>
      <xdr:spPr>
        <a:xfrm>
          <a:off x="4584700" y="1853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170378</xdr:rowOff>
    </xdr:from>
    <xdr:ext cx="405111" cy="259045"/>
    <xdr:sp macro="" textlink="">
      <xdr:nvSpPr>
        <xdr:cNvPr id="423" name="【港湾・漁港】&#10;有形固定資産減価償却率該当値テキスト">
          <a:extLst>
            <a:ext uri="{FF2B5EF4-FFF2-40B4-BE49-F238E27FC236}">
              <a16:creationId xmlns:a16="http://schemas.microsoft.com/office/drawing/2014/main" id="{8B563F83-9F9C-43CB-9D83-9C815E51CF27}"/>
            </a:ext>
          </a:extLst>
        </xdr:cNvPr>
        <xdr:cNvSpPr txBox="1"/>
      </xdr:nvSpPr>
      <xdr:spPr>
        <a:xfrm>
          <a:off x="4673600" y="185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23768</xdr:rowOff>
    </xdr:from>
    <xdr:to>
      <xdr:col>20</xdr:col>
      <xdr:colOff>38100</xdr:colOff>
      <xdr:row>108</xdr:row>
      <xdr:rowOff>125368</xdr:rowOff>
    </xdr:to>
    <xdr:sp macro="" textlink="">
      <xdr:nvSpPr>
        <xdr:cNvPr id="424" name="楕円 423">
          <a:extLst>
            <a:ext uri="{FF2B5EF4-FFF2-40B4-BE49-F238E27FC236}">
              <a16:creationId xmlns:a16="http://schemas.microsoft.com/office/drawing/2014/main" id="{A2194238-5154-4FA1-83F3-37E082822DAA}"/>
            </a:ext>
          </a:extLst>
        </xdr:cNvPr>
        <xdr:cNvSpPr/>
      </xdr:nvSpPr>
      <xdr:spPr>
        <a:xfrm>
          <a:off x="37465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71301</xdr:rowOff>
    </xdr:from>
    <xdr:to>
      <xdr:col>24</xdr:col>
      <xdr:colOff>63500</xdr:colOff>
      <xdr:row>108</xdr:row>
      <xdr:rowOff>74568</xdr:rowOff>
    </xdr:to>
    <xdr:cxnSp macro="">
      <xdr:nvCxnSpPr>
        <xdr:cNvPr id="425" name="直線コネクタ 424">
          <a:extLst>
            <a:ext uri="{FF2B5EF4-FFF2-40B4-BE49-F238E27FC236}">
              <a16:creationId xmlns:a16="http://schemas.microsoft.com/office/drawing/2014/main" id="{B6202D53-063F-40A7-84D5-57A86F0145C4}"/>
            </a:ext>
          </a:extLst>
        </xdr:cNvPr>
        <xdr:cNvCxnSpPr/>
      </xdr:nvCxnSpPr>
      <xdr:spPr>
        <a:xfrm flipV="1">
          <a:off x="3797300" y="18587901"/>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100512</xdr:rowOff>
    </xdr:from>
    <xdr:to>
      <xdr:col>15</xdr:col>
      <xdr:colOff>101600</xdr:colOff>
      <xdr:row>108</xdr:row>
      <xdr:rowOff>30662</xdr:rowOff>
    </xdr:to>
    <xdr:sp macro="" textlink="">
      <xdr:nvSpPr>
        <xdr:cNvPr id="426" name="楕円 425">
          <a:extLst>
            <a:ext uri="{FF2B5EF4-FFF2-40B4-BE49-F238E27FC236}">
              <a16:creationId xmlns:a16="http://schemas.microsoft.com/office/drawing/2014/main" id="{0A2DF906-1152-46D1-A3C2-9DC8371DA9D1}"/>
            </a:ext>
          </a:extLst>
        </xdr:cNvPr>
        <xdr:cNvSpPr/>
      </xdr:nvSpPr>
      <xdr:spPr>
        <a:xfrm>
          <a:off x="2857500" y="1844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151312</xdr:rowOff>
    </xdr:from>
    <xdr:to>
      <xdr:col>19</xdr:col>
      <xdr:colOff>177800</xdr:colOff>
      <xdr:row>108</xdr:row>
      <xdr:rowOff>74568</xdr:rowOff>
    </xdr:to>
    <xdr:cxnSp macro="">
      <xdr:nvCxnSpPr>
        <xdr:cNvPr id="427" name="直線コネクタ 426">
          <a:extLst>
            <a:ext uri="{FF2B5EF4-FFF2-40B4-BE49-F238E27FC236}">
              <a16:creationId xmlns:a16="http://schemas.microsoft.com/office/drawing/2014/main" id="{AA51CB63-D884-49BC-8079-FE02FC09814A}"/>
            </a:ext>
          </a:extLst>
        </xdr:cNvPr>
        <xdr:cNvCxnSpPr/>
      </xdr:nvCxnSpPr>
      <xdr:spPr>
        <a:xfrm>
          <a:off x="2908300" y="18496462"/>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98879</xdr:rowOff>
    </xdr:from>
    <xdr:to>
      <xdr:col>10</xdr:col>
      <xdr:colOff>165100</xdr:colOff>
      <xdr:row>108</xdr:row>
      <xdr:rowOff>29029</xdr:rowOff>
    </xdr:to>
    <xdr:sp macro="" textlink="">
      <xdr:nvSpPr>
        <xdr:cNvPr id="428" name="楕円 427">
          <a:extLst>
            <a:ext uri="{FF2B5EF4-FFF2-40B4-BE49-F238E27FC236}">
              <a16:creationId xmlns:a16="http://schemas.microsoft.com/office/drawing/2014/main" id="{80B5D0E5-4D59-436C-8FB5-F87D5E54070B}"/>
            </a:ext>
          </a:extLst>
        </xdr:cNvPr>
        <xdr:cNvSpPr/>
      </xdr:nvSpPr>
      <xdr:spPr>
        <a:xfrm>
          <a:off x="1968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149679</xdr:rowOff>
    </xdr:from>
    <xdr:to>
      <xdr:col>15</xdr:col>
      <xdr:colOff>50800</xdr:colOff>
      <xdr:row>107</xdr:row>
      <xdr:rowOff>151312</xdr:rowOff>
    </xdr:to>
    <xdr:cxnSp macro="">
      <xdr:nvCxnSpPr>
        <xdr:cNvPr id="429" name="直線コネクタ 428">
          <a:extLst>
            <a:ext uri="{FF2B5EF4-FFF2-40B4-BE49-F238E27FC236}">
              <a16:creationId xmlns:a16="http://schemas.microsoft.com/office/drawing/2014/main" id="{0A659B38-0330-465C-A6FA-8B571D9D7AB7}"/>
            </a:ext>
          </a:extLst>
        </xdr:cNvPr>
        <xdr:cNvCxnSpPr/>
      </xdr:nvCxnSpPr>
      <xdr:spPr>
        <a:xfrm>
          <a:off x="2019300" y="18494829"/>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82550</xdr:rowOff>
    </xdr:from>
    <xdr:to>
      <xdr:col>6</xdr:col>
      <xdr:colOff>38100</xdr:colOff>
      <xdr:row>108</xdr:row>
      <xdr:rowOff>12700</xdr:rowOff>
    </xdr:to>
    <xdr:sp macro="" textlink="">
      <xdr:nvSpPr>
        <xdr:cNvPr id="430" name="楕円 429">
          <a:extLst>
            <a:ext uri="{FF2B5EF4-FFF2-40B4-BE49-F238E27FC236}">
              <a16:creationId xmlns:a16="http://schemas.microsoft.com/office/drawing/2014/main" id="{543C5329-4478-4375-B1F6-737CAA0F3834}"/>
            </a:ext>
          </a:extLst>
        </xdr:cNvPr>
        <xdr:cNvSpPr/>
      </xdr:nvSpPr>
      <xdr:spPr>
        <a:xfrm>
          <a:off x="1079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133350</xdr:rowOff>
    </xdr:from>
    <xdr:to>
      <xdr:col>10</xdr:col>
      <xdr:colOff>114300</xdr:colOff>
      <xdr:row>107</xdr:row>
      <xdr:rowOff>149679</xdr:rowOff>
    </xdr:to>
    <xdr:cxnSp macro="">
      <xdr:nvCxnSpPr>
        <xdr:cNvPr id="431" name="直線コネクタ 430">
          <a:extLst>
            <a:ext uri="{FF2B5EF4-FFF2-40B4-BE49-F238E27FC236}">
              <a16:creationId xmlns:a16="http://schemas.microsoft.com/office/drawing/2014/main" id="{5CC52333-C3B0-4AE4-919E-7FF54836584E}"/>
            </a:ext>
          </a:extLst>
        </xdr:cNvPr>
        <xdr:cNvCxnSpPr/>
      </xdr:nvCxnSpPr>
      <xdr:spPr>
        <a:xfrm>
          <a:off x="1130300" y="184785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32" name="n_1aveValue【港湾・漁港】&#10;有形固定資産減価償却率">
          <a:extLst>
            <a:ext uri="{FF2B5EF4-FFF2-40B4-BE49-F238E27FC236}">
              <a16:creationId xmlns:a16="http://schemas.microsoft.com/office/drawing/2014/main" id="{AD3627AC-67A2-487A-860A-5FEA9833EBE5}"/>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33" name="n_2aveValue【港湾・漁港】&#10;有形固定資産減価償却率">
          <a:extLst>
            <a:ext uri="{FF2B5EF4-FFF2-40B4-BE49-F238E27FC236}">
              <a16:creationId xmlns:a16="http://schemas.microsoft.com/office/drawing/2014/main" id="{142B8D97-4ED8-4F81-B1EB-54E7795A4EAB}"/>
            </a:ext>
          </a:extLst>
        </xdr:cNvPr>
        <xdr:cNvSpPr txBox="1"/>
      </xdr:nvSpPr>
      <xdr:spPr>
        <a:xfrm>
          <a:off x="2705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140261</xdr:rowOff>
    </xdr:from>
    <xdr:ext cx="405111" cy="259045"/>
    <xdr:sp macro="" textlink="">
      <xdr:nvSpPr>
        <xdr:cNvPr id="434" name="n_3aveValue【港湾・漁港】&#10;有形固定資産減価償却率">
          <a:extLst>
            <a:ext uri="{FF2B5EF4-FFF2-40B4-BE49-F238E27FC236}">
              <a16:creationId xmlns:a16="http://schemas.microsoft.com/office/drawing/2014/main" id="{6B18F780-2F00-423F-A86F-3CD11A421D72}"/>
            </a:ext>
          </a:extLst>
        </xdr:cNvPr>
        <xdr:cNvSpPr txBox="1"/>
      </xdr:nvSpPr>
      <xdr:spPr>
        <a:xfrm>
          <a:off x="1816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78213</xdr:rowOff>
    </xdr:from>
    <xdr:ext cx="405111" cy="259045"/>
    <xdr:sp macro="" textlink="">
      <xdr:nvSpPr>
        <xdr:cNvPr id="435" name="n_4aveValue【港湾・漁港】&#10;有形固定資産減価償却率">
          <a:extLst>
            <a:ext uri="{FF2B5EF4-FFF2-40B4-BE49-F238E27FC236}">
              <a16:creationId xmlns:a16="http://schemas.microsoft.com/office/drawing/2014/main" id="{C39E14C1-5D56-4086-88FC-4D079E4C1CE3}"/>
            </a:ext>
          </a:extLst>
        </xdr:cNvPr>
        <xdr:cNvSpPr txBox="1"/>
      </xdr:nvSpPr>
      <xdr:spPr>
        <a:xfrm>
          <a:off x="927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116495</xdr:rowOff>
    </xdr:from>
    <xdr:ext cx="405111" cy="259045"/>
    <xdr:sp macro="" textlink="">
      <xdr:nvSpPr>
        <xdr:cNvPr id="436" name="n_1mainValue【港湾・漁港】&#10;有形固定資産減価償却率">
          <a:extLst>
            <a:ext uri="{FF2B5EF4-FFF2-40B4-BE49-F238E27FC236}">
              <a16:creationId xmlns:a16="http://schemas.microsoft.com/office/drawing/2014/main" id="{FD92D470-DB35-47DB-BB2C-D64032245638}"/>
            </a:ext>
          </a:extLst>
        </xdr:cNvPr>
        <xdr:cNvSpPr txBox="1"/>
      </xdr:nvSpPr>
      <xdr:spPr>
        <a:xfrm>
          <a:off x="3582044" y="1863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21789</xdr:rowOff>
    </xdr:from>
    <xdr:ext cx="405111" cy="259045"/>
    <xdr:sp macro="" textlink="">
      <xdr:nvSpPr>
        <xdr:cNvPr id="437" name="n_2mainValue【港湾・漁港】&#10;有形固定資産減価償却率">
          <a:extLst>
            <a:ext uri="{FF2B5EF4-FFF2-40B4-BE49-F238E27FC236}">
              <a16:creationId xmlns:a16="http://schemas.microsoft.com/office/drawing/2014/main" id="{B5041C80-D53D-45A2-818B-20B5866FDB03}"/>
            </a:ext>
          </a:extLst>
        </xdr:cNvPr>
        <xdr:cNvSpPr txBox="1"/>
      </xdr:nvSpPr>
      <xdr:spPr>
        <a:xfrm>
          <a:off x="2705744" y="1853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20156</xdr:rowOff>
    </xdr:from>
    <xdr:ext cx="405111" cy="259045"/>
    <xdr:sp macro="" textlink="">
      <xdr:nvSpPr>
        <xdr:cNvPr id="438" name="n_3mainValue【港湾・漁港】&#10;有形固定資産減価償却率">
          <a:extLst>
            <a:ext uri="{FF2B5EF4-FFF2-40B4-BE49-F238E27FC236}">
              <a16:creationId xmlns:a16="http://schemas.microsoft.com/office/drawing/2014/main" id="{234183D0-718A-4C43-A9D4-FE547EC093F9}"/>
            </a:ext>
          </a:extLst>
        </xdr:cNvPr>
        <xdr:cNvSpPr txBox="1"/>
      </xdr:nvSpPr>
      <xdr:spPr>
        <a:xfrm>
          <a:off x="18167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3827</xdr:rowOff>
    </xdr:from>
    <xdr:ext cx="405111" cy="259045"/>
    <xdr:sp macro="" textlink="">
      <xdr:nvSpPr>
        <xdr:cNvPr id="439" name="n_4mainValue【港湾・漁港】&#10;有形固定資産減価償却率">
          <a:extLst>
            <a:ext uri="{FF2B5EF4-FFF2-40B4-BE49-F238E27FC236}">
              <a16:creationId xmlns:a16="http://schemas.microsoft.com/office/drawing/2014/main" id="{727EEFD8-D397-4F1D-A826-4C4C9FA2DBCC}"/>
            </a:ext>
          </a:extLst>
        </xdr:cNvPr>
        <xdr:cNvSpPr txBox="1"/>
      </xdr:nvSpPr>
      <xdr:spPr>
        <a:xfrm>
          <a:off x="927744" y="185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D5B8B294-6816-49BB-8B54-C62FC30F39B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1C7C1ADD-1285-4F45-9880-6691218D93D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FB59D723-BB4A-41AE-B4E8-08049825302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3F6F379D-B586-434B-BF55-7CACC064150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8C0BCAD7-9ADC-4929-8235-71F4DC42ECE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3831376A-2F62-498C-9681-74A392E5362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3AE64E0A-D283-4B81-BFE6-78606081CCD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CDDAE254-F857-4A89-AFCC-52792AC88B2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3A62DAF3-1F5C-45CA-9FE0-4FAC5E596A2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B0FDECA5-AA3D-4D42-97C6-6BA885F2250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70C836D4-B584-4322-8C3F-46F95234822A}"/>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51" name="テキスト ボックス 450">
          <a:extLst>
            <a:ext uri="{FF2B5EF4-FFF2-40B4-BE49-F238E27FC236}">
              <a16:creationId xmlns:a16="http://schemas.microsoft.com/office/drawing/2014/main" id="{AB9BE84B-9ADA-456E-A325-8AD033386758}"/>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565DA2E6-8D39-4A8C-80F5-DCCF35FB5BB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53" name="テキスト ボックス 452">
          <a:extLst>
            <a:ext uri="{FF2B5EF4-FFF2-40B4-BE49-F238E27FC236}">
              <a16:creationId xmlns:a16="http://schemas.microsoft.com/office/drawing/2014/main" id="{C9F8A788-8300-4CA0-AB69-187673905C9F}"/>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618CD810-6189-4A20-84DC-1614442CC2D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55" name="テキスト ボックス 454">
          <a:extLst>
            <a:ext uri="{FF2B5EF4-FFF2-40B4-BE49-F238E27FC236}">
              <a16:creationId xmlns:a16="http://schemas.microsoft.com/office/drawing/2014/main" id="{FA0E2658-531E-4077-8CED-FAF23B7C7D35}"/>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A8352E9C-BCFD-44F4-B233-A5ED31BAD90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57" name="テキスト ボックス 456">
          <a:extLst>
            <a:ext uri="{FF2B5EF4-FFF2-40B4-BE49-F238E27FC236}">
              <a16:creationId xmlns:a16="http://schemas.microsoft.com/office/drawing/2014/main" id="{25F25E50-2E1D-48BB-9363-A0F9F8CAB0DD}"/>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398ADAAF-E011-4A41-BEDD-FB804A38BDD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59" name="テキスト ボックス 458">
          <a:extLst>
            <a:ext uri="{FF2B5EF4-FFF2-40B4-BE49-F238E27FC236}">
              <a16:creationId xmlns:a16="http://schemas.microsoft.com/office/drawing/2014/main" id="{D590FBB7-BE35-4E00-A324-78E02FD9B6A5}"/>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912E1948-0D4D-4546-960A-7A35568D111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61" name="テキスト ボックス 460">
          <a:extLst>
            <a:ext uri="{FF2B5EF4-FFF2-40B4-BE49-F238E27FC236}">
              <a16:creationId xmlns:a16="http://schemas.microsoft.com/office/drawing/2014/main" id="{E9E1EDFA-4415-4AA7-8990-CFA1881B1C17}"/>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港湾・漁港】&#10;一人当たり有形固定資産（償却資産）額グラフ枠">
          <a:extLst>
            <a:ext uri="{FF2B5EF4-FFF2-40B4-BE49-F238E27FC236}">
              <a16:creationId xmlns:a16="http://schemas.microsoft.com/office/drawing/2014/main" id="{A23B2117-60BC-496F-A863-C795DBEAC0D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57632</xdr:rowOff>
    </xdr:from>
    <xdr:to>
      <xdr:col>54</xdr:col>
      <xdr:colOff>189865</xdr:colOff>
      <xdr:row>108</xdr:row>
      <xdr:rowOff>152355</xdr:rowOff>
    </xdr:to>
    <xdr:cxnSp macro="">
      <xdr:nvCxnSpPr>
        <xdr:cNvPr id="463" name="直線コネクタ 462">
          <a:extLst>
            <a:ext uri="{FF2B5EF4-FFF2-40B4-BE49-F238E27FC236}">
              <a16:creationId xmlns:a16="http://schemas.microsoft.com/office/drawing/2014/main" id="{0CE48010-4066-4EB8-AF43-7B5E9FD97CFF}"/>
            </a:ext>
          </a:extLst>
        </xdr:cNvPr>
        <xdr:cNvCxnSpPr/>
      </xdr:nvCxnSpPr>
      <xdr:spPr>
        <a:xfrm flipV="1">
          <a:off x="10476865" y="17202632"/>
          <a:ext cx="0" cy="1466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156182</xdr:rowOff>
    </xdr:from>
    <xdr:ext cx="469744" cy="259045"/>
    <xdr:sp macro="" textlink="">
      <xdr:nvSpPr>
        <xdr:cNvPr id="464" name="【港湾・漁港】&#10;一人当たり有形固定資産（償却資産）額最小値テキスト">
          <a:extLst>
            <a:ext uri="{FF2B5EF4-FFF2-40B4-BE49-F238E27FC236}">
              <a16:creationId xmlns:a16="http://schemas.microsoft.com/office/drawing/2014/main" id="{24C9B2BD-6A99-4505-AD1F-BCDDE40C7551}"/>
            </a:ext>
          </a:extLst>
        </xdr:cNvPr>
        <xdr:cNvSpPr txBox="1"/>
      </xdr:nvSpPr>
      <xdr:spPr>
        <a:xfrm>
          <a:off x="10515600" y="1867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152355</xdr:rowOff>
    </xdr:from>
    <xdr:to>
      <xdr:col>55</xdr:col>
      <xdr:colOff>88900</xdr:colOff>
      <xdr:row>108</xdr:row>
      <xdr:rowOff>152355</xdr:rowOff>
    </xdr:to>
    <xdr:cxnSp macro="">
      <xdr:nvCxnSpPr>
        <xdr:cNvPr id="465" name="直線コネクタ 464">
          <a:extLst>
            <a:ext uri="{FF2B5EF4-FFF2-40B4-BE49-F238E27FC236}">
              <a16:creationId xmlns:a16="http://schemas.microsoft.com/office/drawing/2014/main" id="{AFAD847A-8EBF-4BA6-B9F2-458DEB3D7172}"/>
            </a:ext>
          </a:extLst>
        </xdr:cNvPr>
        <xdr:cNvCxnSpPr/>
      </xdr:nvCxnSpPr>
      <xdr:spPr>
        <a:xfrm>
          <a:off x="10388600" y="18668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4309</xdr:rowOff>
    </xdr:from>
    <xdr:ext cx="819455" cy="259045"/>
    <xdr:sp macro="" textlink="">
      <xdr:nvSpPr>
        <xdr:cNvPr id="466" name="【港湾・漁港】&#10;一人当たり有形固定資産（償却資産）額最大値テキスト">
          <a:extLst>
            <a:ext uri="{FF2B5EF4-FFF2-40B4-BE49-F238E27FC236}">
              <a16:creationId xmlns:a16="http://schemas.microsoft.com/office/drawing/2014/main" id="{FFA87A08-8D8E-487F-BE57-A52C4FB33D61}"/>
            </a:ext>
          </a:extLst>
        </xdr:cNvPr>
        <xdr:cNvSpPr txBox="1"/>
      </xdr:nvSpPr>
      <xdr:spPr>
        <a:xfrm>
          <a:off x="10515600" y="16977859"/>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115,462,035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57632</xdr:rowOff>
    </xdr:from>
    <xdr:to>
      <xdr:col>55</xdr:col>
      <xdr:colOff>88900</xdr:colOff>
      <xdr:row>100</xdr:row>
      <xdr:rowOff>57632</xdr:rowOff>
    </xdr:to>
    <xdr:cxnSp macro="">
      <xdr:nvCxnSpPr>
        <xdr:cNvPr id="467" name="直線コネクタ 466">
          <a:extLst>
            <a:ext uri="{FF2B5EF4-FFF2-40B4-BE49-F238E27FC236}">
              <a16:creationId xmlns:a16="http://schemas.microsoft.com/office/drawing/2014/main" id="{55F03642-6825-462C-948E-3BE847C67CE4}"/>
            </a:ext>
          </a:extLst>
        </xdr:cNvPr>
        <xdr:cNvCxnSpPr/>
      </xdr:nvCxnSpPr>
      <xdr:spPr>
        <a:xfrm>
          <a:off x="10388600" y="17202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69468</xdr:rowOff>
    </xdr:from>
    <xdr:ext cx="690189" cy="259045"/>
    <xdr:sp macro="" textlink="">
      <xdr:nvSpPr>
        <xdr:cNvPr id="468" name="【港湾・漁港】&#10;一人当たり有形固定資産（償却資産）額平均値テキスト">
          <a:extLst>
            <a:ext uri="{FF2B5EF4-FFF2-40B4-BE49-F238E27FC236}">
              <a16:creationId xmlns:a16="http://schemas.microsoft.com/office/drawing/2014/main" id="{093B96A3-D93B-461E-AB48-B0225A5D62EC}"/>
            </a:ext>
          </a:extLst>
        </xdr:cNvPr>
        <xdr:cNvSpPr txBox="1"/>
      </xdr:nvSpPr>
      <xdr:spPr>
        <a:xfrm>
          <a:off x="10515600" y="184146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46591</xdr:rowOff>
    </xdr:from>
    <xdr:to>
      <xdr:col>55</xdr:col>
      <xdr:colOff>50800</xdr:colOff>
      <xdr:row>108</xdr:row>
      <xdr:rowOff>148191</xdr:rowOff>
    </xdr:to>
    <xdr:sp macro="" textlink="">
      <xdr:nvSpPr>
        <xdr:cNvPr id="469" name="フローチャート: 判断 468">
          <a:extLst>
            <a:ext uri="{FF2B5EF4-FFF2-40B4-BE49-F238E27FC236}">
              <a16:creationId xmlns:a16="http://schemas.microsoft.com/office/drawing/2014/main" id="{73E7062A-7F33-422D-B4EA-841D6978550A}"/>
            </a:ext>
          </a:extLst>
        </xdr:cNvPr>
        <xdr:cNvSpPr/>
      </xdr:nvSpPr>
      <xdr:spPr>
        <a:xfrm>
          <a:off x="10426700" y="185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61975</xdr:rowOff>
    </xdr:from>
    <xdr:to>
      <xdr:col>50</xdr:col>
      <xdr:colOff>165100</xdr:colOff>
      <xdr:row>108</xdr:row>
      <xdr:rowOff>163575</xdr:rowOff>
    </xdr:to>
    <xdr:sp macro="" textlink="">
      <xdr:nvSpPr>
        <xdr:cNvPr id="470" name="フローチャート: 判断 469">
          <a:extLst>
            <a:ext uri="{FF2B5EF4-FFF2-40B4-BE49-F238E27FC236}">
              <a16:creationId xmlns:a16="http://schemas.microsoft.com/office/drawing/2014/main" id="{248919A6-F64C-48B9-9C48-BB1C8D71410A}"/>
            </a:ext>
          </a:extLst>
        </xdr:cNvPr>
        <xdr:cNvSpPr/>
      </xdr:nvSpPr>
      <xdr:spPr>
        <a:xfrm>
          <a:off x="9588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52656</xdr:rowOff>
    </xdr:from>
    <xdr:to>
      <xdr:col>46</xdr:col>
      <xdr:colOff>38100</xdr:colOff>
      <xdr:row>108</xdr:row>
      <xdr:rowOff>154256</xdr:rowOff>
    </xdr:to>
    <xdr:sp macro="" textlink="">
      <xdr:nvSpPr>
        <xdr:cNvPr id="471" name="フローチャート: 判断 470">
          <a:extLst>
            <a:ext uri="{FF2B5EF4-FFF2-40B4-BE49-F238E27FC236}">
              <a16:creationId xmlns:a16="http://schemas.microsoft.com/office/drawing/2014/main" id="{944ECA82-7B2D-4992-9E20-CCCC50D95F7A}"/>
            </a:ext>
          </a:extLst>
        </xdr:cNvPr>
        <xdr:cNvSpPr/>
      </xdr:nvSpPr>
      <xdr:spPr>
        <a:xfrm>
          <a:off x="8699500" y="1856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48879</xdr:rowOff>
    </xdr:from>
    <xdr:to>
      <xdr:col>41</xdr:col>
      <xdr:colOff>101600</xdr:colOff>
      <xdr:row>108</xdr:row>
      <xdr:rowOff>150479</xdr:rowOff>
    </xdr:to>
    <xdr:sp macro="" textlink="">
      <xdr:nvSpPr>
        <xdr:cNvPr id="472" name="フローチャート: 判断 471">
          <a:extLst>
            <a:ext uri="{FF2B5EF4-FFF2-40B4-BE49-F238E27FC236}">
              <a16:creationId xmlns:a16="http://schemas.microsoft.com/office/drawing/2014/main" id="{7CB5CD29-EC71-4E43-9562-5CC87E26C27E}"/>
            </a:ext>
          </a:extLst>
        </xdr:cNvPr>
        <xdr:cNvSpPr/>
      </xdr:nvSpPr>
      <xdr:spPr>
        <a:xfrm>
          <a:off x="7810500" y="1856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51411</xdr:rowOff>
    </xdr:from>
    <xdr:to>
      <xdr:col>36</xdr:col>
      <xdr:colOff>165100</xdr:colOff>
      <xdr:row>108</xdr:row>
      <xdr:rowOff>153011</xdr:rowOff>
    </xdr:to>
    <xdr:sp macro="" textlink="">
      <xdr:nvSpPr>
        <xdr:cNvPr id="473" name="フローチャート: 判断 472">
          <a:extLst>
            <a:ext uri="{FF2B5EF4-FFF2-40B4-BE49-F238E27FC236}">
              <a16:creationId xmlns:a16="http://schemas.microsoft.com/office/drawing/2014/main" id="{7F43515B-DEB1-46A2-953D-DFABBC215A39}"/>
            </a:ext>
          </a:extLst>
        </xdr:cNvPr>
        <xdr:cNvSpPr/>
      </xdr:nvSpPr>
      <xdr:spPr>
        <a:xfrm>
          <a:off x="6921500" y="1856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EBE90C9F-E055-45F6-B745-C06040A8797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E0E18C2-4D4B-4E5A-911F-088A23E7C31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1B19A04-C9B4-48B5-9A30-88F3C5958CB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4FBC8641-39EF-4525-9A23-CAEADC96BC1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16C27F1E-3DEA-4CED-9B21-330D5B501ECC}"/>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89377</xdr:rowOff>
    </xdr:from>
    <xdr:to>
      <xdr:col>55</xdr:col>
      <xdr:colOff>50800</xdr:colOff>
      <xdr:row>109</xdr:row>
      <xdr:rowOff>19527</xdr:rowOff>
    </xdr:to>
    <xdr:sp macro="" textlink="">
      <xdr:nvSpPr>
        <xdr:cNvPr id="479" name="楕円 478">
          <a:extLst>
            <a:ext uri="{FF2B5EF4-FFF2-40B4-BE49-F238E27FC236}">
              <a16:creationId xmlns:a16="http://schemas.microsoft.com/office/drawing/2014/main" id="{42D01AFB-DC6B-4FAC-A61D-AAA14D1097F2}"/>
            </a:ext>
          </a:extLst>
        </xdr:cNvPr>
        <xdr:cNvSpPr/>
      </xdr:nvSpPr>
      <xdr:spPr>
        <a:xfrm>
          <a:off x="10426700" y="1860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25018</xdr:rowOff>
    </xdr:from>
    <xdr:ext cx="599010" cy="259045"/>
    <xdr:sp macro="" textlink="">
      <xdr:nvSpPr>
        <xdr:cNvPr id="480" name="【港湾・漁港】&#10;一人当たり有形固定資産（償却資産）額該当値テキスト">
          <a:extLst>
            <a:ext uri="{FF2B5EF4-FFF2-40B4-BE49-F238E27FC236}">
              <a16:creationId xmlns:a16="http://schemas.microsoft.com/office/drawing/2014/main" id="{60E7B949-0069-462A-AD08-E75540948BEF}"/>
            </a:ext>
          </a:extLst>
        </xdr:cNvPr>
        <xdr:cNvSpPr txBox="1"/>
      </xdr:nvSpPr>
      <xdr:spPr>
        <a:xfrm>
          <a:off x="10515600" y="18541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89833</xdr:rowOff>
    </xdr:from>
    <xdr:to>
      <xdr:col>50</xdr:col>
      <xdr:colOff>165100</xdr:colOff>
      <xdr:row>109</xdr:row>
      <xdr:rowOff>19983</xdr:rowOff>
    </xdr:to>
    <xdr:sp macro="" textlink="">
      <xdr:nvSpPr>
        <xdr:cNvPr id="481" name="楕円 480">
          <a:extLst>
            <a:ext uri="{FF2B5EF4-FFF2-40B4-BE49-F238E27FC236}">
              <a16:creationId xmlns:a16="http://schemas.microsoft.com/office/drawing/2014/main" id="{4F18EF28-530C-4FD5-98DA-A4B689C8ED03}"/>
            </a:ext>
          </a:extLst>
        </xdr:cNvPr>
        <xdr:cNvSpPr/>
      </xdr:nvSpPr>
      <xdr:spPr>
        <a:xfrm>
          <a:off x="9588500" y="1860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140177</xdr:rowOff>
    </xdr:from>
    <xdr:to>
      <xdr:col>55</xdr:col>
      <xdr:colOff>0</xdr:colOff>
      <xdr:row>108</xdr:row>
      <xdr:rowOff>140633</xdr:rowOff>
    </xdr:to>
    <xdr:cxnSp macro="">
      <xdr:nvCxnSpPr>
        <xdr:cNvPr id="482" name="直線コネクタ 481">
          <a:extLst>
            <a:ext uri="{FF2B5EF4-FFF2-40B4-BE49-F238E27FC236}">
              <a16:creationId xmlns:a16="http://schemas.microsoft.com/office/drawing/2014/main" id="{B1DB2B94-941C-4C60-B1B3-253519752D81}"/>
            </a:ext>
          </a:extLst>
        </xdr:cNvPr>
        <xdr:cNvCxnSpPr/>
      </xdr:nvCxnSpPr>
      <xdr:spPr>
        <a:xfrm flipV="1">
          <a:off x="9639300" y="18656777"/>
          <a:ext cx="8382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88827</xdr:rowOff>
    </xdr:from>
    <xdr:to>
      <xdr:col>46</xdr:col>
      <xdr:colOff>38100</xdr:colOff>
      <xdr:row>109</xdr:row>
      <xdr:rowOff>18977</xdr:rowOff>
    </xdr:to>
    <xdr:sp macro="" textlink="">
      <xdr:nvSpPr>
        <xdr:cNvPr id="483" name="楕円 482">
          <a:extLst>
            <a:ext uri="{FF2B5EF4-FFF2-40B4-BE49-F238E27FC236}">
              <a16:creationId xmlns:a16="http://schemas.microsoft.com/office/drawing/2014/main" id="{283634B6-D0EF-40C3-B725-612CD7CDA570}"/>
            </a:ext>
          </a:extLst>
        </xdr:cNvPr>
        <xdr:cNvSpPr/>
      </xdr:nvSpPr>
      <xdr:spPr>
        <a:xfrm>
          <a:off x="8699500" y="186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139627</xdr:rowOff>
    </xdr:from>
    <xdr:to>
      <xdr:col>50</xdr:col>
      <xdr:colOff>114300</xdr:colOff>
      <xdr:row>108</xdr:row>
      <xdr:rowOff>140633</xdr:rowOff>
    </xdr:to>
    <xdr:cxnSp macro="">
      <xdr:nvCxnSpPr>
        <xdr:cNvPr id="484" name="直線コネクタ 483">
          <a:extLst>
            <a:ext uri="{FF2B5EF4-FFF2-40B4-BE49-F238E27FC236}">
              <a16:creationId xmlns:a16="http://schemas.microsoft.com/office/drawing/2014/main" id="{5E971C11-BACE-4327-B693-AC43E6F3E472}"/>
            </a:ext>
          </a:extLst>
        </xdr:cNvPr>
        <xdr:cNvCxnSpPr/>
      </xdr:nvCxnSpPr>
      <xdr:spPr>
        <a:xfrm>
          <a:off x="8750300" y="18656227"/>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89255</xdr:rowOff>
    </xdr:from>
    <xdr:to>
      <xdr:col>41</xdr:col>
      <xdr:colOff>101600</xdr:colOff>
      <xdr:row>109</xdr:row>
      <xdr:rowOff>19405</xdr:rowOff>
    </xdr:to>
    <xdr:sp macro="" textlink="">
      <xdr:nvSpPr>
        <xdr:cNvPr id="485" name="楕円 484">
          <a:extLst>
            <a:ext uri="{FF2B5EF4-FFF2-40B4-BE49-F238E27FC236}">
              <a16:creationId xmlns:a16="http://schemas.microsoft.com/office/drawing/2014/main" id="{8FA83080-57AE-4801-A4AA-997C201BC84C}"/>
            </a:ext>
          </a:extLst>
        </xdr:cNvPr>
        <xdr:cNvSpPr/>
      </xdr:nvSpPr>
      <xdr:spPr>
        <a:xfrm>
          <a:off x="7810500" y="1860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139627</xdr:rowOff>
    </xdr:from>
    <xdr:to>
      <xdr:col>45</xdr:col>
      <xdr:colOff>177800</xdr:colOff>
      <xdr:row>108</xdr:row>
      <xdr:rowOff>140055</xdr:rowOff>
    </xdr:to>
    <xdr:cxnSp macro="">
      <xdr:nvCxnSpPr>
        <xdr:cNvPr id="486" name="直線コネクタ 485">
          <a:extLst>
            <a:ext uri="{FF2B5EF4-FFF2-40B4-BE49-F238E27FC236}">
              <a16:creationId xmlns:a16="http://schemas.microsoft.com/office/drawing/2014/main" id="{3BC71A94-3BF6-4812-8B33-C9F243B12215}"/>
            </a:ext>
          </a:extLst>
        </xdr:cNvPr>
        <xdr:cNvCxnSpPr/>
      </xdr:nvCxnSpPr>
      <xdr:spPr>
        <a:xfrm flipV="1">
          <a:off x="7861300" y="18656227"/>
          <a:ext cx="889000" cy="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89514</xdr:rowOff>
    </xdr:from>
    <xdr:to>
      <xdr:col>36</xdr:col>
      <xdr:colOff>165100</xdr:colOff>
      <xdr:row>109</xdr:row>
      <xdr:rowOff>19664</xdr:rowOff>
    </xdr:to>
    <xdr:sp macro="" textlink="">
      <xdr:nvSpPr>
        <xdr:cNvPr id="487" name="楕円 486">
          <a:extLst>
            <a:ext uri="{FF2B5EF4-FFF2-40B4-BE49-F238E27FC236}">
              <a16:creationId xmlns:a16="http://schemas.microsoft.com/office/drawing/2014/main" id="{EA72DE68-9B56-4853-A9A4-A8E0CD8B3AF3}"/>
            </a:ext>
          </a:extLst>
        </xdr:cNvPr>
        <xdr:cNvSpPr/>
      </xdr:nvSpPr>
      <xdr:spPr>
        <a:xfrm>
          <a:off x="6921500" y="1860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140055</xdr:rowOff>
    </xdr:from>
    <xdr:to>
      <xdr:col>41</xdr:col>
      <xdr:colOff>50800</xdr:colOff>
      <xdr:row>108</xdr:row>
      <xdr:rowOff>140314</xdr:rowOff>
    </xdr:to>
    <xdr:cxnSp macro="">
      <xdr:nvCxnSpPr>
        <xdr:cNvPr id="488" name="直線コネクタ 487">
          <a:extLst>
            <a:ext uri="{FF2B5EF4-FFF2-40B4-BE49-F238E27FC236}">
              <a16:creationId xmlns:a16="http://schemas.microsoft.com/office/drawing/2014/main" id="{932B28B7-67E7-4C9D-84A2-7074612BA5B3}"/>
            </a:ext>
          </a:extLst>
        </xdr:cNvPr>
        <xdr:cNvCxnSpPr/>
      </xdr:nvCxnSpPr>
      <xdr:spPr>
        <a:xfrm flipV="1">
          <a:off x="6972300" y="18656655"/>
          <a:ext cx="889000" cy="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107</xdr:row>
      <xdr:rowOff>8652</xdr:rowOff>
    </xdr:from>
    <xdr:ext cx="690189" cy="259045"/>
    <xdr:sp macro="" textlink="">
      <xdr:nvSpPr>
        <xdr:cNvPr id="489" name="n_1aveValue【港湾・漁港】&#10;一人当たり有形固定資産（償却資産）額">
          <a:extLst>
            <a:ext uri="{FF2B5EF4-FFF2-40B4-BE49-F238E27FC236}">
              <a16:creationId xmlns:a16="http://schemas.microsoft.com/office/drawing/2014/main" id="{1503B328-C585-40BA-A79F-ABBFA8C940F7}"/>
            </a:ext>
          </a:extLst>
        </xdr:cNvPr>
        <xdr:cNvSpPr txBox="1"/>
      </xdr:nvSpPr>
      <xdr:spPr>
        <a:xfrm>
          <a:off x="9281505" y="183538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170783</xdr:rowOff>
    </xdr:from>
    <xdr:ext cx="690189" cy="259045"/>
    <xdr:sp macro="" textlink="">
      <xdr:nvSpPr>
        <xdr:cNvPr id="490" name="n_2aveValue【港湾・漁港】&#10;一人当たり有形固定資産（償却資産）額">
          <a:extLst>
            <a:ext uri="{FF2B5EF4-FFF2-40B4-BE49-F238E27FC236}">
              <a16:creationId xmlns:a16="http://schemas.microsoft.com/office/drawing/2014/main" id="{11FE2723-D53B-497F-813E-7C60C6710A10}"/>
            </a:ext>
          </a:extLst>
        </xdr:cNvPr>
        <xdr:cNvSpPr txBox="1"/>
      </xdr:nvSpPr>
      <xdr:spPr>
        <a:xfrm>
          <a:off x="8405205" y="18344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167006</xdr:rowOff>
    </xdr:from>
    <xdr:ext cx="690189" cy="259045"/>
    <xdr:sp macro="" textlink="">
      <xdr:nvSpPr>
        <xdr:cNvPr id="491" name="n_3aveValue【港湾・漁港】&#10;一人当たり有形固定資産（償却資産）額">
          <a:extLst>
            <a:ext uri="{FF2B5EF4-FFF2-40B4-BE49-F238E27FC236}">
              <a16:creationId xmlns:a16="http://schemas.microsoft.com/office/drawing/2014/main" id="{57D6050B-E1E6-4A1E-9490-D03FF7330386}"/>
            </a:ext>
          </a:extLst>
        </xdr:cNvPr>
        <xdr:cNvSpPr txBox="1"/>
      </xdr:nvSpPr>
      <xdr:spPr>
        <a:xfrm>
          <a:off x="7516205" y="18340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169538</xdr:rowOff>
    </xdr:from>
    <xdr:ext cx="690189" cy="259045"/>
    <xdr:sp macro="" textlink="">
      <xdr:nvSpPr>
        <xdr:cNvPr id="492" name="n_4aveValue【港湾・漁港】&#10;一人当たり有形固定資産（償却資産）額">
          <a:extLst>
            <a:ext uri="{FF2B5EF4-FFF2-40B4-BE49-F238E27FC236}">
              <a16:creationId xmlns:a16="http://schemas.microsoft.com/office/drawing/2014/main" id="{394073F1-C552-4D66-81DC-FFA897AA8EA0}"/>
            </a:ext>
          </a:extLst>
        </xdr:cNvPr>
        <xdr:cNvSpPr txBox="1"/>
      </xdr:nvSpPr>
      <xdr:spPr>
        <a:xfrm>
          <a:off x="6627205" y="183432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11110</xdr:rowOff>
    </xdr:from>
    <xdr:ext cx="599010" cy="259045"/>
    <xdr:sp macro="" textlink="">
      <xdr:nvSpPr>
        <xdr:cNvPr id="493" name="n_1mainValue【港湾・漁港】&#10;一人当たり有形固定資産（償却資産）額">
          <a:extLst>
            <a:ext uri="{FF2B5EF4-FFF2-40B4-BE49-F238E27FC236}">
              <a16:creationId xmlns:a16="http://schemas.microsoft.com/office/drawing/2014/main" id="{F2E50017-3AAD-4C59-AC12-DA5D6D2DB240}"/>
            </a:ext>
          </a:extLst>
        </xdr:cNvPr>
        <xdr:cNvSpPr txBox="1"/>
      </xdr:nvSpPr>
      <xdr:spPr>
        <a:xfrm>
          <a:off x="9327095" y="1869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109</xdr:row>
      <xdr:rowOff>10104</xdr:rowOff>
    </xdr:from>
    <xdr:ext cx="690189" cy="259045"/>
    <xdr:sp macro="" textlink="">
      <xdr:nvSpPr>
        <xdr:cNvPr id="494" name="n_2mainValue【港湾・漁港】&#10;一人当たり有形固定資産（償却資産）額">
          <a:extLst>
            <a:ext uri="{FF2B5EF4-FFF2-40B4-BE49-F238E27FC236}">
              <a16:creationId xmlns:a16="http://schemas.microsoft.com/office/drawing/2014/main" id="{5D849C26-C64A-495F-A583-894C06A61782}"/>
            </a:ext>
          </a:extLst>
        </xdr:cNvPr>
        <xdr:cNvSpPr txBox="1"/>
      </xdr:nvSpPr>
      <xdr:spPr>
        <a:xfrm>
          <a:off x="8405205" y="186981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10532</xdr:rowOff>
    </xdr:from>
    <xdr:ext cx="599010" cy="259045"/>
    <xdr:sp macro="" textlink="">
      <xdr:nvSpPr>
        <xdr:cNvPr id="495" name="n_3mainValue【港湾・漁港】&#10;一人当たり有形固定資産（償却資産）額">
          <a:extLst>
            <a:ext uri="{FF2B5EF4-FFF2-40B4-BE49-F238E27FC236}">
              <a16:creationId xmlns:a16="http://schemas.microsoft.com/office/drawing/2014/main" id="{DBC60C5F-1644-43DE-89A5-03179CC31F2A}"/>
            </a:ext>
          </a:extLst>
        </xdr:cNvPr>
        <xdr:cNvSpPr txBox="1"/>
      </xdr:nvSpPr>
      <xdr:spPr>
        <a:xfrm>
          <a:off x="7561795" y="1869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109</xdr:row>
      <xdr:rowOff>10791</xdr:rowOff>
    </xdr:from>
    <xdr:ext cx="599010" cy="259045"/>
    <xdr:sp macro="" textlink="">
      <xdr:nvSpPr>
        <xdr:cNvPr id="496" name="n_4mainValue【港湾・漁港】&#10;一人当たり有形固定資産（償却資産）額">
          <a:extLst>
            <a:ext uri="{FF2B5EF4-FFF2-40B4-BE49-F238E27FC236}">
              <a16:creationId xmlns:a16="http://schemas.microsoft.com/office/drawing/2014/main" id="{5439D712-1040-4B61-AC81-B2DE683DADC6}"/>
            </a:ext>
          </a:extLst>
        </xdr:cNvPr>
        <xdr:cNvSpPr txBox="1"/>
      </xdr:nvSpPr>
      <xdr:spPr>
        <a:xfrm>
          <a:off x="6672795" y="18698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6FC614DF-F561-4AF4-A6F9-E7315E9B392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69B51097-C76C-4CD2-B9F4-E6FE916E91E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8434C794-2619-4BDD-9E00-81A95AEC457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976F456A-E5C7-41C3-9767-B650ECF781C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52410DF1-6CCF-42F4-8B8F-D5C20CF0A92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F97688F2-66D6-468B-ACF7-A4425B36B58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1F3CD56A-AE3A-4AB1-8AC9-3F2E41E6062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2E8E4147-1636-4CEA-AF4A-A5A6371018C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BB0BC858-A2D5-4A58-A160-A3AFC568907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EB516D1-E1AF-400E-A3C8-DF9A8FE7E11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49B3606C-73F4-4D78-AA36-70F7C21B8FA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190E54F2-C43F-42E6-82B9-B4E9F4416606}"/>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a:extLst>
            <a:ext uri="{FF2B5EF4-FFF2-40B4-BE49-F238E27FC236}">
              <a16:creationId xmlns:a16="http://schemas.microsoft.com/office/drawing/2014/main" id="{737143F2-5F92-46A3-A843-30FBA3C0572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9F62D41E-76B2-402C-9949-A43D6AB4A07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29ECEB0-B648-4F4B-B361-21E4C0049F5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B2398611-E02E-4C88-A978-71C657A74DB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A817F6B3-159C-49A7-A78C-B01D78093A2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AB518082-6998-4A70-80EF-746633DA222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B2CF8F61-DEE2-471B-B2B2-D7A057E19A3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0B63D36C-5D88-4187-907D-3C63946DDB46}"/>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7" name="テキスト ボックス 516">
          <a:extLst>
            <a:ext uri="{FF2B5EF4-FFF2-40B4-BE49-F238E27FC236}">
              <a16:creationId xmlns:a16="http://schemas.microsoft.com/office/drawing/2014/main" id="{F3F71674-41E5-4FC9-99B2-8D04CD0553C9}"/>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10ED9415-14F2-4325-BCD7-1999D77F4A2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認定こども園・幼稚園・保育所】&#10;有形固定資産減価償却率グラフ枠">
          <a:extLst>
            <a:ext uri="{FF2B5EF4-FFF2-40B4-BE49-F238E27FC236}">
              <a16:creationId xmlns:a16="http://schemas.microsoft.com/office/drawing/2014/main" id="{C663F0B5-9017-46EA-A430-E64A3882D78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20" name="直線コネクタ 519">
          <a:extLst>
            <a:ext uri="{FF2B5EF4-FFF2-40B4-BE49-F238E27FC236}">
              <a16:creationId xmlns:a16="http://schemas.microsoft.com/office/drawing/2014/main" id="{F0879BCC-6D20-42A4-B42A-5C4483443C90}"/>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21" name="【認定こども園・幼稚園・保育所】&#10;有形固定資産減価償却率最小値テキスト">
          <a:extLst>
            <a:ext uri="{FF2B5EF4-FFF2-40B4-BE49-F238E27FC236}">
              <a16:creationId xmlns:a16="http://schemas.microsoft.com/office/drawing/2014/main" id="{CA4CDEAF-F513-4A56-8BD3-267383B812D1}"/>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22" name="直線コネクタ 521">
          <a:extLst>
            <a:ext uri="{FF2B5EF4-FFF2-40B4-BE49-F238E27FC236}">
              <a16:creationId xmlns:a16="http://schemas.microsoft.com/office/drawing/2014/main" id="{7FE78192-AC64-43DD-A4BD-014FD4951C31}"/>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23" name="【認定こども園・幼稚園・保育所】&#10;有形固定資産減価償却率最大値テキスト">
          <a:extLst>
            <a:ext uri="{FF2B5EF4-FFF2-40B4-BE49-F238E27FC236}">
              <a16:creationId xmlns:a16="http://schemas.microsoft.com/office/drawing/2014/main" id="{5769CC96-172D-4E25-BC4D-80645FF4D760}"/>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24" name="直線コネクタ 523">
          <a:extLst>
            <a:ext uri="{FF2B5EF4-FFF2-40B4-BE49-F238E27FC236}">
              <a16:creationId xmlns:a16="http://schemas.microsoft.com/office/drawing/2014/main" id="{4341C07D-9816-45AA-B267-98CE848A716B}"/>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66057</xdr:rowOff>
    </xdr:from>
    <xdr:ext cx="405111" cy="259045"/>
    <xdr:sp macro="" textlink="">
      <xdr:nvSpPr>
        <xdr:cNvPr id="525" name="【認定こども園・幼稚園・保育所】&#10;有形固定資産減価償却率平均値テキスト">
          <a:extLst>
            <a:ext uri="{FF2B5EF4-FFF2-40B4-BE49-F238E27FC236}">
              <a16:creationId xmlns:a16="http://schemas.microsoft.com/office/drawing/2014/main" id="{46E75FBF-49BC-4AB4-8429-801DA5A68457}"/>
            </a:ext>
          </a:extLst>
        </xdr:cNvPr>
        <xdr:cNvSpPr txBox="1"/>
      </xdr:nvSpPr>
      <xdr:spPr>
        <a:xfrm>
          <a:off x="16357600" y="6238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526" name="フローチャート: 判断 525">
          <a:extLst>
            <a:ext uri="{FF2B5EF4-FFF2-40B4-BE49-F238E27FC236}">
              <a16:creationId xmlns:a16="http://schemas.microsoft.com/office/drawing/2014/main" id="{00B24C26-F878-46A6-ACD5-F78E817B6DAE}"/>
            </a:ext>
          </a:extLst>
        </xdr:cNvPr>
        <xdr:cNvSpPr/>
      </xdr:nvSpPr>
      <xdr:spPr>
        <a:xfrm>
          <a:off x="162687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527" name="フローチャート: 判断 526">
          <a:extLst>
            <a:ext uri="{FF2B5EF4-FFF2-40B4-BE49-F238E27FC236}">
              <a16:creationId xmlns:a16="http://schemas.microsoft.com/office/drawing/2014/main" id="{E5849F9A-9658-4D32-B9A3-AEBF3FF175D7}"/>
            </a:ext>
          </a:extLst>
        </xdr:cNvPr>
        <xdr:cNvSpPr/>
      </xdr:nvSpPr>
      <xdr:spPr>
        <a:xfrm>
          <a:off x="15430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528" name="フローチャート: 判断 527">
          <a:extLst>
            <a:ext uri="{FF2B5EF4-FFF2-40B4-BE49-F238E27FC236}">
              <a16:creationId xmlns:a16="http://schemas.microsoft.com/office/drawing/2014/main" id="{82F068A6-D22A-4773-8DDA-BD0743818AA5}"/>
            </a:ext>
          </a:extLst>
        </xdr:cNvPr>
        <xdr:cNvSpPr/>
      </xdr:nvSpPr>
      <xdr:spPr>
        <a:xfrm>
          <a:off x="14541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529" name="フローチャート: 判断 528">
          <a:extLst>
            <a:ext uri="{FF2B5EF4-FFF2-40B4-BE49-F238E27FC236}">
              <a16:creationId xmlns:a16="http://schemas.microsoft.com/office/drawing/2014/main" id="{AF2ED83B-B117-4339-9B3B-EDD622183972}"/>
            </a:ext>
          </a:extLst>
        </xdr:cNvPr>
        <xdr:cNvSpPr/>
      </xdr:nvSpPr>
      <xdr:spPr>
        <a:xfrm>
          <a:off x="13652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530" name="フローチャート: 判断 529">
          <a:extLst>
            <a:ext uri="{FF2B5EF4-FFF2-40B4-BE49-F238E27FC236}">
              <a16:creationId xmlns:a16="http://schemas.microsoft.com/office/drawing/2014/main" id="{4A558023-2826-4522-8B1C-46C81E527427}"/>
            </a:ext>
          </a:extLst>
        </xdr:cNvPr>
        <xdr:cNvSpPr/>
      </xdr:nvSpPr>
      <xdr:spPr>
        <a:xfrm>
          <a:off x="12763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20DD591A-C5B3-418F-BE30-004C2F47300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134F894-F4C8-4A6F-8DCF-9FCDF23DA29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3B144BD-F615-43AC-9B67-92E9D2ED692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B9C6BB4-E717-4C2C-9185-3090819074F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4952DAE6-0A95-4868-97F2-DC12E6B6702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52070</xdr:rowOff>
    </xdr:from>
    <xdr:to>
      <xdr:col>85</xdr:col>
      <xdr:colOff>177800</xdr:colOff>
      <xdr:row>36</xdr:row>
      <xdr:rowOff>153670</xdr:rowOff>
    </xdr:to>
    <xdr:sp macro="" textlink="">
      <xdr:nvSpPr>
        <xdr:cNvPr id="536" name="楕円 535">
          <a:extLst>
            <a:ext uri="{FF2B5EF4-FFF2-40B4-BE49-F238E27FC236}">
              <a16:creationId xmlns:a16="http://schemas.microsoft.com/office/drawing/2014/main" id="{F733E198-AA7A-4B35-B526-E8B38BD4FA7B}"/>
            </a:ext>
          </a:extLst>
        </xdr:cNvPr>
        <xdr:cNvSpPr/>
      </xdr:nvSpPr>
      <xdr:spPr>
        <a:xfrm>
          <a:off x="162687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74947</xdr:rowOff>
    </xdr:from>
    <xdr:ext cx="405111" cy="259045"/>
    <xdr:sp macro="" textlink="">
      <xdr:nvSpPr>
        <xdr:cNvPr id="537" name="【認定こども園・幼稚園・保育所】&#10;有形固定資産減価償却率該当値テキスト">
          <a:extLst>
            <a:ext uri="{FF2B5EF4-FFF2-40B4-BE49-F238E27FC236}">
              <a16:creationId xmlns:a16="http://schemas.microsoft.com/office/drawing/2014/main" id="{CEAEBCC8-F3B2-4BCF-82CB-549B91122E10}"/>
            </a:ext>
          </a:extLst>
        </xdr:cNvPr>
        <xdr:cNvSpPr txBox="1"/>
      </xdr:nvSpPr>
      <xdr:spPr>
        <a:xfrm>
          <a:off x="16357600"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170180</xdr:rowOff>
    </xdr:from>
    <xdr:to>
      <xdr:col>81</xdr:col>
      <xdr:colOff>101600</xdr:colOff>
      <xdr:row>36</xdr:row>
      <xdr:rowOff>100330</xdr:rowOff>
    </xdr:to>
    <xdr:sp macro="" textlink="">
      <xdr:nvSpPr>
        <xdr:cNvPr id="538" name="楕円 537">
          <a:extLst>
            <a:ext uri="{FF2B5EF4-FFF2-40B4-BE49-F238E27FC236}">
              <a16:creationId xmlns:a16="http://schemas.microsoft.com/office/drawing/2014/main" id="{4F2F29C9-A457-4E11-B842-06FF58B2C097}"/>
            </a:ext>
          </a:extLst>
        </xdr:cNvPr>
        <xdr:cNvSpPr/>
      </xdr:nvSpPr>
      <xdr:spPr>
        <a:xfrm>
          <a:off x="15430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49530</xdr:rowOff>
    </xdr:from>
    <xdr:to>
      <xdr:col>85</xdr:col>
      <xdr:colOff>127000</xdr:colOff>
      <xdr:row>36</xdr:row>
      <xdr:rowOff>102870</xdr:rowOff>
    </xdr:to>
    <xdr:cxnSp macro="">
      <xdr:nvCxnSpPr>
        <xdr:cNvPr id="539" name="直線コネクタ 538">
          <a:extLst>
            <a:ext uri="{FF2B5EF4-FFF2-40B4-BE49-F238E27FC236}">
              <a16:creationId xmlns:a16="http://schemas.microsoft.com/office/drawing/2014/main" id="{F35C11DF-1C0D-4B8B-9F82-66AA43327334}"/>
            </a:ext>
          </a:extLst>
        </xdr:cNvPr>
        <xdr:cNvCxnSpPr/>
      </xdr:nvCxnSpPr>
      <xdr:spPr>
        <a:xfrm>
          <a:off x="15481300" y="622173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114300</xdr:rowOff>
    </xdr:from>
    <xdr:to>
      <xdr:col>76</xdr:col>
      <xdr:colOff>165100</xdr:colOff>
      <xdr:row>36</xdr:row>
      <xdr:rowOff>44450</xdr:rowOff>
    </xdr:to>
    <xdr:sp macro="" textlink="">
      <xdr:nvSpPr>
        <xdr:cNvPr id="540" name="楕円 539">
          <a:extLst>
            <a:ext uri="{FF2B5EF4-FFF2-40B4-BE49-F238E27FC236}">
              <a16:creationId xmlns:a16="http://schemas.microsoft.com/office/drawing/2014/main" id="{E859B7A7-6723-4920-B6EE-AEB3E81E0693}"/>
            </a:ext>
          </a:extLst>
        </xdr:cNvPr>
        <xdr:cNvSpPr/>
      </xdr:nvSpPr>
      <xdr:spPr>
        <a:xfrm>
          <a:off x="14541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165100</xdr:rowOff>
    </xdr:from>
    <xdr:to>
      <xdr:col>81</xdr:col>
      <xdr:colOff>50800</xdr:colOff>
      <xdr:row>36</xdr:row>
      <xdr:rowOff>49530</xdr:rowOff>
    </xdr:to>
    <xdr:cxnSp macro="">
      <xdr:nvCxnSpPr>
        <xdr:cNvPr id="541" name="直線コネクタ 540">
          <a:extLst>
            <a:ext uri="{FF2B5EF4-FFF2-40B4-BE49-F238E27FC236}">
              <a16:creationId xmlns:a16="http://schemas.microsoft.com/office/drawing/2014/main" id="{05D44285-27C4-4859-9897-4180F9843DAE}"/>
            </a:ext>
          </a:extLst>
        </xdr:cNvPr>
        <xdr:cNvCxnSpPr/>
      </xdr:nvCxnSpPr>
      <xdr:spPr>
        <a:xfrm>
          <a:off x="14592300" y="6165850"/>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72390</xdr:rowOff>
    </xdr:from>
    <xdr:to>
      <xdr:col>72</xdr:col>
      <xdr:colOff>38100</xdr:colOff>
      <xdr:row>36</xdr:row>
      <xdr:rowOff>2540</xdr:rowOff>
    </xdr:to>
    <xdr:sp macro="" textlink="">
      <xdr:nvSpPr>
        <xdr:cNvPr id="542" name="楕円 541">
          <a:extLst>
            <a:ext uri="{FF2B5EF4-FFF2-40B4-BE49-F238E27FC236}">
              <a16:creationId xmlns:a16="http://schemas.microsoft.com/office/drawing/2014/main" id="{2194F318-284A-4E14-92D5-F470FAAEB323}"/>
            </a:ext>
          </a:extLst>
        </xdr:cNvPr>
        <xdr:cNvSpPr/>
      </xdr:nvSpPr>
      <xdr:spPr>
        <a:xfrm>
          <a:off x="136525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123190</xdr:rowOff>
    </xdr:from>
    <xdr:to>
      <xdr:col>76</xdr:col>
      <xdr:colOff>114300</xdr:colOff>
      <xdr:row>35</xdr:row>
      <xdr:rowOff>165100</xdr:rowOff>
    </xdr:to>
    <xdr:cxnSp macro="">
      <xdr:nvCxnSpPr>
        <xdr:cNvPr id="543" name="直線コネクタ 542">
          <a:extLst>
            <a:ext uri="{FF2B5EF4-FFF2-40B4-BE49-F238E27FC236}">
              <a16:creationId xmlns:a16="http://schemas.microsoft.com/office/drawing/2014/main" id="{EA26DAE9-AB43-4DA2-9C1A-C7FB7398F05E}"/>
            </a:ext>
          </a:extLst>
        </xdr:cNvPr>
        <xdr:cNvCxnSpPr/>
      </xdr:nvCxnSpPr>
      <xdr:spPr>
        <a:xfrm>
          <a:off x="13703300" y="61239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12700</xdr:rowOff>
    </xdr:from>
    <xdr:to>
      <xdr:col>67</xdr:col>
      <xdr:colOff>101600</xdr:colOff>
      <xdr:row>35</xdr:row>
      <xdr:rowOff>114300</xdr:rowOff>
    </xdr:to>
    <xdr:sp macro="" textlink="">
      <xdr:nvSpPr>
        <xdr:cNvPr id="544" name="楕円 543">
          <a:extLst>
            <a:ext uri="{FF2B5EF4-FFF2-40B4-BE49-F238E27FC236}">
              <a16:creationId xmlns:a16="http://schemas.microsoft.com/office/drawing/2014/main" id="{CB143CA0-3AA1-43CD-9BCE-A8C31073BDCE}"/>
            </a:ext>
          </a:extLst>
        </xdr:cNvPr>
        <xdr:cNvSpPr/>
      </xdr:nvSpPr>
      <xdr:spPr>
        <a:xfrm>
          <a:off x="12763500" y="601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63500</xdr:rowOff>
    </xdr:from>
    <xdr:to>
      <xdr:col>71</xdr:col>
      <xdr:colOff>177800</xdr:colOff>
      <xdr:row>35</xdr:row>
      <xdr:rowOff>123190</xdr:rowOff>
    </xdr:to>
    <xdr:cxnSp macro="">
      <xdr:nvCxnSpPr>
        <xdr:cNvPr id="545" name="直線コネクタ 544">
          <a:extLst>
            <a:ext uri="{FF2B5EF4-FFF2-40B4-BE49-F238E27FC236}">
              <a16:creationId xmlns:a16="http://schemas.microsoft.com/office/drawing/2014/main" id="{F61284D3-6E0B-4E1D-95C3-12ED1A4D76F2}"/>
            </a:ext>
          </a:extLst>
        </xdr:cNvPr>
        <xdr:cNvCxnSpPr/>
      </xdr:nvCxnSpPr>
      <xdr:spPr>
        <a:xfrm>
          <a:off x="12814300" y="6064250"/>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11447</xdr:rowOff>
    </xdr:from>
    <xdr:ext cx="405111" cy="259045"/>
    <xdr:sp macro="" textlink="">
      <xdr:nvSpPr>
        <xdr:cNvPr id="546" name="n_1aveValue【認定こども園・幼稚園・保育所】&#10;有形固定資産減価償却率">
          <a:extLst>
            <a:ext uri="{FF2B5EF4-FFF2-40B4-BE49-F238E27FC236}">
              <a16:creationId xmlns:a16="http://schemas.microsoft.com/office/drawing/2014/main" id="{C0384A2C-71A4-4C2D-84D9-397394F4D15C}"/>
            </a:ext>
          </a:extLst>
        </xdr:cNvPr>
        <xdr:cNvSpPr txBox="1"/>
      </xdr:nvSpPr>
      <xdr:spPr>
        <a:xfrm>
          <a:off x="152660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118127</xdr:rowOff>
    </xdr:from>
    <xdr:ext cx="405111" cy="259045"/>
    <xdr:sp macro="" textlink="">
      <xdr:nvSpPr>
        <xdr:cNvPr id="547" name="n_2aveValue【認定こども園・幼稚園・保育所】&#10;有形固定資産減価償却率">
          <a:extLst>
            <a:ext uri="{FF2B5EF4-FFF2-40B4-BE49-F238E27FC236}">
              <a16:creationId xmlns:a16="http://schemas.microsoft.com/office/drawing/2014/main" id="{407E1FE2-19F3-404E-A07D-921039054DC3}"/>
            </a:ext>
          </a:extLst>
        </xdr:cNvPr>
        <xdr:cNvSpPr txBox="1"/>
      </xdr:nvSpPr>
      <xdr:spPr>
        <a:xfrm>
          <a:off x="14389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130827</xdr:rowOff>
    </xdr:from>
    <xdr:ext cx="405111" cy="259045"/>
    <xdr:sp macro="" textlink="">
      <xdr:nvSpPr>
        <xdr:cNvPr id="548" name="n_3aveValue【認定こども園・幼稚園・保育所】&#10;有形固定資産減価償却率">
          <a:extLst>
            <a:ext uri="{FF2B5EF4-FFF2-40B4-BE49-F238E27FC236}">
              <a16:creationId xmlns:a16="http://schemas.microsoft.com/office/drawing/2014/main" id="{43B33D9E-7A2E-46E8-9DF9-B2E946AE450F}"/>
            </a:ext>
          </a:extLst>
        </xdr:cNvPr>
        <xdr:cNvSpPr txBox="1"/>
      </xdr:nvSpPr>
      <xdr:spPr>
        <a:xfrm>
          <a:off x="1350074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93997</xdr:rowOff>
    </xdr:from>
    <xdr:ext cx="405111" cy="259045"/>
    <xdr:sp macro="" textlink="">
      <xdr:nvSpPr>
        <xdr:cNvPr id="549" name="n_4aveValue【認定こども園・幼稚園・保育所】&#10;有形固定資産減価償却率">
          <a:extLst>
            <a:ext uri="{FF2B5EF4-FFF2-40B4-BE49-F238E27FC236}">
              <a16:creationId xmlns:a16="http://schemas.microsoft.com/office/drawing/2014/main" id="{9D79AC7F-BAFA-47CD-962C-E9F670706BED}"/>
            </a:ext>
          </a:extLst>
        </xdr:cNvPr>
        <xdr:cNvSpPr txBox="1"/>
      </xdr:nvSpPr>
      <xdr:spPr>
        <a:xfrm>
          <a:off x="12611744" y="643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116857</xdr:rowOff>
    </xdr:from>
    <xdr:ext cx="405111" cy="259045"/>
    <xdr:sp macro="" textlink="">
      <xdr:nvSpPr>
        <xdr:cNvPr id="550" name="n_1mainValue【認定こども園・幼稚園・保育所】&#10;有形固定資産減価償却率">
          <a:extLst>
            <a:ext uri="{FF2B5EF4-FFF2-40B4-BE49-F238E27FC236}">
              <a16:creationId xmlns:a16="http://schemas.microsoft.com/office/drawing/2014/main" id="{2374837B-FB30-43C7-8485-CB701E134EB7}"/>
            </a:ext>
          </a:extLst>
        </xdr:cNvPr>
        <xdr:cNvSpPr txBox="1"/>
      </xdr:nvSpPr>
      <xdr:spPr>
        <a:xfrm>
          <a:off x="152660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60977</xdr:rowOff>
    </xdr:from>
    <xdr:ext cx="405111" cy="259045"/>
    <xdr:sp macro="" textlink="">
      <xdr:nvSpPr>
        <xdr:cNvPr id="551" name="n_2mainValue【認定こども園・幼稚園・保育所】&#10;有形固定資産減価償却率">
          <a:extLst>
            <a:ext uri="{FF2B5EF4-FFF2-40B4-BE49-F238E27FC236}">
              <a16:creationId xmlns:a16="http://schemas.microsoft.com/office/drawing/2014/main" id="{6AE676E0-FA16-4FE4-B767-53EE2D88944A}"/>
            </a:ext>
          </a:extLst>
        </xdr:cNvPr>
        <xdr:cNvSpPr txBox="1"/>
      </xdr:nvSpPr>
      <xdr:spPr>
        <a:xfrm>
          <a:off x="1438974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19067</xdr:rowOff>
    </xdr:from>
    <xdr:ext cx="405111" cy="259045"/>
    <xdr:sp macro="" textlink="">
      <xdr:nvSpPr>
        <xdr:cNvPr id="552" name="n_3mainValue【認定こども園・幼稚園・保育所】&#10;有形固定資産減価償却率">
          <a:extLst>
            <a:ext uri="{FF2B5EF4-FFF2-40B4-BE49-F238E27FC236}">
              <a16:creationId xmlns:a16="http://schemas.microsoft.com/office/drawing/2014/main" id="{5204C8E4-A45F-4546-9423-B5E2DCFC467B}"/>
            </a:ext>
          </a:extLst>
        </xdr:cNvPr>
        <xdr:cNvSpPr txBox="1"/>
      </xdr:nvSpPr>
      <xdr:spPr>
        <a:xfrm>
          <a:off x="13500744" y="5848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130827</xdr:rowOff>
    </xdr:from>
    <xdr:ext cx="405111" cy="259045"/>
    <xdr:sp macro="" textlink="">
      <xdr:nvSpPr>
        <xdr:cNvPr id="553" name="n_4mainValue【認定こども園・幼稚園・保育所】&#10;有形固定資産減価償却率">
          <a:extLst>
            <a:ext uri="{FF2B5EF4-FFF2-40B4-BE49-F238E27FC236}">
              <a16:creationId xmlns:a16="http://schemas.microsoft.com/office/drawing/2014/main" id="{3AAB3AE1-886B-4802-BCB1-8110469A10C5}"/>
            </a:ext>
          </a:extLst>
        </xdr:cNvPr>
        <xdr:cNvSpPr txBox="1"/>
      </xdr:nvSpPr>
      <xdr:spPr>
        <a:xfrm>
          <a:off x="12611744" y="5788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5A0704C4-17FD-4230-AAE8-27ADBE424A7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A2EC1764-0F14-4360-A96E-78E6E8ECBF3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D395D3D3-B7F5-4551-BF13-D6134FD091A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C3F79307-0E1C-431A-8A63-D144F04357B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A4E67E1F-0F74-460C-AE3E-2503BE71A9A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A06EBCE0-1774-448D-8870-683A2568A38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486747BB-CC3E-415A-AB19-EF583136BFB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9D071DE0-8366-4F42-81E4-3CF515A1AAE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56142287-713E-4A9B-91D5-FD1E54BA9E6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7623593D-5E55-4909-8D2F-DC5826384FA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a:extLst>
            <a:ext uri="{FF2B5EF4-FFF2-40B4-BE49-F238E27FC236}">
              <a16:creationId xmlns:a16="http://schemas.microsoft.com/office/drawing/2014/main" id="{2220B22F-2F7B-422C-84B8-E398543EDCCD}"/>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5" name="テキスト ボックス 564">
          <a:extLst>
            <a:ext uri="{FF2B5EF4-FFF2-40B4-BE49-F238E27FC236}">
              <a16:creationId xmlns:a16="http://schemas.microsoft.com/office/drawing/2014/main" id="{5B2ED66C-BBEF-457C-9F68-85F6B43FC8E8}"/>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a:extLst>
            <a:ext uri="{FF2B5EF4-FFF2-40B4-BE49-F238E27FC236}">
              <a16:creationId xmlns:a16="http://schemas.microsoft.com/office/drawing/2014/main" id="{EA15D351-9442-49F9-894A-548090C5046C}"/>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7" name="テキスト ボックス 566">
          <a:extLst>
            <a:ext uri="{FF2B5EF4-FFF2-40B4-BE49-F238E27FC236}">
              <a16:creationId xmlns:a16="http://schemas.microsoft.com/office/drawing/2014/main" id="{BD7F84D4-A574-472F-9E5A-A073CD59A629}"/>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a:extLst>
            <a:ext uri="{FF2B5EF4-FFF2-40B4-BE49-F238E27FC236}">
              <a16:creationId xmlns:a16="http://schemas.microsoft.com/office/drawing/2014/main" id="{7816D8A0-7DB8-41C0-B186-181FDA0BE8D2}"/>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69" name="テキスト ボックス 568">
          <a:extLst>
            <a:ext uri="{FF2B5EF4-FFF2-40B4-BE49-F238E27FC236}">
              <a16:creationId xmlns:a16="http://schemas.microsoft.com/office/drawing/2014/main" id="{F941F540-74C5-4C73-AD0F-D9298D11253A}"/>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a:extLst>
            <a:ext uri="{FF2B5EF4-FFF2-40B4-BE49-F238E27FC236}">
              <a16:creationId xmlns:a16="http://schemas.microsoft.com/office/drawing/2014/main" id="{867BB255-3170-40D7-A17F-7583D96AF0B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71" name="テキスト ボックス 570">
          <a:extLst>
            <a:ext uri="{FF2B5EF4-FFF2-40B4-BE49-F238E27FC236}">
              <a16:creationId xmlns:a16="http://schemas.microsoft.com/office/drawing/2014/main" id="{00533530-440F-4969-AFC6-5B509B5B4725}"/>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a:extLst>
            <a:ext uri="{FF2B5EF4-FFF2-40B4-BE49-F238E27FC236}">
              <a16:creationId xmlns:a16="http://schemas.microsoft.com/office/drawing/2014/main" id="{D397EAAC-B73B-488C-B2E6-4C14B10A80DE}"/>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73" name="テキスト ボックス 572">
          <a:extLst>
            <a:ext uri="{FF2B5EF4-FFF2-40B4-BE49-F238E27FC236}">
              <a16:creationId xmlns:a16="http://schemas.microsoft.com/office/drawing/2014/main" id="{F3D527BF-829E-4C50-BA0F-8CA41DDB19D7}"/>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a:extLst>
            <a:ext uri="{FF2B5EF4-FFF2-40B4-BE49-F238E27FC236}">
              <a16:creationId xmlns:a16="http://schemas.microsoft.com/office/drawing/2014/main" id="{BA90ED93-DB72-444D-95B9-5A3D41AE1017}"/>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5" name="テキスト ボックス 574">
          <a:extLst>
            <a:ext uri="{FF2B5EF4-FFF2-40B4-BE49-F238E27FC236}">
              <a16:creationId xmlns:a16="http://schemas.microsoft.com/office/drawing/2014/main" id="{68F0C217-ADEB-4C70-BA3B-FD813BF41C24}"/>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64A8A5A6-2D14-4459-86F8-878DF691312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7" name="テキスト ボックス 576">
          <a:extLst>
            <a:ext uri="{FF2B5EF4-FFF2-40B4-BE49-F238E27FC236}">
              <a16:creationId xmlns:a16="http://schemas.microsoft.com/office/drawing/2014/main" id="{AB240954-BF2B-4DE5-9315-6B048394251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認定こども園・幼稚園・保育所】&#10;一人当たり面積グラフ枠">
          <a:extLst>
            <a:ext uri="{FF2B5EF4-FFF2-40B4-BE49-F238E27FC236}">
              <a16:creationId xmlns:a16="http://schemas.microsoft.com/office/drawing/2014/main" id="{D46A3500-448E-4653-B2EB-8AC2154C25F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579" name="直線コネクタ 578">
          <a:extLst>
            <a:ext uri="{FF2B5EF4-FFF2-40B4-BE49-F238E27FC236}">
              <a16:creationId xmlns:a16="http://schemas.microsoft.com/office/drawing/2014/main" id="{D992BF1E-327D-43D6-BB3B-FC6BCD82B873}"/>
            </a:ext>
          </a:extLst>
        </xdr:cNvPr>
        <xdr:cNvCxnSpPr/>
      </xdr:nvCxnSpPr>
      <xdr:spPr>
        <a:xfrm flipV="1">
          <a:off x="22160864" y="571173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580" name="【認定こども園・幼稚園・保育所】&#10;一人当たり面積最小値テキスト">
          <a:extLst>
            <a:ext uri="{FF2B5EF4-FFF2-40B4-BE49-F238E27FC236}">
              <a16:creationId xmlns:a16="http://schemas.microsoft.com/office/drawing/2014/main" id="{41888F1E-882D-4E11-8AAF-9212BD87CFE1}"/>
            </a:ext>
          </a:extLst>
        </xdr:cNvPr>
        <xdr:cNvSpPr txBox="1"/>
      </xdr:nvSpPr>
      <xdr:spPr>
        <a:xfrm>
          <a:off x="22199600" y="713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581" name="直線コネクタ 580">
          <a:extLst>
            <a:ext uri="{FF2B5EF4-FFF2-40B4-BE49-F238E27FC236}">
              <a16:creationId xmlns:a16="http://schemas.microsoft.com/office/drawing/2014/main" id="{B9C90F6E-49B2-41A2-94B1-792A00539CA2}"/>
            </a:ext>
          </a:extLst>
        </xdr:cNvPr>
        <xdr:cNvCxnSpPr/>
      </xdr:nvCxnSpPr>
      <xdr:spPr>
        <a:xfrm>
          <a:off x="22072600" y="71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582" name="【認定こども園・幼稚園・保育所】&#10;一人当たり面積最大値テキスト">
          <a:extLst>
            <a:ext uri="{FF2B5EF4-FFF2-40B4-BE49-F238E27FC236}">
              <a16:creationId xmlns:a16="http://schemas.microsoft.com/office/drawing/2014/main" id="{653F7EFF-D987-40AA-9307-B82E470B78CD}"/>
            </a:ext>
          </a:extLst>
        </xdr:cNvPr>
        <xdr:cNvSpPr txBox="1"/>
      </xdr:nvSpPr>
      <xdr:spPr>
        <a:xfrm>
          <a:off x="22199600" y="548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583" name="直線コネクタ 582">
          <a:extLst>
            <a:ext uri="{FF2B5EF4-FFF2-40B4-BE49-F238E27FC236}">
              <a16:creationId xmlns:a16="http://schemas.microsoft.com/office/drawing/2014/main" id="{35BF9E4B-7AF9-4CB8-B35C-D3BB18717D47}"/>
            </a:ext>
          </a:extLst>
        </xdr:cNvPr>
        <xdr:cNvCxnSpPr/>
      </xdr:nvCxnSpPr>
      <xdr:spPr>
        <a:xfrm>
          <a:off x="22072600" y="57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584" name="【認定こども園・幼稚園・保育所】&#10;一人当たり面積平均値テキスト">
          <a:extLst>
            <a:ext uri="{FF2B5EF4-FFF2-40B4-BE49-F238E27FC236}">
              <a16:creationId xmlns:a16="http://schemas.microsoft.com/office/drawing/2014/main" id="{37D7A87A-1B79-470F-99AA-C9C7F965FEA1}"/>
            </a:ext>
          </a:extLst>
        </xdr:cNvPr>
        <xdr:cNvSpPr txBox="1"/>
      </xdr:nvSpPr>
      <xdr:spPr>
        <a:xfrm>
          <a:off x="22199600" y="673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585" name="フローチャート: 判断 584">
          <a:extLst>
            <a:ext uri="{FF2B5EF4-FFF2-40B4-BE49-F238E27FC236}">
              <a16:creationId xmlns:a16="http://schemas.microsoft.com/office/drawing/2014/main" id="{8960B2F2-F789-4CA5-A331-5BD02739EDBE}"/>
            </a:ext>
          </a:extLst>
        </xdr:cNvPr>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586" name="フローチャート: 判断 585">
          <a:extLst>
            <a:ext uri="{FF2B5EF4-FFF2-40B4-BE49-F238E27FC236}">
              <a16:creationId xmlns:a16="http://schemas.microsoft.com/office/drawing/2014/main" id="{D5B42B33-7FC3-4C97-AB75-53FC31459A82}"/>
            </a:ext>
          </a:extLst>
        </xdr:cNvPr>
        <xdr:cNvSpPr/>
      </xdr:nvSpPr>
      <xdr:spPr>
        <a:xfrm>
          <a:off x="21272500" y="680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587" name="フローチャート: 判断 586">
          <a:extLst>
            <a:ext uri="{FF2B5EF4-FFF2-40B4-BE49-F238E27FC236}">
              <a16:creationId xmlns:a16="http://schemas.microsoft.com/office/drawing/2014/main" id="{B036B170-A570-4369-9046-79B5ED3B1564}"/>
            </a:ext>
          </a:extLst>
        </xdr:cNvPr>
        <xdr:cNvSpPr/>
      </xdr:nvSpPr>
      <xdr:spPr>
        <a:xfrm>
          <a:off x="20383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588" name="フローチャート: 判断 587">
          <a:extLst>
            <a:ext uri="{FF2B5EF4-FFF2-40B4-BE49-F238E27FC236}">
              <a16:creationId xmlns:a16="http://schemas.microsoft.com/office/drawing/2014/main" id="{386863CD-AB45-48E7-8BB7-2FC989B0D019}"/>
            </a:ext>
          </a:extLst>
        </xdr:cNvPr>
        <xdr:cNvSpPr/>
      </xdr:nvSpPr>
      <xdr:spPr>
        <a:xfrm>
          <a:off x="19494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589" name="フローチャート: 判断 588">
          <a:extLst>
            <a:ext uri="{FF2B5EF4-FFF2-40B4-BE49-F238E27FC236}">
              <a16:creationId xmlns:a16="http://schemas.microsoft.com/office/drawing/2014/main" id="{8461097E-CBBA-4600-879F-54FBE54BB3E8}"/>
            </a:ext>
          </a:extLst>
        </xdr:cNvPr>
        <xdr:cNvSpPr/>
      </xdr:nvSpPr>
      <xdr:spPr>
        <a:xfrm>
          <a:off x="18605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9016196E-96FE-4232-9565-A109E5D398D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5FA6A219-74EC-4879-A0F2-5CF91474AA6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5D9140A5-661C-45D1-901F-DFAC15083B5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CBE790E2-E629-40E8-9C8D-F6F2D06596D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8AB86089-6D9D-49D6-81CF-86F2203F789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25944</xdr:rowOff>
    </xdr:from>
    <xdr:to>
      <xdr:col>116</xdr:col>
      <xdr:colOff>114300</xdr:colOff>
      <xdr:row>37</xdr:row>
      <xdr:rowOff>127544</xdr:rowOff>
    </xdr:to>
    <xdr:sp macro="" textlink="">
      <xdr:nvSpPr>
        <xdr:cNvPr id="595" name="楕円 594">
          <a:extLst>
            <a:ext uri="{FF2B5EF4-FFF2-40B4-BE49-F238E27FC236}">
              <a16:creationId xmlns:a16="http://schemas.microsoft.com/office/drawing/2014/main" id="{FDE24C4A-D2AA-432F-8027-0039196C5903}"/>
            </a:ext>
          </a:extLst>
        </xdr:cNvPr>
        <xdr:cNvSpPr/>
      </xdr:nvSpPr>
      <xdr:spPr>
        <a:xfrm>
          <a:off x="22110700" y="636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48821</xdr:rowOff>
    </xdr:from>
    <xdr:ext cx="469744" cy="259045"/>
    <xdr:sp macro="" textlink="">
      <xdr:nvSpPr>
        <xdr:cNvPr id="596" name="【認定こども園・幼稚園・保育所】&#10;一人当たり面積該当値テキスト">
          <a:extLst>
            <a:ext uri="{FF2B5EF4-FFF2-40B4-BE49-F238E27FC236}">
              <a16:creationId xmlns:a16="http://schemas.microsoft.com/office/drawing/2014/main" id="{FF11C076-2EA2-4839-9526-8913C35C3D28}"/>
            </a:ext>
          </a:extLst>
        </xdr:cNvPr>
        <xdr:cNvSpPr txBox="1"/>
      </xdr:nvSpPr>
      <xdr:spPr>
        <a:xfrm>
          <a:off x="22199600" y="622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45539</xdr:rowOff>
    </xdr:from>
    <xdr:to>
      <xdr:col>112</xdr:col>
      <xdr:colOff>38100</xdr:colOff>
      <xdr:row>37</xdr:row>
      <xdr:rowOff>147139</xdr:rowOff>
    </xdr:to>
    <xdr:sp macro="" textlink="">
      <xdr:nvSpPr>
        <xdr:cNvPr id="597" name="楕円 596">
          <a:extLst>
            <a:ext uri="{FF2B5EF4-FFF2-40B4-BE49-F238E27FC236}">
              <a16:creationId xmlns:a16="http://schemas.microsoft.com/office/drawing/2014/main" id="{52F56399-E814-44E3-B6DE-9FDCD41240B5}"/>
            </a:ext>
          </a:extLst>
        </xdr:cNvPr>
        <xdr:cNvSpPr/>
      </xdr:nvSpPr>
      <xdr:spPr>
        <a:xfrm>
          <a:off x="21272500" y="638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76744</xdr:rowOff>
    </xdr:from>
    <xdr:to>
      <xdr:col>116</xdr:col>
      <xdr:colOff>63500</xdr:colOff>
      <xdr:row>37</xdr:row>
      <xdr:rowOff>96339</xdr:rowOff>
    </xdr:to>
    <xdr:cxnSp macro="">
      <xdr:nvCxnSpPr>
        <xdr:cNvPr id="598" name="直線コネクタ 597">
          <a:extLst>
            <a:ext uri="{FF2B5EF4-FFF2-40B4-BE49-F238E27FC236}">
              <a16:creationId xmlns:a16="http://schemas.microsoft.com/office/drawing/2014/main" id="{9B56D688-5527-42F0-8060-CE92C58542E2}"/>
            </a:ext>
          </a:extLst>
        </xdr:cNvPr>
        <xdr:cNvCxnSpPr/>
      </xdr:nvCxnSpPr>
      <xdr:spPr>
        <a:xfrm flipV="1">
          <a:off x="21323300" y="6420394"/>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62956</xdr:rowOff>
    </xdr:from>
    <xdr:to>
      <xdr:col>107</xdr:col>
      <xdr:colOff>101600</xdr:colOff>
      <xdr:row>37</xdr:row>
      <xdr:rowOff>164556</xdr:rowOff>
    </xdr:to>
    <xdr:sp macro="" textlink="">
      <xdr:nvSpPr>
        <xdr:cNvPr id="599" name="楕円 598">
          <a:extLst>
            <a:ext uri="{FF2B5EF4-FFF2-40B4-BE49-F238E27FC236}">
              <a16:creationId xmlns:a16="http://schemas.microsoft.com/office/drawing/2014/main" id="{C034FFC1-303B-41E6-A273-F42C845A7135}"/>
            </a:ext>
          </a:extLst>
        </xdr:cNvPr>
        <xdr:cNvSpPr/>
      </xdr:nvSpPr>
      <xdr:spPr>
        <a:xfrm>
          <a:off x="20383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96339</xdr:rowOff>
    </xdr:from>
    <xdr:to>
      <xdr:col>111</xdr:col>
      <xdr:colOff>177800</xdr:colOff>
      <xdr:row>37</xdr:row>
      <xdr:rowOff>113756</xdr:rowOff>
    </xdr:to>
    <xdr:cxnSp macro="">
      <xdr:nvCxnSpPr>
        <xdr:cNvPr id="600" name="直線コネクタ 599">
          <a:extLst>
            <a:ext uri="{FF2B5EF4-FFF2-40B4-BE49-F238E27FC236}">
              <a16:creationId xmlns:a16="http://schemas.microsoft.com/office/drawing/2014/main" id="{47E92501-F434-45CA-965B-7CF2B262CC1C}"/>
            </a:ext>
          </a:extLst>
        </xdr:cNvPr>
        <xdr:cNvCxnSpPr/>
      </xdr:nvCxnSpPr>
      <xdr:spPr>
        <a:xfrm flipV="1">
          <a:off x="20434300" y="6439989"/>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79284</xdr:rowOff>
    </xdr:from>
    <xdr:to>
      <xdr:col>102</xdr:col>
      <xdr:colOff>165100</xdr:colOff>
      <xdr:row>38</xdr:row>
      <xdr:rowOff>9434</xdr:rowOff>
    </xdr:to>
    <xdr:sp macro="" textlink="">
      <xdr:nvSpPr>
        <xdr:cNvPr id="601" name="楕円 600">
          <a:extLst>
            <a:ext uri="{FF2B5EF4-FFF2-40B4-BE49-F238E27FC236}">
              <a16:creationId xmlns:a16="http://schemas.microsoft.com/office/drawing/2014/main" id="{26EF41D1-3830-4C9A-957F-DA8A786307FF}"/>
            </a:ext>
          </a:extLst>
        </xdr:cNvPr>
        <xdr:cNvSpPr/>
      </xdr:nvSpPr>
      <xdr:spPr>
        <a:xfrm>
          <a:off x="19494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113756</xdr:rowOff>
    </xdr:from>
    <xdr:to>
      <xdr:col>107</xdr:col>
      <xdr:colOff>50800</xdr:colOff>
      <xdr:row>37</xdr:row>
      <xdr:rowOff>130084</xdr:rowOff>
    </xdr:to>
    <xdr:cxnSp macro="">
      <xdr:nvCxnSpPr>
        <xdr:cNvPr id="602" name="直線コネクタ 601">
          <a:extLst>
            <a:ext uri="{FF2B5EF4-FFF2-40B4-BE49-F238E27FC236}">
              <a16:creationId xmlns:a16="http://schemas.microsoft.com/office/drawing/2014/main" id="{0725ED48-AE79-4EA5-9869-31DA03199550}"/>
            </a:ext>
          </a:extLst>
        </xdr:cNvPr>
        <xdr:cNvCxnSpPr/>
      </xdr:nvCxnSpPr>
      <xdr:spPr>
        <a:xfrm flipV="1">
          <a:off x="19545300" y="645740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95613</xdr:rowOff>
    </xdr:from>
    <xdr:to>
      <xdr:col>98</xdr:col>
      <xdr:colOff>38100</xdr:colOff>
      <xdr:row>38</xdr:row>
      <xdr:rowOff>25763</xdr:rowOff>
    </xdr:to>
    <xdr:sp macro="" textlink="">
      <xdr:nvSpPr>
        <xdr:cNvPr id="603" name="楕円 602">
          <a:extLst>
            <a:ext uri="{FF2B5EF4-FFF2-40B4-BE49-F238E27FC236}">
              <a16:creationId xmlns:a16="http://schemas.microsoft.com/office/drawing/2014/main" id="{FB6758D1-8DC3-4688-A2AB-F7D415348744}"/>
            </a:ext>
          </a:extLst>
        </xdr:cNvPr>
        <xdr:cNvSpPr/>
      </xdr:nvSpPr>
      <xdr:spPr>
        <a:xfrm>
          <a:off x="18605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130084</xdr:rowOff>
    </xdr:from>
    <xdr:to>
      <xdr:col>102</xdr:col>
      <xdr:colOff>114300</xdr:colOff>
      <xdr:row>37</xdr:row>
      <xdr:rowOff>146413</xdr:rowOff>
    </xdr:to>
    <xdr:cxnSp macro="">
      <xdr:nvCxnSpPr>
        <xdr:cNvPr id="604" name="直線コネクタ 603">
          <a:extLst>
            <a:ext uri="{FF2B5EF4-FFF2-40B4-BE49-F238E27FC236}">
              <a16:creationId xmlns:a16="http://schemas.microsoft.com/office/drawing/2014/main" id="{CA59FB12-116A-428B-9E07-581970ECC3A4}"/>
            </a:ext>
          </a:extLst>
        </xdr:cNvPr>
        <xdr:cNvCxnSpPr/>
      </xdr:nvCxnSpPr>
      <xdr:spPr>
        <a:xfrm flipV="1">
          <a:off x="18656300" y="647373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43015</xdr:rowOff>
    </xdr:from>
    <xdr:ext cx="469744" cy="259045"/>
    <xdr:sp macro="" textlink="">
      <xdr:nvSpPr>
        <xdr:cNvPr id="605" name="n_1aveValue【認定こども園・幼稚園・保育所】&#10;一人当たり面積">
          <a:extLst>
            <a:ext uri="{FF2B5EF4-FFF2-40B4-BE49-F238E27FC236}">
              <a16:creationId xmlns:a16="http://schemas.microsoft.com/office/drawing/2014/main" id="{C807D57C-8CD0-4E5D-995E-F3B83E343EC9}"/>
            </a:ext>
          </a:extLst>
        </xdr:cNvPr>
        <xdr:cNvSpPr txBox="1"/>
      </xdr:nvSpPr>
      <xdr:spPr>
        <a:xfrm>
          <a:off x="21075727" y="690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2739</xdr:rowOff>
    </xdr:from>
    <xdr:ext cx="469744" cy="259045"/>
    <xdr:sp macro="" textlink="">
      <xdr:nvSpPr>
        <xdr:cNvPr id="606" name="n_2aveValue【認定こども園・幼稚園・保育所】&#10;一人当たり面積">
          <a:extLst>
            <a:ext uri="{FF2B5EF4-FFF2-40B4-BE49-F238E27FC236}">
              <a16:creationId xmlns:a16="http://schemas.microsoft.com/office/drawing/2014/main" id="{29326C2F-11A8-4EC6-BBDB-3CD84461B98A}"/>
            </a:ext>
          </a:extLst>
        </xdr:cNvPr>
        <xdr:cNvSpPr txBox="1"/>
      </xdr:nvSpPr>
      <xdr:spPr>
        <a:xfrm>
          <a:off x="2019942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23421</xdr:rowOff>
    </xdr:from>
    <xdr:ext cx="469744" cy="259045"/>
    <xdr:sp macro="" textlink="">
      <xdr:nvSpPr>
        <xdr:cNvPr id="607" name="n_3aveValue【認定こども園・幼稚園・保育所】&#10;一人当たり面積">
          <a:extLst>
            <a:ext uri="{FF2B5EF4-FFF2-40B4-BE49-F238E27FC236}">
              <a16:creationId xmlns:a16="http://schemas.microsoft.com/office/drawing/2014/main" id="{68A1E7D8-5D19-4263-866C-542B6988E936}"/>
            </a:ext>
          </a:extLst>
        </xdr:cNvPr>
        <xdr:cNvSpPr txBox="1"/>
      </xdr:nvSpPr>
      <xdr:spPr>
        <a:xfrm>
          <a:off x="193104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32130</xdr:rowOff>
    </xdr:from>
    <xdr:ext cx="469744" cy="259045"/>
    <xdr:sp macro="" textlink="">
      <xdr:nvSpPr>
        <xdr:cNvPr id="608" name="n_4aveValue【認定こども園・幼稚園・保育所】&#10;一人当たり面積">
          <a:extLst>
            <a:ext uri="{FF2B5EF4-FFF2-40B4-BE49-F238E27FC236}">
              <a16:creationId xmlns:a16="http://schemas.microsoft.com/office/drawing/2014/main" id="{0D7648EF-C553-497D-9AC5-A22F6AFB004A}"/>
            </a:ext>
          </a:extLst>
        </xdr:cNvPr>
        <xdr:cNvSpPr txBox="1"/>
      </xdr:nvSpPr>
      <xdr:spPr>
        <a:xfrm>
          <a:off x="18421427"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163666</xdr:rowOff>
    </xdr:from>
    <xdr:ext cx="469744" cy="259045"/>
    <xdr:sp macro="" textlink="">
      <xdr:nvSpPr>
        <xdr:cNvPr id="609" name="n_1mainValue【認定こども園・幼稚園・保育所】&#10;一人当たり面積">
          <a:extLst>
            <a:ext uri="{FF2B5EF4-FFF2-40B4-BE49-F238E27FC236}">
              <a16:creationId xmlns:a16="http://schemas.microsoft.com/office/drawing/2014/main" id="{5B9534B6-9844-468B-9D87-D30D9623FD2B}"/>
            </a:ext>
          </a:extLst>
        </xdr:cNvPr>
        <xdr:cNvSpPr txBox="1"/>
      </xdr:nvSpPr>
      <xdr:spPr>
        <a:xfrm>
          <a:off x="21075727" y="616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9633</xdr:rowOff>
    </xdr:from>
    <xdr:ext cx="469744" cy="259045"/>
    <xdr:sp macro="" textlink="">
      <xdr:nvSpPr>
        <xdr:cNvPr id="610" name="n_2mainValue【認定こども園・幼稚園・保育所】&#10;一人当たり面積">
          <a:extLst>
            <a:ext uri="{FF2B5EF4-FFF2-40B4-BE49-F238E27FC236}">
              <a16:creationId xmlns:a16="http://schemas.microsoft.com/office/drawing/2014/main" id="{99DE59B2-69E2-47CF-8F65-54919D3834A4}"/>
            </a:ext>
          </a:extLst>
        </xdr:cNvPr>
        <xdr:cNvSpPr txBox="1"/>
      </xdr:nvSpPr>
      <xdr:spPr>
        <a:xfrm>
          <a:off x="20199427" y="618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25961</xdr:rowOff>
    </xdr:from>
    <xdr:ext cx="469744" cy="259045"/>
    <xdr:sp macro="" textlink="">
      <xdr:nvSpPr>
        <xdr:cNvPr id="611" name="n_3mainValue【認定こども園・幼稚園・保育所】&#10;一人当たり面積">
          <a:extLst>
            <a:ext uri="{FF2B5EF4-FFF2-40B4-BE49-F238E27FC236}">
              <a16:creationId xmlns:a16="http://schemas.microsoft.com/office/drawing/2014/main" id="{B110FF27-D02F-429D-8AE6-7978D153EFA3}"/>
            </a:ext>
          </a:extLst>
        </xdr:cNvPr>
        <xdr:cNvSpPr txBox="1"/>
      </xdr:nvSpPr>
      <xdr:spPr>
        <a:xfrm>
          <a:off x="19310427" y="61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42290</xdr:rowOff>
    </xdr:from>
    <xdr:ext cx="469744" cy="259045"/>
    <xdr:sp macro="" textlink="">
      <xdr:nvSpPr>
        <xdr:cNvPr id="612" name="n_4mainValue【認定こども園・幼稚園・保育所】&#10;一人当たり面積">
          <a:extLst>
            <a:ext uri="{FF2B5EF4-FFF2-40B4-BE49-F238E27FC236}">
              <a16:creationId xmlns:a16="http://schemas.microsoft.com/office/drawing/2014/main" id="{3B5E2E9A-0919-41CC-A948-BD38DCB2D2BF}"/>
            </a:ext>
          </a:extLst>
        </xdr:cNvPr>
        <xdr:cNvSpPr txBox="1"/>
      </xdr:nvSpPr>
      <xdr:spPr>
        <a:xfrm>
          <a:off x="18421427" y="621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2563C6F1-BC7C-48F5-82AC-3EA52BB4804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2060F029-4779-4CEC-B3E4-DCE9AE52088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57A99BBB-62E6-4DA1-A72A-9FCB4B414A7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8F6901D1-421E-4656-ADE8-1643F748D27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B17EFDA4-5818-4CBF-9CFC-71DB810A70E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191EFE5F-06F5-47CE-BC33-879625030A4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19ADC354-28DF-4262-9EC8-965C2BEE3A2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7FF42D89-CC71-4C6E-95CC-09A7E150801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23C4B7DE-04AE-4728-806A-5CFAB42717F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D90C36CB-D80C-43E7-9328-F0AD0C7A100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44C7937D-6529-4739-B3E7-959F64B35C0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4" name="直線コネクタ 623">
          <a:extLst>
            <a:ext uri="{FF2B5EF4-FFF2-40B4-BE49-F238E27FC236}">
              <a16:creationId xmlns:a16="http://schemas.microsoft.com/office/drawing/2014/main" id="{6D8BEE4C-A7BA-46B1-946F-EEEF98143A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5" name="テキスト ボックス 624">
          <a:extLst>
            <a:ext uri="{FF2B5EF4-FFF2-40B4-BE49-F238E27FC236}">
              <a16:creationId xmlns:a16="http://schemas.microsoft.com/office/drawing/2014/main" id="{9C95545F-49D6-421C-9C86-BC0AFC46B0F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6" name="直線コネクタ 625">
          <a:extLst>
            <a:ext uri="{FF2B5EF4-FFF2-40B4-BE49-F238E27FC236}">
              <a16:creationId xmlns:a16="http://schemas.microsoft.com/office/drawing/2014/main" id="{7C1464A7-1F2B-4D3F-A9E1-93A03DAED01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7" name="テキスト ボックス 626">
          <a:extLst>
            <a:ext uri="{FF2B5EF4-FFF2-40B4-BE49-F238E27FC236}">
              <a16:creationId xmlns:a16="http://schemas.microsoft.com/office/drawing/2014/main" id="{674DA7BD-A200-4155-841B-C8DC74206D4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8" name="直線コネクタ 627">
          <a:extLst>
            <a:ext uri="{FF2B5EF4-FFF2-40B4-BE49-F238E27FC236}">
              <a16:creationId xmlns:a16="http://schemas.microsoft.com/office/drawing/2014/main" id="{DF13E1C6-51C7-4801-8C02-F12F365A9C1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9" name="テキスト ボックス 628">
          <a:extLst>
            <a:ext uri="{FF2B5EF4-FFF2-40B4-BE49-F238E27FC236}">
              <a16:creationId xmlns:a16="http://schemas.microsoft.com/office/drawing/2014/main" id="{BA000BA9-D6AC-402B-A382-4D32282D44A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30" name="直線コネクタ 629">
          <a:extLst>
            <a:ext uri="{FF2B5EF4-FFF2-40B4-BE49-F238E27FC236}">
              <a16:creationId xmlns:a16="http://schemas.microsoft.com/office/drawing/2014/main" id="{BFC6AA9E-915C-4BF4-86F7-A3CA033F52E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1" name="テキスト ボックス 630">
          <a:extLst>
            <a:ext uri="{FF2B5EF4-FFF2-40B4-BE49-F238E27FC236}">
              <a16:creationId xmlns:a16="http://schemas.microsoft.com/office/drawing/2014/main" id="{717708C3-0319-4B8E-AD58-A3948DFA7DF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2" name="直線コネクタ 631">
          <a:extLst>
            <a:ext uri="{FF2B5EF4-FFF2-40B4-BE49-F238E27FC236}">
              <a16:creationId xmlns:a16="http://schemas.microsoft.com/office/drawing/2014/main" id="{48B3433A-84EB-43D9-A5C2-4CFB2CA7B46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3" name="テキスト ボックス 632">
          <a:extLst>
            <a:ext uri="{FF2B5EF4-FFF2-40B4-BE49-F238E27FC236}">
              <a16:creationId xmlns:a16="http://schemas.microsoft.com/office/drawing/2014/main" id="{0BB4EB4E-3714-477B-9844-5370E521B62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3B25E4FE-44CB-4AB2-90DB-A12501C0079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5" name="テキスト ボックス 634">
          <a:extLst>
            <a:ext uri="{FF2B5EF4-FFF2-40B4-BE49-F238E27FC236}">
              <a16:creationId xmlns:a16="http://schemas.microsoft.com/office/drawing/2014/main" id="{85279157-06DD-462A-B5E7-A039F61E3CC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6" name="【学校施設】&#10;有形固定資産減価償却率グラフ枠">
          <a:extLst>
            <a:ext uri="{FF2B5EF4-FFF2-40B4-BE49-F238E27FC236}">
              <a16:creationId xmlns:a16="http://schemas.microsoft.com/office/drawing/2014/main" id="{1275DC9D-0CD2-416F-A920-990111CC6B5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637" name="直線コネクタ 636">
          <a:extLst>
            <a:ext uri="{FF2B5EF4-FFF2-40B4-BE49-F238E27FC236}">
              <a16:creationId xmlns:a16="http://schemas.microsoft.com/office/drawing/2014/main" id="{28A89F57-D55C-408E-9777-109F946F9481}"/>
            </a:ext>
          </a:extLst>
        </xdr:cNvPr>
        <xdr:cNvCxnSpPr/>
      </xdr:nvCxnSpPr>
      <xdr:spPr>
        <a:xfrm flipV="1">
          <a:off x="16318864" y="965263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638" name="【学校施設】&#10;有形固定資産減価償却率最小値テキスト">
          <a:extLst>
            <a:ext uri="{FF2B5EF4-FFF2-40B4-BE49-F238E27FC236}">
              <a16:creationId xmlns:a16="http://schemas.microsoft.com/office/drawing/2014/main" id="{01B8076D-2B17-474F-9F3F-4FC7673EC7D5}"/>
            </a:ext>
          </a:extLst>
        </xdr:cNvPr>
        <xdr:cNvSpPr txBox="1"/>
      </xdr:nvSpPr>
      <xdr:spPr>
        <a:xfrm>
          <a:off x="16357600"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639" name="直線コネクタ 638">
          <a:extLst>
            <a:ext uri="{FF2B5EF4-FFF2-40B4-BE49-F238E27FC236}">
              <a16:creationId xmlns:a16="http://schemas.microsoft.com/office/drawing/2014/main" id="{F9AF5C31-08A0-427D-B45B-AFCAE6842374}"/>
            </a:ext>
          </a:extLst>
        </xdr:cNvPr>
        <xdr:cNvCxnSpPr/>
      </xdr:nvCxnSpPr>
      <xdr:spPr>
        <a:xfrm>
          <a:off x="16230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40" name="【学校施設】&#10;有形固定資産減価償却率最大値テキスト">
          <a:extLst>
            <a:ext uri="{FF2B5EF4-FFF2-40B4-BE49-F238E27FC236}">
              <a16:creationId xmlns:a16="http://schemas.microsoft.com/office/drawing/2014/main" id="{DE153576-8503-443C-9EFB-00A439CA9F1C}"/>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41" name="直線コネクタ 640">
          <a:extLst>
            <a:ext uri="{FF2B5EF4-FFF2-40B4-BE49-F238E27FC236}">
              <a16:creationId xmlns:a16="http://schemas.microsoft.com/office/drawing/2014/main" id="{8920DFAA-C408-4096-B304-5909363F5CF6}"/>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642" name="【学校施設】&#10;有形固定資産減価償却率平均値テキスト">
          <a:extLst>
            <a:ext uri="{FF2B5EF4-FFF2-40B4-BE49-F238E27FC236}">
              <a16:creationId xmlns:a16="http://schemas.microsoft.com/office/drawing/2014/main" id="{43F8E6C1-061B-4EB3-A8EA-42ECC9077898}"/>
            </a:ext>
          </a:extLst>
        </xdr:cNvPr>
        <xdr:cNvSpPr txBox="1"/>
      </xdr:nvSpPr>
      <xdr:spPr>
        <a:xfrm>
          <a:off x="16357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643" name="フローチャート: 判断 642">
          <a:extLst>
            <a:ext uri="{FF2B5EF4-FFF2-40B4-BE49-F238E27FC236}">
              <a16:creationId xmlns:a16="http://schemas.microsoft.com/office/drawing/2014/main" id="{AA44B9FD-539E-416F-8220-1FD64AE9CE1F}"/>
            </a:ext>
          </a:extLst>
        </xdr:cNvPr>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644" name="フローチャート: 判断 643">
          <a:extLst>
            <a:ext uri="{FF2B5EF4-FFF2-40B4-BE49-F238E27FC236}">
              <a16:creationId xmlns:a16="http://schemas.microsoft.com/office/drawing/2014/main" id="{70E93343-CB96-4CCA-A247-3057907D7D48}"/>
            </a:ext>
          </a:extLst>
        </xdr:cNvPr>
        <xdr:cNvSpPr/>
      </xdr:nvSpPr>
      <xdr:spPr>
        <a:xfrm>
          <a:off x="15430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645" name="フローチャート: 判断 644">
          <a:extLst>
            <a:ext uri="{FF2B5EF4-FFF2-40B4-BE49-F238E27FC236}">
              <a16:creationId xmlns:a16="http://schemas.microsoft.com/office/drawing/2014/main" id="{123A7B61-3998-447F-AD1D-A0DBF1F8962A}"/>
            </a:ext>
          </a:extLst>
        </xdr:cNvPr>
        <xdr:cNvSpPr/>
      </xdr:nvSpPr>
      <xdr:spPr>
        <a:xfrm>
          <a:off x="14541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646" name="フローチャート: 判断 645">
          <a:extLst>
            <a:ext uri="{FF2B5EF4-FFF2-40B4-BE49-F238E27FC236}">
              <a16:creationId xmlns:a16="http://schemas.microsoft.com/office/drawing/2014/main" id="{DD435884-88A9-453A-927C-FDC01E2C12FA}"/>
            </a:ext>
          </a:extLst>
        </xdr:cNvPr>
        <xdr:cNvSpPr/>
      </xdr:nvSpPr>
      <xdr:spPr>
        <a:xfrm>
          <a:off x="13652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647" name="フローチャート: 判断 646">
          <a:extLst>
            <a:ext uri="{FF2B5EF4-FFF2-40B4-BE49-F238E27FC236}">
              <a16:creationId xmlns:a16="http://schemas.microsoft.com/office/drawing/2014/main" id="{879EB4DE-9209-483F-8596-790FBCC30751}"/>
            </a:ext>
          </a:extLst>
        </xdr:cNvPr>
        <xdr:cNvSpPr/>
      </xdr:nvSpPr>
      <xdr:spPr>
        <a:xfrm>
          <a:off x="12763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EE73B23-85B9-4CB4-A68F-569BF419D73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8B53394-C1A7-42CE-B1C6-C96BD9A94A6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A92DB6F0-6242-426C-89B2-780047BFE5D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D53089E5-F94D-4E9F-9D4A-2FABDA67240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DC453267-8A0B-4B31-BB44-D253B8F0481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109220</xdr:rowOff>
    </xdr:from>
    <xdr:to>
      <xdr:col>85</xdr:col>
      <xdr:colOff>177800</xdr:colOff>
      <xdr:row>63</xdr:row>
      <xdr:rowOff>39370</xdr:rowOff>
    </xdr:to>
    <xdr:sp macro="" textlink="">
      <xdr:nvSpPr>
        <xdr:cNvPr id="653" name="楕円 652">
          <a:extLst>
            <a:ext uri="{FF2B5EF4-FFF2-40B4-BE49-F238E27FC236}">
              <a16:creationId xmlns:a16="http://schemas.microsoft.com/office/drawing/2014/main" id="{87F5E0B9-5DDF-4B71-8655-27FDCF5DDB1A}"/>
            </a:ext>
          </a:extLst>
        </xdr:cNvPr>
        <xdr:cNvSpPr/>
      </xdr:nvSpPr>
      <xdr:spPr>
        <a:xfrm>
          <a:off x="162687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24147</xdr:rowOff>
    </xdr:from>
    <xdr:ext cx="405111" cy="259045"/>
    <xdr:sp macro="" textlink="">
      <xdr:nvSpPr>
        <xdr:cNvPr id="654" name="【学校施設】&#10;有形固定資産減価償却率該当値テキスト">
          <a:extLst>
            <a:ext uri="{FF2B5EF4-FFF2-40B4-BE49-F238E27FC236}">
              <a16:creationId xmlns:a16="http://schemas.microsoft.com/office/drawing/2014/main" id="{8B74EB62-0AD1-489D-ADFA-620DE18AC643}"/>
            </a:ext>
          </a:extLst>
        </xdr:cNvPr>
        <xdr:cNvSpPr txBox="1"/>
      </xdr:nvSpPr>
      <xdr:spPr>
        <a:xfrm>
          <a:off x="16357600" y="1065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655" name="楕円 654">
          <a:extLst>
            <a:ext uri="{FF2B5EF4-FFF2-40B4-BE49-F238E27FC236}">
              <a16:creationId xmlns:a16="http://schemas.microsoft.com/office/drawing/2014/main" id="{48BF963D-6E18-4EE0-9585-FCAF53690C84}"/>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114300</xdr:rowOff>
    </xdr:from>
    <xdr:to>
      <xdr:col>85</xdr:col>
      <xdr:colOff>127000</xdr:colOff>
      <xdr:row>62</xdr:row>
      <xdr:rowOff>160020</xdr:rowOff>
    </xdr:to>
    <xdr:cxnSp macro="">
      <xdr:nvCxnSpPr>
        <xdr:cNvPr id="656" name="直線コネクタ 655">
          <a:extLst>
            <a:ext uri="{FF2B5EF4-FFF2-40B4-BE49-F238E27FC236}">
              <a16:creationId xmlns:a16="http://schemas.microsoft.com/office/drawing/2014/main" id="{5261DF56-DFCF-49BF-BA02-857AA351C9EC}"/>
            </a:ext>
          </a:extLst>
        </xdr:cNvPr>
        <xdr:cNvCxnSpPr/>
      </xdr:nvCxnSpPr>
      <xdr:spPr>
        <a:xfrm>
          <a:off x="15481300" y="10744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53975</xdr:rowOff>
    </xdr:from>
    <xdr:to>
      <xdr:col>76</xdr:col>
      <xdr:colOff>165100</xdr:colOff>
      <xdr:row>62</xdr:row>
      <xdr:rowOff>155575</xdr:rowOff>
    </xdr:to>
    <xdr:sp macro="" textlink="">
      <xdr:nvSpPr>
        <xdr:cNvPr id="657" name="楕円 656">
          <a:extLst>
            <a:ext uri="{FF2B5EF4-FFF2-40B4-BE49-F238E27FC236}">
              <a16:creationId xmlns:a16="http://schemas.microsoft.com/office/drawing/2014/main" id="{8ABFE451-FDF2-452A-8E73-7E7DE57D3265}"/>
            </a:ext>
          </a:extLst>
        </xdr:cNvPr>
        <xdr:cNvSpPr/>
      </xdr:nvSpPr>
      <xdr:spPr>
        <a:xfrm>
          <a:off x="14541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104775</xdr:rowOff>
    </xdr:from>
    <xdr:to>
      <xdr:col>81</xdr:col>
      <xdr:colOff>50800</xdr:colOff>
      <xdr:row>62</xdr:row>
      <xdr:rowOff>114300</xdr:rowOff>
    </xdr:to>
    <xdr:cxnSp macro="">
      <xdr:nvCxnSpPr>
        <xdr:cNvPr id="658" name="直線コネクタ 657">
          <a:extLst>
            <a:ext uri="{FF2B5EF4-FFF2-40B4-BE49-F238E27FC236}">
              <a16:creationId xmlns:a16="http://schemas.microsoft.com/office/drawing/2014/main" id="{117166A6-86FC-4B1B-8D88-27A631FB9DE7}"/>
            </a:ext>
          </a:extLst>
        </xdr:cNvPr>
        <xdr:cNvCxnSpPr/>
      </xdr:nvCxnSpPr>
      <xdr:spPr>
        <a:xfrm>
          <a:off x="14592300" y="107346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44450</xdr:rowOff>
    </xdr:from>
    <xdr:to>
      <xdr:col>72</xdr:col>
      <xdr:colOff>38100</xdr:colOff>
      <xdr:row>62</xdr:row>
      <xdr:rowOff>146050</xdr:rowOff>
    </xdr:to>
    <xdr:sp macro="" textlink="">
      <xdr:nvSpPr>
        <xdr:cNvPr id="659" name="楕円 658">
          <a:extLst>
            <a:ext uri="{FF2B5EF4-FFF2-40B4-BE49-F238E27FC236}">
              <a16:creationId xmlns:a16="http://schemas.microsoft.com/office/drawing/2014/main" id="{0CEE7CEC-FEDD-40D2-8843-B792B2BFF23F}"/>
            </a:ext>
          </a:extLst>
        </xdr:cNvPr>
        <xdr:cNvSpPr/>
      </xdr:nvSpPr>
      <xdr:spPr>
        <a:xfrm>
          <a:off x="13652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95250</xdr:rowOff>
    </xdr:from>
    <xdr:to>
      <xdr:col>76</xdr:col>
      <xdr:colOff>114300</xdr:colOff>
      <xdr:row>62</xdr:row>
      <xdr:rowOff>104775</xdr:rowOff>
    </xdr:to>
    <xdr:cxnSp macro="">
      <xdr:nvCxnSpPr>
        <xdr:cNvPr id="660" name="直線コネクタ 659">
          <a:extLst>
            <a:ext uri="{FF2B5EF4-FFF2-40B4-BE49-F238E27FC236}">
              <a16:creationId xmlns:a16="http://schemas.microsoft.com/office/drawing/2014/main" id="{7EA3CFE0-1322-43AC-B10C-4C4B62FCFF77}"/>
            </a:ext>
          </a:extLst>
        </xdr:cNvPr>
        <xdr:cNvCxnSpPr/>
      </xdr:nvCxnSpPr>
      <xdr:spPr>
        <a:xfrm>
          <a:off x="13703300" y="107251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13970</xdr:rowOff>
    </xdr:from>
    <xdr:to>
      <xdr:col>67</xdr:col>
      <xdr:colOff>101600</xdr:colOff>
      <xdr:row>62</xdr:row>
      <xdr:rowOff>115570</xdr:rowOff>
    </xdr:to>
    <xdr:sp macro="" textlink="">
      <xdr:nvSpPr>
        <xdr:cNvPr id="661" name="楕円 660">
          <a:extLst>
            <a:ext uri="{FF2B5EF4-FFF2-40B4-BE49-F238E27FC236}">
              <a16:creationId xmlns:a16="http://schemas.microsoft.com/office/drawing/2014/main" id="{2F4F8937-C8AC-4153-95F0-D4289FE934A4}"/>
            </a:ext>
          </a:extLst>
        </xdr:cNvPr>
        <xdr:cNvSpPr/>
      </xdr:nvSpPr>
      <xdr:spPr>
        <a:xfrm>
          <a:off x="12763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64770</xdr:rowOff>
    </xdr:from>
    <xdr:to>
      <xdr:col>71</xdr:col>
      <xdr:colOff>177800</xdr:colOff>
      <xdr:row>62</xdr:row>
      <xdr:rowOff>95250</xdr:rowOff>
    </xdr:to>
    <xdr:cxnSp macro="">
      <xdr:nvCxnSpPr>
        <xdr:cNvPr id="662" name="直線コネクタ 661">
          <a:extLst>
            <a:ext uri="{FF2B5EF4-FFF2-40B4-BE49-F238E27FC236}">
              <a16:creationId xmlns:a16="http://schemas.microsoft.com/office/drawing/2014/main" id="{BFD9B74A-7C4D-4439-A216-7535146B9156}"/>
            </a:ext>
          </a:extLst>
        </xdr:cNvPr>
        <xdr:cNvCxnSpPr/>
      </xdr:nvCxnSpPr>
      <xdr:spPr>
        <a:xfrm>
          <a:off x="12814300" y="106946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663" name="n_1aveValue【学校施設】&#10;有形固定資産減価償却率">
          <a:extLst>
            <a:ext uri="{FF2B5EF4-FFF2-40B4-BE49-F238E27FC236}">
              <a16:creationId xmlns:a16="http://schemas.microsoft.com/office/drawing/2014/main" id="{BC2A512D-32FF-4CD1-BA83-EDB4121D4225}"/>
            </a:ext>
          </a:extLst>
        </xdr:cNvPr>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664" name="n_2aveValue【学校施設】&#10;有形固定資産減価償却率">
          <a:extLst>
            <a:ext uri="{FF2B5EF4-FFF2-40B4-BE49-F238E27FC236}">
              <a16:creationId xmlns:a16="http://schemas.microsoft.com/office/drawing/2014/main" id="{ADB0CE8E-0A18-4211-9A2C-71D75AA728C3}"/>
            </a:ext>
          </a:extLst>
        </xdr:cNvPr>
        <xdr:cNvSpPr txBox="1"/>
      </xdr:nvSpPr>
      <xdr:spPr>
        <a:xfrm>
          <a:off x="14389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665" name="n_3aveValue【学校施設】&#10;有形固定資産減価償却率">
          <a:extLst>
            <a:ext uri="{FF2B5EF4-FFF2-40B4-BE49-F238E27FC236}">
              <a16:creationId xmlns:a16="http://schemas.microsoft.com/office/drawing/2014/main" id="{5636BBD0-696B-497F-8F45-A5A185C03C9D}"/>
            </a:ext>
          </a:extLst>
        </xdr:cNvPr>
        <xdr:cNvSpPr txBox="1"/>
      </xdr:nvSpPr>
      <xdr:spPr>
        <a:xfrm>
          <a:off x="13500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666" name="n_4aveValue【学校施設】&#10;有形固定資産減価償却率">
          <a:extLst>
            <a:ext uri="{FF2B5EF4-FFF2-40B4-BE49-F238E27FC236}">
              <a16:creationId xmlns:a16="http://schemas.microsoft.com/office/drawing/2014/main" id="{37E2A734-DAAB-4E15-8792-8ED54422CF11}"/>
            </a:ext>
          </a:extLst>
        </xdr:cNvPr>
        <xdr:cNvSpPr txBox="1"/>
      </xdr:nvSpPr>
      <xdr:spPr>
        <a:xfrm>
          <a:off x="12611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667" name="n_1mainValue【学校施設】&#10;有形固定資産減価償却率">
          <a:extLst>
            <a:ext uri="{FF2B5EF4-FFF2-40B4-BE49-F238E27FC236}">
              <a16:creationId xmlns:a16="http://schemas.microsoft.com/office/drawing/2014/main" id="{B8D613EC-3980-4C92-B633-F3D59BCD5571}"/>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146702</xdr:rowOff>
    </xdr:from>
    <xdr:ext cx="405111" cy="259045"/>
    <xdr:sp macro="" textlink="">
      <xdr:nvSpPr>
        <xdr:cNvPr id="668" name="n_2mainValue【学校施設】&#10;有形固定資産減価償却率">
          <a:extLst>
            <a:ext uri="{FF2B5EF4-FFF2-40B4-BE49-F238E27FC236}">
              <a16:creationId xmlns:a16="http://schemas.microsoft.com/office/drawing/2014/main" id="{F0DE5A87-8C83-4CB4-A898-AD9BF5B05477}"/>
            </a:ext>
          </a:extLst>
        </xdr:cNvPr>
        <xdr:cNvSpPr txBox="1"/>
      </xdr:nvSpPr>
      <xdr:spPr>
        <a:xfrm>
          <a:off x="143897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137177</xdr:rowOff>
    </xdr:from>
    <xdr:ext cx="405111" cy="259045"/>
    <xdr:sp macro="" textlink="">
      <xdr:nvSpPr>
        <xdr:cNvPr id="669" name="n_3mainValue【学校施設】&#10;有形固定資産減価償却率">
          <a:extLst>
            <a:ext uri="{FF2B5EF4-FFF2-40B4-BE49-F238E27FC236}">
              <a16:creationId xmlns:a16="http://schemas.microsoft.com/office/drawing/2014/main" id="{EEC45257-BEB8-4615-A972-899BBEE59FF9}"/>
            </a:ext>
          </a:extLst>
        </xdr:cNvPr>
        <xdr:cNvSpPr txBox="1"/>
      </xdr:nvSpPr>
      <xdr:spPr>
        <a:xfrm>
          <a:off x="13500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106697</xdr:rowOff>
    </xdr:from>
    <xdr:ext cx="405111" cy="259045"/>
    <xdr:sp macro="" textlink="">
      <xdr:nvSpPr>
        <xdr:cNvPr id="670" name="n_4mainValue【学校施設】&#10;有形固定資産減価償却率">
          <a:extLst>
            <a:ext uri="{FF2B5EF4-FFF2-40B4-BE49-F238E27FC236}">
              <a16:creationId xmlns:a16="http://schemas.microsoft.com/office/drawing/2014/main" id="{DDD7A32D-9015-4891-AC87-1287EB59773B}"/>
            </a:ext>
          </a:extLst>
        </xdr:cNvPr>
        <xdr:cNvSpPr txBox="1"/>
      </xdr:nvSpPr>
      <xdr:spPr>
        <a:xfrm>
          <a:off x="126117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BFD1B18A-1624-4893-95DD-F835B6E674D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4368BAC5-F515-4D5C-A658-1A2A8F55B26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74273214-42C7-4B43-BE29-17AE12E8658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5653CBDC-69EA-49B9-83B7-E3A0C443DA7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4963FA3C-EEBB-44D5-BFB3-A0BA30D0718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30D0132B-C32B-449F-9CDA-5F9C4D60D07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EB9A0BF3-D629-4AEF-9F40-07795849861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D2E2C2F5-B4B6-4495-86CC-2B514DF06A4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3BE5A6AB-2227-4708-9AC9-BC241BB1CE2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49E64CD2-D9EF-43F5-B9B0-6F32EA6AA61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6F628F99-CA2E-442A-B2BA-60F8A21A793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96781D9C-2D9A-4F32-B6C1-BC1944C4FB41}"/>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B5A1F64F-3408-4ED8-AA9A-63ED279CF8D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97F19DB2-FC50-417C-970A-83B6726C175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39EAA92A-F574-4995-B579-8F0CAEB12A1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86" name="テキスト ボックス 685">
          <a:extLst>
            <a:ext uri="{FF2B5EF4-FFF2-40B4-BE49-F238E27FC236}">
              <a16:creationId xmlns:a16="http://schemas.microsoft.com/office/drawing/2014/main" id="{424A540C-808D-4E11-BECF-A2ED64093D64}"/>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3CB8241E-9D1A-4886-BB2B-BCE9334D8F7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88" name="テキスト ボックス 687">
          <a:extLst>
            <a:ext uri="{FF2B5EF4-FFF2-40B4-BE49-F238E27FC236}">
              <a16:creationId xmlns:a16="http://schemas.microsoft.com/office/drawing/2014/main" id="{AC6C28C7-C161-4F7C-B6A0-5768A3217C57}"/>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09EDFDB8-AC7C-4FA4-8284-696DB9A1FE4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90" name="テキスト ボックス 689">
          <a:extLst>
            <a:ext uri="{FF2B5EF4-FFF2-40B4-BE49-F238E27FC236}">
              <a16:creationId xmlns:a16="http://schemas.microsoft.com/office/drawing/2014/main" id="{ACCE16ED-1E9D-4311-BE6E-57DD2764465D}"/>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8E5D486D-50C5-4811-9FB6-87B8C453196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92" name="テキスト ボックス 691">
          <a:extLst>
            <a:ext uri="{FF2B5EF4-FFF2-40B4-BE49-F238E27FC236}">
              <a16:creationId xmlns:a16="http://schemas.microsoft.com/office/drawing/2014/main" id="{488DE528-22D4-4E1A-8FDA-68776A805B8B}"/>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学校施設】&#10;一人当たり面積グラフ枠">
          <a:extLst>
            <a:ext uri="{FF2B5EF4-FFF2-40B4-BE49-F238E27FC236}">
              <a16:creationId xmlns:a16="http://schemas.microsoft.com/office/drawing/2014/main" id="{81ED76AC-1B5F-4ADD-B731-DEB93BF1608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694" name="直線コネクタ 693">
          <a:extLst>
            <a:ext uri="{FF2B5EF4-FFF2-40B4-BE49-F238E27FC236}">
              <a16:creationId xmlns:a16="http://schemas.microsoft.com/office/drawing/2014/main" id="{F1AECD96-7742-44C4-B9E6-CFD8827E95FA}"/>
            </a:ext>
          </a:extLst>
        </xdr:cNvPr>
        <xdr:cNvCxnSpPr/>
      </xdr:nvCxnSpPr>
      <xdr:spPr>
        <a:xfrm flipV="1">
          <a:off x="22160864" y="9541307"/>
          <a:ext cx="0" cy="1391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695" name="【学校施設】&#10;一人当たり面積最小値テキスト">
          <a:extLst>
            <a:ext uri="{FF2B5EF4-FFF2-40B4-BE49-F238E27FC236}">
              <a16:creationId xmlns:a16="http://schemas.microsoft.com/office/drawing/2014/main" id="{2D588987-2E68-4C67-AEC0-6CD15CEB7641}"/>
            </a:ext>
          </a:extLst>
        </xdr:cNvPr>
        <xdr:cNvSpPr txBox="1"/>
      </xdr:nvSpPr>
      <xdr:spPr>
        <a:xfrm>
          <a:off x="22199600" y="1093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696" name="直線コネクタ 695">
          <a:extLst>
            <a:ext uri="{FF2B5EF4-FFF2-40B4-BE49-F238E27FC236}">
              <a16:creationId xmlns:a16="http://schemas.microsoft.com/office/drawing/2014/main" id="{3CF44298-9E28-46D4-A881-D6B657D564B5}"/>
            </a:ext>
          </a:extLst>
        </xdr:cNvPr>
        <xdr:cNvCxnSpPr/>
      </xdr:nvCxnSpPr>
      <xdr:spPr>
        <a:xfrm>
          <a:off x="22072600" y="109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697" name="【学校施設】&#10;一人当たり面積最大値テキスト">
          <a:extLst>
            <a:ext uri="{FF2B5EF4-FFF2-40B4-BE49-F238E27FC236}">
              <a16:creationId xmlns:a16="http://schemas.microsoft.com/office/drawing/2014/main" id="{90C86AEB-CDDC-400E-B7B8-9B67952696C7}"/>
            </a:ext>
          </a:extLst>
        </xdr:cNvPr>
        <xdr:cNvSpPr txBox="1"/>
      </xdr:nvSpPr>
      <xdr:spPr>
        <a:xfrm>
          <a:off x="22199600" y="931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698" name="直線コネクタ 697">
          <a:extLst>
            <a:ext uri="{FF2B5EF4-FFF2-40B4-BE49-F238E27FC236}">
              <a16:creationId xmlns:a16="http://schemas.microsoft.com/office/drawing/2014/main" id="{84DB6908-513C-46FD-8C72-58B927248722}"/>
            </a:ext>
          </a:extLst>
        </xdr:cNvPr>
        <xdr:cNvCxnSpPr/>
      </xdr:nvCxnSpPr>
      <xdr:spPr>
        <a:xfrm>
          <a:off x="22072600" y="9541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699" name="【学校施設】&#10;一人当たり面積平均値テキスト">
          <a:extLst>
            <a:ext uri="{FF2B5EF4-FFF2-40B4-BE49-F238E27FC236}">
              <a16:creationId xmlns:a16="http://schemas.microsoft.com/office/drawing/2014/main" id="{2977771B-5C5C-493F-AC4C-4686E88C6F09}"/>
            </a:ext>
          </a:extLst>
        </xdr:cNvPr>
        <xdr:cNvSpPr txBox="1"/>
      </xdr:nvSpPr>
      <xdr:spPr>
        <a:xfrm>
          <a:off x="22199600" y="105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700" name="フローチャート: 判断 699">
          <a:extLst>
            <a:ext uri="{FF2B5EF4-FFF2-40B4-BE49-F238E27FC236}">
              <a16:creationId xmlns:a16="http://schemas.microsoft.com/office/drawing/2014/main" id="{6FF6F49F-F42D-470B-AD41-134F862B542E}"/>
            </a:ext>
          </a:extLst>
        </xdr:cNvPr>
        <xdr:cNvSpPr/>
      </xdr:nvSpPr>
      <xdr:spPr>
        <a:xfrm>
          <a:off x="22110700" y="1069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701" name="フローチャート: 判断 700">
          <a:extLst>
            <a:ext uri="{FF2B5EF4-FFF2-40B4-BE49-F238E27FC236}">
              <a16:creationId xmlns:a16="http://schemas.microsoft.com/office/drawing/2014/main" id="{FCBAD02B-C6D9-4F4F-9FD8-0067725AE94D}"/>
            </a:ext>
          </a:extLst>
        </xdr:cNvPr>
        <xdr:cNvSpPr/>
      </xdr:nvSpPr>
      <xdr:spPr>
        <a:xfrm>
          <a:off x="21272500" y="107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702" name="フローチャート: 判断 701">
          <a:extLst>
            <a:ext uri="{FF2B5EF4-FFF2-40B4-BE49-F238E27FC236}">
              <a16:creationId xmlns:a16="http://schemas.microsoft.com/office/drawing/2014/main" id="{C64B3158-D31E-4B9A-8563-3454C21DA8D7}"/>
            </a:ext>
          </a:extLst>
        </xdr:cNvPr>
        <xdr:cNvSpPr/>
      </xdr:nvSpPr>
      <xdr:spPr>
        <a:xfrm>
          <a:off x="20383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703" name="フローチャート: 判断 702">
          <a:extLst>
            <a:ext uri="{FF2B5EF4-FFF2-40B4-BE49-F238E27FC236}">
              <a16:creationId xmlns:a16="http://schemas.microsoft.com/office/drawing/2014/main" id="{3C5466E7-2D73-4C78-B1AA-BBF997A83509}"/>
            </a:ext>
          </a:extLst>
        </xdr:cNvPr>
        <xdr:cNvSpPr/>
      </xdr:nvSpPr>
      <xdr:spPr>
        <a:xfrm>
          <a:off x="19494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704" name="フローチャート: 判断 703">
          <a:extLst>
            <a:ext uri="{FF2B5EF4-FFF2-40B4-BE49-F238E27FC236}">
              <a16:creationId xmlns:a16="http://schemas.microsoft.com/office/drawing/2014/main" id="{6DA12298-A49A-43E4-8A46-A4848CFB0C5A}"/>
            </a:ext>
          </a:extLst>
        </xdr:cNvPr>
        <xdr:cNvSpPr/>
      </xdr:nvSpPr>
      <xdr:spPr>
        <a:xfrm>
          <a:off x="18605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26BAE759-7507-4017-BB67-45CC0A24888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8B99A10F-196A-47B2-B56E-86C12FBF854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C0C6F811-38FD-42B4-9EA5-E1045CEBE19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7AAE0C61-A608-4A14-8751-4416D37B6CD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6B5353E6-09AD-451B-86C1-80A6CF82B3D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12065</xdr:rowOff>
    </xdr:from>
    <xdr:to>
      <xdr:col>116</xdr:col>
      <xdr:colOff>114300</xdr:colOff>
      <xdr:row>63</xdr:row>
      <xdr:rowOff>113665</xdr:rowOff>
    </xdr:to>
    <xdr:sp macro="" textlink="">
      <xdr:nvSpPr>
        <xdr:cNvPr id="710" name="楕円 709">
          <a:extLst>
            <a:ext uri="{FF2B5EF4-FFF2-40B4-BE49-F238E27FC236}">
              <a16:creationId xmlns:a16="http://schemas.microsoft.com/office/drawing/2014/main" id="{9F65EA79-1259-43B3-8FF3-E7513F6BABC0}"/>
            </a:ext>
          </a:extLst>
        </xdr:cNvPr>
        <xdr:cNvSpPr/>
      </xdr:nvSpPr>
      <xdr:spPr>
        <a:xfrm>
          <a:off x="22110700" y="108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98442</xdr:rowOff>
    </xdr:from>
    <xdr:ext cx="469744" cy="259045"/>
    <xdr:sp macro="" textlink="">
      <xdr:nvSpPr>
        <xdr:cNvPr id="711" name="【学校施設】&#10;一人当たり面積該当値テキスト">
          <a:extLst>
            <a:ext uri="{FF2B5EF4-FFF2-40B4-BE49-F238E27FC236}">
              <a16:creationId xmlns:a16="http://schemas.microsoft.com/office/drawing/2014/main" id="{9F39CCE8-4442-4A1F-9167-CD32E6EC0C9C}"/>
            </a:ext>
          </a:extLst>
        </xdr:cNvPr>
        <xdr:cNvSpPr txBox="1"/>
      </xdr:nvSpPr>
      <xdr:spPr>
        <a:xfrm>
          <a:off x="22199600" y="1072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16180</xdr:rowOff>
    </xdr:from>
    <xdr:to>
      <xdr:col>112</xdr:col>
      <xdr:colOff>38100</xdr:colOff>
      <xdr:row>63</xdr:row>
      <xdr:rowOff>117780</xdr:rowOff>
    </xdr:to>
    <xdr:sp macro="" textlink="">
      <xdr:nvSpPr>
        <xdr:cNvPr id="712" name="楕円 711">
          <a:extLst>
            <a:ext uri="{FF2B5EF4-FFF2-40B4-BE49-F238E27FC236}">
              <a16:creationId xmlns:a16="http://schemas.microsoft.com/office/drawing/2014/main" id="{9BFB28AB-47B4-4F04-86E4-333A5C88A6BB}"/>
            </a:ext>
          </a:extLst>
        </xdr:cNvPr>
        <xdr:cNvSpPr/>
      </xdr:nvSpPr>
      <xdr:spPr>
        <a:xfrm>
          <a:off x="21272500" y="1081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62865</xdr:rowOff>
    </xdr:from>
    <xdr:to>
      <xdr:col>116</xdr:col>
      <xdr:colOff>63500</xdr:colOff>
      <xdr:row>63</xdr:row>
      <xdr:rowOff>66980</xdr:rowOff>
    </xdr:to>
    <xdr:cxnSp macro="">
      <xdr:nvCxnSpPr>
        <xdr:cNvPr id="713" name="直線コネクタ 712">
          <a:extLst>
            <a:ext uri="{FF2B5EF4-FFF2-40B4-BE49-F238E27FC236}">
              <a16:creationId xmlns:a16="http://schemas.microsoft.com/office/drawing/2014/main" id="{9742196D-F93D-4198-8BDA-8C3DC6F42709}"/>
            </a:ext>
          </a:extLst>
        </xdr:cNvPr>
        <xdr:cNvCxnSpPr/>
      </xdr:nvCxnSpPr>
      <xdr:spPr>
        <a:xfrm flipV="1">
          <a:off x="21323300" y="10864215"/>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19762</xdr:rowOff>
    </xdr:from>
    <xdr:to>
      <xdr:col>107</xdr:col>
      <xdr:colOff>101600</xdr:colOff>
      <xdr:row>63</xdr:row>
      <xdr:rowOff>121362</xdr:rowOff>
    </xdr:to>
    <xdr:sp macro="" textlink="">
      <xdr:nvSpPr>
        <xdr:cNvPr id="714" name="楕円 713">
          <a:extLst>
            <a:ext uri="{FF2B5EF4-FFF2-40B4-BE49-F238E27FC236}">
              <a16:creationId xmlns:a16="http://schemas.microsoft.com/office/drawing/2014/main" id="{CA64191F-2882-456B-90D3-2BF9AF4DE2E5}"/>
            </a:ext>
          </a:extLst>
        </xdr:cNvPr>
        <xdr:cNvSpPr/>
      </xdr:nvSpPr>
      <xdr:spPr>
        <a:xfrm>
          <a:off x="20383500" y="1082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66980</xdr:rowOff>
    </xdr:from>
    <xdr:to>
      <xdr:col>111</xdr:col>
      <xdr:colOff>177800</xdr:colOff>
      <xdr:row>63</xdr:row>
      <xdr:rowOff>70562</xdr:rowOff>
    </xdr:to>
    <xdr:cxnSp macro="">
      <xdr:nvCxnSpPr>
        <xdr:cNvPr id="715" name="直線コネクタ 714">
          <a:extLst>
            <a:ext uri="{FF2B5EF4-FFF2-40B4-BE49-F238E27FC236}">
              <a16:creationId xmlns:a16="http://schemas.microsoft.com/office/drawing/2014/main" id="{80D968CD-484C-4812-A3ED-7C2F1D2A10A2}"/>
            </a:ext>
          </a:extLst>
        </xdr:cNvPr>
        <xdr:cNvCxnSpPr/>
      </xdr:nvCxnSpPr>
      <xdr:spPr>
        <a:xfrm flipV="1">
          <a:off x="20434300" y="10868330"/>
          <a:ext cx="8890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23190</xdr:rowOff>
    </xdr:from>
    <xdr:to>
      <xdr:col>102</xdr:col>
      <xdr:colOff>165100</xdr:colOff>
      <xdr:row>63</xdr:row>
      <xdr:rowOff>124790</xdr:rowOff>
    </xdr:to>
    <xdr:sp macro="" textlink="">
      <xdr:nvSpPr>
        <xdr:cNvPr id="716" name="楕円 715">
          <a:extLst>
            <a:ext uri="{FF2B5EF4-FFF2-40B4-BE49-F238E27FC236}">
              <a16:creationId xmlns:a16="http://schemas.microsoft.com/office/drawing/2014/main" id="{E6F9C628-2071-4D2C-959A-4989F5D0B3B2}"/>
            </a:ext>
          </a:extLst>
        </xdr:cNvPr>
        <xdr:cNvSpPr/>
      </xdr:nvSpPr>
      <xdr:spPr>
        <a:xfrm>
          <a:off x="19494500" y="108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70562</xdr:rowOff>
    </xdr:from>
    <xdr:to>
      <xdr:col>107</xdr:col>
      <xdr:colOff>50800</xdr:colOff>
      <xdr:row>63</xdr:row>
      <xdr:rowOff>73990</xdr:rowOff>
    </xdr:to>
    <xdr:cxnSp macro="">
      <xdr:nvCxnSpPr>
        <xdr:cNvPr id="717" name="直線コネクタ 716">
          <a:extLst>
            <a:ext uri="{FF2B5EF4-FFF2-40B4-BE49-F238E27FC236}">
              <a16:creationId xmlns:a16="http://schemas.microsoft.com/office/drawing/2014/main" id="{964807DD-B3AF-48E6-AD18-08754F9F708E}"/>
            </a:ext>
          </a:extLst>
        </xdr:cNvPr>
        <xdr:cNvCxnSpPr/>
      </xdr:nvCxnSpPr>
      <xdr:spPr>
        <a:xfrm flipV="1">
          <a:off x="19545300" y="10871912"/>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26848</xdr:rowOff>
    </xdr:from>
    <xdr:to>
      <xdr:col>98</xdr:col>
      <xdr:colOff>38100</xdr:colOff>
      <xdr:row>63</xdr:row>
      <xdr:rowOff>128448</xdr:rowOff>
    </xdr:to>
    <xdr:sp macro="" textlink="">
      <xdr:nvSpPr>
        <xdr:cNvPr id="718" name="楕円 717">
          <a:extLst>
            <a:ext uri="{FF2B5EF4-FFF2-40B4-BE49-F238E27FC236}">
              <a16:creationId xmlns:a16="http://schemas.microsoft.com/office/drawing/2014/main" id="{6E7F2AC4-988C-43A5-8D14-AF953B6309F5}"/>
            </a:ext>
          </a:extLst>
        </xdr:cNvPr>
        <xdr:cNvSpPr/>
      </xdr:nvSpPr>
      <xdr:spPr>
        <a:xfrm>
          <a:off x="18605500" y="1082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73990</xdr:rowOff>
    </xdr:from>
    <xdr:to>
      <xdr:col>102</xdr:col>
      <xdr:colOff>114300</xdr:colOff>
      <xdr:row>63</xdr:row>
      <xdr:rowOff>77648</xdr:rowOff>
    </xdr:to>
    <xdr:cxnSp macro="">
      <xdr:nvCxnSpPr>
        <xdr:cNvPr id="719" name="直線コネクタ 718">
          <a:extLst>
            <a:ext uri="{FF2B5EF4-FFF2-40B4-BE49-F238E27FC236}">
              <a16:creationId xmlns:a16="http://schemas.microsoft.com/office/drawing/2014/main" id="{A8BBB0D1-D9F0-4CF1-AC94-D675523956C2}"/>
            </a:ext>
          </a:extLst>
        </xdr:cNvPr>
        <xdr:cNvCxnSpPr/>
      </xdr:nvCxnSpPr>
      <xdr:spPr>
        <a:xfrm flipV="1">
          <a:off x="18656300" y="10875340"/>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19855</xdr:rowOff>
    </xdr:from>
    <xdr:ext cx="469744" cy="259045"/>
    <xdr:sp macro="" textlink="">
      <xdr:nvSpPr>
        <xdr:cNvPr id="720" name="n_1aveValue【学校施設】&#10;一人当たり面積">
          <a:extLst>
            <a:ext uri="{FF2B5EF4-FFF2-40B4-BE49-F238E27FC236}">
              <a16:creationId xmlns:a16="http://schemas.microsoft.com/office/drawing/2014/main" id="{F03B8A60-AB32-44EE-83F6-47481A50DCCB}"/>
            </a:ext>
          </a:extLst>
        </xdr:cNvPr>
        <xdr:cNvSpPr txBox="1"/>
      </xdr:nvSpPr>
      <xdr:spPr>
        <a:xfrm>
          <a:off x="21075727" y="1047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11854</xdr:rowOff>
    </xdr:from>
    <xdr:ext cx="469744" cy="259045"/>
    <xdr:sp macro="" textlink="">
      <xdr:nvSpPr>
        <xdr:cNvPr id="721" name="n_2aveValue【学校施設】&#10;一人当たり面積">
          <a:extLst>
            <a:ext uri="{FF2B5EF4-FFF2-40B4-BE49-F238E27FC236}">
              <a16:creationId xmlns:a16="http://schemas.microsoft.com/office/drawing/2014/main" id="{2CD4E168-38F0-403E-B3B4-E575E51A7CD9}"/>
            </a:ext>
          </a:extLst>
        </xdr:cNvPr>
        <xdr:cNvSpPr txBox="1"/>
      </xdr:nvSpPr>
      <xdr:spPr>
        <a:xfrm>
          <a:off x="20199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19093</xdr:rowOff>
    </xdr:from>
    <xdr:ext cx="469744" cy="259045"/>
    <xdr:sp macro="" textlink="">
      <xdr:nvSpPr>
        <xdr:cNvPr id="722" name="n_3aveValue【学校施設】&#10;一人当たり面積">
          <a:extLst>
            <a:ext uri="{FF2B5EF4-FFF2-40B4-BE49-F238E27FC236}">
              <a16:creationId xmlns:a16="http://schemas.microsoft.com/office/drawing/2014/main" id="{AB57C684-DF50-4C63-BF2D-F051A51E5F9F}"/>
            </a:ext>
          </a:extLst>
        </xdr:cNvPr>
        <xdr:cNvSpPr txBox="1"/>
      </xdr:nvSpPr>
      <xdr:spPr>
        <a:xfrm>
          <a:off x="19310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167073</xdr:rowOff>
    </xdr:from>
    <xdr:ext cx="469744" cy="259045"/>
    <xdr:sp macro="" textlink="">
      <xdr:nvSpPr>
        <xdr:cNvPr id="723" name="n_4aveValue【学校施設】&#10;一人当たり面積">
          <a:extLst>
            <a:ext uri="{FF2B5EF4-FFF2-40B4-BE49-F238E27FC236}">
              <a16:creationId xmlns:a16="http://schemas.microsoft.com/office/drawing/2014/main" id="{B186CD49-255F-421F-9781-3A69288F1DF3}"/>
            </a:ext>
          </a:extLst>
        </xdr:cNvPr>
        <xdr:cNvSpPr txBox="1"/>
      </xdr:nvSpPr>
      <xdr:spPr>
        <a:xfrm>
          <a:off x="18421427"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108907</xdr:rowOff>
    </xdr:from>
    <xdr:ext cx="469744" cy="259045"/>
    <xdr:sp macro="" textlink="">
      <xdr:nvSpPr>
        <xdr:cNvPr id="724" name="n_1mainValue【学校施設】&#10;一人当たり面積">
          <a:extLst>
            <a:ext uri="{FF2B5EF4-FFF2-40B4-BE49-F238E27FC236}">
              <a16:creationId xmlns:a16="http://schemas.microsoft.com/office/drawing/2014/main" id="{30F112A8-5C2C-4684-8251-F2361FEA6C36}"/>
            </a:ext>
          </a:extLst>
        </xdr:cNvPr>
        <xdr:cNvSpPr txBox="1"/>
      </xdr:nvSpPr>
      <xdr:spPr>
        <a:xfrm>
          <a:off x="21075727" y="1091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112489</xdr:rowOff>
    </xdr:from>
    <xdr:ext cx="469744" cy="259045"/>
    <xdr:sp macro="" textlink="">
      <xdr:nvSpPr>
        <xdr:cNvPr id="725" name="n_2mainValue【学校施設】&#10;一人当たり面積">
          <a:extLst>
            <a:ext uri="{FF2B5EF4-FFF2-40B4-BE49-F238E27FC236}">
              <a16:creationId xmlns:a16="http://schemas.microsoft.com/office/drawing/2014/main" id="{5C30B803-7DD6-42C5-B0EA-EF741414551D}"/>
            </a:ext>
          </a:extLst>
        </xdr:cNvPr>
        <xdr:cNvSpPr txBox="1"/>
      </xdr:nvSpPr>
      <xdr:spPr>
        <a:xfrm>
          <a:off x="20199427" y="1091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115917</xdr:rowOff>
    </xdr:from>
    <xdr:ext cx="469744" cy="259045"/>
    <xdr:sp macro="" textlink="">
      <xdr:nvSpPr>
        <xdr:cNvPr id="726" name="n_3mainValue【学校施設】&#10;一人当たり面積">
          <a:extLst>
            <a:ext uri="{FF2B5EF4-FFF2-40B4-BE49-F238E27FC236}">
              <a16:creationId xmlns:a16="http://schemas.microsoft.com/office/drawing/2014/main" id="{707BB738-7C97-4243-ACE5-98734418BDF7}"/>
            </a:ext>
          </a:extLst>
        </xdr:cNvPr>
        <xdr:cNvSpPr txBox="1"/>
      </xdr:nvSpPr>
      <xdr:spPr>
        <a:xfrm>
          <a:off x="19310427" y="1091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119575</xdr:rowOff>
    </xdr:from>
    <xdr:ext cx="469744" cy="259045"/>
    <xdr:sp macro="" textlink="">
      <xdr:nvSpPr>
        <xdr:cNvPr id="727" name="n_4mainValue【学校施設】&#10;一人当たり面積">
          <a:extLst>
            <a:ext uri="{FF2B5EF4-FFF2-40B4-BE49-F238E27FC236}">
              <a16:creationId xmlns:a16="http://schemas.microsoft.com/office/drawing/2014/main" id="{1DB2BDC2-B1CF-48AC-B379-41F0A7D17612}"/>
            </a:ext>
          </a:extLst>
        </xdr:cNvPr>
        <xdr:cNvSpPr txBox="1"/>
      </xdr:nvSpPr>
      <xdr:spPr>
        <a:xfrm>
          <a:off x="18421427" y="10920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7523C28-C5A9-4BB5-9390-C003237CE0A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86888D8B-8F4E-4BD2-BFBF-0B0C660425A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0858A2B8-5BD1-4C14-B757-252CAE03B84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FC130D2A-9AA2-4FE3-AF65-75DE932943F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4D2F7ADA-0F94-4BFE-9837-BA29966D69D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487B6679-9111-4DB5-9034-B550005C77B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7451CAA2-AAEF-4EBC-8F91-95D42F59BE5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4E8A6683-DCB8-48BF-B56F-CA98D29A904F}"/>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6" name="正方形/長方形 735">
          <a:extLst>
            <a:ext uri="{FF2B5EF4-FFF2-40B4-BE49-F238E27FC236}">
              <a16:creationId xmlns:a16="http://schemas.microsoft.com/office/drawing/2014/main" id="{5CF07CA3-82D6-4AEB-92F7-5A132C08B43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7" name="正方形/長方形 736">
          <a:extLst>
            <a:ext uri="{FF2B5EF4-FFF2-40B4-BE49-F238E27FC236}">
              <a16:creationId xmlns:a16="http://schemas.microsoft.com/office/drawing/2014/main" id="{86E3A609-8027-4495-8E0D-87DA73B0C19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8" name="正方形/長方形 737">
          <a:extLst>
            <a:ext uri="{FF2B5EF4-FFF2-40B4-BE49-F238E27FC236}">
              <a16:creationId xmlns:a16="http://schemas.microsoft.com/office/drawing/2014/main" id="{DE0D4694-F5B0-4221-A6DF-2563B635B75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9" name="正方形/長方形 738">
          <a:extLst>
            <a:ext uri="{FF2B5EF4-FFF2-40B4-BE49-F238E27FC236}">
              <a16:creationId xmlns:a16="http://schemas.microsoft.com/office/drawing/2014/main" id="{30BD7DF6-D9EF-4C24-B0B0-FEBD7E6AAAE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0" name="正方形/長方形 739">
          <a:extLst>
            <a:ext uri="{FF2B5EF4-FFF2-40B4-BE49-F238E27FC236}">
              <a16:creationId xmlns:a16="http://schemas.microsoft.com/office/drawing/2014/main" id="{C15BDEDD-E9A8-4DC3-8447-80BC91C7695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1" name="正方形/長方形 740">
          <a:extLst>
            <a:ext uri="{FF2B5EF4-FFF2-40B4-BE49-F238E27FC236}">
              <a16:creationId xmlns:a16="http://schemas.microsoft.com/office/drawing/2014/main" id="{7E8BB041-384C-42BB-BA54-CAEE1A8FECF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2" name="正方形/長方形 741">
          <a:extLst>
            <a:ext uri="{FF2B5EF4-FFF2-40B4-BE49-F238E27FC236}">
              <a16:creationId xmlns:a16="http://schemas.microsoft.com/office/drawing/2014/main" id="{DB4AE6A6-9E2D-4B77-B80F-0D818BE2BB7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3" name="正方形/長方形 742">
          <a:extLst>
            <a:ext uri="{FF2B5EF4-FFF2-40B4-BE49-F238E27FC236}">
              <a16:creationId xmlns:a16="http://schemas.microsoft.com/office/drawing/2014/main" id="{D078224F-8B4C-4A19-A1DC-389552BFAA6B}"/>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3BE4B124-A4BD-4847-B813-6D69F979699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53717948-CA6A-4ED4-9CEF-9D8FDCCFAF0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885DCEDE-06BF-440D-A36B-DDE391A39AC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B5D5692E-998F-4E62-87B3-F0041E52693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3A4A091D-A556-4FA5-8F76-583B46008A7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1BB816EA-6A43-4A38-860B-8127B1AC0FC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0EBFE8D5-628E-4F56-BAE1-A087C36DC8A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18E8CF40-3AF8-4E1E-9B56-A89E52EBE2F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a:extLst>
            <a:ext uri="{FF2B5EF4-FFF2-40B4-BE49-F238E27FC236}">
              <a16:creationId xmlns:a16="http://schemas.microsoft.com/office/drawing/2014/main" id="{6497B82E-39AE-4DCF-AB1B-638055160A0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a:extLst>
            <a:ext uri="{FF2B5EF4-FFF2-40B4-BE49-F238E27FC236}">
              <a16:creationId xmlns:a16="http://schemas.microsoft.com/office/drawing/2014/main" id="{77FA4C47-367A-4BE2-B6EC-A75D917E21B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a:extLst>
            <a:ext uri="{FF2B5EF4-FFF2-40B4-BE49-F238E27FC236}">
              <a16:creationId xmlns:a16="http://schemas.microsoft.com/office/drawing/2014/main" id="{EBC6F1F7-50BF-43D1-A562-E17D5ED611D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5" name="直線コネクタ 754">
          <a:extLst>
            <a:ext uri="{FF2B5EF4-FFF2-40B4-BE49-F238E27FC236}">
              <a16:creationId xmlns:a16="http://schemas.microsoft.com/office/drawing/2014/main" id="{E2CFE253-4626-4AB4-983F-8C01D331AE59}"/>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6" name="テキスト ボックス 755">
          <a:extLst>
            <a:ext uri="{FF2B5EF4-FFF2-40B4-BE49-F238E27FC236}">
              <a16:creationId xmlns:a16="http://schemas.microsoft.com/office/drawing/2014/main" id="{37FE4F2C-000F-4E16-8D46-9DCEE89A3C38}"/>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7" name="直線コネクタ 756">
          <a:extLst>
            <a:ext uri="{FF2B5EF4-FFF2-40B4-BE49-F238E27FC236}">
              <a16:creationId xmlns:a16="http://schemas.microsoft.com/office/drawing/2014/main" id="{21B69CED-E4B9-4131-B466-6F69655046C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8" name="テキスト ボックス 757">
          <a:extLst>
            <a:ext uri="{FF2B5EF4-FFF2-40B4-BE49-F238E27FC236}">
              <a16:creationId xmlns:a16="http://schemas.microsoft.com/office/drawing/2014/main" id="{483617C0-5E7C-4A48-8464-13702DA521FB}"/>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9" name="直線コネクタ 758">
          <a:extLst>
            <a:ext uri="{FF2B5EF4-FFF2-40B4-BE49-F238E27FC236}">
              <a16:creationId xmlns:a16="http://schemas.microsoft.com/office/drawing/2014/main" id="{E02CA999-41F6-46C8-B223-2021772F495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0" name="テキスト ボックス 759">
          <a:extLst>
            <a:ext uri="{FF2B5EF4-FFF2-40B4-BE49-F238E27FC236}">
              <a16:creationId xmlns:a16="http://schemas.microsoft.com/office/drawing/2014/main" id="{5A402691-7E23-45E9-8355-274A2D909DF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1" name="直線コネクタ 760">
          <a:extLst>
            <a:ext uri="{FF2B5EF4-FFF2-40B4-BE49-F238E27FC236}">
              <a16:creationId xmlns:a16="http://schemas.microsoft.com/office/drawing/2014/main" id="{6007732C-62A4-4F44-977A-51D57AEF9B05}"/>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2" name="テキスト ボックス 761">
          <a:extLst>
            <a:ext uri="{FF2B5EF4-FFF2-40B4-BE49-F238E27FC236}">
              <a16:creationId xmlns:a16="http://schemas.microsoft.com/office/drawing/2014/main" id="{C5CB0583-A972-419F-98B1-EFF2FD53C3D6}"/>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3" name="直線コネクタ 762">
          <a:extLst>
            <a:ext uri="{FF2B5EF4-FFF2-40B4-BE49-F238E27FC236}">
              <a16:creationId xmlns:a16="http://schemas.microsoft.com/office/drawing/2014/main" id="{1F360159-1E73-4A7D-9E93-1030202B5F0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4" name="テキスト ボックス 763">
          <a:extLst>
            <a:ext uri="{FF2B5EF4-FFF2-40B4-BE49-F238E27FC236}">
              <a16:creationId xmlns:a16="http://schemas.microsoft.com/office/drawing/2014/main" id="{2E4401C8-B6C0-4BB7-950F-5FB6977C4FF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AE1C0D28-A7DC-4904-B478-C84964C6631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6" name="テキスト ボックス 765">
          <a:extLst>
            <a:ext uri="{FF2B5EF4-FFF2-40B4-BE49-F238E27FC236}">
              <a16:creationId xmlns:a16="http://schemas.microsoft.com/office/drawing/2014/main" id="{4A91A0C1-68AD-4D1B-B780-0CB3BE46E97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7" name="【公民館】&#10;有形固定資産減価償却率グラフ枠">
          <a:extLst>
            <a:ext uri="{FF2B5EF4-FFF2-40B4-BE49-F238E27FC236}">
              <a16:creationId xmlns:a16="http://schemas.microsoft.com/office/drawing/2014/main" id="{23787A16-2A09-45F1-9E04-8402B6A8610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22861</xdr:rowOff>
    </xdr:from>
    <xdr:to>
      <xdr:col>85</xdr:col>
      <xdr:colOff>126364</xdr:colOff>
      <xdr:row>108</xdr:row>
      <xdr:rowOff>152400</xdr:rowOff>
    </xdr:to>
    <xdr:cxnSp macro="">
      <xdr:nvCxnSpPr>
        <xdr:cNvPr id="768" name="直線コネクタ 767">
          <a:extLst>
            <a:ext uri="{FF2B5EF4-FFF2-40B4-BE49-F238E27FC236}">
              <a16:creationId xmlns:a16="http://schemas.microsoft.com/office/drawing/2014/main" id="{4E0C372F-280A-4703-AA2E-42C68EF47429}"/>
            </a:ext>
          </a:extLst>
        </xdr:cNvPr>
        <xdr:cNvCxnSpPr/>
      </xdr:nvCxnSpPr>
      <xdr:spPr>
        <a:xfrm flipV="1">
          <a:off x="16318864" y="17167861"/>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9" name="【公民館】&#10;有形固定資産減価償却率最小値テキスト">
          <a:extLst>
            <a:ext uri="{FF2B5EF4-FFF2-40B4-BE49-F238E27FC236}">
              <a16:creationId xmlns:a16="http://schemas.microsoft.com/office/drawing/2014/main" id="{6FF771ED-496D-4A0B-8A5A-5C44F6328763}"/>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70" name="直線コネクタ 769">
          <a:extLst>
            <a:ext uri="{FF2B5EF4-FFF2-40B4-BE49-F238E27FC236}">
              <a16:creationId xmlns:a16="http://schemas.microsoft.com/office/drawing/2014/main" id="{F3FAAE99-E405-4201-8AF3-4B02AA538B69}"/>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140988</xdr:rowOff>
    </xdr:from>
    <xdr:ext cx="405111" cy="259045"/>
    <xdr:sp macro="" textlink="">
      <xdr:nvSpPr>
        <xdr:cNvPr id="771" name="【公民館】&#10;有形固定資産減価償却率最大値テキスト">
          <a:extLst>
            <a:ext uri="{FF2B5EF4-FFF2-40B4-BE49-F238E27FC236}">
              <a16:creationId xmlns:a16="http://schemas.microsoft.com/office/drawing/2014/main" id="{6A18BFC2-26EC-4F20-9EED-44463CF5B519}"/>
            </a:ext>
          </a:extLst>
        </xdr:cNvPr>
        <xdr:cNvSpPr txBox="1"/>
      </xdr:nvSpPr>
      <xdr:spPr>
        <a:xfrm>
          <a:off x="16357600" y="1694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22861</xdr:rowOff>
    </xdr:from>
    <xdr:to>
      <xdr:col>86</xdr:col>
      <xdr:colOff>25400</xdr:colOff>
      <xdr:row>100</xdr:row>
      <xdr:rowOff>22861</xdr:rowOff>
    </xdr:to>
    <xdr:cxnSp macro="">
      <xdr:nvCxnSpPr>
        <xdr:cNvPr id="772" name="直線コネクタ 771">
          <a:extLst>
            <a:ext uri="{FF2B5EF4-FFF2-40B4-BE49-F238E27FC236}">
              <a16:creationId xmlns:a16="http://schemas.microsoft.com/office/drawing/2014/main" id="{D8543095-EECD-405F-BA2F-473EF0AF1E2C}"/>
            </a:ext>
          </a:extLst>
        </xdr:cNvPr>
        <xdr:cNvCxnSpPr/>
      </xdr:nvCxnSpPr>
      <xdr:spPr>
        <a:xfrm>
          <a:off x="16230600" y="1716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8272</xdr:rowOff>
    </xdr:from>
    <xdr:ext cx="405111" cy="259045"/>
    <xdr:sp macro="" textlink="">
      <xdr:nvSpPr>
        <xdr:cNvPr id="773" name="【公民館】&#10;有形固定資産減価償却率平均値テキスト">
          <a:extLst>
            <a:ext uri="{FF2B5EF4-FFF2-40B4-BE49-F238E27FC236}">
              <a16:creationId xmlns:a16="http://schemas.microsoft.com/office/drawing/2014/main" id="{894950C9-ED91-4A5C-A46C-F374B4F9BB8A}"/>
            </a:ext>
          </a:extLst>
        </xdr:cNvPr>
        <xdr:cNvSpPr txBox="1"/>
      </xdr:nvSpPr>
      <xdr:spPr>
        <a:xfrm>
          <a:off x="16357600" y="1783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156845</xdr:rowOff>
    </xdr:from>
    <xdr:to>
      <xdr:col>85</xdr:col>
      <xdr:colOff>177800</xdr:colOff>
      <xdr:row>105</xdr:row>
      <xdr:rowOff>86995</xdr:rowOff>
    </xdr:to>
    <xdr:sp macro="" textlink="">
      <xdr:nvSpPr>
        <xdr:cNvPr id="774" name="フローチャート: 判断 773">
          <a:extLst>
            <a:ext uri="{FF2B5EF4-FFF2-40B4-BE49-F238E27FC236}">
              <a16:creationId xmlns:a16="http://schemas.microsoft.com/office/drawing/2014/main" id="{DFCE8E7A-93AC-4337-A137-4B30D735805C}"/>
            </a:ext>
          </a:extLst>
        </xdr:cNvPr>
        <xdr:cNvSpPr/>
      </xdr:nvSpPr>
      <xdr:spPr>
        <a:xfrm>
          <a:off x="16268700" y="179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52070</xdr:rowOff>
    </xdr:from>
    <xdr:to>
      <xdr:col>81</xdr:col>
      <xdr:colOff>101600</xdr:colOff>
      <xdr:row>105</xdr:row>
      <xdr:rowOff>153670</xdr:rowOff>
    </xdr:to>
    <xdr:sp macro="" textlink="">
      <xdr:nvSpPr>
        <xdr:cNvPr id="775" name="フローチャート: 判断 774">
          <a:extLst>
            <a:ext uri="{FF2B5EF4-FFF2-40B4-BE49-F238E27FC236}">
              <a16:creationId xmlns:a16="http://schemas.microsoft.com/office/drawing/2014/main" id="{B08ABED7-CC41-4F42-80AE-936A9BFC11F0}"/>
            </a:ext>
          </a:extLst>
        </xdr:cNvPr>
        <xdr:cNvSpPr/>
      </xdr:nvSpPr>
      <xdr:spPr>
        <a:xfrm>
          <a:off x="1543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124461</xdr:rowOff>
    </xdr:from>
    <xdr:to>
      <xdr:col>76</xdr:col>
      <xdr:colOff>165100</xdr:colOff>
      <xdr:row>105</xdr:row>
      <xdr:rowOff>54611</xdr:rowOff>
    </xdr:to>
    <xdr:sp macro="" textlink="">
      <xdr:nvSpPr>
        <xdr:cNvPr id="776" name="フローチャート: 判断 775">
          <a:extLst>
            <a:ext uri="{FF2B5EF4-FFF2-40B4-BE49-F238E27FC236}">
              <a16:creationId xmlns:a16="http://schemas.microsoft.com/office/drawing/2014/main" id="{6F05E5BB-1B2F-4469-A409-8ED852492F86}"/>
            </a:ext>
          </a:extLst>
        </xdr:cNvPr>
        <xdr:cNvSpPr/>
      </xdr:nvSpPr>
      <xdr:spPr>
        <a:xfrm>
          <a:off x="14541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61595</xdr:rowOff>
    </xdr:from>
    <xdr:to>
      <xdr:col>72</xdr:col>
      <xdr:colOff>38100</xdr:colOff>
      <xdr:row>104</xdr:row>
      <xdr:rowOff>163195</xdr:rowOff>
    </xdr:to>
    <xdr:sp macro="" textlink="">
      <xdr:nvSpPr>
        <xdr:cNvPr id="777" name="フローチャート: 判断 776">
          <a:extLst>
            <a:ext uri="{FF2B5EF4-FFF2-40B4-BE49-F238E27FC236}">
              <a16:creationId xmlns:a16="http://schemas.microsoft.com/office/drawing/2014/main" id="{72D2C96D-4522-4A99-A1A3-92C2AE1835FB}"/>
            </a:ext>
          </a:extLst>
        </xdr:cNvPr>
        <xdr:cNvSpPr/>
      </xdr:nvSpPr>
      <xdr:spPr>
        <a:xfrm>
          <a:off x="13652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778" name="フローチャート: 判断 777">
          <a:extLst>
            <a:ext uri="{FF2B5EF4-FFF2-40B4-BE49-F238E27FC236}">
              <a16:creationId xmlns:a16="http://schemas.microsoft.com/office/drawing/2014/main" id="{FC2E06C2-54B7-40E1-8610-F481A0CDFA07}"/>
            </a:ext>
          </a:extLst>
        </xdr:cNvPr>
        <xdr:cNvSpPr/>
      </xdr:nvSpPr>
      <xdr:spPr>
        <a:xfrm>
          <a:off x="12763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1339B46-CE61-44FE-81DA-601BBCE7E2F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802D52CE-5F0F-4628-93FA-C7F42BE42A0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3FFB813A-9402-4912-97D3-46F8A40243F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BB5B1C26-A6D8-44F2-8B8C-C58B3AEE30E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E1FD28EC-9ACF-4177-B365-B0C42B4B03D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57786</xdr:rowOff>
    </xdr:from>
    <xdr:to>
      <xdr:col>85</xdr:col>
      <xdr:colOff>177800</xdr:colOff>
      <xdr:row>106</xdr:row>
      <xdr:rowOff>159386</xdr:rowOff>
    </xdr:to>
    <xdr:sp macro="" textlink="">
      <xdr:nvSpPr>
        <xdr:cNvPr id="784" name="楕円 783">
          <a:extLst>
            <a:ext uri="{FF2B5EF4-FFF2-40B4-BE49-F238E27FC236}">
              <a16:creationId xmlns:a16="http://schemas.microsoft.com/office/drawing/2014/main" id="{6D59263A-4275-41E5-993F-BB84D6D21213}"/>
            </a:ext>
          </a:extLst>
        </xdr:cNvPr>
        <xdr:cNvSpPr/>
      </xdr:nvSpPr>
      <xdr:spPr>
        <a:xfrm>
          <a:off x="162687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36213</xdr:rowOff>
    </xdr:from>
    <xdr:ext cx="405111" cy="259045"/>
    <xdr:sp macro="" textlink="">
      <xdr:nvSpPr>
        <xdr:cNvPr id="785" name="【公民館】&#10;有形固定資産減価償却率該当値テキスト">
          <a:extLst>
            <a:ext uri="{FF2B5EF4-FFF2-40B4-BE49-F238E27FC236}">
              <a16:creationId xmlns:a16="http://schemas.microsoft.com/office/drawing/2014/main" id="{3B6C38B8-AE4C-49CF-9C24-8F732EBA868D}"/>
            </a:ext>
          </a:extLst>
        </xdr:cNvPr>
        <xdr:cNvSpPr txBox="1"/>
      </xdr:nvSpPr>
      <xdr:spPr>
        <a:xfrm>
          <a:off x="16357600" y="18209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25400</xdr:rowOff>
    </xdr:from>
    <xdr:to>
      <xdr:col>81</xdr:col>
      <xdr:colOff>101600</xdr:colOff>
      <xdr:row>106</xdr:row>
      <xdr:rowOff>127000</xdr:rowOff>
    </xdr:to>
    <xdr:sp macro="" textlink="">
      <xdr:nvSpPr>
        <xdr:cNvPr id="786" name="楕円 785">
          <a:extLst>
            <a:ext uri="{FF2B5EF4-FFF2-40B4-BE49-F238E27FC236}">
              <a16:creationId xmlns:a16="http://schemas.microsoft.com/office/drawing/2014/main" id="{A27767BC-20A1-4060-880A-F2F5F37A7839}"/>
            </a:ext>
          </a:extLst>
        </xdr:cNvPr>
        <xdr:cNvSpPr/>
      </xdr:nvSpPr>
      <xdr:spPr>
        <a:xfrm>
          <a:off x="1543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76200</xdr:rowOff>
    </xdr:from>
    <xdr:to>
      <xdr:col>85</xdr:col>
      <xdr:colOff>127000</xdr:colOff>
      <xdr:row>106</xdr:row>
      <xdr:rowOff>108586</xdr:rowOff>
    </xdr:to>
    <xdr:cxnSp macro="">
      <xdr:nvCxnSpPr>
        <xdr:cNvPr id="787" name="直線コネクタ 786">
          <a:extLst>
            <a:ext uri="{FF2B5EF4-FFF2-40B4-BE49-F238E27FC236}">
              <a16:creationId xmlns:a16="http://schemas.microsoft.com/office/drawing/2014/main" id="{5B6C6A31-B2B0-4FD6-BDF0-8B834340412C}"/>
            </a:ext>
          </a:extLst>
        </xdr:cNvPr>
        <xdr:cNvCxnSpPr/>
      </xdr:nvCxnSpPr>
      <xdr:spPr>
        <a:xfrm>
          <a:off x="15481300" y="18249900"/>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158750</xdr:rowOff>
    </xdr:from>
    <xdr:to>
      <xdr:col>76</xdr:col>
      <xdr:colOff>165100</xdr:colOff>
      <xdr:row>106</xdr:row>
      <xdr:rowOff>88900</xdr:rowOff>
    </xdr:to>
    <xdr:sp macro="" textlink="">
      <xdr:nvSpPr>
        <xdr:cNvPr id="788" name="楕円 787">
          <a:extLst>
            <a:ext uri="{FF2B5EF4-FFF2-40B4-BE49-F238E27FC236}">
              <a16:creationId xmlns:a16="http://schemas.microsoft.com/office/drawing/2014/main" id="{7BD1F427-5D33-4C91-BC4C-A6C4F626D8E2}"/>
            </a:ext>
          </a:extLst>
        </xdr:cNvPr>
        <xdr:cNvSpPr/>
      </xdr:nvSpPr>
      <xdr:spPr>
        <a:xfrm>
          <a:off x="14541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38100</xdr:rowOff>
    </xdr:from>
    <xdr:to>
      <xdr:col>81</xdr:col>
      <xdr:colOff>50800</xdr:colOff>
      <xdr:row>106</xdr:row>
      <xdr:rowOff>76200</xdr:rowOff>
    </xdr:to>
    <xdr:cxnSp macro="">
      <xdr:nvCxnSpPr>
        <xdr:cNvPr id="789" name="直線コネクタ 788">
          <a:extLst>
            <a:ext uri="{FF2B5EF4-FFF2-40B4-BE49-F238E27FC236}">
              <a16:creationId xmlns:a16="http://schemas.microsoft.com/office/drawing/2014/main" id="{2CD4BE85-7D54-4C35-B3E2-3F2B30351CC2}"/>
            </a:ext>
          </a:extLst>
        </xdr:cNvPr>
        <xdr:cNvCxnSpPr/>
      </xdr:nvCxnSpPr>
      <xdr:spPr>
        <a:xfrm>
          <a:off x="14592300" y="18211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120650</xdr:rowOff>
    </xdr:from>
    <xdr:to>
      <xdr:col>72</xdr:col>
      <xdr:colOff>38100</xdr:colOff>
      <xdr:row>106</xdr:row>
      <xdr:rowOff>50800</xdr:rowOff>
    </xdr:to>
    <xdr:sp macro="" textlink="">
      <xdr:nvSpPr>
        <xdr:cNvPr id="790" name="楕円 789">
          <a:extLst>
            <a:ext uri="{FF2B5EF4-FFF2-40B4-BE49-F238E27FC236}">
              <a16:creationId xmlns:a16="http://schemas.microsoft.com/office/drawing/2014/main" id="{611138E6-FE74-4A48-AF43-711FB41793ED}"/>
            </a:ext>
          </a:extLst>
        </xdr:cNvPr>
        <xdr:cNvSpPr/>
      </xdr:nvSpPr>
      <xdr:spPr>
        <a:xfrm>
          <a:off x="13652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0</xdr:rowOff>
    </xdr:from>
    <xdr:to>
      <xdr:col>76</xdr:col>
      <xdr:colOff>114300</xdr:colOff>
      <xdr:row>106</xdr:row>
      <xdr:rowOff>38100</xdr:rowOff>
    </xdr:to>
    <xdr:cxnSp macro="">
      <xdr:nvCxnSpPr>
        <xdr:cNvPr id="791" name="直線コネクタ 790">
          <a:extLst>
            <a:ext uri="{FF2B5EF4-FFF2-40B4-BE49-F238E27FC236}">
              <a16:creationId xmlns:a16="http://schemas.microsoft.com/office/drawing/2014/main" id="{8B34818D-6BAC-4C67-9EB6-BFB05A692B62}"/>
            </a:ext>
          </a:extLst>
        </xdr:cNvPr>
        <xdr:cNvCxnSpPr/>
      </xdr:nvCxnSpPr>
      <xdr:spPr>
        <a:xfrm>
          <a:off x="13703300" y="18173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82550</xdr:rowOff>
    </xdr:from>
    <xdr:to>
      <xdr:col>67</xdr:col>
      <xdr:colOff>101600</xdr:colOff>
      <xdr:row>106</xdr:row>
      <xdr:rowOff>12700</xdr:rowOff>
    </xdr:to>
    <xdr:sp macro="" textlink="">
      <xdr:nvSpPr>
        <xdr:cNvPr id="792" name="楕円 791">
          <a:extLst>
            <a:ext uri="{FF2B5EF4-FFF2-40B4-BE49-F238E27FC236}">
              <a16:creationId xmlns:a16="http://schemas.microsoft.com/office/drawing/2014/main" id="{D088D232-AC1E-4ED7-AC0C-D30EE5FC82DF}"/>
            </a:ext>
          </a:extLst>
        </xdr:cNvPr>
        <xdr:cNvSpPr/>
      </xdr:nvSpPr>
      <xdr:spPr>
        <a:xfrm>
          <a:off x="12763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133350</xdr:rowOff>
    </xdr:from>
    <xdr:to>
      <xdr:col>71</xdr:col>
      <xdr:colOff>177800</xdr:colOff>
      <xdr:row>106</xdr:row>
      <xdr:rowOff>0</xdr:rowOff>
    </xdr:to>
    <xdr:cxnSp macro="">
      <xdr:nvCxnSpPr>
        <xdr:cNvPr id="793" name="直線コネクタ 792">
          <a:extLst>
            <a:ext uri="{FF2B5EF4-FFF2-40B4-BE49-F238E27FC236}">
              <a16:creationId xmlns:a16="http://schemas.microsoft.com/office/drawing/2014/main" id="{7615428D-89A8-4087-B315-BE044BF4353E}"/>
            </a:ext>
          </a:extLst>
        </xdr:cNvPr>
        <xdr:cNvCxnSpPr/>
      </xdr:nvCxnSpPr>
      <xdr:spPr>
        <a:xfrm>
          <a:off x="12814300" y="1813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170197</xdr:rowOff>
    </xdr:from>
    <xdr:ext cx="405111" cy="259045"/>
    <xdr:sp macro="" textlink="">
      <xdr:nvSpPr>
        <xdr:cNvPr id="794" name="n_1aveValue【公民館】&#10;有形固定資産減価償却率">
          <a:extLst>
            <a:ext uri="{FF2B5EF4-FFF2-40B4-BE49-F238E27FC236}">
              <a16:creationId xmlns:a16="http://schemas.microsoft.com/office/drawing/2014/main" id="{3E2EB19A-4773-4DB2-841F-8D8AE7DC5382}"/>
            </a:ext>
          </a:extLst>
        </xdr:cNvPr>
        <xdr:cNvSpPr txBox="1"/>
      </xdr:nvSpPr>
      <xdr:spPr>
        <a:xfrm>
          <a:off x="15266044" y="1782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71138</xdr:rowOff>
    </xdr:from>
    <xdr:ext cx="405111" cy="259045"/>
    <xdr:sp macro="" textlink="">
      <xdr:nvSpPr>
        <xdr:cNvPr id="795" name="n_2aveValue【公民館】&#10;有形固定資産減価償却率">
          <a:extLst>
            <a:ext uri="{FF2B5EF4-FFF2-40B4-BE49-F238E27FC236}">
              <a16:creationId xmlns:a16="http://schemas.microsoft.com/office/drawing/2014/main" id="{A19D3A87-E90F-4A90-A612-5BD3F2ED1E0E}"/>
            </a:ext>
          </a:extLst>
        </xdr:cNvPr>
        <xdr:cNvSpPr txBox="1"/>
      </xdr:nvSpPr>
      <xdr:spPr>
        <a:xfrm>
          <a:off x="14389744" y="1773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8272</xdr:rowOff>
    </xdr:from>
    <xdr:ext cx="405111" cy="259045"/>
    <xdr:sp macro="" textlink="">
      <xdr:nvSpPr>
        <xdr:cNvPr id="796" name="n_3aveValue【公民館】&#10;有形固定資産減価償却率">
          <a:extLst>
            <a:ext uri="{FF2B5EF4-FFF2-40B4-BE49-F238E27FC236}">
              <a16:creationId xmlns:a16="http://schemas.microsoft.com/office/drawing/2014/main" id="{B804F481-1691-43FA-AE1A-258073BE279C}"/>
            </a:ext>
          </a:extLst>
        </xdr:cNvPr>
        <xdr:cNvSpPr txBox="1"/>
      </xdr:nvSpPr>
      <xdr:spPr>
        <a:xfrm>
          <a:off x="135007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4463</xdr:rowOff>
    </xdr:from>
    <xdr:ext cx="405111" cy="259045"/>
    <xdr:sp macro="" textlink="">
      <xdr:nvSpPr>
        <xdr:cNvPr id="797" name="n_4aveValue【公民館】&#10;有形固定資産減価償却率">
          <a:extLst>
            <a:ext uri="{FF2B5EF4-FFF2-40B4-BE49-F238E27FC236}">
              <a16:creationId xmlns:a16="http://schemas.microsoft.com/office/drawing/2014/main" id="{571F5861-AFE0-4B6D-BA64-0E18CF005B8A}"/>
            </a:ext>
          </a:extLst>
        </xdr:cNvPr>
        <xdr:cNvSpPr txBox="1"/>
      </xdr:nvSpPr>
      <xdr:spPr>
        <a:xfrm>
          <a:off x="12611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118127</xdr:rowOff>
    </xdr:from>
    <xdr:ext cx="405111" cy="259045"/>
    <xdr:sp macro="" textlink="">
      <xdr:nvSpPr>
        <xdr:cNvPr id="798" name="n_1mainValue【公民館】&#10;有形固定資産減価償却率">
          <a:extLst>
            <a:ext uri="{FF2B5EF4-FFF2-40B4-BE49-F238E27FC236}">
              <a16:creationId xmlns:a16="http://schemas.microsoft.com/office/drawing/2014/main" id="{4DFC6B50-8632-4D4B-A64B-0301A4AA0E70}"/>
            </a:ext>
          </a:extLst>
        </xdr:cNvPr>
        <xdr:cNvSpPr txBox="1"/>
      </xdr:nvSpPr>
      <xdr:spPr>
        <a:xfrm>
          <a:off x="152660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80027</xdr:rowOff>
    </xdr:from>
    <xdr:ext cx="405111" cy="259045"/>
    <xdr:sp macro="" textlink="">
      <xdr:nvSpPr>
        <xdr:cNvPr id="799" name="n_2mainValue【公民館】&#10;有形固定資産減価償却率">
          <a:extLst>
            <a:ext uri="{FF2B5EF4-FFF2-40B4-BE49-F238E27FC236}">
              <a16:creationId xmlns:a16="http://schemas.microsoft.com/office/drawing/2014/main" id="{BBC4A830-4191-485E-A9BE-194973FA8AAA}"/>
            </a:ext>
          </a:extLst>
        </xdr:cNvPr>
        <xdr:cNvSpPr txBox="1"/>
      </xdr:nvSpPr>
      <xdr:spPr>
        <a:xfrm>
          <a:off x="143897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41927</xdr:rowOff>
    </xdr:from>
    <xdr:ext cx="405111" cy="259045"/>
    <xdr:sp macro="" textlink="">
      <xdr:nvSpPr>
        <xdr:cNvPr id="800" name="n_3mainValue【公民館】&#10;有形固定資産減価償却率">
          <a:extLst>
            <a:ext uri="{FF2B5EF4-FFF2-40B4-BE49-F238E27FC236}">
              <a16:creationId xmlns:a16="http://schemas.microsoft.com/office/drawing/2014/main" id="{BB8A6FCE-B84A-4474-BFA6-46C38AF1C2FA}"/>
            </a:ext>
          </a:extLst>
        </xdr:cNvPr>
        <xdr:cNvSpPr txBox="1"/>
      </xdr:nvSpPr>
      <xdr:spPr>
        <a:xfrm>
          <a:off x="13500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3827</xdr:rowOff>
    </xdr:from>
    <xdr:ext cx="405111" cy="259045"/>
    <xdr:sp macro="" textlink="">
      <xdr:nvSpPr>
        <xdr:cNvPr id="801" name="n_4mainValue【公民館】&#10;有形固定資産減価償却率">
          <a:extLst>
            <a:ext uri="{FF2B5EF4-FFF2-40B4-BE49-F238E27FC236}">
              <a16:creationId xmlns:a16="http://schemas.microsoft.com/office/drawing/2014/main" id="{5B771A70-26D6-4DA8-88A8-41AE5B19E5A8}"/>
            </a:ext>
          </a:extLst>
        </xdr:cNvPr>
        <xdr:cNvSpPr txBox="1"/>
      </xdr:nvSpPr>
      <xdr:spPr>
        <a:xfrm>
          <a:off x="12611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a:extLst>
            <a:ext uri="{FF2B5EF4-FFF2-40B4-BE49-F238E27FC236}">
              <a16:creationId xmlns:a16="http://schemas.microsoft.com/office/drawing/2014/main" id="{810BC744-B7A9-4E21-BC6F-C63BB2650EF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a:extLst>
            <a:ext uri="{FF2B5EF4-FFF2-40B4-BE49-F238E27FC236}">
              <a16:creationId xmlns:a16="http://schemas.microsoft.com/office/drawing/2014/main" id="{6CAFDC34-4FC1-4E15-8174-7B60ECABCD8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a:extLst>
            <a:ext uri="{FF2B5EF4-FFF2-40B4-BE49-F238E27FC236}">
              <a16:creationId xmlns:a16="http://schemas.microsoft.com/office/drawing/2014/main" id="{08AAD21E-45C0-4FD6-9542-B01FD801876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a:extLst>
            <a:ext uri="{FF2B5EF4-FFF2-40B4-BE49-F238E27FC236}">
              <a16:creationId xmlns:a16="http://schemas.microsoft.com/office/drawing/2014/main" id="{5059AE0A-5D2B-4983-A7CF-31B97AE37A6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a:extLst>
            <a:ext uri="{FF2B5EF4-FFF2-40B4-BE49-F238E27FC236}">
              <a16:creationId xmlns:a16="http://schemas.microsoft.com/office/drawing/2014/main" id="{EB6A3B40-CA0A-4C51-B259-A5F6D89E069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a:extLst>
            <a:ext uri="{FF2B5EF4-FFF2-40B4-BE49-F238E27FC236}">
              <a16:creationId xmlns:a16="http://schemas.microsoft.com/office/drawing/2014/main" id="{6DFD4350-9415-469A-9258-6413D3367B7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a:extLst>
            <a:ext uri="{FF2B5EF4-FFF2-40B4-BE49-F238E27FC236}">
              <a16:creationId xmlns:a16="http://schemas.microsoft.com/office/drawing/2014/main" id="{10C336E2-F8D4-405C-8131-D80FC80EE43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a:extLst>
            <a:ext uri="{FF2B5EF4-FFF2-40B4-BE49-F238E27FC236}">
              <a16:creationId xmlns:a16="http://schemas.microsoft.com/office/drawing/2014/main" id="{C3225204-501E-4E3F-942D-88DFA7A812B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781768C5-5A75-4596-B7CE-95CCBCD0BD4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a:extLst>
            <a:ext uri="{FF2B5EF4-FFF2-40B4-BE49-F238E27FC236}">
              <a16:creationId xmlns:a16="http://schemas.microsoft.com/office/drawing/2014/main" id="{5F2C8B8F-5997-4C07-9C6F-ED3ECAA0D4E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2" name="直線コネクタ 811">
          <a:extLst>
            <a:ext uri="{FF2B5EF4-FFF2-40B4-BE49-F238E27FC236}">
              <a16:creationId xmlns:a16="http://schemas.microsoft.com/office/drawing/2014/main" id="{CB670C13-FEF9-4122-A95C-8B7530AD3655}"/>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3" name="テキスト ボックス 812">
          <a:extLst>
            <a:ext uri="{FF2B5EF4-FFF2-40B4-BE49-F238E27FC236}">
              <a16:creationId xmlns:a16="http://schemas.microsoft.com/office/drawing/2014/main" id="{E70DEE1C-F3A1-40EC-8F69-D332F218A80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4" name="直線コネクタ 813">
          <a:extLst>
            <a:ext uri="{FF2B5EF4-FFF2-40B4-BE49-F238E27FC236}">
              <a16:creationId xmlns:a16="http://schemas.microsoft.com/office/drawing/2014/main" id="{D2564B4A-2B7E-43B1-BFF7-C0C8AB227754}"/>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5" name="テキスト ボックス 814">
          <a:extLst>
            <a:ext uri="{FF2B5EF4-FFF2-40B4-BE49-F238E27FC236}">
              <a16:creationId xmlns:a16="http://schemas.microsoft.com/office/drawing/2014/main" id="{B04F3A7E-FB6B-403A-8239-E88B09B02E2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6" name="直線コネクタ 815">
          <a:extLst>
            <a:ext uri="{FF2B5EF4-FFF2-40B4-BE49-F238E27FC236}">
              <a16:creationId xmlns:a16="http://schemas.microsoft.com/office/drawing/2014/main" id="{456D80BB-C6D1-410D-AFEB-E308C9158FC1}"/>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7" name="テキスト ボックス 816">
          <a:extLst>
            <a:ext uri="{FF2B5EF4-FFF2-40B4-BE49-F238E27FC236}">
              <a16:creationId xmlns:a16="http://schemas.microsoft.com/office/drawing/2014/main" id="{9DDB2274-56EF-4907-AFAE-09A658D0D9C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8" name="直線コネクタ 817">
          <a:extLst>
            <a:ext uri="{FF2B5EF4-FFF2-40B4-BE49-F238E27FC236}">
              <a16:creationId xmlns:a16="http://schemas.microsoft.com/office/drawing/2014/main" id="{3DD02FBD-6B99-42B4-A563-CCDE5F63C53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9" name="テキスト ボックス 818">
          <a:extLst>
            <a:ext uri="{FF2B5EF4-FFF2-40B4-BE49-F238E27FC236}">
              <a16:creationId xmlns:a16="http://schemas.microsoft.com/office/drawing/2014/main" id="{061C3220-2441-4E2A-B229-183DAC877F9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0" name="直線コネクタ 819">
          <a:extLst>
            <a:ext uri="{FF2B5EF4-FFF2-40B4-BE49-F238E27FC236}">
              <a16:creationId xmlns:a16="http://schemas.microsoft.com/office/drawing/2014/main" id="{097D95B7-F990-4C37-A683-65A3E6B3717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1" name="テキスト ボックス 820">
          <a:extLst>
            <a:ext uri="{FF2B5EF4-FFF2-40B4-BE49-F238E27FC236}">
              <a16:creationId xmlns:a16="http://schemas.microsoft.com/office/drawing/2014/main" id="{CA7D5D44-96D2-4766-A879-2510DA3BF91B}"/>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id="{4C4687BB-78EE-4DFA-AF9F-7B35896A53B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23" name="テキスト ボックス 822">
          <a:extLst>
            <a:ext uri="{FF2B5EF4-FFF2-40B4-BE49-F238E27FC236}">
              <a16:creationId xmlns:a16="http://schemas.microsoft.com/office/drawing/2014/main" id="{2D7FC3C6-1449-49D6-91DB-95DAB804DB07}"/>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公民館】&#10;一人当たり面積グラフ枠">
          <a:extLst>
            <a:ext uri="{FF2B5EF4-FFF2-40B4-BE49-F238E27FC236}">
              <a16:creationId xmlns:a16="http://schemas.microsoft.com/office/drawing/2014/main" id="{5A8E00B2-4083-41E2-931E-EA53818C6D1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17907</xdr:rowOff>
    </xdr:from>
    <xdr:to>
      <xdr:col>116</xdr:col>
      <xdr:colOff>62864</xdr:colOff>
      <xdr:row>108</xdr:row>
      <xdr:rowOff>131254</xdr:rowOff>
    </xdr:to>
    <xdr:cxnSp macro="">
      <xdr:nvCxnSpPr>
        <xdr:cNvPr id="825" name="直線コネクタ 824">
          <a:extLst>
            <a:ext uri="{FF2B5EF4-FFF2-40B4-BE49-F238E27FC236}">
              <a16:creationId xmlns:a16="http://schemas.microsoft.com/office/drawing/2014/main" id="{6878D362-9B78-4F82-8FD4-8339899A7FB5}"/>
            </a:ext>
          </a:extLst>
        </xdr:cNvPr>
        <xdr:cNvCxnSpPr/>
      </xdr:nvCxnSpPr>
      <xdr:spPr>
        <a:xfrm flipV="1">
          <a:off x="22160864" y="17334357"/>
          <a:ext cx="0" cy="1313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135081</xdr:rowOff>
    </xdr:from>
    <xdr:ext cx="469744" cy="259045"/>
    <xdr:sp macro="" textlink="">
      <xdr:nvSpPr>
        <xdr:cNvPr id="826" name="【公民館】&#10;一人当たり面積最小値テキスト">
          <a:extLst>
            <a:ext uri="{FF2B5EF4-FFF2-40B4-BE49-F238E27FC236}">
              <a16:creationId xmlns:a16="http://schemas.microsoft.com/office/drawing/2014/main" id="{671BD803-F662-4C1E-8712-387122C4BC23}"/>
            </a:ext>
          </a:extLst>
        </xdr:cNvPr>
        <xdr:cNvSpPr txBox="1"/>
      </xdr:nvSpPr>
      <xdr:spPr>
        <a:xfrm>
          <a:off x="22199600" y="1865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131254</xdr:rowOff>
    </xdr:from>
    <xdr:to>
      <xdr:col>116</xdr:col>
      <xdr:colOff>152400</xdr:colOff>
      <xdr:row>108</xdr:row>
      <xdr:rowOff>131254</xdr:rowOff>
    </xdr:to>
    <xdr:cxnSp macro="">
      <xdr:nvCxnSpPr>
        <xdr:cNvPr id="827" name="直線コネクタ 826">
          <a:extLst>
            <a:ext uri="{FF2B5EF4-FFF2-40B4-BE49-F238E27FC236}">
              <a16:creationId xmlns:a16="http://schemas.microsoft.com/office/drawing/2014/main" id="{892DCBF1-94D8-4A2F-8C69-47C454270672}"/>
            </a:ext>
          </a:extLst>
        </xdr:cNvPr>
        <xdr:cNvCxnSpPr/>
      </xdr:nvCxnSpPr>
      <xdr:spPr>
        <a:xfrm>
          <a:off x="22072600" y="1864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136034</xdr:rowOff>
    </xdr:from>
    <xdr:ext cx="469744" cy="259045"/>
    <xdr:sp macro="" textlink="">
      <xdr:nvSpPr>
        <xdr:cNvPr id="828" name="【公民館】&#10;一人当たり面積最大値テキスト">
          <a:extLst>
            <a:ext uri="{FF2B5EF4-FFF2-40B4-BE49-F238E27FC236}">
              <a16:creationId xmlns:a16="http://schemas.microsoft.com/office/drawing/2014/main" id="{ECF6EE7B-8074-47B2-8B04-0606CF9490F4}"/>
            </a:ext>
          </a:extLst>
        </xdr:cNvPr>
        <xdr:cNvSpPr txBox="1"/>
      </xdr:nvSpPr>
      <xdr:spPr>
        <a:xfrm>
          <a:off x="22199600" y="1710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17907</xdr:rowOff>
    </xdr:from>
    <xdr:to>
      <xdr:col>116</xdr:col>
      <xdr:colOff>152400</xdr:colOff>
      <xdr:row>101</xdr:row>
      <xdr:rowOff>17907</xdr:rowOff>
    </xdr:to>
    <xdr:cxnSp macro="">
      <xdr:nvCxnSpPr>
        <xdr:cNvPr id="829" name="直線コネクタ 828">
          <a:extLst>
            <a:ext uri="{FF2B5EF4-FFF2-40B4-BE49-F238E27FC236}">
              <a16:creationId xmlns:a16="http://schemas.microsoft.com/office/drawing/2014/main" id="{F19852BA-3479-43D2-A1BD-3082961679BA}"/>
            </a:ext>
          </a:extLst>
        </xdr:cNvPr>
        <xdr:cNvCxnSpPr/>
      </xdr:nvCxnSpPr>
      <xdr:spPr>
        <a:xfrm>
          <a:off x="22072600" y="1733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134002</xdr:rowOff>
    </xdr:from>
    <xdr:ext cx="469744" cy="259045"/>
    <xdr:sp macro="" textlink="">
      <xdr:nvSpPr>
        <xdr:cNvPr id="830" name="【公民館】&#10;一人当たり面積平均値テキスト">
          <a:extLst>
            <a:ext uri="{FF2B5EF4-FFF2-40B4-BE49-F238E27FC236}">
              <a16:creationId xmlns:a16="http://schemas.microsoft.com/office/drawing/2014/main" id="{DB627844-D9FC-49C4-852D-C77F66DC9F37}"/>
            </a:ext>
          </a:extLst>
        </xdr:cNvPr>
        <xdr:cNvSpPr txBox="1"/>
      </xdr:nvSpPr>
      <xdr:spPr>
        <a:xfrm>
          <a:off x="22199600" y="18307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111125</xdr:rowOff>
    </xdr:from>
    <xdr:to>
      <xdr:col>116</xdr:col>
      <xdr:colOff>114300</xdr:colOff>
      <xdr:row>108</xdr:row>
      <xdr:rowOff>41275</xdr:rowOff>
    </xdr:to>
    <xdr:sp macro="" textlink="">
      <xdr:nvSpPr>
        <xdr:cNvPr id="831" name="フローチャート: 判断 830">
          <a:extLst>
            <a:ext uri="{FF2B5EF4-FFF2-40B4-BE49-F238E27FC236}">
              <a16:creationId xmlns:a16="http://schemas.microsoft.com/office/drawing/2014/main" id="{6EFEC931-F430-4D1D-A56D-B47240DB729C}"/>
            </a:ext>
          </a:extLst>
        </xdr:cNvPr>
        <xdr:cNvSpPr/>
      </xdr:nvSpPr>
      <xdr:spPr>
        <a:xfrm>
          <a:off x="22110700" y="1845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112077</xdr:rowOff>
    </xdr:from>
    <xdr:to>
      <xdr:col>112</xdr:col>
      <xdr:colOff>38100</xdr:colOff>
      <xdr:row>108</xdr:row>
      <xdr:rowOff>42227</xdr:rowOff>
    </xdr:to>
    <xdr:sp macro="" textlink="">
      <xdr:nvSpPr>
        <xdr:cNvPr id="832" name="フローチャート: 判断 831">
          <a:extLst>
            <a:ext uri="{FF2B5EF4-FFF2-40B4-BE49-F238E27FC236}">
              <a16:creationId xmlns:a16="http://schemas.microsoft.com/office/drawing/2014/main" id="{2269DD6D-F7E1-4C61-9F08-B59CE842A7D9}"/>
            </a:ext>
          </a:extLst>
        </xdr:cNvPr>
        <xdr:cNvSpPr/>
      </xdr:nvSpPr>
      <xdr:spPr>
        <a:xfrm>
          <a:off x="21272500" y="18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89027</xdr:rowOff>
    </xdr:from>
    <xdr:to>
      <xdr:col>107</xdr:col>
      <xdr:colOff>101600</xdr:colOff>
      <xdr:row>108</xdr:row>
      <xdr:rowOff>19177</xdr:rowOff>
    </xdr:to>
    <xdr:sp macro="" textlink="">
      <xdr:nvSpPr>
        <xdr:cNvPr id="833" name="フローチャート: 判断 832">
          <a:extLst>
            <a:ext uri="{FF2B5EF4-FFF2-40B4-BE49-F238E27FC236}">
              <a16:creationId xmlns:a16="http://schemas.microsoft.com/office/drawing/2014/main" id="{85915F56-F29B-450F-AF64-0348F64FE0EC}"/>
            </a:ext>
          </a:extLst>
        </xdr:cNvPr>
        <xdr:cNvSpPr/>
      </xdr:nvSpPr>
      <xdr:spPr>
        <a:xfrm>
          <a:off x="20383500" y="184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95886</xdr:rowOff>
    </xdr:from>
    <xdr:to>
      <xdr:col>102</xdr:col>
      <xdr:colOff>165100</xdr:colOff>
      <xdr:row>108</xdr:row>
      <xdr:rowOff>26036</xdr:rowOff>
    </xdr:to>
    <xdr:sp macro="" textlink="">
      <xdr:nvSpPr>
        <xdr:cNvPr id="834" name="フローチャート: 判断 833">
          <a:extLst>
            <a:ext uri="{FF2B5EF4-FFF2-40B4-BE49-F238E27FC236}">
              <a16:creationId xmlns:a16="http://schemas.microsoft.com/office/drawing/2014/main" id="{5958906A-0871-4F2B-878B-421DD40B9328}"/>
            </a:ext>
          </a:extLst>
        </xdr:cNvPr>
        <xdr:cNvSpPr/>
      </xdr:nvSpPr>
      <xdr:spPr>
        <a:xfrm>
          <a:off x="19494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98361</xdr:rowOff>
    </xdr:from>
    <xdr:to>
      <xdr:col>98</xdr:col>
      <xdr:colOff>38100</xdr:colOff>
      <xdr:row>108</xdr:row>
      <xdr:rowOff>28511</xdr:rowOff>
    </xdr:to>
    <xdr:sp macro="" textlink="">
      <xdr:nvSpPr>
        <xdr:cNvPr id="835" name="フローチャート: 判断 834">
          <a:extLst>
            <a:ext uri="{FF2B5EF4-FFF2-40B4-BE49-F238E27FC236}">
              <a16:creationId xmlns:a16="http://schemas.microsoft.com/office/drawing/2014/main" id="{57D804CD-BC1F-4C18-9D85-AC49A415FEAD}"/>
            </a:ext>
          </a:extLst>
        </xdr:cNvPr>
        <xdr:cNvSpPr/>
      </xdr:nvSpPr>
      <xdr:spPr>
        <a:xfrm>
          <a:off x="18605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38304D80-2FF1-42A8-852B-ED7A3C0DDDB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3463D972-814A-4710-A7DF-E5D3E60148A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51197B75-2F1C-45E2-BBD2-5252316D017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39A71610-5AFE-4F7E-94CA-64A58A8D5CD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5E2C5D2F-083E-4372-9A74-2851133FD57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22543</xdr:rowOff>
    </xdr:from>
    <xdr:to>
      <xdr:col>116</xdr:col>
      <xdr:colOff>114300</xdr:colOff>
      <xdr:row>108</xdr:row>
      <xdr:rowOff>124143</xdr:rowOff>
    </xdr:to>
    <xdr:sp macro="" textlink="">
      <xdr:nvSpPr>
        <xdr:cNvPr id="841" name="楕円 840">
          <a:extLst>
            <a:ext uri="{FF2B5EF4-FFF2-40B4-BE49-F238E27FC236}">
              <a16:creationId xmlns:a16="http://schemas.microsoft.com/office/drawing/2014/main" id="{4F62D80D-B8AE-4F9E-86DF-272938987071}"/>
            </a:ext>
          </a:extLst>
        </xdr:cNvPr>
        <xdr:cNvSpPr/>
      </xdr:nvSpPr>
      <xdr:spPr>
        <a:xfrm>
          <a:off x="22110700" y="1853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108920</xdr:rowOff>
    </xdr:from>
    <xdr:ext cx="469744" cy="259045"/>
    <xdr:sp macro="" textlink="">
      <xdr:nvSpPr>
        <xdr:cNvPr id="842" name="【公民館】&#10;一人当たり面積該当値テキスト">
          <a:extLst>
            <a:ext uri="{FF2B5EF4-FFF2-40B4-BE49-F238E27FC236}">
              <a16:creationId xmlns:a16="http://schemas.microsoft.com/office/drawing/2014/main" id="{E27A195E-7BC9-4AB2-8F41-FED8D58C4003}"/>
            </a:ext>
          </a:extLst>
        </xdr:cNvPr>
        <xdr:cNvSpPr txBox="1"/>
      </xdr:nvSpPr>
      <xdr:spPr>
        <a:xfrm>
          <a:off x="22199600" y="1845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24257</xdr:rowOff>
    </xdr:from>
    <xdr:to>
      <xdr:col>112</xdr:col>
      <xdr:colOff>38100</xdr:colOff>
      <xdr:row>108</xdr:row>
      <xdr:rowOff>125857</xdr:rowOff>
    </xdr:to>
    <xdr:sp macro="" textlink="">
      <xdr:nvSpPr>
        <xdr:cNvPr id="843" name="楕円 842">
          <a:extLst>
            <a:ext uri="{FF2B5EF4-FFF2-40B4-BE49-F238E27FC236}">
              <a16:creationId xmlns:a16="http://schemas.microsoft.com/office/drawing/2014/main" id="{B068CA31-827F-4154-BCE6-85007CB6F439}"/>
            </a:ext>
          </a:extLst>
        </xdr:cNvPr>
        <xdr:cNvSpPr/>
      </xdr:nvSpPr>
      <xdr:spPr>
        <a:xfrm>
          <a:off x="21272500" y="185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73343</xdr:rowOff>
    </xdr:from>
    <xdr:to>
      <xdr:col>116</xdr:col>
      <xdr:colOff>63500</xdr:colOff>
      <xdr:row>108</xdr:row>
      <xdr:rowOff>75057</xdr:rowOff>
    </xdr:to>
    <xdr:cxnSp macro="">
      <xdr:nvCxnSpPr>
        <xdr:cNvPr id="844" name="直線コネクタ 843">
          <a:extLst>
            <a:ext uri="{FF2B5EF4-FFF2-40B4-BE49-F238E27FC236}">
              <a16:creationId xmlns:a16="http://schemas.microsoft.com/office/drawing/2014/main" id="{25C1389A-A016-4A5D-8A1B-25BAE2685FD6}"/>
            </a:ext>
          </a:extLst>
        </xdr:cNvPr>
        <xdr:cNvCxnSpPr/>
      </xdr:nvCxnSpPr>
      <xdr:spPr>
        <a:xfrm flipV="1">
          <a:off x="21323300" y="18589943"/>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25781</xdr:rowOff>
    </xdr:from>
    <xdr:to>
      <xdr:col>107</xdr:col>
      <xdr:colOff>101600</xdr:colOff>
      <xdr:row>108</xdr:row>
      <xdr:rowOff>127381</xdr:rowOff>
    </xdr:to>
    <xdr:sp macro="" textlink="">
      <xdr:nvSpPr>
        <xdr:cNvPr id="845" name="楕円 844">
          <a:extLst>
            <a:ext uri="{FF2B5EF4-FFF2-40B4-BE49-F238E27FC236}">
              <a16:creationId xmlns:a16="http://schemas.microsoft.com/office/drawing/2014/main" id="{16574B95-C3D4-4F07-8157-C84193847415}"/>
            </a:ext>
          </a:extLst>
        </xdr:cNvPr>
        <xdr:cNvSpPr/>
      </xdr:nvSpPr>
      <xdr:spPr>
        <a:xfrm>
          <a:off x="20383500" y="18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75057</xdr:rowOff>
    </xdr:from>
    <xdr:to>
      <xdr:col>111</xdr:col>
      <xdr:colOff>177800</xdr:colOff>
      <xdr:row>108</xdr:row>
      <xdr:rowOff>76581</xdr:rowOff>
    </xdr:to>
    <xdr:cxnSp macro="">
      <xdr:nvCxnSpPr>
        <xdr:cNvPr id="846" name="直線コネクタ 845">
          <a:extLst>
            <a:ext uri="{FF2B5EF4-FFF2-40B4-BE49-F238E27FC236}">
              <a16:creationId xmlns:a16="http://schemas.microsoft.com/office/drawing/2014/main" id="{8F41D7F1-225E-42C0-A4DE-E6EE76CBA9FA}"/>
            </a:ext>
          </a:extLst>
        </xdr:cNvPr>
        <xdr:cNvCxnSpPr/>
      </xdr:nvCxnSpPr>
      <xdr:spPr>
        <a:xfrm flipV="1">
          <a:off x="20434300" y="1859165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27305</xdr:rowOff>
    </xdr:from>
    <xdr:to>
      <xdr:col>102</xdr:col>
      <xdr:colOff>165100</xdr:colOff>
      <xdr:row>108</xdr:row>
      <xdr:rowOff>128905</xdr:rowOff>
    </xdr:to>
    <xdr:sp macro="" textlink="">
      <xdr:nvSpPr>
        <xdr:cNvPr id="847" name="楕円 846">
          <a:extLst>
            <a:ext uri="{FF2B5EF4-FFF2-40B4-BE49-F238E27FC236}">
              <a16:creationId xmlns:a16="http://schemas.microsoft.com/office/drawing/2014/main" id="{525EFE67-C895-416F-A0F8-84DCC4C3D381}"/>
            </a:ext>
          </a:extLst>
        </xdr:cNvPr>
        <xdr:cNvSpPr/>
      </xdr:nvSpPr>
      <xdr:spPr>
        <a:xfrm>
          <a:off x="19494500" y="1854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76581</xdr:rowOff>
    </xdr:from>
    <xdr:to>
      <xdr:col>107</xdr:col>
      <xdr:colOff>50800</xdr:colOff>
      <xdr:row>108</xdr:row>
      <xdr:rowOff>78105</xdr:rowOff>
    </xdr:to>
    <xdr:cxnSp macro="">
      <xdr:nvCxnSpPr>
        <xdr:cNvPr id="848" name="直線コネクタ 847">
          <a:extLst>
            <a:ext uri="{FF2B5EF4-FFF2-40B4-BE49-F238E27FC236}">
              <a16:creationId xmlns:a16="http://schemas.microsoft.com/office/drawing/2014/main" id="{FD9D9F05-2450-4BDD-A3FA-3BDC431FD379}"/>
            </a:ext>
          </a:extLst>
        </xdr:cNvPr>
        <xdr:cNvCxnSpPr/>
      </xdr:nvCxnSpPr>
      <xdr:spPr>
        <a:xfrm flipV="1">
          <a:off x="19545300" y="1859318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28829</xdr:rowOff>
    </xdr:from>
    <xdr:to>
      <xdr:col>98</xdr:col>
      <xdr:colOff>38100</xdr:colOff>
      <xdr:row>108</xdr:row>
      <xdr:rowOff>130429</xdr:rowOff>
    </xdr:to>
    <xdr:sp macro="" textlink="">
      <xdr:nvSpPr>
        <xdr:cNvPr id="849" name="楕円 848">
          <a:extLst>
            <a:ext uri="{FF2B5EF4-FFF2-40B4-BE49-F238E27FC236}">
              <a16:creationId xmlns:a16="http://schemas.microsoft.com/office/drawing/2014/main" id="{40939ED3-656E-4C85-B96B-A7E70E062A73}"/>
            </a:ext>
          </a:extLst>
        </xdr:cNvPr>
        <xdr:cNvSpPr/>
      </xdr:nvSpPr>
      <xdr:spPr>
        <a:xfrm>
          <a:off x="18605500" y="1854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78105</xdr:rowOff>
    </xdr:from>
    <xdr:to>
      <xdr:col>102</xdr:col>
      <xdr:colOff>114300</xdr:colOff>
      <xdr:row>108</xdr:row>
      <xdr:rowOff>79629</xdr:rowOff>
    </xdr:to>
    <xdr:cxnSp macro="">
      <xdr:nvCxnSpPr>
        <xdr:cNvPr id="850" name="直線コネクタ 849">
          <a:extLst>
            <a:ext uri="{FF2B5EF4-FFF2-40B4-BE49-F238E27FC236}">
              <a16:creationId xmlns:a16="http://schemas.microsoft.com/office/drawing/2014/main" id="{34F4CA11-AA0B-41D6-BD31-2AE585FBA0DD}"/>
            </a:ext>
          </a:extLst>
        </xdr:cNvPr>
        <xdr:cNvCxnSpPr/>
      </xdr:nvCxnSpPr>
      <xdr:spPr>
        <a:xfrm flipV="1">
          <a:off x="18656300" y="1859470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58754</xdr:rowOff>
    </xdr:from>
    <xdr:ext cx="469744" cy="259045"/>
    <xdr:sp macro="" textlink="">
      <xdr:nvSpPr>
        <xdr:cNvPr id="851" name="n_1aveValue【公民館】&#10;一人当たり面積">
          <a:extLst>
            <a:ext uri="{FF2B5EF4-FFF2-40B4-BE49-F238E27FC236}">
              <a16:creationId xmlns:a16="http://schemas.microsoft.com/office/drawing/2014/main" id="{FED8DD3A-72D1-477F-9F30-72D07196D94C}"/>
            </a:ext>
          </a:extLst>
        </xdr:cNvPr>
        <xdr:cNvSpPr txBox="1"/>
      </xdr:nvSpPr>
      <xdr:spPr>
        <a:xfrm>
          <a:off x="21075727" y="1823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35704</xdr:rowOff>
    </xdr:from>
    <xdr:ext cx="469744" cy="259045"/>
    <xdr:sp macro="" textlink="">
      <xdr:nvSpPr>
        <xdr:cNvPr id="852" name="n_2aveValue【公民館】&#10;一人当たり面積">
          <a:extLst>
            <a:ext uri="{FF2B5EF4-FFF2-40B4-BE49-F238E27FC236}">
              <a16:creationId xmlns:a16="http://schemas.microsoft.com/office/drawing/2014/main" id="{200B5F5A-7866-474C-883A-38E611017077}"/>
            </a:ext>
          </a:extLst>
        </xdr:cNvPr>
        <xdr:cNvSpPr txBox="1"/>
      </xdr:nvSpPr>
      <xdr:spPr>
        <a:xfrm>
          <a:off x="20199427" y="182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42563</xdr:rowOff>
    </xdr:from>
    <xdr:ext cx="469744" cy="259045"/>
    <xdr:sp macro="" textlink="">
      <xdr:nvSpPr>
        <xdr:cNvPr id="853" name="n_3aveValue【公民館】&#10;一人当たり面積">
          <a:extLst>
            <a:ext uri="{FF2B5EF4-FFF2-40B4-BE49-F238E27FC236}">
              <a16:creationId xmlns:a16="http://schemas.microsoft.com/office/drawing/2014/main" id="{3B172090-65EB-47B7-B7FA-9F28771771F3}"/>
            </a:ext>
          </a:extLst>
        </xdr:cNvPr>
        <xdr:cNvSpPr txBox="1"/>
      </xdr:nvSpPr>
      <xdr:spPr>
        <a:xfrm>
          <a:off x="193104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45038</xdr:rowOff>
    </xdr:from>
    <xdr:ext cx="469744" cy="259045"/>
    <xdr:sp macro="" textlink="">
      <xdr:nvSpPr>
        <xdr:cNvPr id="854" name="n_4aveValue【公民館】&#10;一人当たり面積">
          <a:extLst>
            <a:ext uri="{FF2B5EF4-FFF2-40B4-BE49-F238E27FC236}">
              <a16:creationId xmlns:a16="http://schemas.microsoft.com/office/drawing/2014/main" id="{CC3C7CE8-31EF-4408-8196-B9E79A66C055}"/>
            </a:ext>
          </a:extLst>
        </xdr:cNvPr>
        <xdr:cNvSpPr txBox="1"/>
      </xdr:nvSpPr>
      <xdr:spPr>
        <a:xfrm>
          <a:off x="18421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116984</xdr:rowOff>
    </xdr:from>
    <xdr:ext cx="469744" cy="259045"/>
    <xdr:sp macro="" textlink="">
      <xdr:nvSpPr>
        <xdr:cNvPr id="855" name="n_1mainValue【公民館】&#10;一人当たり面積">
          <a:extLst>
            <a:ext uri="{FF2B5EF4-FFF2-40B4-BE49-F238E27FC236}">
              <a16:creationId xmlns:a16="http://schemas.microsoft.com/office/drawing/2014/main" id="{226A7052-8239-46BB-AC70-04C461B6F94C}"/>
            </a:ext>
          </a:extLst>
        </xdr:cNvPr>
        <xdr:cNvSpPr txBox="1"/>
      </xdr:nvSpPr>
      <xdr:spPr>
        <a:xfrm>
          <a:off x="21075727" y="186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118508</xdr:rowOff>
    </xdr:from>
    <xdr:ext cx="469744" cy="259045"/>
    <xdr:sp macro="" textlink="">
      <xdr:nvSpPr>
        <xdr:cNvPr id="856" name="n_2mainValue【公民館】&#10;一人当たり面積">
          <a:extLst>
            <a:ext uri="{FF2B5EF4-FFF2-40B4-BE49-F238E27FC236}">
              <a16:creationId xmlns:a16="http://schemas.microsoft.com/office/drawing/2014/main" id="{D9647DD8-C6CF-4C7C-AD78-A2DDF063C163}"/>
            </a:ext>
          </a:extLst>
        </xdr:cNvPr>
        <xdr:cNvSpPr txBox="1"/>
      </xdr:nvSpPr>
      <xdr:spPr>
        <a:xfrm>
          <a:off x="20199427" y="1863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120032</xdr:rowOff>
    </xdr:from>
    <xdr:ext cx="469744" cy="259045"/>
    <xdr:sp macro="" textlink="">
      <xdr:nvSpPr>
        <xdr:cNvPr id="857" name="n_3mainValue【公民館】&#10;一人当たり面積">
          <a:extLst>
            <a:ext uri="{FF2B5EF4-FFF2-40B4-BE49-F238E27FC236}">
              <a16:creationId xmlns:a16="http://schemas.microsoft.com/office/drawing/2014/main" id="{FFD87019-373E-4B92-A832-6AD88DA8EACF}"/>
            </a:ext>
          </a:extLst>
        </xdr:cNvPr>
        <xdr:cNvSpPr txBox="1"/>
      </xdr:nvSpPr>
      <xdr:spPr>
        <a:xfrm>
          <a:off x="19310427"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121556</xdr:rowOff>
    </xdr:from>
    <xdr:ext cx="469744" cy="259045"/>
    <xdr:sp macro="" textlink="">
      <xdr:nvSpPr>
        <xdr:cNvPr id="858" name="n_4mainValue【公民館】&#10;一人当たり面積">
          <a:extLst>
            <a:ext uri="{FF2B5EF4-FFF2-40B4-BE49-F238E27FC236}">
              <a16:creationId xmlns:a16="http://schemas.microsoft.com/office/drawing/2014/main" id="{F7107EFE-A626-4C62-809B-112B0E0D525A}"/>
            </a:ext>
          </a:extLst>
        </xdr:cNvPr>
        <xdr:cNvSpPr txBox="1"/>
      </xdr:nvSpPr>
      <xdr:spPr>
        <a:xfrm>
          <a:off x="18421427" y="1863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id="{CDE3D412-7710-4DFA-9906-8B0E5DE2564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id="{851EFDA7-48EC-4F4B-84BA-7551F96B2DC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id="{70BCC003-F756-408F-B0C3-FCF6C2BB954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との比較では、特に公営住宅、港湾・漁港施設、学校施設の減価償却率が高い。公営住宅は町内に２箇所あり、今後も随時補修を行うことにより長寿命化を図る。港湾・漁港施設も建設から年数が経っているが、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年度に、太地漁港機能強化策定事業として現状の機能を検査し、平成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は漁港施設の老朽箇所を把握するための点検を実施したうえで、「漁港機能保全計画」を策定した。この計画に基づいて、昨年度に引き続き改修及び補強工事を実施した。今後も同様に、順次改修を進めていくことで減価償却率は下がる見込みである。幼稚園、保育所の園舎は老朽化が進み、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年度までは減価償却率が高かったが、この２施設を統合する形で平成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に新しいこども園が完成したため、減価償却率は大きく低下した。学校施設については、現在小・中学校が一校ずつある。特に小学校は建設から年数が経過していること等から、今後、既存中学校との統合を検討していく。また、人口に対して各種施設が余っている状況ではないため、今後も施設数は維持しながら長寿命化を図ることを施設管理の基本方針とす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5D1CD74-A5D0-40EB-BC1C-C9660E6D0ED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D6F8D0-48C8-47AE-AD4E-2EEB1ECD034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4755E33-314E-46DD-8336-B4F82385244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4A2AA06-FE50-4A1F-A740-3FD9EC0B7F2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9254067-0EC7-4DF6-A90E-47A135DBAF8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C37AF69-C595-4764-B959-6F74E6934D2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4BCDF3F-A546-4802-BB66-168646B472D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EE80F53-FA45-4350-AB98-0A53F483C7A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63DA1F-E5A7-4A0E-86D4-B222203C7F6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47CE739-7A25-4A63-B225-1DBF6D38D63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F916377-2EF6-4475-A181-EA7B3C71B9B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11C87DF-E604-4506-9162-2DBB075BED2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9053D1-0D14-4FB6-9DE9-15EAC44C7E3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8343923-F3CB-4BC9-A63F-0C842A028A0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962837B-BC21-44D1-9AA0-B9BCB95C836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6F28BBB-98EC-400A-B295-8B51B1BA246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EF1E606-FFCF-4ADE-91D9-D95F1C5CA4B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00203CC-494D-4B2C-8BE7-32635D0171C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99BBEAA-D897-4158-823C-CAFA2972939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753C694-7118-4095-B631-449E1E08C9F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5180B30-7D59-4334-BE33-349799C5280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14FA8F-08DA-42C2-A8E1-7C66EC2DE21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A014A6C-55CB-43C3-96D3-35C775EE56B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5B1953F-705D-41F2-8FCB-B685A070CDE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B371528-F091-4636-B722-7C3E171215B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18179D5-9818-4593-8D9F-35AF282767A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D41DA0A-E74E-4DED-9504-AD90CD1BFD8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39941F8-C9C1-406A-8569-1E13E136521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4B64E46-388A-4C8D-ACFA-B15C4ED3D51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174648D-74CF-453B-ABF5-435368756C2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1DBB9A8-3E78-41EC-88C9-772706326B9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65B287F-CD34-454A-ADF5-F3DB46B1EC1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D87339E-AEBA-4164-935D-248FCC60033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BD1AC97-FE97-4B83-8A56-F7E3A86BAD5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56EC082-78CB-4112-BE71-DC27C96A943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E77EBD-45E6-4F37-96A5-D4A099CB233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30F22FD-395E-480A-808A-C7E7BB78D42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27D5042-9622-4AFE-B10B-6144E0C8FDA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96B0B34-2D77-4346-98BA-7B8E6D5631DA}"/>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2D21A6AE-BC83-49C5-AB14-06DD16313E7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59A4209-DA0A-4BA7-99EA-D19360B506E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799FB2C4-2AF6-476E-ABFA-30075DC4092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C4500C7C-1C49-4239-8E5F-8B1050FB5E4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D8C3ED0-230D-4E09-BEE9-D4DF89EE479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145FE816-0968-415C-A30F-8FCCA36973E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BB13FCEB-D75D-4BAF-9893-8AA46DA138E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41810C53-0ADC-483C-BC36-C623DB89F77E}"/>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678B3625-4806-42FB-B018-7240CD9F348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C1F4CF50-4BFA-404C-880D-209BEC4BBBC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AF546E83-0B9D-41ED-8A87-363941EB1EC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777E0AD5-EF9B-495E-A4B1-0D15F12E44E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8982B4CF-C563-465B-8E36-3E6B0087085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B5B41EB-6D17-4B14-B14A-DE5C36EC48B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AEBDAC0A-066C-4ED6-A161-D733E4925E8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263AD238-7A9F-44B1-8904-CAE28E38D076}"/>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362B6805-DF75-49E1-A556-0445B1E5A31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E285A1D9-FBD2-458B-8178-851122A060A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AFA700F9-8668-41DF-B9E7-98937EBC139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67800FA0-8E87-42FE-B854-8C52141B4A7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66C06ED8-B8FD-4F3C-8166-93597F2E80E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6218C253-E062-46E5-AEA5-6508F0BE828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E17F8CA9-B2C1-4AF2-9765-08727137D4B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401841E2-2FB4-4AA7-8469-3959537B42FA}"/>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87CAAB32-7C5F-42E4-A4C4-3C432303C4A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CDCC086F-B93E-4845-8FE4-F832B55838B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53F8CB33-7E0A-446C-8F06-44FA67A77A6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FFD1AE75-13ED-4B53-B144-1142EC3C36D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798002FA-A78E-4558-8AFD-8508816141C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FACDB8EF-06A0-49E2-A77F-D563B322AE0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BBE21E70-9C33-467B-85B7-B7DBE338818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AF0AA28B-70F6-4C4A-B0BA-BC7FC958FF8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E408BD99-DCD8-46B2-A917-A51285C65A3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3ED5EBB6-368C-46DF-8F34-80F6FA3AE4A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0339678A-135F-4EE9-B937-420954EDA84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B8C0B6E4-192A-402A-ABCD-D313A9BDBB9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8A814CC1-4BA1-422B-A6A6-83FA3EAAFC1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F6D0366F-1174-411C-BB17-F309BB699CB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45B56AFE-6E61-468F-82D6-52656555594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FB63B6A0-1589-4DC2-AA31-E19199FBF3F5}"/>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1F3804FC-9F51-4380-94CD-FD7EDF92DAA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1929C3E8-EFAE-44C2-AEE4-4B5CA4529A0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A5C5A97D-8FC5-45BE-AC4C-05118A53AC0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9F34989D-356D-4A2B-9402-9A340F060D9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E377B2FE-5B2F-4BA3-9CBA-B411F468AA4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8A4914FD-A3D0-4B4F-ABF0-122789A5B1D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1048EC98-D0F0-442F-8442-E305955B519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B2E010EF-1E81-4DE3-8E19-4F3E161736D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7550E063-955A-44E3-9B1E-1D62D2767B8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02D98421-AA53-44BE-B737-A5C15ED43E0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1D0FEFFE-1A99-4097-84F9-FEC91ECA960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F0A81F7D-0C94-44E9-BAE3-AA391B56A09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86EE9571-EE51-43AE-96E5-51385AF3112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7353ECB2-1EF9-4878-B026-E72044DB606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641F87FD-3AB9-404F-9C54-0B48C01E17C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17AE305B-F04F-4443-BB81-288C8800184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7284B924-EC05-4C62-85AE-A9283539687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EFFFEC9A-25BC-4DE3-9972-4B114D9F4D0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A35F165F-5DFA-465A-B62C-5C62F615CC8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04F9B01A-3A21-4BD3-A047-FFAC9C22E21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EFAB01B6-CB34-4CC9-B14A-69B4FF62278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1928CE17-2DC3-457A-8B39-83717E13A7D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E3888B93-AFB7-4155-A227-4934C01C166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F644F5BC-0A7F-414A-8BEB-65673B57EDD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17D4841C-2F9D-4B45-91F4-D8799BD8347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D389C837-06EB-494A-AF95-78920E9FDEA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053DF916-FAA0-4B12-9CC2-232EE7F7E3A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19843152-E53A-4F00-AF00-7A1296B8FCDE}"/>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D8FFCA44-6FFC-4FD2-B920-70C8EFFFC2B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CE0C9B9F-A18B-465F-BF8E-50E47A920B6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86455460-8FE1-4CFB-B924-845CA7169AD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0DD3780C-A759-4D81-BE59-FC51B3FC97E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A4B42698-0551-450D-9734-A33829374F59}"/>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A6C01CCC-3A93-4CC5-97B6-3F2F0B4F0FAB}"/>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5AC77FD8-CB41-4F16-94A1-94D542B96AF9}"/>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CD58382E-7A10-4AF4-A80E-A7C4D6BFF62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E07CF9E4-6143-44CE-A1A9-1E75706EEBD7}"/>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BCCA7DB5-D682-4466-8CD2-758550A67B3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96F9981B-F57C-43D2-BDE3-20B61DF7F36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9AC93DFE-AA68-41D3-87FD-92A87473F84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F9C09FF6-A0A2-473B-AE95-5503F593E5B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122" name="直線コネクタ 121">
          <a:extLst>
            <a:ext uri="{FF2B5EF4-FFF2-40B4-BE49-F238E27FC236}">
              <a16:creationId xmlns:a16="http://schemas.microsoft.com/office/drawing/2014/main" id="{A3365E1A-6E23-4E7C-BE05-8D46A6B5FF75}"/>
            </a:ext>
          </a:extLst>
        </xdr:cNvPr>
        <xdr:cNvCxnSpPr/>
      </xdr:nvCxnSpPr>
      <xdr:spPr>
        <a:xfrm flipV="1">
          <a:off x="16318864" y="5716089"/>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123" name="【一般廃棄物処理施設】&#10;有形固定資産減価償却率最小値テキスト">
          <a:extLst>
            <a:ext uri="{FF2B5EF4-FFF2-40B4-BE49-F238E27FC236}">
              <a16:creationId xmlns:a16="http://schemas.microsoft.com/office/drawing/2014/main" id="{418504BA-9BC3-4A2E-A935-CC0A216DF0B5}"/>
            </a:ext>
          </a:extLst>
        </xdr:cNvPr>
        <xdr:cNvSpPr txBox="1"/>
      </xdr:nvSpPr>
      <xdr:spPr>
        <a:xfrm>
          <a:off x="16357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124" name="直線コネクタ 123">
          <a:extLst>
            <a:ext uri="{FF2B5EF4-FFF2-40B4-BE49-F238E27FC236}">
              <a16:creationId xmlns:a16="http://schemas.microsoft.com/office/drawing/2014/main" id="{2FDBD472-8C8A-4EA0-8434-0A3866FED186}"/>
            </a:ext>
          </a:extLst>
        </xdr:cNvPr>
        <xdr:cNvCxnSpPr/>
      </xdr:nvCxnSpPr>
      <xdr:spPr>
        <a:xfrm>
          <a:off x="16230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EAC5F312-14A1-43C4-A2E2-CD458ECB085B}"/>
            </a:ext>
          </a:extLst>
        </xdr:cNvPr>
        <xdr:cNvSpPr txBox="1"/>
      </xdr:nvSpPr>
      <xdr:spPr>
        <a:xfrm>
          <a:off x="16357600" y="54913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126" name="直線コネクタ 125">
          <a:extLst>
            <a:ext uri="{FF2B5EF4-FFF2-40B4-BE49-F238E27FC236}">
              <a16:creationId xmlns:a16="http://schemas.microsoft.com/office/drawing/2014/main" id="{8F5BEAC8-2DD3-4DC7-B4D6-849E877D5E52}"/>
            </a:ext>
          </a:extLst>
        </xdr:cNvPr>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149514</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4ADC66BC-D3CA-4A94-8888-10ABE3112B83}"/>
            </a:ext>
          </a:extLst>
        </xdr:cNvPr>
        <xdr:cNvSpPr txBox="1"/>
      </xdr:nvSpPr>
      <xdr:spPr>
        <a:xfrm>
          <a:off x="16357600" y="632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128" name="フローチャート: 判断 127">
          <a:extLst>
            <a:ext uri="{FF2B5EF4-FFF2-40B4-BE49-F238E27FC236}">
              <a16:creationId xmlns:a16="http://schemas.microsoft.com/office/drawing/2014/main" id="{AFF65FF7-E8C1-4E9E-B688-C33024581F5A}"/>
            </a:ext>
          </a:extLst>
        </xdr:cNvPr>
        <xdr:cNvSpPr/>
      </xdr:nvSpPr>
      <xdr:spPr>
        <a:xfrm>
          <a:off x="162687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129" name="フローチャート: 判断 128">
          <a:extLst>
            <a:ext uri="{FF2B5EF4-FFF2-40B4-BE49-F238E27FC236}">
              <a16:creationId xmlns:a16="http://schemas.microsoft.com/office/drawing/2014/main" id="{81A62DDF-97E5-4B06-BD13-0AB47AE09006}"/>
            </a:ext>
          </a:extLst>
        </xdr:cNvPr>
        <xdr:cNvSpPr/>
      </xdr:nvSpPr>
      <xdr:spPr>
        <a:xfrm>
          <a:off x="15430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130" name="フローチャート: 判断 129">
          <a:extLst>
            <a:ext uri="{FF2B5EF4-FFF2-40B4-BE49-F238E27FC236}">
              <a16:creationId xmlns:a16="http://schemas.microsoft.com/office/drawing/2014/main" id="{2A07780C-2D28-44A1-8EEC-F03004EFFA8A}"/>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131" name="フローチャート: 判断 130">
          <a:extLst>
            <a:ext uri="{FF2B5EF4-FFF2-40B4-BE49-F238E27FC236}">
              <a16:creationId xmlns:a16="http://schemas.microsoft.com/office/drawing/2014/main" id="{A356B6A6-0450-4FD1-BC98-0F1B956CCEE1}"/>
            </a:ext>
          </a:extLst>
        </xdr:cNvPr>
        <xdr:cNvSpPr/>
      </xdr:nvSpPr>
      <xdr:spPr>
        <a:xfrm>
          <a:off x="13652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132" name="フローチャート: 判断 131">
          <a:extLst>
            <a:ext uri="{FF2B5EF4-FFF2-40B4-BE49-F238E27FC236}">
              <a16:creationId xmlns:a16="http://schemas.microsoft.com/office/drawing/2014/main" id="{66C821BB-3124-48A8-B504-6EF7DFA53761}"/>
            </a:ext>
          </a:extLst>
        </xdr:cNvPr>
        <xdr:cNvSpPr/>
      </xdr:nvSpPr>
      <xdr:spPr>
        <a:xfrm>
          <a:off x="12763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BE92B0A2-B64A-4740-9718-C47BBE0020C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7197EF69-5571-462F-BF34-BF7176360DA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88AAB7F6-8356-456C-8C12-5DEE65B9D3A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F8177A9D-526A-46DF-A995-3E8C61F18C6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AB7B30CA-7488-446D-8E36-F57741C3E48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35197</xdr:rowOff>
    </xdr:from>
    <xdr:to>
      <xdr:col>85</xdr:col>
      <xdr:colOff>177800</xdr:colOff>
      <xdr:row>38</xdr:row>
      <xdr:rowOff>136797</xdr:rowOff>
    </xdr:to>
    <xdr:sp macro="" textlink="">
      <xdr:nvSpPr>
        <xdr:cNvPr id="138" name="楕円 137">
          <a:extLst>
            <a:ext uri="{FF2B5EF4-FFF2-40B4-BE49-F238E27FC236}">
              <a16:creationId xmlns:a16="http://schemas.microsoft.com/office/drawing/2014/main" id="{A099F87E-D953-472C-BEE3-503EC219BD7B}"/>
            </a:ext>
          </a:extLst>
        </xdr:cNvPr>
        <xdr:cNvSpPr/>
      </xdr:nvSpPr>
      <xdr:spPr>
        <a:xfrm>
          <a:off x="16268700" y="655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13624</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7E588108-0172-4A93-9241-B6371CF6489A}"/>
            </a:ext>
          </a:extLst>
        </xdr:cNvPr>
        <xdr:cNvSpPr txBox="1"/>
      </xdr:nvSpPr>
      <xdr:spPr>
        <a:xfrm>
          <a:off x="16357600" y="652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160927</xdr:rowOff>
    </xdr:from>
    <xdr:to>
      <xdr:col>81</xdr:col>
      <xdr:colOff>101600</xdr:colOff>
      <xdr:row>40</xdr:row>
      <xdr:rowOff>91077</xdr:rowOff>
    </xdr:to>
    <xdr:sp macro="" textlink="">
      <xdr:nvSpPr>
        <xdr:cNvPr id="140" name="楕円 139">
          <a:extLst>
            <a:ext uri="{FF2B5EF4-FFF2-40B4-BE49-F238E27FC236}">
              <a16:creationId xmlns:a16="http://schemas.microsoft.com/office/drawing/2014/main" id="{508B66F3-522B-454A-9DC7-749C253BF91F}"/>
            </a:ext>
          </a:extLst>
        </xdr:cNvPr>
        <xdr:cNvSpPr/>
      </xdr:nvSpPr>
      <xdr:spPr>
        <a:xfrm>
          <a:off x="154305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85997</xdr:rowOff>
    </xdr:from>
    <xdr:to>
      <xdr:col>85</xdr:col>
      <xdr:colOff>127000</xdr:colOff>
      <xdr:row>40</xdr:row>
      <xdr:rowOff>40277</xdr:rowOff>
    </xdr:to>
    <xdr:cxnSp macro="">
      <xdr:nvCxnSpPr>
        <xdr:cNvPr id="141" name="直線コネクタ 140">
          <a:extLst>
            <a:ext uri="{FF2B5EF4-FFF2-40B4-BE49-F238E27FC236}">
              <a16:creationId xmlns:a16="http://schemas.microsoft.com/office/drawing/2014/main" id="{BD07D90E-0A34-4E1E-8A1B-6ADA18A2012A}"/>
            </a:ext>
          </a:extLst>
        </xdr:cNvPr>
        <xdr:cNvCxnSpPr/>
      </xdr:nvCxnSpPr>
      <xdr:spPr>
        <a:xfrm flipV="1">
          <a:off x="15481300" y="6601097"/>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136434</xdr:rowOff>
    </xdr:from>
    <xdr:to>
      <xdr:col>76</xdr:col>
      <xdr:colOff>165100</xdr:colOff>
      <xdr:row>40</xdr:row>
      <xdr:rowOff>66584</xdr:rowOff>
    </xdr:to>
    <xdr:sp macro="" textlink="">
      <xdr:nvSpPr>
        <xdr:cNvPr id="142" name="楕円 141">
          <a:extLst>
            <a:ext uri="{FF2B5EF4-FFF2-40B4-BE49-F238E27FC236}">
              <a16:creationId xmlns:a16="http://schemas.microsoft.com/office/drawing/2014/main" id="{DB128600-D62B-43BC-A3E3-3F84FFB1D332}"/>
            </a:ext>
          </a:extLst>
        </xdr:cNvPr>
        <xdr:cNvSpPr/>
      </xdr:nvSpPr>
      <xdr:spPr>
        <a:xfrm>
          <a:off x="14541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15784</xdr:rowOff>
    </xdr:from>
    <xdr:to>
      <xdr:col>81</xdr:col>
      <xdr:colOff>50800</xdr:colOff>
      <xdr:row>40</xdr:row>
      <xdr:rowOff>40277</xdr:rowOff>
    </xdr:to>
    <xdr:cxnSp macro="">
      <xdr:nvCxnSpPr>
        <xdr:cNvPr id="143" name="直線コネクタ 142">
          <a:extLst>
            <a:ext uri="{FF2B5EF4-FFF2-40B4-BE49-F238E27FC236}">
              <a16:creationId xmlns:a16="http://schemas.microsoft.com/office/drawing/2014/main" id="{A24F5EE4-623A-4E4C-84F4-FAAC3C1CA7D1}"/>
            </a:ext>
          </a:extLst>
        </xdr:cNvPr>
        <xdr:cNvCxnSpPr/>
      </xdr:nvCxnSpPr>
      <xdr:spPr>
        <a:xfrm>
          <a:off x="14592300" y="687378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133169</xdr:rowOff>
    </xdr:from>
    <xdr:to>
      <xdr:col>72</xdr:col>
      <xdr:colOff>38100</xdr:colOff>
      <xdr:row>40</xdr:row>
      <xdr:rowOff>63319</xdr:rowOff>
    </xdr:to>
    <xdr:sp macro="" textlink="">
      <xdr:nvSpPr>
        <xdr:cNvPr id="144" name="楕円 143">
          <a:extLst>
            <a:ext uri="{FF2B5EF4-FFF2-40B4-BE49-F238E27FC236}">
              <a16:creationId xmlns:a16="http://schemas.microsoft.com/office/drawing/2014/main" id="{7B7B2AB4-2A52-4CE8-9706-70124893126D}"/>
            </a:ext>
          </a:extLst>
        </xdr:cNvPr>
        <xdr:cNvSpPr/>
      </xdr:nvSpPr>
      <xdr:spPr>
        <a:xfrm>
          <a:off x="136525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12519</xdr:rowOff>
    </xdr:from>
    <xdr:to>
      <xdr:col>76</xdr:col>
      <xdr:colOff>114300</xdr:colOff>
      <xdr:row>40</xdr:row>
      <xdr:rowOff>15784</xdr:rowOff>
    </xdr:to>
    <xdr:cxnSp macro="">
      <xdr:nvCxnSpPr>
        <xdr:cNvPr id="145" name="直線コネクタ 144">
          <a:extLst>
            <a:ext uri="{FF2B5EF4-FFF2-40B4-BE49-F238E27FC236}">
              <a16:creationId xmlns:a16="http://schemas.microsoft.com/office/drawing/2014/main" id="{12E18135-5C80-405C-BB6E-6A6A125D1022}"/>
            </a:ext>
          </a:extLst>
        </xdr:cNvPr>
        <xdr:cNvCxnSpPr/>
      </xdr:nvCxnSpPr>
      <xdr:spPr>
        <a:xfrm>
          <a:off x="13703300" y="687051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110309</xdr:rowOff>
    </xdr:from>
    <xdr:to>
      <xdr:col>67</xdr:col>
      <xdr:colOff>101600</xdr:colOff>
      <xdr:row>40</xdr:row>
      <xdr:rowOff>40459</xdr:rowOff>
    </xdr:to>
    <xdr:sp macro="" textlink="">
      <xdr:nvSpPr>
        <xdr:cNvPr id="146" name="楕円 145">
          <a:extLst>
            <a:ext uri="{FF2B5EF4-FFF2-40B4-BE49-F238E27FC236}">
              <a16:creationId xmlns:a16="http://schemas.microsoft.com/office/drawing/2014/main" id="{DC869E51-4B7E-4E70-8F46-02947387A732}"/>
            </a:ext>
          </a:extLst>
        </xdr:cNvPr>
        <xdr:cNvSpPr/>
      </xdr:nvSpPr>
      <xdr:spPr>
        <a:xfrm>
          <a:off x="12763500" y="679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161109</xdr:rowOff>
    </xdr:from>
    <xdr:to>
      <xdr:col>71</xdr:col>
      <xdr:colOff>177800</xdr:colOff>
      <xdr:row>40</xdr:row>
      <xdr:rowOff>12519</xdr:rowOff>
    </xdr:to>
    <xdr:cxnSp macro="">
      <xdr:nvCxnSpPr>
        <xdr:cNvPr id="147" name="直線コネクタ 146">
          <a:extLst>
            <a:ext uri="{FF2B5EF4-FFF2-40B4-BE49-F238E27FC236}">
              <a16:creationId xmlns:a16="http://schemas.microsoft.com/office/drawing/2014/main" id="{98EAADF2-8D12-4AE1-AFEB-858AEEB8B377}"/>
            </a:ext>
          </a:extLst>
        </xdr:cNvPr>
        <xdr:cNvCxnSpPr/>
      </xdr:nvCxnSpPr>
      <xdr:spPr>
        <a:xfrm>
          <a:off x="12814300" y="684765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119034</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ABE0F916-BA52-46F6-8FDA-9E9BFF8F79DD}"/>
            </a:ext>
          </a:extLst>
        </xdr:cNvPr>
        <xdr:cNvSpPr txBox="1"/>
      </xdr:nvSpPr>
      <xdr:spPr>
        <a:xfrm>
          <a:off x="15266044" y="629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5741D262-4F72-4410-AC27-9854FB0CE02E}"/>
            </a:ext>
          </a:extLst>
        </xdr:cNvPr>
        <xdr:cNvSpPr txBox="1"/>
      </xdr:nvSpPr>
      <xdr:spPr>
        <a:xfrm>
          <a:off x="14389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83111</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A67FB691-700D-4ABE-A3AA-2D224260879B}"/>
            </a:ext>
          </a:extLst>
        </xdr:cNvPr>
        <xdr:cNvSpPr txBox="1"/>
      </xdr:nvSpPr>
      <xdr:spPr>
        <a:xfrm>
          <a:off x="13500744" y="625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130464</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1E1C8EE3-4DA9-45EE-A4A7-1F4C5ABFBD31}"/>
            </a:ext>
          </a:extLst>
        </xdr:cNvPr>
        <xdr:cNvSpPr txBox="1"/>
      </xdr:nvSpPr>
      <xdr:spPr>
        <a:xfrm>
          <a:off x="12611744" y="647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82204</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79B2A653-ACE7-4060-9B70-22F5208EEB92}"/>
            </a:ext>
          </a:extLst>
        </xdr:cNvPr>
        <xdr:cNvSpPr txBox="1"/>
      </xdr:nvSpPr>
      <xdr:spPr>
        <a:xfrm>
          <a:off x="15266044" y="694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57711</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426DB05F-39F7-4DED-96B9-A07D0CC6C508}"/>
            </a:ext>
          </a:extLst>
        </xdr:cNvPr>
        <xdr:cNvSpPr txBox="1"/>
      </xdr:nvSpPr>
      <xdr:spPr>
        <a:xfrm>
          <a:off x="14389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54446</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58D4B869-DDAC-48D0-9276-ADB197ED02DC}"/>
            </a:ext>
          </a:extLst>
        </xdr:cNvPr>
        <xdr:cNvSpPr txBox="1"/>
      </xdr:nvSpPr>
      <xdr:spPr>
        <a:xfrm>
          <a:off x="13500744" y="691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31586</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054A602D-316F-4E8E-95A3-24AC1F0C245A}"/>
            </a:ext>
          </a:extLst>
        </xdr:cNvPr>
        <xdr:cNvSpPr txBox="1"/>
      </xdr:nvSpPr>
      <xdr:spPr>
        <a:xfrm>
          <a:off x="12611744" y="688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4B8678FD-419F-44D6-AD53-28804660BB6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D6E608B8-6C59-4E92-A9A7-D7DBB6C0F96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55716764-F8BE-45E5-9088-E808FE08BC8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6B135A71-7B14-431C-A644-333BBAC9F3B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7C7226E9-CB45-43EC-98FB-5E46D3A61C7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2FB6C083-CD7D-40F3-9DD1-6EAA2824ABE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242E3AE1-C480-464E-83A9-E358662B889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BF7B2D95-2E0A-40A6-B711-C817F7C3560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36E85E85-2C3D-4DB5-B9A3-759BBEC6AFD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B8D650D0-80B5-449E-A487-19A608A1CBF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EB2B3EBC-3DF5-4932-B8A2-D36BF84DCE25}"/>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FADE18C2-CB70-4430-98EE-81A793E01742}"/>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0E97682E-0777-4653-AFE0-B021C590676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B58E9593-7FD3-4169-8A05-17C34C7944E9}"/>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A31F3994-3992-4F83-9E8C-BD4F68BE705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50C86339-90B2-4AF1-8E59-85A9D761F852}"/>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E8C18B97-76D2-4DFE-939E-41991FE4553C}"/>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BE50B4B5-1365-481A-813D-154DC8FEE658}"/>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59FFC791-7991-43AA-807F-4A85054A80D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1E10C561-6EC8-4550-A11D-B6CE136A579D}"/>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C40B7BC9-CC09-44BB-B297-9A4CFB61182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177" name="直線コネクタ 176">
          <a:extLst>
            <a:ext uri="{FF2B5EF4-FFF2-40B4-BE49-F238E27FC236}">
              <a16:creationId xmlns:a16="http://schemas.microsoft.com/office/drawing/2014/main" id="{1755D7D6-FA4B-48E8-A7BC-31C3ACCB281D}"/>
            </a:ext>
          </a:extLst>
        </xdr:cNvPr>
        <xdr:cNvCxnSpPr/>
      </xdr:nvCxnSpPr>
      <xdr:spPr>
        <a:xfrm flipV="1">
          <a:off x="22160864" y="5794515"/>
          <a:ext cx="0" cy="136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C76C6E09-A61A-454C-AA7A-D6F7BAB3C9C1}"/>
            </a:ext>
          </a:extLst>
        </xdr:cNvPr>
        <xdr:cNvSpPr txBox="1"/>
      </xdr:nvSpPr>
      <xdr:spPr>
        <a:xfrm>
          <a:off x="22199600" y="716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179" name="直線コネクタ 178">
          <a:extLst>
            <a:ext uri="{FF2B5EF4-FFF2-40B4-BE49-F238E27FC236}">
              <a16:creationId xmlns:a16="http://schemas.microsoft.com/office/drawing/2014/main" id="{2F077E8B-6E9D-440F-8C73-3A1BAA057948}"/>
            </a:ext>
          </a:extLst>
        </xdr:cNvPr>
        <xdr:cNvCxnSpPr/>
      </xdr:nvCxnSpPr>
      <xdr:spPr>
        <a:xfrm>
          <a:off x="22072600" y="716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5A777FD8-3486-48D1-827B-0BEB67598BE0}"/>
            </a:ext>
          </a:extLst>
        </xdr:cNvPr>
        <xdr:cNvSpPr txBox="1"/>
      </xdr:nvSpPr>
      <xdr:spPr>
        <a:xfrm>
          <a:off x="22199600" y="5569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181" name="直線コネクタ 180">
          <a:extLst>
            <a:ext uri="{FF2B5EF4-FFF2-40B4-BE49-F238E27FC236}">
              <a16:creationId xmlns:a16="http://schemas.microsoft.com/office/drawing/2014/main" id="{C0423603-0653-4881-875D-5E90B3218BC9}"/>
            </a:ext>
          </a:extLst>
        </xdr:cNvPr>
        <xdr:cNvCxnSpPr/>
      </xdr:nvCxnSpPr>
      <xdr:spPr>
        <a:xfrm>
          <a:off x="22072600" y="5794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7B9A7830-B37D-4539-A56A-2FC88652B972}"/>
            </a:ext>
          </a:extLst>
        </xdr:cNvPr>
        <xdr:cNvSpPr txBox="1"/>
      </xdr:nvSpPr>
      <xdr:spPr>
        <a:xfrm>
          <a:off x="22199600" y="6965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183" name="フローチャート: 判断 182">
          <a:extLst>
            <a:ext uri="{FF2B5EF4-FFF2-40B4-BE49-F238E27FC236}">
              <a16:creationId xmlns:a16="http://schemas.microsoft.com/office/drawing/2014/main" id="{B1A2C183-5114-4CEA-95CC-10408BC2AA85}"/>
            </a:ext>
          </a:extLst>
        </xdr:cNvPr>
        <xdr:cNvSpPr/>
      </xdr:nvSpPr>
      <xdr:spPr>
        <a:xfrm>
          <a:off x="22110700" y="698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184" name="フローチャート: 判断 183">
          <a:extLst>
            <a:ext uri="{FF2B5EF4-FFF2-40B4-BE49-F238E27FC236}">
              <a16:creationId xmlns:a16="http://schemas.microsoft.com/office/drawing/2014/main" id="{6308FA98-169A-4BE2-B9F7-C433582929C8}"/>
            </a:ext>
          </a:extLst>
        </xdr:cNvPr>
        <xdr:cNvSpPr/>
      </xdr:nvSpPr>
      <xdr:spPr>
        <a:xfrm>
          <a:off x="21272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185" name="フローチャート: 判断 184">
          <a:extLst>
            <a:ext uri="{FF2B5EF4-FFF2-40B4-BE49-F238E27FC236}">
              <a16:creationId xmlns:a16="http://schemas.microsoft.com/office/drawing/2014/main" id="{09A96A7B-CBF2-4699-8032-100407A77152}"/>
            </a:ext>
          </a:extLst>
        </xdr:cNvPr>
        <xdr:cNvSpPr/>
      </xdr:nvSpPr>
      <xdr:spPr>
        <a:xfrm>
          <a:off x="20383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186" name="フローチャート: 判断 185">
          <a:extLst>
            <a:ext uri="{FF2B5EF4-FFF2-40B4-BE49-F238E27FC236}">
              <a16:creationId xmlns:a16="http://schemas.microsoft.com/office/drawing/2014/main" id="{D6321465-3BE8-4983-B140-AC5460FB3790}"/>
            </a:ext>
          </a:extLst>
        </xdr:cNvPr>
        <xdr:cNvSpPr/>
      </xdr:nvSpPr>
      <xdr:spPr>
        <a:xfrm>
          <a:off x="19494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187" name="フローチャート: 判断 186">
          <a:extLst>
            <a:ext uri="{FF2B5EF4-FFF2-40B4-BE49-F238E27FC236}">
              <a16:creationId xmlns:a16="http://schemas.microsoft.com/office/drawing/2014/main" id="{93FE853E-9936-43CC-83CB-79C85FAA96D5}"/>
            </a:ext>
          </a:extLst>
        </xdr:cNvPr>
        <xdr:cNvSpPr/>
      </xdr:nvSpPr>
      <xdr:spPr>
        <a:xfrm>
          <a:off x="18605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BDEEB781-DBD0-44FE-85E5-64877BF197A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2CF26162-BF96-4C63-A44A-B6A36FAE4D9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F7EAD55F-1939-4676-BC43-BFC5E2F0292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B7FC48C7-76EB-4094-8B13-DD04803F6B6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2A077735-9D0D-4486-8E6A-7B875FEB42B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123993</xdr:rowOff>
    </xdr:from>
    <xdr:to>
      <xdr:col>116</xdr:col>
      <xdr:colOff>114300</xdr:colOff>
      <xdr:row>41</xdr:row>
      <xdr:rowOff>54143</xdr:rowOff>
    </xdr:to>
    <xdr:sp macro="" textlink="">
      <xdr:nvSpPr>
        <xdr:cNvPr id="193" name="楕円 192">
          <a:extLst>
            <a:ext uri="{FF2B5EF4-FFF2-40B4-BE49-F238E27FC236}">
              <a16:creationId xmlns:a16="http://schemas.microsoft.com/office/drawing/2014/main" id="{6DC0E9A1-9CD2-4180-8F6B-6A24F0350E6B}"/>
            </a:ext>
          </a:extLst>
        </xdr:cNvPr>
        <xdr:cNvSpPr/>
      </xdr:nvSpPr>
      <xdr:spPr>
        <a:xfrm>
          <a:off x="22110700" y="698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146870</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EAA5D8C2-F460-4E81-8917-2847AB1257C1}"/>
            </a:ext>
          </a:extLst>
        </xdr:cNvPr>
        <xdr:cNvSpPr txBox="1"/>
      </xdr:nvSpPr>
      <xdr:spPr>
        <a:xfrm>
          <a:off x="22199600" y="6833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157852</xdr:rowOff>
    </xdr:from>
    <xdr:to>
      <xdr:col>112</xdr:col>
      <xdr:colOff>38100</xdr:colOff>
      <xdr:row>41</xdr:row>
      <xdr:rowOff>88002</xdr:rowOff>
    </xdr:to>
    <xdr:sp macro="" textlink="">
      <xdr:nvSpPr>
        <xdr:cNvPr id="195" name="楕円 194">
          <a:extLst>
            <a:ext uri="{FF2B5EF4-FFF2-40B4-BE49-F238E27FC236}">
              <a16:creationId xmlns:a16="http://schemas.microsoft.com/office/drawing/2014/main" id="{8956B9B4-C2D0-4C26-BE81-8B23B62D5A81}"/>
            </a:ext>
          </a:extLst>
        </xdr:cNvPr>
        <xdr:cNvSpPr/>
      </xdr:nvSpPr>
      <xdr:spPr>
        <a:xfrm>
          <a:off x="21272500" y="701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3343</xdr:rowOff>
    </xdr:from>
    <xdr:to>
      <xdr:col>116</xdr:col>
      <xdr:colOff>63500</xdr:colOff>
      <xdr:row>41</xdr:row>
      <xdr:rowOff>37202</xdr:rowOff>
    </xdr:to>
    <xdr:cxnSp macro="">
      <xdr:nvCxnSpPr>
        <xdr:cNvPr id="196" name="直線コネクタ 195">
          <a:extLst>
            <a:ext uri="{FF2B5EF4-FFF2-40B4-BE49-F238E27FC236}">
              <a16:creationId xmlns:a16="http://schemas.microsoft.com/office/drawing/2014/main" id="{243AAE61-DAC3-4E80-8C8E-CEC93DF5E5E8}"/>
            </a:ext>
          </a:extLst>
        </xdr:cNvPr>
        <xdr:cNvCxnSpPr/>
      </xdr:nvCxnSpPr>
      <xdr:spPr>
        <a:xfrm flipV="1">
          <a:off x="21323300" y="7032793"/>
          <a:ext cx="838200" cy="3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160369</xdr:rowOff>
    </xdr:from>
    <xdr:to>
      <xdr:col>107</xdr:col>
      <xdr:colOff>101600</xdr:colOff>
      <xdr:row>41</xdr:row>
      <xdr:rowOff>90519</xdr:rowOff>
    </xdr:to>
    <xdr:sp macro="" textlink="">
      <xdr:nvSpPr>
        <xdr:cNvPr id="197" name="楕円 196">
          <a:extLst>
            <a:ext uri="{FF2B5EF4-FFF2-40B4-BE49-F238E27FC236}">
              <a16:creationId xmlns:a16="http://schemas.microsoft.com/office/drawing/2014/main" id="{74E1864E-8F75-4D8F-A2D4-FB0D854E2DDF}"/>
            </a:ext>
          </a:extLst>
        </xdr:cNvPr>
        <xdr:cNvSpPr/>
      </xdr:nvSpPr>
      <xdr:spPr>
        <a:xfrm>
          <a:off x="20383500" y="70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37202</xdr:rowOff>
    </xdr:from>
    <xdr:to>
      <xdr:col>111</xdr:col>
      <xdr:colOff>177800</xdr:colOff>
      <xdr:row>41</xdr:row>
      <xdr:rowOff>39719</xdr:rowOff>
    </xdr:to>
    <xdr:cxnSp macro="">
      <xdr:nvCxnSpPr>
        <xdr:cNvPr id="198" name="直線コネクタ 197">
          <a:extLst>
            <a:ext uri="{FF2B5EF4-FFF2-40B4-BE49-F238E27FC236}">
              <a16:creationId xmlns:a16="http://schemas.microsoft.com/office/drawing/2014/main" id="{03EDE4E6-3C26-4E9C-903F-3E64CBAB565E}"/>
            </a:ext>
          </a:extLst>
        </xdr:cNvPr>
        <xdr:cNvCxnSpPr/>
      </xdr:nvCxnSpPr>
      <xdr:spPr>
        <a:xfrm flipV="1">
          <a:off x="20434300" y="7066652"/>
          <a:ext cx="8890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163581</xdr:rowOff>
    </xdr:from>
    <xdr:to>
      <xdr:col>102</xdr:col>
      <xdr:colOff>165100</xdr:colOff>
      <xdr:row>41</xdr:row>
      <xdr:rowOff>93731</xdr:rowOff>
    </xdr:to>
    <xdr:sp macro="" textlink="">
      <xdr:nvSpPr>
        <xdr:cNvPr id="199" name="楕円 198">
          <a:extLst>
            <a:ext uri="{FF2B5EF4-FFF2-40B4-BE49-F238E27FC236}">
              <a16:creationId xmlns:a16="http://schemas.microsoft.com/office/drawing/2014/main" id="{B83F4AFA-F3B5-4D8A-A981-389E53244A8E}"/>
            </a:ext>
          </a:extLst>
        </xdr:cNvPr>
        <xdr:cNvSpPr/>
      </xdr:nvSpPr>
      <xdr:spPr>
        <a:xfrm>
          <a:off x="19494500" y="702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39719</xdr:rowOff>
    </xdr:from>
    <xdr:to>
      <xdr:col>107</xdr:col>
      <xdr:colOff>50800</xdr:colOff>
      <xdr:row>41</xdr:row>
      <xdr:rowOff>42931</xdr:rowOff>
    </xdr:to>
    <xdr:cxnSp macro="">
      <xdr:nvCxnSpPr>
        <xdr:cNvPr id="200" name="直線コネクタ 199">
          <a:extLst>
            <a:ext uri="{FF2B5EF4-FFF2-40B4-BE49-F238E27FC236}">
              <a16:creationId xmlns:a16="http://schemas.microsoft.com/office/drawing/2014/main" id="{A37BF568-B8A4-46F0-898F-983C0E5C767C}"/>
            </a:ext>
          </a:extLst>
        </xdr:cNvPr>
        <xdr:cNvCxnSpPr/>
      </xdr:nvCxnSpPr>
      <xdr:spPr>
        <a:xfrm flipV="1">
          <a:off x="19545300" y="7069169"/>
          <a:ext cx="8890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165477</xdr:rowOff>
    </xdr:from>
    <xdr:to>
      <xdr:col>98</xdr:col>
      <xdr:colOff>38100</xdr:colOff>
      <xdr:row>41</xdr:row>
      <xdr:rowOff>95627</xdr:rowOff>
    </xdr:to>
    <xdr:sp macro="" textlink="">
      <xdr:nvSpPr>
        <xdr:cNvPr id="201" name="楕円 200">
          <a:extLst>
            <a:ext uri="{FF2B5EF4-FFF2-40B4-BE49-F238E27FC236}">
              <a16:creationId xmlns:a16="http://schemas.microsoft.com/office/drawing/2014/main" id="{E3AB3A0D-49C5-487E-A074-29A4E8A497F2}"/>
            </a:ext>
          </a:extLst>
        </xdr:cNvPr>
        <xdr:cNvSpPr/>
      </xdr:nvSpPr>
      <xdr:spPr>
        <a:xfrm>
          <a:off x="18605500" y="702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42931</xdr:rowOff>
    </xdr:from>
    <xdr:to>
      <xdr:col>102</xdr:col>
      <xdr:colOff>114300</xdr:colOff>
      <xdr:row>41</xdr:row>
      <xdr:rowOff>44827</xdr:rowOff>
    </xdr:to>
    <xdr:cxnSp macro="">
      <xdr:nvCxnSpPr>
        <xdr:cNvPr id="202" name="直線コネクタ 201">
          <a:extLst>
            <a:ext uri="{FF2B5EF4-FFF2-40B4-BE49-F238E27FC236}">
              <a16:creationId xmlns:a16="http://schemas.microsoft.com/office/drawing/2014/main" id="{8AB6537E-BB97-4A0A-8C9D-B2F7312CA53F}"/>
            </a:ext>
          </a:extLst>
        </xdr:cNvPr>
        <xdr:cNvCxnSpPr/>
      </xdr:nvCxnSpPr>
      <xdr:spPr>
        <a:xfrm flipV="1">
          <a:off x="18656300" y="7072381"/>
          <a:ext cx="889000" cy="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65022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E4132239-2CBA-45CD-A535-52EE6AA46320}"/>
            </a:ext>
          </a:extLst>
        </xdr:cNvPr>
        <xdr:cNvSpPr txBox="1"/>
      </xdr:nvSpPr>
      <xdr:spPr>
        <a:xfrm>
          <a:off x="210110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76358</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42CC007A-10A4-4DF6-8758-C568B7A07CE4}"/>
            </a:ext>
          </a:extLst>
        </xdr:cNvPr>
        <xdr:cNvSpPr txBox="1"/>
      </xdr:nvSpPr>
      <xdr:spPr>
        <a:xfrm>
          <a:off x="20134795" y="676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83002</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AD5FA51D-EFD6-4C4D-B142-2A2936179B82}"/>
            </a:ext>
          </a:extLst>
        </xdr:cNvPr>
        <xdr:cNvSpPr txBox="1"/>
      </xdr:nvSpPr>
      <xdr:spPr>
        <a:xfrm>
          <a:off x="19245795" y="6769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107100</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69CF3D80-9326-4C2D-8F31-21810474E694}"/>
            </a:ext>
          </a:extLst>
        </xdr:cNvPr>
        <xdr:cNvSpPr txBox="1"/>
      </xdr:nvSpPr>
      <xdr:spPr>
        <a:xfrm>
          <a:off x="18356795" y="679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79129</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00EB2C24-7FC5-4958-9708-D20529C60D6F}"/>
            </a:ext>
          </a:extLst>
        </xdr:cNvPr>
        <xdr:cNvSpPr txBox="1"/>
      </xdr:nvSpPr>
      <xdr:spPr>
        <a:xfrm>
          <a:off x="21011095" y="710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81646</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33846736-87D7-4821-A6CC-241F0D0F2C5F}"/>
            </a:ext>
          </a:extLst>
        </xdr:cNvPr>
        <xdr:cNvSpPr txBox="1"/>
      </xdr:nvSpPr>
      <xdr:spPr>
        <a:xfrm>
          <a:off x="20134795" y="711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84858</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B279825B-0782-4C96-A485-0CA91E764AB5}"/>
            </a:ext>
          </a:extLst>
        </xdr:cNvPr>
        <xdr:cNvSpPr txBox="1"/>
      </xdr:nvSpPr>
      <xdr:spPr>
        <a:xfrm>
          <a:off x="19245795" y="7114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86754</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ED300C08-9AB1-4307-B24F-70E2BC75C019}"/>
            </a:ext>
          </a:extLst>
        </xdr:cNvPr>
        <xdr:cNvSpPr txBox="1"/>
      </xdr:nvSpPr>
      <xdr:spPr>
        <a:xfrm>
          <a:off x="18356795" y="711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457CE0D3-0207-4A1A-AFE0-CE3D8482236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2453468F-5A9D-4A47-9731-6CEDA527963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B699E288-0972-42C8-9E4D-2D08BF3F4D9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A32D2E42-6437-49D9-8B52-D633C2142F0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4FE9FFA9-54BB-453F-99C0-BB43DC0EA57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1FD47255-B0A4-4F6B-96AD-2FBE3CB708F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82B7FE02-C52B-4E4D-B519-2DE1CBEECE7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0177502B-28D2-4AAA-B978-23A56A01B6C3}"/>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9" name="正方形/長方形 218">
          <a:extLst>
            <a:ext uri="{FF2B5EF4-FFF2-40B4-BE49-F238E27FC236}">
              <a16:creationId xmlns:a16="http://schemas.microsoft.com/office/drawing/2014/main" id="{1F6D4F27-31C6-4434-86FE-FE3823DCDB2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20" name="正方形/長方形 219">
          <a:extLst>
            <a:ext uri="{FF2B5EF4-FFF2-40B4-BE49-F238E27FC236}">
              <a16:creationId xmlns:a16="http://schemas.microsoft.com/office/drawing/2014/main" id="{AEB018B2-E8A5-4D3D-9DBE-82D77DF3473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1" name="正方形/長方形 220">
          <a:extLst>
            <a:ext uri="{FF2B5EF4-FFF2-40B4-BE49-F238E27FC236}">
              <a16:creationId xmlns:a16="http://schemas.microsoft.com/office/drawing/2014/main" id="{02550E91-A80E-4529-A78C-40C0D7FA8AC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2" name="正方形/長方形 221">
          <a:extLst>
            <a:ext uri="{FF2B5EF4-FFF2-40B4-BE49-F238E27FC236}">
              <a16:creationId xmlns:a16="http://schemas.microsoft.com/office/drawing/2014/main" id="{E1BA4D1D-CD48-4A2D-9BBA-057C0CCFEB4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3" name="正方形/長方形 222">
          <a:extLst>
            <a:ext uri="{FF2B5EF4-FFF2-40B4-BE49-F238E27FC236}">
              <a16:creationId xmlns:a16="http://schemas.microsoft.com/office/drawing/2014/main" id="{979E57F0-15B9-42BF-869B-AFBEC9B0A4A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4" name="正方形/長方形 223">
          <a:extLst>
            <a:ext uri="{FF2B5EF4-FFF2-40B4-BE49-F238E27FC236}">
              <a16:creationId xmlns:a16="http://schemas.microsoft.com/office/drawing/2014/main" id="{6580C3D8-F2FF-44A8-AAD7-5EDC573736F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5" name="正方形/長方形 224">
          <a:extLst>
            <a:ext uri="{FF2B5EF4-FFF2-40B4-BE49-F238E27FC236}">
              <a16:creationId xmlns:a16="http://schemas.microsoft.com/office/drawing/2014/main" id="{775FBC22-E42D-4DCA-A0FE-424D1E4C4B1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6" name="正方形/長方形 225">
          <a:extLst>
            <a:ext uri="{FF2B5EF4-FFF2-40B4-BE49-F238E27FC236}">
              <a16:creationId xmlns:a16="http://schemas.microsoft.com/office/drawing/2014/main" id="{E1B7C91D-1E09-48CE-AE5B-10D3E4D9CFB7}"/>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7" name="正方形/長方形 226">
          <a:extLst>
            <a:ext uri="{FF2B5EF4-FFF2-40B4-BE49-F238E27FC236}">
              <a16:creationId xmlns:a16="http://schemas.microsoft.com/office/drawing/2014/main" id="{13EC3DA7-0107-4F09-B2DF-C3CE45C6FB8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8" name="正方形/長方形 227">
          <a:extLst>
            <a:ext uri="{FF2B5EF4-FFF2-40B4-BE49-F238E27FC236}">
              <a16:creationId xmlns:a16="http://schemas.microsoft.com/office/drawing/2014/main" id="{418FD6D3-E774-4542-BA73-90AFC015CA0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9" name="正方形/長方形 228">
          <a:extLst>
            <a:ext uri="{FF2B5EF4-FFF2-40B4-BE49-F238E27FC236}">
              <a16:creationId xmlns:a16="http://schemas.microsoft.com/office/drawing/2014/main" id="{48E04BDB-AB1E-4218-A6A5-AF85555850E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30" name="正方形/長方形 229">
          <a:extLst>
            <a:ext uri="{FF2B5EF4-FFF2-40B4-BE49-F238E27FC236}">
              <a16:creationId xmlns:a16="http://schemas.microsoft.com/office/drawing/2014/main" id="{E9B73369-7241-4EE5-8110-63B4C1D0FB0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1" name="正方形/長方形 230">
          <a:extLst>
            <a:ext uri="{FF2B5EF4-FFF2-40B4-BE49-F238E27FC236}">
              <a16:creationId xmlns:a16="http://schemas.microsoft.com/office/drawing/2014/main" id="{566CDB4E-9028-4E75-BA0B-0CAC9615DAA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2" name="正方形/長方形 231">
          <a:extLst>
            <a:ext uri="{FF2B5EF4-FFF2-40B4-BE49-F238E27FC236}">
              <a16:creationId xmlns:a16="http://schemas.microsoft.com/office/drawing/2014/main" id="{6BC9EA8D-661A-4345-8927-6F44046EA3D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3" name="正方形/長方形 232">
          <a:extLst>
            <a:ext uri="{FF2B5EF4-FFF2-40B4-BE49-F238E27FC236}">
              <a16:creationId xmlns:a16="http://schemas.microsoft.com/office/drawing/2014/main" id="{AD63E0A2-C56A-4EF5-B9DA-2F3442CB8B3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4" name="正方形/長方形 233">
          <a:extLst>
            <a:ext uri="{FF2B5EF4-FFF2-40B4-BE49-F238E27FC236}">
              <a16:creationId xmlns:a16="http://schemas.microsoft.com/office/drawing/2014/main" id="{88B01C74-8E8E-4FC5-A7CE-CBA34BA23E5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5" name="テキスト ボックス 234">
          <a:extLst>
            <a:ext uri="{FF2B5EF4-FFF2-40B4-BE49-F238E27FC236}">
              <a16:creationId xmlns:a16="http://schemas.microsoft.com/office/drawing/2014/main" id="{CF1F267D-98EB-41E0-AB4D-F49152A4A32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6" name="直線コネクタ 235">
          <a:extLst>
            <a:ext uri="{FF2B5EF4-FFF2-40B4-BE49-F238E27FC236}">
              <a16:creationId xmlns:a16="http://schemas.microsoft.com/office/drawing/2014/main" id="{D4833B20-83A0-4B6F-94D2-E0B18AFA006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7" name="テキスト ボックス 236">
          <a:extLst>
            <a:ext uri="{FF2B5EF4-FFF2-40B4-BE49-F238E27FC236}">
              <a16:creationId xmlns:a16="http://schemas.microsoft.com/office/drawing/2014/main" id="{484DFDBD-572F-4AE9-A86A-385F453C07E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38" name="直線コネクタ 237">
          <a:extLst>
            <a:ext uri="{FF2B5EF4-FFF2-40B4-BE49-F238E27FC236}">
              <a16:creationId xmlns:a16="http://schemas.microsoft.com/office/drawing/2014/main" id="{92FC7771-9020-44EC-923A-D3917F186AC5}"/>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39" name="テキスト ボックス 238">
          <a:extLst>
            <a:ext uri="{FF2B5EF4-FFF2-40B4-BE49-F238E27FC236}">
              <a16:creationId xmlns:a16="http://schemas.microsoft.com/office/drawing/2014/main" id="{9B13B2C8-F271-4B88-8A19-C677B5AAF0B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40" name="直線コネクタ 239">
          <a:extLst>
            <a:ext uri="{FF2B5EF4-FFF2-40B4-BE49-F238E27FC236}">
              <a16:creationId xmlns:a16="http://schemas.microsoft.com/office/drawing/2014/main" id="{37DDBC84-7632-4D74-AEBE-D3518D1A109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41" name="テキスト ボックス 240">
          <a:extLst>
            <a:ext uri="{FF2B5EF4-FFF2-40B4-BE49-F238E27FC236}">
              <a16:creationId xmlns:a16="http://schemas.microsoft.com/office/drawing/2014/main" id="{DEBE3C74-DB69-4DD3-9C34-C13DE4BB58A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42" name="直線コネクタ 241">
          <a:extLst>
            <a:ext uri="{FF2B5EF4-FFF2-40B4-BE49-F238E27FC236}">
              <a16:creationId xmlns:a16="http://schemas.microsoft.com/office/drawing/2014/main" id="{9269CEDA-3B41-4A94-AF46-5915D03D2C3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43" name="テキスト ボックス 242">
          <a:extLst>
            <a:ext uri="{FF2B5EF4-FFF2-40B4-BE49-F238E27FC236}">
              <a16:creationId xmlns:a16="http://schemas.microsoft.com/office/drawing/2014/main" id="{4981F2EF-D17F-4354-A75A-44104FF467D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44" name="直線コネクタ 243">
          <a:extLst>
            <a:ext uri="{FF2B5EF4-FFF2-40B4-BE49-F238E27FC236}">
              <a16:creationId xmlns:a16="http://schemas.microsoft.com/office/drawing/2014/main" id="{FC90BCAF-D067-4D4B-BBE3-419F02CEFAB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45" name="テキスト ボックス 244">
          <a:extLst>
            <a:ext uri="{FF2B5EF4-FFF2-40B4-BE49-F238E27FC236}">
              <a16:creationId xmlns:a16="http://schemas.microsoft.com/office/drawing/2014/main" id="{D2916302-19F7-473D-AC33-7F0C5313D508}"/>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46" name="直線コネクタ 245">
          <a:extLst>
            <a:ext uri="{FF2B5EF4-FFF2-40B4-BE49-F238E27FC236}">
              <a16:creationId xmlns:a16="http://schemas.microsoft.com/office/drawing/2014/main" id="{9ED1D558-4F44-49B0-AE08-2FF040D1824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247" name="テキスト ボックス 246">
          <a:extLst>
            <a:ext uri="{FF2B5EF4-FFF2-40B4-BE49-F238E27FC236}">
              <a16:creationId xmlns:a16="http://schemas.microsoft.com/office/drawing/2014/main" id="{D6E57753-118E-4AC3-AC15-A1225CB64EF8}"/>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8" name="直線コネクタ 247">
          <a:extLst>
            <a:ext uri="{FF2B5EF4-FFF2-40B4-BE49-F238E27FC236}">
              <a16:creationId xmlns:a16="http://schemas.microsoft.com/office/drawing/2014/main" id="{3D1817B5-2738-4651-96D6-DC33C2E2DBA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49" name="【消防施設】&#10;有形固定資産減価償却率グラフ枠">
          <a:extLst>
            <a:ext uri="{FF2B5EF4-FFF2-40B4-BE49-F238E27FC236}">
              <a16:creationId xmlns:a16="http://schemas.microsoft.com/office/drawing/2014/main" id="{4E2A58C1-5D93-4ED5-8E6B-D9A5AE5DE37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250" name="直線コネクタ 249">
          <a:extLst>
            <a:ext uri="{FF2B5EF4-FFF2-40B4-BE49-F238E27FC236}">
              <a16:creationId xmlns:a16="http://schemas.microsoft.com/office/drawing/2014/main" id="{F7441F87-9B73-4D38-BE34-DC41A2675EBC}"/>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251" name="【消防施設】&#10;有形固定資産減価償却率最小値テキスト">
          <a:extLst>
            <a:ext uri="{FF2B5EF4-FFF2-40B4-BE49-F238E27FC236}">
              <a16:creationId xmlns:a16="http://schemas.microsoft.com/office/drawing/2014/main" id="{13DA456C-3B4F-4D80-B6D8-75E18629D893}"/>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252" name="直線コネクタ 251">
          <a:extLst>
            <a:ext uri="{FF2B5EF4-FFF2-40B4-BE49-F238E27FC236}">
              <a16:creationId xmlns:a16="http://schemas.microsoft.com/office/drawing/2014/main" id="{A267DA23-F0C2-4D38-B573-ACE197EFF5C2}"/>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253" name="【消防施設】&#10;有形固定資産減価償却率最大値テキスト">
          <a:extLst>
            <a:ext uri="{FF2B5EF4-FFF2-40B4-BE49-F238E27FC236}">
              <a16:creationId xmlns:a16="http://schemas.microsoft.com/office/drawing/2014/main" id="{8F14CF6B-7964-48E4-BABC-4DC0BB26B0D0}"/>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254" name="直線コネクタ 253">
          <a:extLst>
            <a:ext uri="{FF2B5EF4-FFF2-40B4-BE49-F238E27FC236}">
              <a16:creationId xmlns:a16="http://schemas.microsoft.com/office/drawing/2014/main" id="{31A9CA10-08D7-4C4F-B78D-74F4D852CF2C}"/>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72407</xdr:rowOff>
    </xdr:from>
    <xdr:ext cx="405111" cy="259045"/>
    <xdr:sp macro="" textlink="">
      <xdr:nvSpPr>
        <xdr:cNvPr id="255" name="【消防施設】&#10;有形固定資産減価償却率平均値テキスト">
          <a:extLst>
            <a:ext uri="{FF2B5EF4-FFF2-40B4-BE49-F238E27FC236}">
              <a16:creationId xmlns:a16="http://schemas.microsoft.com/office/drawing/2014/main" id="{8CC6E109-B5C1-4051-9760-B46D5B39D1C5}"/>
            </a:ext>
          </a:extLst>
        </xdr:cNvPr>
        <xdr:cNvSpPr txBox="1"/>
      </xdr:nvSpPr>
      <xdr:spPr>
        <a:xfrm>
          <a:off x="16357600" y="13959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256" name="フローチャート: 判断 255">
          <a:extLst>
            <a:ext uri="{FF2B5EF4-FFF2-40B4-BE49-F238E27FC236}">
              <a16:creationId xmlns:a16="http://schemas.microsoft.com/office/drawing/2014/main" id="{5F30FB99-8F47-4010-8D51-5F5899212D78}"/>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257" name="フローチャート: 判断 256">
          <a:extLst>
            <a:ext uri="{FF2B5EF4-FFF2-40B4-BE49-F238E27FC236}">
              <a16:creationId xmlns:a16="http://schemas.microsoft.com/office/drawing/2014/main" id="{5129C63C-9A24-4A9B-B7C7-4638C004D2C6}"/>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258" name="フローチャート: 判断 257">
          <a:extLst>
            <a:ext uri="{FF2B5EF4-FFF2-40B4-BE49-F238E27FC236}">
              <a16:creationId xmlns:a16="http://schemas.microsoft.com/office/drawing/2014/main" id="{C1D220FA-7C8C-4688-BBD5-C7110117CED3}"/>
            </a:ext>
          </a:extLst>
        </xdr:cNvPr>
        <xdr:cNvSpPr/>
      </xdr:nvSpPr>
      <xdr:spPr>
        <a:xfrm>
          <a:off x="14541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259" name="フローチャート: 判断 258">
          <a:extLst>
            <a:ext uri="{FF2B5EF4-FFF2-40B4-BE49-F238E27FC236}">
              <a16:creationId xmlns:a16="http://schemas.microsoft.com/office/drawing/2014/main" id="{084990A7-EEAD-4AB1-A68E-9814BD2CE6F8}"/>
            </a:ext>
          </a:extLst>
        </xdr:cNvPr>
        <xdr:cNvSpPr/>
      </xdr:nvSpPr>
      <xdr:spPr>
        <a:xfrm>
          <a:off x="13652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260" name="フローチャート: 判断 259">
          <a:extLst>
            <a:ext uri="{FF2B5EF4-FFF2-40B4-BE49-F238E27FC236}">
              <a16:creationId xmlns:a16="http://schemas.microsoft.com/office/drawing/2014/main" id="{710808DD-472A-45CC-BFC4-31EE7F2CEBFC}"/>
            </a:ext>
          </a:extLst>
        </xdr:cNvPr>
        <xdr:cNvSpPr/>
      </xdr:nvSpPr>
      <xdr:spPr>
        <a:xfrm>
          <a:off x="12763500" y="140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96738519-7B08-406C-B8CC-2C589615105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97D27917-E4F3-4B7F-BF4C-E2177EDA577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58B8E3C7-3BD4-435E-A422-C682D74B488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EA8F3213-A35E-47F7-BA08-24EB8680D6F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93FFCBA7-423E-4A1E-B306-650D0F74198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16511</xdr:rowOff>
    </xdr:from>
    <xdr:to>
      <xdr:col>85</xdr:col>
      <xdr:colOff>177800</xdr:colOff>
      <xdr:row>79</xdr:row>
      <xdr:rowOff>118111</xdr:rowOff>
    </xdr:to>
    <xdr:sp macro="" textlink="">
      <xdr:nvSpPr>
        <xdr:cNvPr id="266" name="楕円 265">
          <a:extLst>
            <a:ext uri="{FF2B5EF4-FFF2-40B4-BE49-F238E27FC236}">
              <a16:creationId xmlns:a16="http://schemas.microsoft.com/office/drawing/2014/main" id="{7A7D449C-000B-46D1-BF1D-4A2B93E14AE0}"/>
            </a:ext>
          </a:extLst>
        </xdr:cNvPr>
        <xdr:cNvSpPr/>
      </xdr:nvSpPr>
      <xdr:spPr>
        <a:xfrm>
          <a:off x="16268700" y="13561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39388</xdr:rowOff>
    </xdr:from>
    <xdr:ext cx="405111" cy="259045"/>
    <xdr:sp macro="" textlink="">
      <xdr:nvSpPr>
        <xdr:cNvPr id="267" name="【消防施設】&#10;有形固定資産減価償却率該当値テキスト">
          <a:extLst>
            <a:ext uri="{FF2B5EF4-FFF2-40B4-BE49-F238E27FC236}">
              <a16:creationId xmlns:a16="http://schemas.microsoft.com/office/drawing/2014/main" id="{4E134AE5-E4AB-499D-995E-3447E871F2C0}"/>
            </a:ext>
          </a:extLst>
        </xdr:cNvPr>
        <xdr:cNvSpPr txBox="1"/>
      </xdr:nvSpPr>
      <xdr:spPr>
        <a:xfrm>
          <a:off x="16357600"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147320</xdr:rowOff>
    </xdr:from>
    <xdr:to>
      <xdr:col>81</xdr:col>
      <xdr:colOff>101600</xdr:colOff>
      <xdr:row>80</xdr:row>
      <xdr:rowOff>77470</xdr:rowOff>
    </xdr:to>
    <xdr:sp macro="" textlink="">
      <xdr:nvSpPr>
        <xdr:cNvPr id="268" name="楕円 267">
          <a:extLst>
            <a:ext uri="{FF2B5EF4-FFF2-40B4-BE49-F238E27FC236}">
              <a16:creationId xmlns:a16="http://schemas.microsoft.com/office/drawing/2014/main" id="{64DD473B-A054-4FBC-9F8F-D30BE9DEB7BE}"/>
            </a:ext>
          </a:extLst>
        </xdr:cNvPr>
        <xdr:cNvSpPr/>
      </xdr:nvSpPr>
      <xdr:spPr>
        <a:xfrm>
          <a:off x="15430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67311</xdr:rowOff>
    </xdr:from>
    <xdr:to>
      <xdr:col>85</xdr:col>
      <xdr:colOff>127000</xdr:colOff>
      <xdr:row>80</xdr:row>
      <xdr:rowOff>26670</xdr:rowOff>
    </xdr:to>
    <xdr:cxnSp macro="">
      <xdr:nvCxnSpPr>
        <xdr:cNvPr id="269" name="直線コネクタ 268">
          <a:extLst>
            <a:ext uri="{FF2B5EF4-FFF2-40B4-BE49-F238E27FC236}">
              <a16:creationId xmlns:a16="http://schemas.microsoft.com/office/drawing/2014/main" id="{C9563D68-EA6E-47EE-BA60-B60EF91FC3F3}"/>
            </a:ext>
          </a:extLst>
        </xdr:cNvPr>
        <xdr:cNvCxnSpPr/>
      </xdr:nvCxnSpPr>
      <xdr:spPr>
        <a:xfrm flipV="1">
          <a:off x="15481300" y="13611861"/>
          <a:ext cx="838200" cy="1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129539</xdr:rowOff>
    </xdr:from>
    <xdr:to>
      <xdr:col>76</xdr:col>
      <xdr:colOff>165100</xdr:colOff>
      <xdr:row>80</xdr:row>
      <xdr:rowOff>59689</xdr:rowOff>
    </xdr:to>
    <xdr:sp macro="" textlink="">
      <xdr:nvSpPr>
        <xdr:cNvPr id="270" name="楕円 269">
          <a:extLst>
            <a:ext uri="{FF2B5EF4-FFF2-40B4-BE49-F238E27FC236}">
              <a16:creationId xmlns:a16="http://schemas.microsoft.com/office/drawing/2014/main" id="{9241BF82-A9F8-4FAD-AA97-8A8F74556FEB}"/>
            </a:ext>
          </a:extLst>
        </xdr:cNvPr>
        <xdr:cNvSpPr/>
      </xdr:nvSpPr>
      <xdr:spPr>
        <a:xfrm>
          <a:off x="14541500" y="136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8889</xdr:rowOff>
    </xdr:from>
    <xdr:to>
      <xdr:col>81</xdr:col>
      <xdr:colOff>50800</xdr:colOff>
      <xdr:row>80</xdr:row>
      <xdr:rowOff>26670</xdr:rowOff>
    </xdr:to>
    <xdr:cxnSp macro="">
      <xdr:nvCxnSpPr>
        <xdr:cNvPr id="271" name="直線コネクタ 270">
          <a:extLst>
            <a:ext uri="{FF2B5EF4-FFF2-40B4-BE49-F238E27FC236}">
              <a16:creationId xmlns:a16="http://schemas.microsoft.com/office/drawing/2014/main" id="{C469F1C9-5904-41DD-B251-8B5C9053670A}"/>
            </a:ext>
          </a:extLst>
        </xdr:cNvPr>
        <xdr:cNvCxnSpPr/>
      </xdr:nvCxnSpPr>
      <xdr:spPr>
        <a:xfrm>
          <a:off x="14592300" y="13724889"/>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92711</xdr:rowOff>
    </xdr:from>
    <xdr:to>
      <xdr:col>72</xdr:col>
      <xdr:colOff>38100</xdr:colOff>
      <xdr:row>80</xdr:row>
      <xdr:rowOff>22861</xdr:rowOff>
    </xdr:to>
    <xdr:sp macro="" textlink="">
      <xdr:nvSpPr>
        <xdr:cNvPr id="272" name="楕円 271">
          <a:extLst>
            <a:ext uri="{FF2B5EF4-FFF2-40B4-BE49-F238E27FC236}">
              <a16:creationId xmlns:a16="http://schemas.microsoft.com/office/drawing/2014/main" id="{75E7E9B2-4C5E-4EF8-8DF6-BA41602B25E4}"/>
            </a:ext>
          </a:extLst>
        </xdr:cNvPr>
        <xdr:cNvSpPr/>
      </xdr:nvSpPr>
      <xdr:spPr>
        <a:xfrm>
          <a:off x="13652500" y="136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143511</xdr:rowOff>
    </xdr:from>
    <xdr:to>
      <xdr:col>76</xdr:col>
      <xdr:colOff>114300</xdr:colOff>
      <xdr:row>80</xdr:row>
      <xdr:rowOff>8889</xdr:rowOff>
    </xdr:to>
    <xdr:cxnSp macro="">
      <xdr:nvCxnSpPr>
        <xdr:cNvPr id="273" name="直線コネクタ 272">
          <a:extLst>
            <a:ext uri="{FF2B5EF4-FFF2-40B4-BE49-F238E27FC236}">
              <a16:creationId xmlns:a16="http://schemas.microsoft.com/office/drawing/2014/main" id="{9B08931F-9C36-4B31-835D-DC1B1FD2EC9E}"/>
            </a:ext>
          </a:extLst>
        </xdr:cNvPr>
        <xdr:cNvCxnSpPr/>
      </xdr:nvCxnSpPr>
      <xdr:spPr>
        <a:xfrm>
          <a:off x="13703300" y="13688061"/>
          <a:ext cx="889000" cy="3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54611</xdr:rowOff>
    </xdr:from>
    <xdr:to>
      <xdr:col>67</xdr:col>
      <xdr:colOff>101600</xdr:colOff>
      <xdr:row>79</xdr:row>
      <xdr:rowOff>156211</xdr:rowOff>
    </xdr:to>
    <xdr:sp macro="" textlink="">
      <xdr:nvSpPr>
        <xdr:cNvPr id="274" name="楕円 273">
          <a:extLst>
            <a:ext uri="{FF2B5EF4-FFF2-40B4-BE49-F238E27FC236}">
              <a16:creationId xmlns:a16="http://schemas.microsoft.com/office/drawing/2014/main" id="{238E8FB7-7E8A-497F-9D88-21115DD31F98}"/>
            </a:ext>
          </a:extLst>
        </xdr:cNvPr>
        <xdr:cNvSpPr/>
      </xdr:nvSpPr>
      <xdr:spPr>
        <a:xfrm>
          <a:off x="12763500" y="1359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105411</xdr:rowOff>
    </xdr:from>
    <xdr:to>
      <xdr:col>71</xdr:col>
      <xdr:colOff>177800</xdr:colOff>
      <xdr:row>79</xdr:row>
      <xdr:rowOff>143511</xdr:rowOff>
    </xdr:to>
    <xdr:cxnSp macro="">
      <xdr:nvCxnSpPr>
        <xdr:cNvPr id="275" name="直線コネクタ 274">
          <a:extLst>
            <a:ext uri="{FF2B5EF4-FFF2-40B4-BE49-F238E27FC236}">
              <a16:creationId xmlns:a16="http://schemas.microsoft.com/office/drawing/2014/main" id="{D69CEEA4-BC23-490E-BD5B-C319209D6CCC}"/>
            </a:ext>
          </a:extLst>
        </xdr:cNvPr>
        <xdr:cNvCxnSpPr/>
      </xdr:nvCxnSpPr>
      <xdr:spPr>
        <a:xfrm>
          <a:off x="12814300" y="13649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276" name="n_1aveValue【消防施設】&#10;有形固定資産減価償却率">
          <a:extLst>
            <a:ext uri="{FF2B5EF4-FFF2-40B4-BE49-F238E27FC236}">
              <a16:creationId xmlns:a16="http://schemas.microsoft.com/office/drawing/2014/main" id="{B6236519-413C-40ED-A6E2-629166C8A91C}"/>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81297</xdr:rowOff>
    </xdr:from>
    <xdr:ext cx="405111" cy="259045"/>
    <xdr:sp macro="" textlink="">
      <xdr:nvSpPr>
        <xdr:cNvPr id="277" name="n_2aveValue【消防施設】&#10;有形固定資産減価償却率">
          <a:extLst>
            <a:ext uri="{FF2B5EF4-FFF2-40B4-BE49-F238E27FC236}">
              <a16:creationId xmlns:a16="http://schemas.microsoft.com/office/drawing/2014/main" id="{B275F874-5C85-4925-9E90-480ADB7D0F0C}"/>
            </a:ext>
          </a:extLst>
        </xdr:cNvPr>
        <xdr:cNvSpPr txBox="1"/>
      </xdr:nvSpPr>
      <xdr:spPr>
        <a:xfrm>
          <a:off x="14389744" y="1414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96538</xdr:rowOff>
    </xdr:from>
    <xdr:ext cx="405111" cy="259045"/>
    <xdr:sp macro="" textlink="">
      <xdr:nvSpPr>
        <xdr:cNvPr id="278" name="n_3aveValue【消防施設】&#10;有形固定資産減価償却率">
          <a:extLst>
            <a:ext uri="{FF2B5EF4-FFF2-40B4-BE49-F238E27FC236}">
              <a16:creationId xmlns:a16="http://schemas.microsoft.com/office/drawing/2014/main" id="{A2FE6BA2-05D9-4B4C-A499-F27B087F98D9}"/>
            </a:ext>
          </a:extLst>
        </xdr:cNvPr>
        <xdr:cNvSpPr txBox="1"/>
      </xdr:nvSpPr>
      <xdr:spPr>
        <a:xfrm>
          <a:off x="13500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85107</xdr:rowOff>
    </xdr:from>
    <xdr:ext cx="405111" cy="259045"/>
    <xdr:sp macro="" textlink="">
      <xdr:nvSpPr>
        <xdr:cNvPr id="279" name="n_4aveValue【消防施設】&#10;有形固定資産減価償却率">
          <a:extLst>
            <a:ext uri="{FF2B5EF4-FFF2-40B4-BE49-F238E27FC236}">
              <a16:creationId xmlns:a16="http://schemas.microsoft.com/office/drawing/2014/main" id="{24551633-9800-4229-AE2A-406C05AEA694}"/>
            </a:ext>
          </a:extLst>
        </xdr:cNvPr>
        <xdr:cNvSpPr txBox="1"/>
      </xdr:nvSpPr>
      <xdr:spPr>
        <a:xfrm>
          <a:off x="12611744" y="14144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93997</xdr:rowOff>
    </xdr:from>
    <xdr:ext cx="405111" cy="259045"/>
    <xdr:sp macro="" textlink="">
      <xdr:nvSpPr>
        <xdr:cNvPr id="280" name="n_1mainValue【消防施設】&#10;有形固定資産減価償却率">
          <a:extLst>
            <a:ext uri="{FF2B5EF4-FFF2-40B4-BE49-F238E27FC236}">
              <a16:creationId xmlns:a16="http://schemas.microsoft.com/office/drawing/2014/main" id="{70A8D598-BA2A-4A8F-B506-8A73DD9C47CC}"/>
            </a:ext>
          </a:extLst>
        </xdr:cNvPr>
        <xdr:cNvSpPr txBox="1"/>
      </xdr:nvSpPr>
      <xdr:spPr>
        <a:xfrm>
          <a:off x="152660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76216</xdr:rowOff>
    </xdr:from>
    <xdr:ext cx="405111" cy="259045"/>
    <xdr:sp macro="" textlink="">
      <xdr:nvSpPr>
        <xdr:cNvPr id="281" name="n_2mainValue【消防施設】&#10;有形固定資産減価償却率">
          <a:extLst>
            <a:ext uri="{FF2B5EF4-FFF2-40B4-BE49-F238E27FC236}">
              <a16:creationId xmlns:a16="http://schemas.microsoft.com/office/drawing/2014/main" id="{B66EE747-27AE-4DB6-A461-5A397B39B324}"/>
            </a:ext>
          </a:extLst>
        </xdr:cNvPr>
        <xdr:cNvSpPr txBox="1"/>
      </xdr:nvSpPr>
      <xdr:spPr>
        <a:xfrm>
          <a:off x="14389744" y="13449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39388</xdr:rowOff>
    </xdr:from>
    <xdr:ext cx="405111" cy="259045"/>
    <xdr:sp macro="" textlink="">
      <xdr:nvSpPr>
        <xdr:cNvPr id="282" name="n_3mainValue【消防施設】&#10;有形固定資産減価償却率">
          <a:extLst>
            <a:ext uri="{FF2B5EF4-FFF2-40B4-BE49-F238E27FC236}">
              <a16:creationId xmlns:a16="http://schemas.microsoft.com/office/drawing/2014/main" id="{062578AB-0C5D-4328-B6DD-A11EC6E5D82D}"/>
            </a:ext>
          </a:extLst>
        </xdr:cNvPr>
        <xdr:cNvSpPr txBox="1"/>
      </xdr:nvSpPr>
      <xdr:spPr>
        <a:xfrm>
          <a:off x="13500744"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1288</xdr:rowOff>
    </xdr:from>
    <xdr:ext cx="405111" cy="259045"/>
    <xdr:sp macro="" textlink="">
      <xdr:nvSpPr>
        <xdr:cNvPr id="283" name="n_4mainValue【消防施設】&#10;有形固定資産減価償却率">
          <a:extLst>
            <a:ext uri="{FF2B5EF4-FFF2-40B4-BE49-F238E27FC236}">
              <a16:creationId xmlns:a16="http://schemas.microsoft.com/office/drawing/2014/main" id="{62FC7B4E-7A6A-494A-B023-144180407144}"/>
            </a:ext>
          </a:extLst>
        </xdr:cNvPr>
        <xdr:cNvSpPr txBox="1"/>
      </xdr:nvSpPr>
      <xdr:spPr>
        <a:xfrm>
          <a:off x="12611744" y="13374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4" name="正方形/長方形 283">
          <a:extLst>
            <a:ext uri="{FF2B5EF4-FFF2-40B4-BE49-F238E27FC236}">
              <a16:creationId xmlns:a16="http://schemas.microsoft.com/office/drawing/2014/main" id="{DCFF1B9F-13EC-48A1-AC61-326341031EA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5" name="正方形/長方形 284">
          <a:extLst>
            <a:ext uri="{FF2B5EF4-FFF2-40B4-BE49-F238E27FC236}">
              <a16:creationId xmlns:a16="http://schemas.microsoft.com/office/drawing/2014/main" id="{262FC40D-33E8-4D38-9E7C-AB2AE3CFF30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6" name="正方形/長方形 285">
          <a:extLst>
            <a:ext uri="{FF2B5EF4-FFF2-40B4-BE49-F238E27FC236}">
              <a16:creationId xmlns:a16="http://schemas.microsoft.com/office/drawing/2014/main" id="{D5799239-AAFD-420B-BB78-12F20C0AEE2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7" name="正方形/長方形 286">
          <a:extLst>
            <a:ext uri="{FF2B5EF4-FFF2-40B4-BE49-F238E27FC236}">
              <a16:creationId xmlns:a16="http://schemas.microsoft.com/office/drawing/2014/main" id="{E45CEA11-6450-429E-8BF0-2E1C684330D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8" name="正方形/長方形 287">
          <a:extLst>
            <a:ext uri="{FF2B5EF4-FFF2-40B4-BE49-F238E27FC236}">
              <a16:creationId xmlns:a16="http://schemas.microsoft.com/office/drawing/2014/main" id="{F777364B-CAE6-4C3E-A5AC-76BC02021C1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89" name="正方形/長方形 288">
          <a:extLst>
            <a:ext uri="{FF2B5EF4-FFF2-40B4-BE49-F238E27FC236}">
              <a16:creationId xmlns:a16="http://schemas.microsoft.com/office/drawing/2014/main" id="{86ADB3CE-85B5-4EC9-AEBC-8F2C1FFA1A7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0" name="正方形/長方形 289">
          <a:extLst>
            <a:ext uri="{FF2B5EF4-FFF2-40B4-BE49-F238E27FC236}">
              <a16:creationId xmlns:a16="http://schemas.microsoft.com/office/drawing/2014/main" id="{13BF7AB8-F9C0-4300-BCAC-E77CA86A5D5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1" name="正方形/長方形 290">
          <a:extLst>
            <a:ext uri="{FF2B5EF4-FFF2-40B4-BE49-F238E27FC236}">
              <a16:creationId xmlns:a16="http://schemas.microsoft.com/office/drawing/2014/main" id="{AC961969-41BE-46E1-AD0D-A9B32392D09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2" name="テキスト ボックス 291">
          <a:extLst>
            <a:ext uri="{FF2B5EF4-FFF2-40B4-BE49-F238E27FC236}">
              <a16:creationId xmlns:a16="http://schemas.microsoft.com/office/drawing/2014/main" id="{33DCF0F1-CFCA-438C-B746-4A6D153C33B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3" name="直線コネクタ 292">
          <a:extLst>
            <a:ext uri="{FF2B5EF4-FFF2-40B4-BE49-F238E27FC236}">
              <a16:creationId xmlns:a16="http://schemas.microsoft.com/office/drawing/2014/main" id="{D24D8445-9C8B-41E6-8BA8-37110DDD3CC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294" name="直線コネクタ 293">
          <a:extLst>
            <a:ext uri="{FF2B5EF4-FFF2-40B4-BE49-F238E27FC236}">
              <a16:creationId xmlns:a16="http://schemas.microsoft.com/office/drawing/2014/main" id="{33CA2624-8E5C-46F2-9550-434646C4958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295" name="テキスト ボックス 294">
          <a:extLst>
            <a:ext uri="{FF2B5EF4-FFF2-40B4-BE49-F238E27FC236}">
              <a16:creationId xmlns:a16="http://schemas.microsoft.com/office/drawing/2014/main" id="{50CDADA7-A5C4-47ED-826F-7022AD6CE4A4}"/>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296" name="直線コネクタ 295">
          <a:extLst>
            <a:ext uri="{FF2B5EF4-FFF2-40B4-BE49-F238E27FC236}">
              <a16:creationId xmlns:a16="http://schemas.microsoft.com/office/drawing/2014/main" id="{B43B201A-B5D4-4898-A7D2-B935CEC4F2C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297" name="テキスト ボックス 296">
          <a:extLst>
            <a:ext uri="{FF2B5EF4-FFF2-40B4-BE49-F238E27FC236}">
              <a16:creationId xmlns:a16="http://schemas.microsoft.com/office/drawing/2014/main" id="{3FE9633A-2323-4206-BCA4-0C86D4CE47DC}"/>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298" name="直線コネクタ 297">
          <a:extLst>
            <a:ext uri="{FF2B5EF4-FFF2-40B4-BE49-F238E27FC236}">
              <a16:creationId xmlns:a16="http://schemas.microsoft.com/office/drawing/2014/main" id="{0C2F54D1-EA77-4872-B7BA-975B27401485}"/>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299" name="テキスト ボックス 298">
          <a:extLst>
            <a:ext uri="{FF2B5EF4-FFF2-40B4-BE49-F238E27FC236}">
              <a16:creationId xmlns:a16="http://schemas.microsoft.com/office/drawing/2014/main" id="{E2E915B6-B52B-4B41-AFC4-3FE4F27ABBD8}"/>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00" name="直線コネクタ 299">
          <a:extLst>
            <a:ext uri="{FF2B5EF4-FFF2-40B4-BE49-F238E27FC236}">
              <a16:creationId xmlns:a16="http://schemas.microsoft.com/office/drawing/2014/main" id="{2F529D91-D2E7-4CEB-A192-AC3272DF2019}"/>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01" name="テキスト ボックス 300">
          <a:extLst>
            <a:ext uri="{FF2B5EF4-FFF2-40B4-BE49-F238E27FC236}">
              <a16:creationId xmlns:a16="http://schemas.microsoft.com/office/drawing/2014/main" id="{0C21B614-73F8-4F8F-B1DF-CE2453720C7B}"/>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02" name="直線コネクタ 301">
          <a:extLst>
            <a:ext uri="{FF2B5EF4-FFF2-40B4-BE49-F238E27FC236}">
              <a16:creationId xmlns:a16="http://schemas.microsoft.com/office/drawing/2014/main" id="{04548E9F-2BE8-424B-B288-F6AE1F175EB6}"/>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303" name="テキスト ボックス 302">
          <a:extLst>
            <a:ext uri="{FF2B5EF4-FFF2-40B4-BE49-F238E27FC236}">
              <a16:creationId xmlns:a16="http://schemas.microsoft.com/office/drawing/2014/main" id="{CF966467-E957-4EB7-9531-CC2DE4BFC91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4" name="直線コネクタ 303">
          <a:extLst>
            <a:ext uri="{FF2B5EF4-FFF2-40B4-BE49-F238E27FC236}">
              <a16:creationId xmlns:a16="http://schemas.microsoft.com/office/drawing/2014/main" id="{EE8725D8-B4D1-4016-B023-0310CC0165B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5" name="テキスト ボックス 304">
          <a:extLst>
            <a:ext uri="{FF2B5EF4-FFF2-40B4-BE49-F238E27FC236}">
              <a16:creationId xmlns:a16="http://schemas.microsoft.com/office/drawing/2014/main" id="{A5F7ABDF-69EF-4E57-91FD-6C5DA4F1CDF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6" name="【消防施設】&#10;一人当たり面積グラフ枠">
          <a:extLst>
            <a:ext uri="{FF2B5EF4-FFF2-40B4-BE49-F238E27FC236}">
              <a16:creationId xmlns:a16="http://schemas.microsoft.com/office/drawing/2014/main" id="{4210CAD6-284C-40E3-B5EB-C3563FE3522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307" name="直線コネクタ 306">
          <a:extLst>
            <a:ext uri="{FF2B5EF4-FFF2-40B4-BE49-F238E27FC236}">
              <a16:creationId xmlns:a16="http://schemas.microsoft.com/office/drawing/2014/main" id="{44528EF1-19A8-4B51-9082-971DA22003BD}"/>
            </a:ext>
          </a:extLst>
        </xdr:cNvPr>
        <xdr:cNvCxnSpPr/>
      </xdr:nvCxnSpPr>
      <xdr:spPr>
        <a:xfrm flipV="1">
          <a:off x="22160864" y="13306425"/>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308" name="【消防施設】&#10;一人当たり面積最小値テキスト">
          <a:extLst>
            <a:ext uri="{FF2B5EF4-FFF2-40B4-BE49-F238E27FC236}">
              <a16:creationId xmlns:a16="http://schemas.microsoft.com/office/drawing/2014/main" id="{A42B239D-9421-4BE0-83A1-8FE52EA2A869}"/>
            </a:ext>
          </a:extLst>
        </xdr:cNvPr>
        <xdr:cNvSpPr txBox="1"/>
      </xdr:nvSpPr>
      <xdr:spPr>
        <a:xfrm>
          <a:off x="22199600" y="1484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309" name="直線コネクタ 308">
          <a:extLst>
            <a:ext uri="{FF2B5EF4-FFF2-40B4-BE49-F238E27FC236}">
              <a16:creationId xmlns:a16="http://schemas.microsoft.com/office/drawing/2014/main" id="{28FD108E-27E1-467B-BEFA-7C8A672D7016}"/>
            </a:ext>
          </a:extLst>
        </xdr:cNvPr>
        <xdr:cNvCxnSpPr/>
      </xdr:nvCxnSpPr>
      <xdr:spPr>
        <a:xfrm>
          <a:off x="22072600" y="1484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310" name="【消防施設】&#10;一人当たり面積最大値テキスト">
          <a:extLst>
            <a:ext uri="{FF2B5EF4-FFF2-40B4-BE49-F238E27FC236}">
              <a16:creationId xmlns:a16="http://schemas.microsoft.com/office/drawing/2014/main" id="{9577053C-FCF1-478B-924E-CFB9E96E768D}"/>
            </a:ext>
          </a:extLst>
        </xdr:cNvPr>
        <xdr:cNvSpPr txBox="1"/>
      </xdr:nvSpPr>
      <xdr:spPr>
        <a:xfrm>
          <a:off x="22199600" y="1308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311" name="直線コネクタ 310">
          <a:extLst>
            <a:ext uri="{FF2B5EF4-FFF2-40B4-BE49-F238E27FC236}">
              <a16:creationId xmlns:a16="http://schemas.microsoft.com/office/drawing/2014/main" id="{A24AD71F-00A5-4D20-A069-A510AAAA62C6}"/>
            </a:ext>
          </a:extLst>
        </xdr:cNvPr>
        <xdr:cNvCxnSpPr/>
      </xdr:nvCxnSpPr>
      <xdr:spPr>
        <a:xfrm>
          <a:off x="22072600" y="1330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132478</xdr:rowOff>
    </xdr:from>
    <xdr:ext cx="469744" cy="259045"/>
    <xdr:sp macro="" textlink="">
      <xdr:nvSpPr>
        <xdr:cNvPr id="312" name="【消防施設】&#10;一人当たり面積平均値テキスト">
          <a:extLst>
            <a:ext uri="{FF2B5EF4-FFF2-40B4-BE49-F238E27FC236}">
              <a16:creationId xmlns:a16="http://schemas.microsoft.com/office/drawing/2014/main" id="{AD96AD32-041A-49EB-9C7E-676AA4B52CC4}"/>
            </a:ext>
          </a:extLst>
        </xdr:cNvPr>
        <xdr:cNvSpPr txBox="1"/>
      </xdr:nvSpPr>
      <xdr:spPr>
        <a:xfrm>
          <a:off x="22199600" y="14534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109601</xdr:rowOff>
    </xdr:from>
    <xdr:to>
      <xdr:col>116</xdr:col>
      <xdr:colOff>114300</xdr:colOff>
      <xdr:row>86</xdr:row>
      <xdr:rowOff>39751</xdr:rowOff>
    </xdr:to>
    <xdr:sp macro="" textlink="">
      <xdr:nvSpPr>
        <xdr:cNvPr id="313" name="フローチャート: 判断 312">
          <a:extLst>
            <a:ext uri="{FF2B5EF4-FFF2-40B4-BE49-F238E27FC236}">
              <a16:creationId xmlns:a16="http://schemas.microsoft.com/office/drawing/2014/main" id="{7B104624-9EF1-4E32-8C41-901B2780B59D}"/>
            </a:ext>
          </a:extLst>
        </xdr:cNvPr>
        <xdr:cNvSpPr/>
      </xdr:nvSpPr>
      <xdr:spPr>
        <a:xfrm>
          <a:off x="22110700" y="146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314" name="フローチャート: 判断 313">
          <a:extLst>
            <a:ext uri="{FF2B5EF4-FFF2-40B4-BE49-F238E27FC236}">
              <a16:creationId xmlns:a16="http://schemas.microsoft.com/office/drawing/2014/main" id="{271DC5DB-EEC8-4168-9E6F-6EE7F0B4981B}"/>
            </a:ext>
          </a:extLst>
        </xdr:cNvPr>
        <xdr:cNvSpPr/>
      </xdr:nvSpPr>
      <xdr:spPr>
        <a:xfrm>
          <a:off x="21272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315" name="フローチャート: 判断 314">
          <a:extLst>
            <a:ext uri="{FF2B5EF4-FFF2-40B4-BE49-F238E27FC236}">
              <a16:creationId xmlns:a16="http://schemas.microsoft.com/office/drawing/2014/main" id="{5504BAC6-4853-4E04-831E-7E9EC5006C8D}"/>
            </a:ext>
          </a:extLst>
        </xdr:cNvPr>
        <xdr:cNvSpPr/>
      </xdr:nvSpPr>
      <xdr:spPr>
        <a:xfrm>
          <a:off x="20383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316" name="フローチャート: 判断 315">
          <a:extLst>
            <a:ext uri="{FF2B5EF4-FFF2-40B4-BE49-F238E27FC236}">
              <a16:creationId xmlns:a16="http://schemas.microsoft.com/office/drawing/2014/main" id="{9AC9677C-D468-4D15-9134-F4C22CC91D58}"/>
            </a:ext>
          </a:extLst>
        </xdr:cNvPr>
        <xdr:cNvSpPr/>
      </xdr:nvSpPr>
      <xdr:spPr>
        <a:xfrm>
          <a:off x="19494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317" name="フローチャート: 判断 316">
          <a:extLst>
            <a:ext uri="{FF2B5EF4-FFF2-40B4-BE49-F238E27FC236}">
              <a16:creationId xmlns:a16="http://schemas.microsoft.com/office/drawing/2014/main" id="{FD726480-3E96-4DA0-AC5D-6ED410A58AC9}"/>
            </a:ext>
          </a:extLst>
        </xdr:cNvPr>
        <xdr:cNvSpPr/>
      </xdr:nvSpPr>
      <xdr:spPr>
        <a:xfrm>
          <a:off x="18605500" y="14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910FB1B3-665E-4F7B-BCAE-5CD3982994C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1361E68B-7962-4D13-9028-5A94A31E746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F8791841-D947-4F7E-A18F-C83D6019CF6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112EDE64-3D9F-4A50-8836-285F2A80647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B7A4E555-DAA1-4C21-AAC0-9D779D47031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47117</xdr:rowOff>
    </xdr:from>
    <xdr:to>
      <xdr:col>116</xdr:col>
      <xdr:colOff>114300</xdr:colOff>
      <xdr:row>86</xdr:row>
      <xdr:rowOff>148717</xdr:rowOff>
    </xdr:to>
    <xdr:sp macro="" textlink="">
      <xdr:nvSpPr>
        <xdr:cNvPr id="323" name="楕円 322">
          <a:extLst>
            <a:ext uri="{FF2B5EF4-FFF2-40B4-BE49-F238E27FC236}">
              <a16:creationId xmlns:a16="http://schemas.microsoft.com/office/drawing/2014/main" id="{08749FE3-5553-4E61-8661-E6B0C15D924A}"/>
            </a:ext>
          </a:extLst>
        </xdr:cNvPr>
        <xdr:cNvSpPr/>
      </xdr:nvSpPr>
      <xdr:spPr>
        <a:xfrm>
          <a:off x="22110700" y="1479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133494</xdr:rowOff>
    </xdr:from>
    <xdr:ext cx="469744" cy="259045"/>
    <xdr:sp macro="" textlink="">
      <xdr:nvSpPr>
        <xdr:cNvPr id="324" name="【消防施設】&#10;一人当たり面積該当値テキスト">
          <a:extLst>
            <a:ext uri="{FF2B5EF4-FFF2-40B4-BE49-F238E27FC236}">
              <a16:creationId xmlns:a16="http://schemas.microsoft.com/office/drawing/2014/main" id="{99982CA6-260C-4027-BB82-70B69EF528EB}"/>
            </a:ext>
          </a:extLst>
        </xdr:cNvPr>
        <xdr:cNvSpPr txBox="1"/>
      </xdr:nvSpPr>
      <xdr:spPr>
        <a:xfrm>
          <a:off x="22199600" y="14706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150749</xdr:rowOff>
    </xdr:from>
    <xdr:to>
      <xdr:col>112</xdr:col>
      <xdr:colOff>38100</xdr:colOff>
      <xdr:row>86</xdr:row>
      <xdr:rowOff>80899</xdr:rowOff>
    </xdr:to>
    <xdr:sp macro="" textlink="">
      <xdr:nvSpPr>
        <xdr:cNvPr id="325" name="楕円 324">
          <a:extLst>
            <a:ext uri="{FF2B5EF4-FFF2-40B4-BE49-F238E27FC236}">
              <a16:creationId xmlns:a16="http://schemas.microsoft.com/office/drawing/2014/main" id="{D58FBACD-ABA7-46C5-9CCC-AFCDB630DC1C}"/>
            </a:ext>
          </a:extLst>
        </xdr:cNvPr>
        <xdr:cNvSpPr/>
      </xdr:nvSpPr>
      <xdr:spPr>
        <a:xfrm>
          <a:off x="21272500" y="1472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30099</xdr:rowOff>
    </xdr:from>
    <xdr:to>
      <xdr:col>116</xdr:col>
      <xdr:colOff>63500</xdr:colOff>
      <xdr:row>86</xdr:row>
      <xdr:rowOff>97917</xdr:rowOff>
    </xdr:to>
    <xdr:cxnSp macro="">
      <xdr:nvCxnSpPr>
        <xdr:cNvPr id="326" name="直線コネクタ 325">
          <a:extLst>
            <a:ext uri="{FF2B5EF4-FFF2-40B4-BE49-F238E27FC236}">
              <a16:creationId xmlns:a16="http://schemas.microsoft.com/office/drawing/2014/main" id="{A3114C04-C781-4AAC-891A-87C4D346032D}"/>
            </a:ext>
          </a:extLst>
        </xdr:cNvPr>
        <xdr:cNvCxnSpPr/>
      </xdr:nvCxnSpPr>
      <xdr:spPr>
        <a:xfrm>
          <a:off x="21323300" y="14774799"/>
          <a:ext cx="8382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152654</xdr:rowOff>
    </xdr:from>
    <xdr:to>
      <xdr:col>107</xdr:col>
      <xdr:colOff>101600</xdr:colOff>
      <xdr:row>86</xdr:row>
      <xdr:rowOff>82804</xdr:rowOff>
    </xdr:to>
    <xdr:sp macro="" textlink="">
      <xdr:nvSpPr>
        <xdr:cNvPr id="327" name="楕円 326">
          <a:extLst>
            <a:ext uri="{FF2B5EF4-FFF2-40B4-BE49-F238E27FC236}">
              <a16:creationId xmlns:a16="http://schemas.microsoft.com/office/drawing/2014/main" id="{6D7FF678-3391-416E-B4BC-D677A5E9234B}"/>
            </a:ext>
          </a:extLst>
        </xdr:cNvPr>
        <xdr:cNvSpPr/>
      </xdr:nvSpPr>
      <xdr:spPr>
        <a:xfrm>
          <a:off x="20383500" y="1472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30099</xdr:rowOff>
    </xdr:from>
    <xdr:to>
      <xdr:col>111</xdr:col>
      <xdr:colOff>177800</xdr:colOff>
      <xdr:row>86</xdr:row>
      <xdr:rowOff>32004</xdr:rowOff>
    </xdr:to>
    <xdr:cxnSp macro="">
      <xdr:nvCxnSpPr>
        <xdr:cNvPr id="328" name="直線コネクタ 327">
          <a:extLst>
            <a:ext uri="{FF2B5EF4-FFF2-40B4-BE49-F238E27FC236}">
              <a16:creationId xmlns:a16="http://schemas.microsoft.com/office/drawing/2014/main" id="{91824188-6682-49D1-8855-07D5114176EE}"/>
            </a:ext>
          </a:extLst>
        </xdr:cNvPr>
        <xdr:cNvCxnSpPr/>
      </xdr:nvCxnSpPr>
      <xdr:spPr>
        <a:xfrm flipV="1">
          <a:off x="20434300" y="1477479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154178</xdr:rowOff>
    </xdr:from>
    <xdr:to>
      <xdr:col>102</xdr:col>
      <xdr:colOff>165100</xdr:colOff>
      <xdr:row>86</xdr:row>
      <xdr:rowOff>84328</xdr:rowOff>
    </xdr:to>
    <xdr:sp macro="" textlink="">
      <xdr:nvSpPr>
        <xdr:cNvPr id="329" name="楕円 328">
          <a:extLst>
            <a:ext uri="{FF2B5EF4-FFF2-40B4-BE49-F238E27FC236}">
              <a16:creationId xmlns:a16="http://schemas.microsoft.com/office/drawing/2014/main" id="{E6CFDEB0-A75B-4624-8795-B7537B546293}"/>
            </a:ext>
          </a:extLst>
        </xdr:cNvPr>
        <xdr:cNvSpPr/>
      </xdr:nvSpPr>
      <xdr:spPr>
        <a:xfrm>
          <a:off x="19494500" y="147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32004</xdr:rowOff>
    </xdr:from>
    <xdr:to>
      <xdr:col>107</xdr:col>
      <xdr:colOff>50800</xdr:colOff>
      <xdr:row>86</xdr:row>
      <xdr:rowOff>33528</xdr:rowOff>
    </xdr:to>
    <xdr:cxnSp macro="">
      <xdr:nvCxnSpPr>
        <xdr:cNvPr id="330" name="直線コネクタ 329">
          <a:extLst>
            <a:ext uri="{FF2B5EF4-FFF2-40B4-BE49-F238E27FC236}">
              <a16:creationId xmlns:a16="http://schemas.microsoft.com/office/drawing/2014/main" id="{B50B1B98-D1F0-4135-BB45-217483450A1C}"/>
            </a:ext>
          </a:extLst>
        </xdr:cNvPr>
        <xdr:cNvCxnSpPr/>
      </xdr:nvCxnSpPr>
      <xdr:spPr>
        <a:xfrm flipV="1">
          <a:off x="19545300" y="147767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155702</xdr:rowOff>
    </xdr:from>
    <xdr:to>
      <xdr:col>98</xdr:col>
      <xdr:colOff>38100</xdr:colOff>
      <xdr:row>86</xdr:row>
      <xdr:rowOff>85852</xdr:rowOff>
    </xdr:to>
    <xdr:sp macro="" textlink="">
      <xdr:nvSpPr>
        <xdr:cNvPr id="331" name="楕円 330">
          <a:extLst>
            <a:ext uri="{FF2B5EF4-FFF2-40B4-BE49-F238E27FC236}">
              <a16:creationId xmlns:a16="http://schemas.microsoft.com/office/drawing/2014/main" id="{7B7A5551-6E7F-43A6-BD74-3AEC40AEFB23}"/>
            </a:ext>
          </a:extLst>
        </xdr:cNvPr>
        <xdr:cNvSpPr/>
      </xdr:nvSpPr>
      <xdr:spPr>
        <a:xfrm>
          <a:off x="18605500" y="1472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33528</xdr:rowOff>
    </xdr:from>
    <xdr:to>
      <xdr:col>102</xdr:col>
      <xdr:colOff>114300</xdr:colOff>
      <xdr:row>86</xdr:row>
      <xdr:rowOff>35052</xdr:rowOff>
    </xdr:to>
    <xdr:cxnSp macro="">
      <xdr:nvCxnSpPr>
        <xdr:cNvPr id="332" name="直線コネクタ 331">
          <a:extLst>
            <a:ext uri="{FF2B5EF4-FFF2-40B4-BE49-F238E27FC236}">
              <a16:creationId xmlns:a16="http://schemas.microsoft.com/office/drawing/2014/main" id="{678CAB59-218B-4EA9-9905-850AD3F3C3E0}"/>
            </a:ext>
          </a:extLst>
        </xdr:cNvPr>
        <xdr:cNvCxnSpPr/>
      </xdr:nvCxnSpPr>
      <xdr:spPr>
        <a:xfrm flipV="1">
          <a:off x="18656300" y="1477822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333" name="n_1aveValue【消防施設】&#10;一人当たり面積">
          <a:extLst>
            <a:ext uri="{FF2B5EF4-FFF2-40B4-BE49-F238E27FC236}">
              <a16:creationId xmlns:a16="http://schemas.microsoft.com/office/drawing/2014/main" id="{2824EE4B-C984-4CCD-B558-3BD41610711A}"/>
            </a:ext>
          </a:extLst>
        </xdr:cNvPr>
        <xdr:cNvSpPr txBox="1"/>
      </xdr:nvSpPr>
      <xdr:spPr>
        <a:xfrm>
          <a:off x="210757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334" name="n_2aveValue【消防施設】&#10;一人当たり面積">
          <a:extLst>
            <a:ext uri="{FF2B5EF4-FFF2-40B4-BE49-F238E27FC236}">
              <a16:creationId xmlns:a16="http://schemas.microsoft.com/office/drawing/2014/main" id="{56066C0A-5AD1-474A-97D2-0A169529673D}"/>
            </a:ext>
          </a:extLst>
        </xdr:cNvPr>
        <xdr:cNvSpPr txBox="1"/>
      </xdr:nvSpPr>
      <xdr:spPr>
        <a:xfrm>
          <a:off x="20199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335" name="n_3aveValue【消防施設】&#10;一人当たり面積">
          <a:extLst>
            <a:ext uri="{FF2B5EF4-FFF2-40B4-BE49-F238E27FC236}">
              <a16:creationId xmlns:a16="http://schemas.microsoft.com/office/drawing/2014/main" id="{749133DB-8935-46BC-8476-53B176138212}"/>
            </a:ext>
          </a:extLst>
        </xdr:cNvPr>
        <xdr:cNvSpPr txBox="1"/>
      </xdr:nvSpPr>
      <xdr:spPr>
        <a:xfrm>
          <a:off x="19310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336" name="n_4aveValue【消防施設】&#10;一人当たり面積">
          <a:extLst>
            <a:ext uri="{FF2B5EF4-FFF2-40B4-BE49-F238E27FC236}">
              <a16:creationId xmlns:a16="http://schemas.microsoft.com/office/drawing/2014/main" id="{4173FD50-15EE-4854-A235-EB4DDCC7B646}"/>
            </a:ext>
          </a:extLst>
        </xdr:cNvPr>
        <xdr:cNvSpPr txBox="1"/>
      </xdr:nvSpPr>
      <xdr:spPr>
        <a:xfrm>
          <a:off x="18421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72026</xdr:rowOff>
    </xdr:from>
    <xdr:ext cx="469744" cy="259045"/>
    <xdr:sp macro="" textlink="">
      <xdr:nvSpPr>
        <xdr:cNvPr id="337" name="n_1mainValue【消防施設】&#10;一人当たり面積">
          <a:extLst>
            <a:ext uri="{FF2B5EF4-FFF2-40B4-BE49-F238E27FC236}">
              <a16:creationId xmlns:a16="http://schemas.microsoft.com/office/drawing/2014/main" id="{9020E8F4-FAF4-484B-8161-90AF39C9A63D}"/>
            </a:ext>
          </a:extLst>
        </xdr:cNvPr>
        <xdr:cNvSpPr txBox="1"/>
      </xdr:nvSpPr>
      <xdr:spPr>
        <a:xfrm>
          <a:off x="21075727" y="1481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73931</xdr:rowOff>
    </xdr:from>
    <xdr:ext cx="469744" cy="259045"/>
    <xdr:sp macro="" textlink="">
      <xdr:nvSpPr>
        <xdr:cNvPr id="338" name="n_2mainValue【消防施設】&#10;一人当たり面積">
          <a:extLst>
            <a:ext uri="{FF2B5EF4-FFF2-40B4-BE49-F238E27FC236}">
              <a16:creationId xmlns:a16="http://schemas.microsoft.com/office/drawing/2014/main" id="{17C4DDFF-959C-485D-84A7-201751B8D91D}"/>
            </a:ext>
          </a:extLst>
        </xdr:cNvPr>
        <xdr:cNvSpPr txBox="1"/>
      </xdr:nvSpPr>
      <xdr:spPr>
        <a:xfrm>
          <a:off x="20199427" y="14818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75455</xdr:rowOff>
    </xdr:from>
    <xdr:ext cx="469744" cy="259045"/>
    <xdr:sp macro="" textlink="">
      <xdr:nvSpPr>
        <xdr:cNvPr id="339" name="n_3mainValue【消防施設】&#10;一人当たり面積">
          <a:extLst>
            <a:ext uri="{FF2B5EF4-FFF2-40B4-BE49-F238E27FC236}">
              <a16:creationId xmlns:a16="http://schemas.microsoft.com/office/drawing/2014/main" id="{284F9494-0F41-42FC-8C26-0EC5A10DF9EA}"/>
            </a:ext>
          </a:extLst>
        </xdr:cNvPr>
        <xdr:cNvSpPr txBox="1"/>
      </xdr:nvSpPr>
      <xdr:spPr>
        <a:xfrm>
          <a:off x="19310427" y="1482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76979</xdr:rowOff>
    </xdr:from>
    <xdr:ext cx="469744" cy="259045"/>
    <xdr:sp macro="" textlink="">
      <xdr:nvSpPr>
        <xdr:cNvPr id="340" name="n_4mainValue【消防施設】&#10;一人当たり面積">
          <a:extLst>
            <a:ext uri="{FF2B5EF4-FFF2-40B4-BE49-F238E27FC236}">
              <a16:creationId xmlns:a16="http://schemas.microsoft.com/office/drawing/2014/main" id="{BCC45324-70D5-48D4-AE40-1C7B2E543A82}"/>
            </a:ext>
          </a:extLst>
        </xdr:cNvPr>
        <xdr:cNvSpPr txBox="1"/>
      </xdr:nvSpPr>
      <xdr:spPr>
        <a:xfrm>
          <a:off x="18421427" y="1482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1" name="正方形/長方形 340">
          <a:extLst>
            <a:ext uri="{FF2B5EF4-FFF2-40B4-BE49-F238E27FC236}">
              <a16:creationId xmlns:a16="http://schemas.microsoft.com/office/drawing/2014/main" id="{5DC4CC4F-4424-4549-AC8E-EAF23016BCE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2" name="正方形/長方形 341">
          <a:extLst>
            <a:ext uri="{FF2B5EF4-FFF2-40B4-BE49-F238E27FC236}">
              <a16:creationId xmlns:a16="http://schemas.microsoft.com/office/drawing/2014/main" id="{F6DB4813-A3AB-4A1C-B052-0F3C2BFC0D8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3" name="正方形/長方形 342">
          <a:extLst>
            <a:ext uri="{FF2B5EF4-FFF2-40B4-BE49-F238E27FC236}">
              <a16:creationId xmlns:a16="http://schemas.microsoft.com/office/drawing/2014/main" id="{572642D3-F30B-4A30-AB9E-1A672098781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4" name="正方形/長方形 343">
          <a:extLst>
            <a:ext uri="{FF2B5EF4-FFF2-40B4-BE49-F238E27FC236}">
              <a16:creationId xmlns:a16="http://schemas.microsoft.com/office/drawing/2014/main" id="{60175CCC-B81B-4FE1-9530-D4C94B7AE1A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5" name="正方形/長方形 344">
          <a:extLst>
            <a:ext uri="{FF2B5EF4-FFF2-40B4-BE49-F238E27FC236}">
              <a16:creationId xmlns:a16="http://schemas.microsoft.com/office/drawing/2014/main" id="{FECE6489-754F-41D3-AFBF-78AC0504D67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6" name="正方形/長方形 345">
          <a:extLst>
            <a:ext uri="{FF2B5EF4-FFF2-40B4-BE49-F238E27FC236}">
              <a16:creationId xmlns:a16="http://schemas.microsoft.com/office/drawing/2014/main" id="{3987CBD5-4D18-47AF-A8DF-E6B4FDB2298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47" name="正方形/長方形 346">
          <a:extLst>
            <a:ext uri="{FF2B5EF4-FFF2-40B4-BE49-F238E27FC236}">
              <a16:creationId xmlns:a16="http://schemas.microsoft.com/office/drawing/2014/main" id="{C39EE7C6-F017-45B8-B503-F42FAFA349A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48" name="正方形/長方形 347">
          <a:extLst>
            <a:ext uri="{FF2B5EF4-FFF2-40B4-BE49-F238E27FC236}">
              <a16:creationId xmlns:a16="http://schemas.microsoft.com/office/drawing/2014/main" id="{501A5DC8-2806-4E06-A0B8-0868623A990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49" name="テキスト ボックス 348">
          <a:extLst>
            <a:ext uri="{FF2B5EF4-FFF2-40B4-BE49-F238E27FC236}">
              <a16:creationId xmlns:a16="http://schemas.microsoft.com/office/drawing/2014/main" id="{D84E045B-05BD-4D98-B4BF-0594951BCA6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0" name="直線コネクタ 349">
          <a:extLst>
            <a:ext uri="{FF2B5EF4-FFF2-40B4-BE49-F238E27FC236}">
              <a16:creationId xmlns:a16="http://schemas.microsoft.com/office/drawing/2014/main" id="{4E8E084E-E0E6-4E88-B8CD-8A18BA6EAFD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1" name="テキスト ボックス 350">
          <a:extLst>
            <a:ext uri="{FF2B5EF4-FFF2-40B4-BE49-F238E27FC236}">
              <a16:creationId xmlns:a16="http://schemas.microsoft.com/office/drawing/2014/main" id="{C7BB5E1A-800C-452D-B3D9-3E83F1C8990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2" name="直線コネクタ 351">
          <a:extLst>
            <a:ext uri="{FF2B5EF4-FFF2-40B4-BE49-F238E27FC236}">
              <a16:creationId xmlns:a16="http://schemas.microsoft.com/office/drawing/2014/main" id="{4611CAEF-6A4A-46CC-A684-914FC3D9CDE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3" name="テキスト ボックス 352">
          <a:extLst>
            <a:ext uri="{FF2B5EF4-FFF2-40B4-BE49-F238E27FC236}">
              <a16:creationId xmlns:a16="http://schemas.microsoft.com/office/drawing/2014/main" id="{A920B092-0F9C-4BBB-9327-E02DEF46E5D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4" name="直線コネクタ 353">
          <a:extLst>
            <a:ext uri="{FF2B5EF4-FFF2-40B4-BE49-F238E27FC236}">
              <a16:creationId xmlns:a16="http://schemas.microsoft.com/office/drawing/2014/main" id="{FBA08F45-000D-4F62-A530-67341975AF2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5" name="テキスト ボックス 354">
          <a:extLst>
            <a:ext uri="{FF2B5EF4-FFF2-40B4-BE49-F238E27FC236}">
              <a16:creationId xmlns:a16="http://schemas.microsoft.com/office/drawing/2014/main" id="{2782DF16-A741-430F-999D-D661B9050EA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6" name="直線コネクタ 355">
          <a:extLst>
            <a:ext uri="{FF2B5EF4-FFF2-40B4-BE49-F238E27FC236}">
              <a16:creationId xmlns:a16="http://schemas.microsoft.com/office/drawing/2014/main" id="{F8B74C25-87BE-4419-B442-5DEC44C54FD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57" name="テキスト ボックス 356">
          <a:extLst>
            <a:ext uri="{FF2B5EF4-FFF2-40B4-BE49-F238E27FC236}">
              <a16:creationId xmlns:a16="http://schemas.microsoft.com/office/drawing/2014/main" id="{3D0E93AF-E97F-437B-8B32-5093D236987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58" name="直線コネクタ 357">
          <a:extLst>
            <a:ext uri="{FF2B5EF4-FFF2-40B4-BE49-F238E27FC236}">
              <a16:creationId xmlns:a16="http://schemas.microsoft.com/office/drawing/2014/main" id="{62C6B5D0-7FE5-47BE-A68D-495658945E1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59" name="テキスト ボックス 358">
          <a:extLst>
            <a:ext uri="{FF2B5EF4-FFF2-40B4-BE49-F238E27FC236}">
              <a16:creationId xmlns:a16="http://schemas.microsoft.com/office/drawing/2014/main" id="{6D702065-1419-4711-BD49-F4A656A5CBE9}"/>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0" name="直線コネクタ 359">
          <a:extLst>
            <a:ext uri="{FF2B5EF4-FFF2-40B4-BE49-F238E27FC236}">
              <a16:creationId xmlns:a16="http://schemas.microsoft.com/office/drawing/2014/main" id="{3E4D9CAC-9864-4186-81E7-BA5D61695FA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1" name="テキスト ボックス 360">
          <a:extLst>
            <a:ext uri="{FF2B5EF4-FFF2-40B4-BE49-F238E27FC236}">
              <a16:creationId xmlns:a16="http://schemas.microsoft.com/office/drawing/2014/main" id="{911D642B-53B0-40A1-A404-2684ACA23CC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2" name="直線コネクタ 361">
          <a:extLst>
            <a:ext uri="{FF2B5EF4-FFF2-40B4-BE49-F238E27FC236}">
              <a16:creationId xmlns:a16="http://schemas.microsoft.com/office/drawing/2014/main" id="{FC8A0A3C-7082-4C87-946C-97A71816742B}"/>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3" name="テキスト ボックス 362">
          <a:extLst>
            <a:ext uri="{FF2B5EF4-FFF2-40B4-BE49-F238E27FC236}">
              <a16:creationId xmlns:a16="http://schemas.microsoft.com/office/drawing/2014/main" id="{2DC3D1C2-98D4-4748-9D4F-7181ACA2753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4" name="直線コネクタ 363">
          <a:extLst>
            <a:ext uri="{FF2B5EF4-FFF2-40B4-BE49-F238E27FC236}">
              <a16:creationId xmlns:a16="http://schemas.microsoft.com/office/drawing/2014/main" id="{80D6529F-CE49-4E0B-915F-F3F5ABCE157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5" name="【庁舎】&#10;有形固定資産減価償却率グラフ枠">
          <a:extLst>
            <a:ext uri="{FF2B5EF4-FFF2-40B4-BE49-F238E27FC236}">
              <a16:creationId xmlns:a16="http://schemas.microsoft.com/office/drawing/2014/main" id="{85D48682-A597-4090-84F3-251FF243C94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366" name="直線コネクタ 365">
          <a:extLst>
            <a:ext uri="{FF2B5EF4-FFF2-40B4-BE49-F238E27FC236}">
              <a16:creationId xmlns:a16="http://schemas.microsoft.com/office/drawing/2014/main" id="{63D0E150-B6B6-4DDF-8D7F-EF642FB2E6C7}"/>
            </a:ext>
          </a:extLst>
        </xdr:cNvPr>
        <xdr:cNvCxnSpPr/>
      </xdr:nvCxnSpPr>
      <xdr:spPr>
        <a:xfrm flipV="1">
          <a:off x="16318864" y="1709547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67" name="【庁舎】&#10;有形固定資産減価償却率最小値テキスト">
          <a:extLst>
            <a:ext uri="{FF2B5EF4-FFF2-40B4-BE49-F238E27FC236}">
              <a16:creationId xmlns:a16="http://schemas.microsoft.com/office/drawing/2014/main" id="{0DE8A515-4681-4F1F-B44E-D1168EFED6BD}"/>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68" name="直線コネクタ 367">
          <a:extLst>
            <a:ext uri="{FF2B5EF4-FFF2-40B4-BE49-F238E27FC236}">
              <a16:creationId xmlns:a16="http://schemas.microsoft.com/office/drawing/2014/main" id="{AB048130-F299-4B60-8F2D-8C68DDB549C9}"/>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369" name="【庁舎】&#10;有形固定資産減価償却率最大値テキスト">
          <a:extLst>
            <a:ext uri="{FF2B5EF4-FFF2-40B4-BE49-F238E27FC236}">
              <a16:creationId xmlns:a16="http://schemas.microsoft.com/office/drawing/2014/main" id="{4D92E34B-25CA-4D30-826A-7D0D4A19FC26}"/>
            </a:ext>
          </a:extLst>
        </xdr:cNvPr>
        <xdr:cNvSpPr txBox="1"/>
      </xdr:nvSpPr>
      <xdr:spPr>
        <a:xfrm>
          <a:off x="16357600" y="168706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370" name="直線コネクタ 369">
          <a:extLst>
            <a:ext uri="{FF2B5EF4-FFF2-40B4-BE49-F238E27FC236}">
              <a16:creationId xmlns:a16="http://schemas.microsoft.com/office/drawing/2014/main" id="{01B96DB2-F3FB-4E8F-B448-0772F7BDC9F3}"/>
            </a:ext>
          </a:extLst>
        </xdr:cNvPr>
        <xdr:cNvCxnSpPr/>
      </xdr:nvCxnSpPr>
      <xdr:spPr>
        <a:xfrm>
          <a:off x="16230600" y="17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371" name="【庁舎】&#10;有形固定資産減価償却率平均値テキスト">
          <a:extLst>
            <a:ext uri="{FF2B5EF4-FFF2-40B4-BE49-F238E27FC236}">
              <a16:creationId xmlns:a16="http://schemas.microsoft.com/office/drawing/2014/main" id="{0E99511F-641D-453A-88C4-9550796D8868}"/>
            </a:ext>
          </a:extLst>
        </xdr:cNvPr>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372" name="フローチャート: 判断 371">
          <a:extLst>
            <a:ext uri="{FF2B5EF4-FFF2-40B4-BE49-F238E27FC236}">
              <a16:creationId xmlns:a16="http://schemas.microsoft.com/office/drawing/2014/main" id="{45FEEC65-FE32-43CC-8C13-0319B2A7646D}"/>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373" name="フローチャート: 判断 372">
          <a:extLst>
            <a:ext uri="{FF2B5EF4-FFF2-40B4-BE49-F238E27FC236}">
              <a16:creationId xmlns:a16="http://schemas.microsoft.com/office/drawing/2014/main" id="{54DC29A4-73C3-4652-B907-FB2A952F36AA}"/>
            </a:ext>
          </a:extLst>
        </xdr:cNvPr>
        <xdr:cNvSpPr/>
      </xdr:nvSpPr>
      <xdr:spPr>
        <a:xfrm>
          <a:off x="15430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374" name="フローチャート: 判断 373">
          <a:extLst>
            <a:ext uri="{FF2B5EF4-FFF2-40B4-BE49-F238E27FC236}">
              <a16:creationId xmlns:a16="http://schemas.microsoft.com/office/drawing/2014/main" id="{A0BA05DE-0296-4151-B01C-2DA21FF9EFF0}"/>
            </a:ext>
          </a:extLst>
        </xdr:cNvPr>
        <xdr:cNvSpPr/>
      </xdr:nvSpPr>
      <xdr:spPr>
        <a:xfrm>
          <a:off x="14541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375" name="フローチャート: 判断 374">
          <a:extLst>
            <a:ext uri="{FF2B5EF4-FFF2-40B4-BE49-F238E27FC236}">
              <a16:creationId xmlns:a16="http://schemas.microsoft.com/office/drawing/2014/main" id="{C8509397-2CAE-4403-A23F-31CE2F5D3E05}"/>
            </a:ext>
          </a:extLst>
        </xdr:cNvPr>
        <xdr:cNvSpPr/>
      </xdr:nvSpPr>
      <xdr:spPr>
        <a:xfrm>
          <a:off x="13652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376" name="フローチャート: 判断 375">
          <a:extLst>
            <a:ext uri="{FF2B5EF4-FFF2-40B4-BE49-F238E27FC236}">
              <a16:creationId xmlns:a16="http://schemas.microsoft.com/office/drawing/2014/main" id="{D0306F7D-FC28-41E2-92ED-CBC219AD0271}"/>
            </a:ext>
          </a:extLst>
        </xdr:cNvPr>
        <xdr:cNvSpPr/>
      </xdr:nvSpPr>
      <xdr:spPr>
        <a:xfrm>
          <a:off x="12763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28F0D45D-C1D6-4895-8897-EAAE11ADAA0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09EE86B-272C-4536-BA31-BA36F86836C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F93D00B3-03ED-4737-8B5E-F6239BC49DB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D395EC26-F394-4969-908A-3FF2D22184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F352B611-A314-492D-9EA7-9CD9E963FCB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9071</xdr:rowOff>
    </xdr:from>
    <xdr:to>
      <xdr:col>85</xdr:col>
      <xdr:colOff>177800</xdr:colOff>
      <xdr:row>108</xdr:row>
      <xdr:rowOff>110671</xdr:rowOff>
    </xdr:to>
    <xdr:sp macro="" textlink="">
      <xdr:nvSpPr>
        <xdr:cNvPr id="382" name="楕円 381">
          <a:extLst>
            <a:ext uri="{FF2B5EF4-FFF2-40B4-BE49-F238E27FC236}">
              <a16:creationId xmlns:a16="http://schemas.microsoft.com/office/drawing/2014/main" id="{020B9B62-47B2-4773-90CF-018DC6482290}"/>
            </a:ext>
          </a:extLst>
        </xdr:cNvPr>
        <xdr:cNvSpPr/>
      </xdr:nvSpPr>
      <xdr:spPr>
        <a:xfrm>
          <a:off x="162687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158948</xdr:rowOff>
    </xdr:from>
    <xdr:ext cx="405111" cy="259045"/>
    <xdr:sp macro="" textlink="">
      <xdr:nvSpPr>
        <xdr:cNvPr id="383" name="【庁舎】&#10;有形固定資産減価償却率該当値テキスト">
          <a:extLst>
            <a:ext uri="{FF2B5EF4-FFF2-40B4-BE49-F238E27FC236}">
              <a16:creationId xmlns:a16="http://schemas.microsoft.com/office/drawing/2014/main" id="{F40F2A56-B93A-4D31-B165-F31AAB565F75}"/>
            </a:ext>
          </a:extLst>
        </xdr:cNvPr>
        <xdr:cNvSpPr txBox="1"/>
      </xdr:nvSpPr>
      <xdr:spPr>
        <a:xfrm>
          <a:off x="16357600"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907</xdr:rowOff>
    </xdr:from>
    <xdr:to>
      <xdr:col>81</xdr:col>
      <xdr:colOff>101600</xdr:colOff>
      <xdr:row>108</xdr:row>
      <xdr:rowOff>102507</xdr:rowOff>
    </xdr:to>
    <xdr:sp macro="" textlink="">
      <xdr:nvSpPr>
        <xdr:cNvPr id="384" name="楕円 383">
          <a:extLst>
            <a:ext uri="{FF2B5EF4-FFF2-40B4-BE49-F238E27FC236}">
              <a16:creationId xmlns:a16="http://schemas.microsoft.com/office/drawing/2014/main" id="{235C815F-3D18-4FFE-AFD3-87C29D1104A8}"/>
            </a:ext>
          </a:extLst>
        </xdr:cNvPr>
        <xdr:cNvSpPr/>
      </xdr:nvSpPr>
      <xdr:spPr>
        <a:xfrm>
          <a:off x="15430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51707</xdr:rowOff>
    </xdr:from>
    <xdr:to>
      <xdr:col>85</xdr:col>
      <xdr:colOff>127000</xdr:colOff>
      <xdr:row>108</xdr:row>
      <xdr:rowOff>59871</xdr:rowOff>
    </xdr:to>
    <xdr:cxnSp macro="">
      <xdr:nvCxnSpPr>
        <xdr:cNvPr id="385" name="直線コネクタ 384">
          <a:extLst>
            <a:ext uri="{FF2B5EF4-FFF2-40B4-BE49-F238E27FC236}">
              <a16:creationId xmlns:a16="http://schemas.microsoft.com/office/drawing/2014/main" id="{F1C5EE3B-183D-49A2-9FD9-385ADEE9601A}"/>
            </a:ext>
          </a:extLst>
        </xdr:cNvPr>
        <xdr:cNvCxnSpPr/>
      </xdr:nvCxnSpPr>
      <xdr:spPr>
        <a:xfrm>
          <a:off x="15481300" y="18568307"/>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907</xdr:rowOff>
    </xdr:from>
    <xdr:to>
      <xdr:col>76</xdr:col>
      <xdr:colOff>165100</xdr:colOff>
      <xdr:row>108</xdr:row>
      <xdr:rowOff>102507</xdr:rowOff>
    </xdr:to>
    <xdr:sp macro="" textlink="">
      <xdr:nvSpPr>
        <xdr:cNvPr id="386" name="楕円 385">
          <a:extLst>
            <a:ext uri="{FF2B5EF4-FFF2-40B4-BE49-F238E27FC236}">
              <a16:creationId xmlns:a16="http://schemas.microsoft.com/office/drawing/2014/main" id="{5F6EB89D-1027-42DC-A400-2B13293CC1C5}"/>
            </a:ext>
          </a:extLst>
        </xdr:cNvPr>
        <xdr:cNvSpPr/>
      </xdr:nvSpPr>
      <xdr:spPr>
        <a:xfrm>
          <a:off x="14541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51707</xdr:rowOff>
    </xdr:from>
    <xdr:to>
      <xdr:col>81</xdr:col>
      <xdr:colOff>50800</xdr:colOff>
      <xdr:row>108</xdr:row>
      <xdr:rowOff>51707</xdr:rowOff>
    </xdr:to>
    <xdr:cxnSp macro="">
      <xdr:nvCxnSpPr>
        <xdr:cNvPr id="387" name="直線コネクタ 386">
          <a:extLst>
            <a:ext uri="{FF2B5EF4-FFF2-40B4-BE49-F238E27FC236}">
              <a16:creationId xmlns:a16="http://schemas.microsoft.com/office/drawing/2014/main" id="{964626B5-0F43-43DB-A863-3D950C1A965E}"/>
            </a:ext>
          </a:extLst>
        </xdr:cNvPr>
        <xdr:cNvCxnSpPr/>
      </xdr:nvCxnSpPr>
      <xdr:spPr>
        <a:xfrm>
          <a:off x="14592300" y="18568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160927</xdr:rowOff>
    </xdr:from>
    <xdr:to>
      <xdr:col>72</xdr:col>
      <xdr:colOff>38100</xdr:colOff>
      <xdr:row>108</xdr:row>
      <xdr:rowOff>91077</xdr:rowOff>
    </xdr:to>
    <xdr:sp macro="" textlink="">
      <xdr:nvSpPr>
        <xdr:cNvPr id="388" name="楕円 387">
          <a:extLst>
            <a:ext uri="{FF2B5EF4-FFF2-40B4-BE49-F238E27FC236}">
              <a16:creationId xmlns:a16="http://schemas.microsoft.com/office/drawing/2014/main" id="{3E35C096-2CCF-4B01-8809-DA0F9D1739FE}"/>
            </a:ext>
          </a:extLst>
        </xdr:cNvPr>
        <xdr:cNvSpPr/>
      </xdr:nvSpPr>
      <xdr:spPr>
        <a:xfrm>
          <a:off x="13652500" y="1850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40277</xdr:rowOff>
    </xdr:from>
    <xdr:to>
      <xdr:col>76</xdr:col>
      <xdr:colOff>114300</xdr:colOff>
      <xdr:row>108</xdr:row>
      <xdr:rowOff>51707</xdr:rowOff>
    </xdr:to>
    <xdr:cxnSp macro="">
      <xdr:nvCxnSpPr>
        <xdr:cNvPr id="389" name="直線コネクタ 388">
          <a:extLst>
            <a:ext uri="{FF2B5EF4-FFF2-40B4-BE49-F238E27FC236}">
              <a16:creationId xmlns:a16="http://schemas.microsoft.com/office/drawing/2014/main" id="{ED79C376-32C4-45D4-A791-7FA58DC6DC17}"/>
            </a:ext>
          </a:extLst>
        </xdr:cNvPr>
        <xdr:cNvCxnSpPr/>
      </xdr:nvCxnSpPr>
      <xdr:spPr>
        <a:xfrm>
          <a:off x="13703300" y="1855687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151130</xdr:rowOff>
    </xdr:from>
    <xdr:to>
      <xdr:col>67</xdr:col>
      <xdr:colOff>101600</xdr:colOff>
      <xdr:row>108</xdr:row>
      <xdr:rowOff>81280</xdr:rowOff>
    </xdr:to>
    <xdr:sp macro="" textlink="">
      <xdr:nvSpPr>
        <xdr:cNvPr id="390" name="楕円 389">
          <a:extLst>
            <a:ext uri="{FF2B5EF4-FFF2-40B4-BE49-F238E27FC236}">
              <a16:creationId xmlns:a16="http://schemas.microsoft.com/office/drawing/2014/main" id="{C5043EEE-7698-430A-83A1-08358D52F11C}"/>
            </a:ext>
          </a:extLst>
        </xdr:cNvPr>
        <xdr:cNvSpPr/>
      </xdr:nvSpPr>
      <xdr:spPr>
        <a:xfrm>
          <a:off x="12763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30480</xdr:rowOff>
    </xdr:from>
    <xdr:to>
      <xdr:col>71</xdr:col>
      <xdr:colOff>177800</xdr:colOff>
      <xdr:row>108</xdr:row>
      <xdr:rowOff>40277</xdr:rowOff>
    </xdr:to>
    <xdr:cxnSp macro="">
      <xdr:nvCxnSpPr>
        <xdr:cNvPr id="391" name="直線コネクタ 390">
          <a:extLst>
            <a:ext uri="{FF2B5EF4-FFF2-40B4-BE49-F238E27FC236}">
              <a16:creationId xmlns:a16="http://schemas.microsoft.com/office/drawing/2014/main" id="{3F611476-5306-4152-B665-6E4D7573C4ED}"/>
            </a:ext>
          </a:extLst>
        </xdr:cNvPr>
        <xdr:cNvCxnSpPr/>
      </xdr:nvCxnSpPr>
      <xdr:spPr>
        <a:xfrm>
          <a:off x="12814300" y="1854708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392" name="n_1aveValue【庁舎】&#10;有形固定資産減価償却率">
          <a:extLst>
            <a:ext uri="{FF2B5EF4-FFF2-40B4-BE49-F238E27FC236}">
              <a16:creationId xmlns:a16="http://schemas.microsoft.com/office/drawing/2014/main" id="{3E66EDED-01D2-4E7C-A7FF-62D58AA15C8B}"/>
            </a:ext>
          </a:extLst>
        </xdr:cNvPr>
        <xdr:cNvSpPr txBox="1"/>
      </xdr:nvSpPr>
      <xdr:spPr>
        <a:xfrm>
          <a:off x="15266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171285</xdr:rowOff>
    </xdr:from>
    <xdr:ext cx="405111" cy="259045"/>
    <xdr:sp macro="" textlink="">
      <xdr:nvSpPr>
        <xdr:cNvPr id="393" name="n_2aveValue【庁舎】&#10;有形固定資産減価償却率">
          <a:extLst>
            <a:ext uri="{FF2B5EF4-FFF2-40B4-BE49-F238E27FC236}">
              <a16:creationId xmlns:a16="http://schemas.microsoft.com/office/drawing/2014/main" id="{0E280732-79AA-48DA-AE1D-5BAD152E9905}"/>
            </a:ext>
          </a:extLst>
        </xdr:cNvPr>
        <xdr:cNvSpPr txBox="1"/>
      </xdr:nvSpPr>
      <xdr:spPr>
        <a:xfrm>
          <a:off x="14389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394" name="n_3aveValue【庁舎】&#10;有形固定資産減価償却率">
          <a:extLst>
            <a:ext uri="{FF2B5EF4-FFF2-40B4-BE49-F238E27FC236}">
              <a16:creationId xmlns:a16="http://schemas.microsoft.com/office/drawing/2014/main" id="{222C8A3C-C0C4-49F0-BA80-3813E5E78F39}"/>
            </a:ext>
          </a:extLst>
        </xdr:cNvPr>
        <xdr:cNvSpPr txBox="1"/>
      </xdr:nvSpPr>
      <xdr:spPr>
        <a:xfrm>
          <a:off x="135007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395" name="n_4aveValue【庁舎】&#10;有形固定資産減価償却率">
          <a:extLst>
            <a:ext uri="{FF2B5EF4-FFF2-40B4-BE49-F238E27FC236}">
              <a16:creationId xmlns:a16="http://schemas.microsoft.com/office/drawing/2014/main" id="{53522F46-CD5C-47D2-9A32-226480F41108}"/>
            </a:ext>
          </a:extLst>
        </xdr:cNvPr>
        <xdr:cNvSpPr txBox="1"/>
      </xdr:nvSpPr>
      <xdr:spPr>
        <a:xfrm>
          <a:off x="12611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93634</xdr:rowOff>
    </xdr:from>
    <xdr:ext cx="405111" cy="259045"/>
    <xdr:sp macro="" textlink="">
      <xdr:nvSpPr>
        <xdr:cNvPr id="396" name="n_1mainValue【庁舎】&#10;有形固定資産減価償却率">
          <a:extLst>
            <a:ext uri="{FF2B5EF4-FFF2-40B4-BE49-F238E27FC236}">
              <a16:creationId xmlns:a16="http://schemas.microsoft.com/office/drawing/2014/main" id="{767CEFFF-EF03-4796-9782-38229191E718}"/>
            </a:ext>
          </a:extLst>
        </xdr:cNvPr>
        <xdr:cNvSpPr txBox="1"/>
      </xdr:nvSpPr>
      <xdr:spPr>
        <a:xfrm>
          <a:off x="152660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93634</xdr:rowOff>
    </xdr:from>
    <xdr:ext cx="405111" cy="259045"/>
    <xdr:sp macro="" textlink="">
      <xdr:nvSpPr>
        <xdr:cNvPr id="397" name="n_2mainValue【庁舎】&#10;有形固定資産減価償却率">
          <a:extLst>
            <a:ext uri="{FF2B5EF4-FFF2-40B4-BE49-F238E27FC236}">
              <a16:creationId xmlns:a16="http://schemas.microsoft.com/office/drawing/2014/main" id="{D6B483B3-E4A8-4424-BAEC-6E57D800F9E8}"/>
            </a:ext>
          </a:extLst>
        </xdr:cNvPr>
        <xdr:cNvSpPr txBox="1"/>
      </xdr:nvSpPr>
      <xdr:spPr>
        <a:xfrm>
          <a:off x="14389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82204</xdr:rowOff>
    </xdr:from>
    <xdr:ext cx="405111" cy="259045"/>
    <xdr:sp macro="" textlink="">
      <xdr:nvSpPr>
        <xdr:cNvPr id="398" name="n_3mainValue【庁舎】&#10;有形固定資産減価償却率">
          <a:extLst>
            <a:ext uri="{FF2B5EF4-FFF2-40B4-BE49-F238E27FC236}">
              <a16:creationId xmlns:a16="http://schemas.microsoft.com/office/drawing/2014/main" id="{B9781268-906A-470B-A372-62D14868CD5B}"/>
            </a:ext>
          </a:extLst>
        </xdr:cNvPr>
        <xdr:cNvSpPr txBox="1"/>
      </xdr:nvSpPr>
      <xdr:spPr>
        <a:xfrm>
          <a:off x="13500744" y="1859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72407</xdr:rowOff>
    </xdr:from>
    <xdr:ext cx="405111" cy="259045"/>
    <xdr:sp macro="" textlink="">
      <xdr:nvSpPr>
        <xdr:cNvPr id="399" name="n_4mainValue【庁舎】&#10;有形固定資産減価償却率">
          <a:extLst>
            <a:ext uri="{FF2B5EF4-FFF2-40B4-BE49-F238E27FC236}">
              <a16:creationId xmlns:a16="http://schemas.microsoft.com/office/drawing/2014/main" id="{94CEEA86-2E1E-4CC8-AE1E-C31339324D4B}"/>
            </a:ext>
          </a:extLst>
        </xdr:cNvPr>
        <xdr:cNvSpPr txBox="1"/>
      </xdr:nvSpPr>
      <xdr:spPr>
        <a:xfrm>
          <a:off x="12611744"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0" name="正方形/長方形 399">
          <a:extLst>
            <a:ext uri="{FF2B5EF4-FFF2-40B4-BE49-F238E27FC236}">
              <a16:creationId xmlns:a16="http://schemas.microsoft.com/office/drawing/2014/main" id="{A8DA375B-32F1-4CF8-A7EC-2F97CFCF1DF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1" name="正方形/長方形 400">
          <a:extLst>
            <a:ext uri="{FF2B5EF4-FFF2-40B4-BE49-F238E27FC236}">
              <a16:creationId xmlns:a16="http://schemas.microsoft.com/office/drawing/2014/main" id="{A02E866B-8BB1-4027-BFDD-D3E8CABEB9D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2" name="正方形/長方形 401">
          <a:extLst>
            <a:ext uri="{FF2B5EF4-FFF2-40B4-BE49-F238E27FC236}">
              <a16:creationId xmlns:a16="http://schemas.microsoft.com/office/drawing/2014/main" id="{D1D5C077-A830-4992-AFA0-75235298222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3" name="正方形/長方形 402">
          <a:extLst>
            <a:ext uri="{FF2B5EF4-FFF2-40B4-BE49-F238E27FC236}">
              <a16:creationId xmlns:a16="http://schemas.microsoft.com/office/drawing/2014/main" id="{DC60EA7F-7144-4F0F-B008-28CF970FDEC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4" name="正方形/長方形 403">
          <a:extLst>
            <a:ext uri="{FF2B5EF4-FFF2-40B4-BE49-F238E27FC236}">
              <a16:creationId xmlns:a16="http://schemas.microsoft.com/office/drawing/2014/main" id="{22012A5E-F521-4E1D-8323-051B2C3C934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5" name="正方形/長方形 404">
          <a:extLst>
            <a:ext uri="{FF2B5EF4-FFF2-40B4-BE49-F238E27FC236}">
              <a16:creationId xmlns:a16="http://schemas.microsoft.com/office/drawing/2014/main" id="{795127DA-22FA-4862-985E-DB566E025B2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6" name="正方形/長方形 405">
          <a:extLst>
            <a:ext uri="{FF2B5EF4-FFF2-40B4-BE49-F238E27FC236}">
              <a16:creationId xmlns:a16="http://schemas.microsoft.com/office/drawing/2014/main" id="{8F152C0B-8581-44B8-B9B3-AD41A0C7833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7" name="正方形/長方形 406">
          <a:extLst>
            <a:ext uri="{FF2B5EF4-FFF2-40B4-BE49-F238E27FC236}">
              <a16:creationId xmlns:a16="http://schemas.microsoft.com/office/drawing/2014/main" id="{A0738C2B-9200-4031-B68B-11C633252EF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08" name="テキスト ボックス 407">
          <a:extLst>
            <a:ext uri="{FF2B5EF4-FFF2-40B4-BE49-F238E27FC236}">
              <a16:creationId xmlns:a16="http://schemas.microsoft.com/office/drawing/2014/main" id="{8263A52B-04FB-4129-AF62-837DDF242DD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09" name="直線コネクタ 408">
          <a:extLst>
            <a:ext uri="{FF2B5EF4-FFF2-40B4-BE49-F238E27FC236}">
              <a16:creationId xmlns:a16="http://schemas.microsoft.com/office/drawing/2014/main" id="{45866D03-A2B0-4C00-B3BB-F0B1ED27E73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0" name="直線コネクタ 409">
          <a:extLst>
            <a:ext uri="{FF2B5EF4-FFF2-40B4-BE49-F238E27FC236}">
              <a16:creationId xmlns:a16="http://schemas.microsoft.com/office/drawing/2014/main" id="{5B1E4A1C-5642-42AF-ABFA-CB92F3331157}"/>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1" name="テキスト ボックス 410">
          <a:extLst>
            <a:ext uri="{FF2B5EF4-FFF2-40B4-BE49-F238E27FC236}">
              <a16:creationId xmlns:a16="http://schemas.microsoft.com/office/drawing/2014/main" id="{7845F283-7D5F-4211-BE75-FCEB04C3663C}"/>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2" name="直線コネクタ 411">
          <a:extLst>
            <a:ext uri="{FF2B5EF4-FFF2-40B4-BE49-F238E27FC236}">
              <a16:creationId xmlns:a16="http://schemas.microsoft.com/office/drawing/2014/main" id="{94538DE1-ED96-4470-9596-D01031D0A4E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3" name="テキスト ボックス 412">
          <a:extLst>
            <a:ext uri="{FF2B5EF4-FFF2-40B4-BE49-F238E27FC236}">
              <a16:creationId xmlns:a16="http://schemas.microsoft.com/office/drawing/2014/main" id="{FC242E36-AB35-4042-93AB-2CFB8D4DA08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4" name="直線コネクタ 413">
          <a:extLst>
            <a:ext uri="{FF2B5EF4-FFF2-40B4-BE49-F238E27FC236}">
              <a16:creationId xmlns:a16="http://schemas.microsoft.com/office/drawing/2014/main" id="{5ED5E336-BC79-493E-91DF-291627E9BA6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5" name="テキスト ボックス 414">
          <a:extLst>
            <a:ext uri="{FF2B5EF4-FFF2-40B4-BE49-F238E27FC236}">
              <a16:creationId xmlns:a16="http://schemas.microsoft.com/office/drawing/2014/main" id="{0A72F8BB-7198-48BF-BD8E-EAD2384CD14B}"/>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6" name="直線コネクタ 415">
          <a:extLst>
            <a:ext uri="{FF2B5EF4-FFF2-40B4-BE49-F238E27FC236}">
              <a16:creationId xmlns:a16="http://schemas.microsoft.com/office/drawing/2014/main" id="{FD51AD9C-FEAC-4479-B3A8-9CCA7B36AC86}"/>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17" name="テキスト ボックス 416">
          <a:extLst>
            <a:ext uri="{FF2B5EF4-FFF2-40B4-BE49-F238E27FC236}">
              <a16:creationId xmlns:a16="http://schemas.microsoft.com/office/drawing/2014/main" id="{A0240943-0DA6-4EF3-856A-8263ECA35995}"/>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18" name="直線コネクタ 417">
          <a:extLst>
            <a:ext uri="{FF2B5EF4-FFF2-40B4-BE49-F238E27FC236}">
              <a16:creationId xmlns:a16="http://schemas.microsoft.com/office/drawing/2014/main" id="{5C8F13FB-4C1D-4415-9C2A-712904F8860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19" name="テキスト ボックス 418">
          <a:extLst>
            <a:ext uri="{FF2B5EF4-FFF2-40B4-BE49-F238E27FC236}">
              <a16:creationId xmlns:a16="http://schemas.microsoft.com/office/drawing/2014/main" id="{9988B281-188A-4692-9126-D3AC7031054E}"/>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0" name="直線コネクタ 419">
          <a:extLst>
            <a:ext uri="{FF2B5EF4-FFF2-40B4-BE49-F238E27FC236}">
              <a16:creationId xmlns:a16="http://schemas.microsoft.com/office/drawing/2014/main" id="{BD4F16D2-9359-4ACE-A9A9-68CC3D75597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1" name="テキスト ボックス 420">
          <a:extLst>
            <a:ext uri="{FF2B5EF4-FFF2-40B4-BE49-F238E27FC236}">
              <a16:creationId xmlns:a16="http://schemas.microsoft.com/office/drawing/2014/main" id="{EF625EA9-D715-4195-8619-D85CC89F3E31}"/>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2" name="【庁舎】&#10;一人当たり面積グラフ枠">
          <a:extLst>
            <a:ext uri="{FF2B5EF4-FFF2-40B4-BE49-F238E27FC236}">
              <a16:creationId xmlns:a16="http://schemas.microsoft.com/office/drawing/2014/main" id="{7AD42706-7F69-4D31-B86C-DF63FE6A7E2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423" name="直線コネクタ 422">
          <a:extLst>
            <a:ext uri="{FF2B5EF4-FFF2-40B4-BE49-F238E27FC236}">
              <a16:creationId xmlns:a16="http://schemas.microsoft.com/office/drawing/2014/main" id="{AC4C943D-1E0B-4559-9C67-4A1173CB0393}"/>
            </a:ext>
          </a:extLst>
        </xdr:cNvPr>
        <xdr:cNvCxnSpPr/>
      </xdr:nvCxnSpPr>
      <xdr:spPr>
        <a:xfrm flipV="1">
          <a:off x="22160864" y="17315053"/>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424" name="【庁舎】&#10;一人当たり面積最小値テキスト">
          <a:extLst>
            <a:ext uri="{FF2B5EF4-FFF2-40B4-BE49-F238E27FC236}">
              <a16:creationId xmlns:a16="http://schemas.microsoft.com/office/drawing/2014/main" id="{94AF0F99-B500-4749-96C3-382014F6D515}"/>
            </a:ext>
          </a:extLst>
        </xdr:cNvPr>
        <xdr:cNvSpPr txBox="1"/>
      </xdr:nvSpPr>
      <xdr:spPr>
        <a:xfrm>
          <a:off x="22199600" y="1864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425" name="直線コネクタ 424">
          <a:extLst>
            <a:ext uri="{FF2B5EF4-FFF2-40B4-BE49-F238E27FC236}">
              <a16:creationId xmlns:a16="http://schemas.microsoft.com/office/drawing/2014/main" id="{7AE3A3FB-DF46-4E77-B8A5-7B1009FB9C2E}"/>
            </a:ext>
          </a:extLst>
        </xdr:cNvPr>
        <xdr:cNvCxnSpPr/>
      </xdr:nvCxnSpPr>
      <xdr:spPr>
        <a:xfrm>
          <a:off x="22072600" y="1864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426" name="【庁舎】&#10;一人当たり面積最大値テキスト">
          <a:extLst>
            <a:ext uri="{FF2B5EF4-FFF2-40B4-BE49-F238E27FC236}">
              <a16:creationId xmlns:a16="http://schemas.microsoft.com/office/drawing/2014/main" id="{160D0D17-4E8B-45CB-83D2-EB90AA37B150}"/>
            </a:ext>
          </a:extLst>
        </xdr:cNvPr>
        <xdr:cNvSpPr txBox="1"/>
      </xdr:nvSpPr>
      <xdr:spPr>
        <a:xfrm>
          <a:off x="22199600" y="1709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427" name="直線コネクタ 426">
          <a:extLst>
            <a:ext uri="{FF2B5EF4-FFF2-40B4-BE49-F238E27FC236}">
              <a16:creationId xmlns:a16="http://schemas.microsoft.com/office/drawing/2014/main" id="{13DC01C8-FBBD-4182-AEFC-83F4D447B89E}"/>
            </a:ext>
          </a:extLst>
        </xdr:cNvPr>
        <xdr:cNvCxnSpPr/>
      </xdr:nvCxnSpPr>
      <xdr:spPr>
        <a:xfrm>
          <a:off x="22072600" y="1731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2812</xdr:rowOff>
    </xdr:from>
    <xdr:ext cx="469744" cy="259045"/>
    <xdr:sp macro="" textlink="">
      <xdr:nvSpPr>
        <xdr:cNvPr id="428" name="【庁舎】&#10;一人当たり面積平均値テキスト">
          <a:extLst>
            <a:ext uri="{FF2B5EF4-FFF2-40B4-BE49-F238E27FC236}">
              <a16:creationId xmlns:a16="http://schemas.microsoft.com/office/drawing/2014/main" id="{B4FCF73F-D487-40EB-885A-DD0BA6DC8DC9}"/>
            </a:ext>
          </a:extLst>
        </xdr:cNvPr>
        <xdr:cNvSpPr txBox="1"/>
      </xdr:nvSpPr>
      <xdr:spPr>
        <a:xfrm>
          <a:off x="22199600" y="18347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429" name="フローチャート: 判断 428">
          <a:extLst>
            <a:ext uri="{FF2B5EF4-FFF2-40B4-BE49-F238E27FC236}">
              <a16:creationId xmlns:a16="http://schemas.microsoft.com/office/drawing/2014/main" id="{E0E87E26-7F3B-4C59-881D-FF1355F7AC0C}"/>
            </a:ext>
          </a:extLst>
        </xdr:cNvPr>
        <xdr:cNvSpPr/>
      </xdr:nvSpPr>
      <xdr:spPr>
        <a:xfrm>
          <a:off x="22110700" y="1849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430" name="フローチャート: 判断 429">
          <a:extLst>
            <a:ext uri="{FF2B5EF4-FFF2-40B4-BE49-F238E27FC236}">
              <a16:creationId xmlns:a16="http://schemas.microsoft.com/office/drawing/2014/main" id="{D79D907E-AB00-42F4-9B6A-E4357536274B}"/>
            </a:ext>
          </a:extLst>
        </xdr:cNvPr>
        <xdr:cNvSpPr/>
      </xdr:nvSpPr>
      <xdr:spPr>
        <a:xfrm>
          <a:off x="21272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431" name="フローチャート: 判断 430">
          <a:extLst>
            <a:ext uri="{FF2B5EF4-FFF2-40B4-BE49-F238E27FC236}">
              <a16:creationId xmlns:a16="http://schemas.microsoft.com/office/drawing/2014/main" id="{BBA27375-C3D9-4BA4-8A03-A8C17940C331}"/>
            </a:ext>
          </a:extLst>
        </xdr:cNvPr>
        <xdr:cNvSpPr/>
      </xdr:nvSpPr>
      <xdr:spPr>
        <a:xfrm>
          <a:off x="20383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432" name="フローチャート: 判断 431">
          <a:extLst>
            <a:ext uri="{FF2B5EF4-FFF2-40B4-BE49-F238E27FC236}">
              <a16:creationId xmlns:a16="http://schemas.microsoft.com/office/drawing/2014/main" id="{64D0190A-284A-44AE-AE13-86C61DBDD5D9}"/>
            </a:ext>
          </a:extLst>
        </xdr:cNvPr>
        <xdr:cNvSpPr/>
      </xdr:nvSpPr>
      <xdr:spPr>
        <a:xfrm>
          <a:off x="19494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433" name="フローチャート: 判断 432">
          <a:extLst>
            <a:ext uri="{FF2B5EF4-FFF2-40B4-BE49-F238E27FC236}">
              <a16:creationId xmlns:a16="http://schemas.microsoft.com/office/drawing/2014/main" id="{D55E00DC-0B60-4396-9640-6AE36C7AB37C}"/>
            </a:ext>
          </a:extLst>
        </xdr:cNvPr>
        <xdr:cNvSpPr/>
      </xdr:nvSpPr>
      <xdr:spPr>
        <a:xfrm>
          <a:off x="18605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F392A334-309C-45B7-8E29-885C3EB4EF5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F0F7BF23-393B-4840-8632-469546B4A4B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C0E1FE34-AA23-4C24-9BC8-58411B14D70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EF1C3D81-FC8E-49C1-B69A-B781B983043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EBEBAB8C-3503-4699-B1AE-DABBEC80EED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23368</xdr:rowOff>
    </xdr:from>
    <xdr:to>
      <xdr:col>116</xdr:col>
      <xdr:colOff>114300</xdr:colOff>
      <xdr:row>108</xdr:row>
      <xdr:rowOff>124968</xdr:rowOff>
    </xdr:to>
    <xdr:sp macro="" textlink="">
      <xdr:nvSpPr>
        <xdr:cNvPr id="439" name="楕円 438">
          <a:extLst>
            <a:ext uri="{FF2B5EF4-FFF2-40B4-BE49-F238E27FC236}">
              <a16:creationId xmlns:a16="http://schemas.microsoft.com/office/drawing/2014/main" id="{C294D2A7-D9AB-478F-BB02-26DB0F1B72E0}"/>
            </a:ext>
          </a:extLst>
        </xdr:cNvPr>
        <xdr:cNvSpPr/>
      </xdr:nvSpPr>
      <xdr:spPr>
        <a:xfrm>
          <a:off x="22110700" y="1853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129811</xdr:rowOff>
    </xdr:from>
    <xdr:ext cx="469744" cy="259045"/>
    <xdr:sp macro="" textlink="">
      <xdr:nvSpPr>
        <xdr:cNvPr id="440" name="【庁舎】&#10;一人当たり面積該当値テキスト">
          <a:extLst>
            <a:ext uri="{FF2B5EF4-FFF2-40B4-BE49-F238E27FC236}">
              <a16:creationId xmlns:a16="http://schemas.microsoft.com/office/drawing/2014/main" id="{04E19A99-12E0-424F-89F3-EEE740F56A71}"/>
            </a:ext>
          </a:extLst>
        </xdr:cNvPr>
        <xdr:cNvSpPr txBox="1"/>
      </xdr:nvSpPr>
      <xdr:spPr>
        <a:xfrm>
          <a:off x="22199600" y="1847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25146</xdr:rowOff>
    </xdr:from>
    <xdr:to>
      <xdr:col>112</xdr:col>
      <xdr:colOff>38100</xdr:colOff>
      <xdr:row>108</xdr:row>
      <xdr:rowOff>126746</xdr:rowOff>
    </xdr:to>
    <xdr:sp macro="" textlink="">
      <xdr:nvSpPr>
        <xdr:cNvPr id="441" name="楕円 440">
          <a:extLst>
            <a:ext uri="{FF2B5EF4-FFF2-40B4-BE49-F238E27FC236}">
              <a16:creationId xmlns:a16="http://schemas.microsoft.com/office/drawing/2014/main" id="{CF346477-2862-4333-B4E3-A114B8D611FB}"/>
            </a:ext>
          </a:extLst>
        </xdr:cNvPr>
        <xdr:cNvSpPr/>
      </xdr:nvSpPr>
      <xdr:spPr>
        <a:xfrm>
          <a:off x="21272500" y="1854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74168</xdr:rowOff>
    </xdr:from>
    <xdr:to>
      <xdr:col>116</xdr:col>
      <xdr:colOff>63500</xdr:colOff>
      <xdr:row>108</xdr:row>
      <xdr:rowOff>75946</xdr:rowOff>
    </xdr:to>
    <xdr:cxnSp macro="">
      <xdr:nvCxnSpPr>
        <xdr:cNvPr id="442" name="直線コネクタ 441">
          <a:extLst>
            <a:ext uri="{FF2B5EF4-FFF2-40B4-BE49-F238E27FC236}">
              <a16:creationId xmlns:a16="http://schemas.microsoft.com/office/drawing/2014/main" id="{90EB9357-AF51-48DE-B3D3-CA988F0D1946}"/>
            </a:ext>
          </a:extLst>
        </xdr:cNvPr>
        <xdr:cNvCxnSpPr/>
      </xdr:nvCxnSpPr>
      <xdr:spPr>
        <a:xfrm flipV="1">
          <a:off x="21323300" y="18590768"/>
          <a:ext cx="8382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26670</xdr:rowOff>
    </xdr:from>
    <xdr:to>
      <xdr:col>107</xdr:col>
      <xdr:colOff>101600</xdr:colOff>
      <xdr:row>108</xdr:row>
      <xdr:rowOff>128270</xdr:rowOff>
    </xdr:to>
    <xdr:sp macro="" textlink="">
      <xdr:nvSpPr>
        <xdr:cNvPr id="443" name="楕円 442">
          <a:extLst>
            <a:ext uri="{FF2B5EF4-FFF2-40B4-BE49-F238E27FC236}">
              <a16:creationId xmlns:a16="http://schemas.microsoft.com/office/drawing/2014/main" id="{725BF59D-234B-4180-A3E7-D9F054F211D2}"/>
            </a:ext>
          </a:extLst>
        </xdr:cNvPr>
        <xdr:cNvSpPr/>
      </xdr:nvSpPr>
      <xdr:spPr>
        <a:xfrm>
          <a:off x="20383500" y="185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75946</xdr:rowOff>
    </xdr:from>
    <xdr:to>
      <xdr:col>111</xdr:col>
      <xdr:colOff>177800</xdr:colOff>
      <xdr:row>108</xdr:row>
      <xdr:rowOff>77470</xdr:rowOff>
    </xdr:to>
    <xdr:cxnSp macro="">
      <xdr:nvCxnSpPr>
        <xdr:cNvPr id="444" name="直線コネクタ 443">
          <a:extLst>
            <a:ext uri="{FF2B5EF4-FFF2-40B4-BE49-F238E27FC236}">
              <a16:creationId xmlns:a16="http://schemas.microsoft.com/office/drawing/2014/main" id="{586CAB50-50AB-42E1-B5AA-704806758B2B}"/>
            </a:ext>
          </a:extLst>
        </xdr:cNvPr>
        <xdr:cNvCxnSpPr/>
      </xdr:nvCxnSpPr>
      <xdr:spPr>
        <a:xfrm flipV="1">
          <a:off x="20434300" y="1859254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28067</xdr:rowOff>
    </xdr:from>
    <xdr:to>
      <xdr:col>102</xdr:col>
      <xdr:colOff>165100</xdr:colOff>
      <xdr:row>108</xdr:row>
      <xdr:rowOff>129667</xdr:rowOff>
    </xdr:to>
    <xdr:sp macro="" textlink="">
      <xdr:nvSpPr>
        <xdr:cNvPr id="445" name="楕円 444">
          <a:extLst>
            <a:ext uri="{FF2B5EF4-FFF2-40B4-BE49-F238E27FC236}">
              <a16:creationId xmlns:a16="http://schemas.microsoft.com/office/drawing/2014/main" id="{35C13529-D28D-4B37-B06B-5B84B2191F76}"/>
            </a:ext>
          </a:extLst>
        </xdr:cNvPr>
        <xdr:cNvSpPr/>
      </xdr:nvSpPr>
      <xdr:spPr>
        <a:xfrm>
          <a:off x="19494500" y="1854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77470</xdr:rowOff>
    </xdr:from>
    <xdr:to>
      <xdr:col>107</xdr:col>
      <xdr:colOff>50800</xdr:colOff>
      <xdr:row>108</xdr:row>
      <xdr:rowOff>78867</xdr:rowOff>
    </xdr:to>
    <xdr:cxnSp macro="">
      <xdr:nvCxnSpPr>
        <xdr:cNvPr id="446" name="直線コネクタ 445">
          <a:extLst>
            <a:ext uri="{FF2B5EF4-FFF2-40B4-BE49-F238E27FC236}">
              <a16:creationId xmlns:a16="http://schemas.microsoft.com/office/drawing/2014/main" id="{049C1392-3DF8-411B-9C80-DFCD2D2E3079}"/>
            </a:ext>
          </a:extLst>
        </xdr:cNvPr>
        <xdr:cNvCxnSpPr/>
      </xdr:nvCxnSpPr>
      <xdr:spPr>
        <a:xfrm flipV="1">
          <a:off x="19545300" y="18594070"/>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29718</xdr:rowOff>
    </xdr:from>
    <xdr:to>
      <xdr:col>98</xdr:col>
      <xdr:colOff>38100</xdr:colOff>
      <xdr:row>108</xdr:row>
      <xdr:rowOff>131318</xdr:rowOff>
    </xdr:to>
    <xdr:sp macro="" textlink="">
      <xdr:nvSpPr>
        <xdr:cNvPr id="447" name="楕円 446">
          <a:extLst>
            <a:ext uri="{FF2B5EF4-FFF2-40B4-BE49-F238E27FC236}">
              <a16:creationId xmlns:a16="http://schemas.microsoft.com/office/drawing/2014/main" id="{74158F6E-81F8-4C25-9333-71C05E69A3DE}"/>
            </a:ext>
          </a:extLst>
        </xdr:cNvPr>
        <xdr:cNvSpPr/>
      </xdr:nvSpPr>
      <xdr:spPr>
        <a:xfrm>
          <a:off x="18605500" y="1854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78867</xdr:rowOff>
    </xdr:from>
    <xdr:to>
      <xdr:col>102</xdr:col>
      <xdr:colOff>114300</xdr:colOff>
      <xdr:row>108</xdr:row>
      <xdr:rowOff>80518</xdr:rowOff>
    </xdr:to>
    <xdr:cxnSp macro="">
      <xdr:nvCxnSpPr>
        <xdr:cNvPr id="448" name="直線コネクタ 447">
          <a:extLst>
            <a:ext uri="{FF2B5EF4-FFF2-40B4-BE49-F238E27FC236}">
              <a16:creationId xmlns:a16="http://schemas.microsoft.com/office/drawing/2014/main" id="{90A9C607-F78B-4848-A1D1-446F44BA6AB2}"/>
            </a:ext>
          </a:extLst>
        </xdr:cNvPr>
        <xdr:cNvCxnSpPr/>
      </xdr:nvCxnSpPr>
      <xdr:spPr>
        <a:xfrm flipV="1">
          <a:off x="18656300" y="18595467"/>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99713</xdr:rowOff>
    </xdr:from>
    <xdr:ext cx="469744" cy="259045"/>
    <xdr:sp macro="" textlink="">
      <xdr:nvSpPr>
        <xdr:cNvPr id="449" name="n_1aveValue【庁舎】&#10;一人当たり面積">
          <a:extLst>
            <a:ext uri="{FF2B5EF4-FFF2-40B4-BE49-F238E27FC236}">
              <a16:creationId xmlns:a16="http://schemas.microsoft.com/office/drawing/2014/main" id="{3BEFE75A-BDB2-458D-8776-2C0644A93C8B}"/>
            </a:ext>
          </a:extLst>
        </xdr:cNvPr>
        <xdr:cNvSpPr txBox="1"/>
      </xdr:nvSpPr>
      <xdr:spPr>
        <a:xfrm>
          <a:off x="210757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102379</xdr:rowOff>
    </xdr:from>
    <xdr:ext cx="469744" cy="259045"/>
    <xdr:sp macro="" textlink="">
      <xdr:nvSpPr>
        <xdr:cNvPr id="450" name="n_2aveValue【庁舎】&#10;一人当たり面積">
          <a:extLst>
            <a:ext uri="{FF2B5EF4-FFF2-40B4-BE49-F238E27FC236}">
              <a16:creationId xmlns:a16="http://schemas.microsoft.com/office/drawing/2014/main" id="{1095B2AC-DAD6-4D93-A387-449F201B70DF}"/>
            </a:ext>
          </a:extLst>
        </xdr:cNvPr>
        <xdr:cNvSpPr txBox="1"/>
      </xdr:nvSpPr>
      <xdr:spPr>
        <a:xfrm>
          <a:off x="20199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451" name="n_3aveValue【庁舎】&#10;一人当たり面積">
          <a:extLst>
            <a:ext uri="{FF2B5EF4-FFF2-40B4-BE49-F238E27FC236}">
              <a16:creationId xmlns:a16="http://schemas.microsoft.com/office/drawing/2014/main" id="{35DC846C-BAFD-4060-9517-5B7BB60AFE52}"/>
            </a:ext>
          </a:extLst>
        </xdr:cNvPr>
        <xdr:cNvSpPr txBox="1"/>
      </xdr:nvSpPr>
      <xdr:spPr>
        <a:xfrm>
          <a:off x="19310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452" name="n_4aveValue【庁舎】&#10;一人当たり面積">
          <a:extLst>
            <a:ext uri="{FF2B5EF4-FFF2-40B4-BE49-F238E27FC236}">
              <a16:creationId xmlns:a16="http://schemas.microsoft.com/office/drawing/2014/main" id="{AF4E3225-D9BF-414E-BCA4-C0C1F4BAC46A}"/>
            </a:ext>
          </a:extLst>
        </xdr:cNvPr>
        <xdr:cNvSpPr txBox="1"/>
      </xdr:nvSpPr>
      <xdr:spPr>
        <a:xfrm>
          <a:off x="18421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117873</xdr:rowOff>
    </xdr:from>
    <xdr:ext cx="469744" cy="259045"/>
    <xdr:sp macro="" textlink="">
      <xdr:nvSpPr>
        <xdr:cNvPr id="453" name="n_1mainValue【庁舎】&#10;一人当たり面積">
          <a:extLst>
            <a:ext uri="{FF2B5EF4-FFF2-40B4-BE49-F238E27FC236}">
              <a16:creationId xmlns:a16="http://schemas.microsoft.com/office/drawing/2014/main" id="{E6C61655-FA9B-49D5-BBF2-6E5A3C48288C}"/>
            </a:ext>
          </a:extLst>
        </xdr:cNvPr>
        <xdr:cNvSpPr txBox="1"/>
      </xdr:nvSpPr>
      <xdr:spPr>
        <a:xfrm>
          <a:off x="21075727" y="1863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119397</xdr:rowOff>
    </xdr:from>
    <xdr:ext cx="469744" cy="259045"/>
    <xdr:sp macro="" textlink="">
      <xdr:nvSpPr>
        <xdr:cNvPr id="454" name="n_2mainValue【庁舎】&#10;一人当たり面積">
          <a:extLst>
            <a:ext uri="{FF2B5EF4-FFF2-40B4-BE49-F238E27FC236}">
              <a16:creationId xmlns:a16="http://schemas.microsoft.com/office/drawing/2014/main" id="{F4B11E69-6CEB-4AE3-8659-A230CF7CB700}"/>
            </a:ext>
          </a:extLst>
        </xdr:cNvPr>
        <xdr:cNvSpPr txBox="1"/>
      </xdr:nvSpPr>
      <xdr:spPr>
        <a:xfrm>
          <a:off x="20199427" y="1863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120794</xdr:rowOff>
    </xdr:from>
    <xdr:ext cx="469744" cy="259045"/>
    <xdr:sp macro="" textlink="">
      <xdr:nvSpPr>
        <xdr:cNvPr id="455" name="n_3mainValue【庁舎】&#10;一人当たり面積">
          <a:extLst>
            <a:ext uri="{FF2B5EF4-FFF2-40B4-BE49-F238E27FC236}">
              <a16:creationId xmlns:a16="http://schemas.microsoft.com/office/drawing/2014/main" id="{2F95C66E-F310-419F-A10C-04DC3862A9A5}"/>
            </a:ext>
          </a:extLst>
        </xdr:cNvPr>
        <xdr:cNvSpPr txBox="1"/>
      </xdr:nvSpPr>
      <xdr:spPr>
        <a:xfrm>
          <a:off x="19310427" y="18637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122445</xdr:rowOff>
    </xdr:from>
    <xdr:ext cx="469744" cy="259045"/>
    <xdr:sp macro="" textlink="">
      <xdr:nvSpPr>
        <xdr:cNvPr id="456" name="n_4mainValue【庁舎】&#10;一人当たり面積">
          <a:extLst>
            <a:ext uri="{FF2B5EF4-FFF2-40B4-BE49-F238E27FC236}">
              <a16:creationId xmlns:a16="http://schemas.microsoft.com/office/drawing/2014/main" id="{0706C9E8-9D45-4C24-8AD0-70C45B7CE122}"/>
            </a:ext>
          </a:extLst>
        </xdr:cNvPr>
        <xdr:cNvSpPr txBox="1"/>
      </xdr:nvSpPr>
      <xdr:spPr>
        <a:xfrm>
          <a:off x="18421427" y="18639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7" name="正方形/長方形 456">
          <a:extLst>
            <a:ext uri="{FF2B5EF4-FFF2-40B4-BE49-F238E27FC236}">
              <a16:creationId xmlns:a16="http://schemas.microsoft.com/office/drawing/2014/main" id="{96E38340-CB04-4F78-864C-4AD2283E117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8" name="正方形/長方形 457">
          <a:extLst>
            <a:ext uri="{FF2B5EF4-FFF2-40B4-BE49-F238E27FC236}">
              <a16:creationId xmlns:a16="http://schemas.microsoft.com/office/drawing/2014/main" id="{431914BF-E1B0-4A95-B135-93C0E5DC6B2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9" name="テキスト ボックス 458">
          <a:extLst>
            <a:ext uri="{FF2B5EF4-FFF2-40B4-BE49-F238E27FC236}">
              <a16:creationId xmlns:a16="http://schemas.microsoft.com/office/drawing/2014/main" id="{EB6D71FE-C8C2-45ED-AD86-EAFDEA664BB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近年、防災施設の整備を積極的に進めてきたことから、消防施設等の減価償却率はその他の施設と比べて大幅に低くなっている。一方で、庁舎は他のすべての施設の中でも特に建築年が古いことから老朽化が目立つ。また海に隣接して建っていることから、津波対策として移転等の検討が必要である。また、一般廃棄物処理施設は、従来、ごみ処理による機械設備類の摩耗が著しく、経常的に機械等の修繕や取替が必要であったため、他の施設と比較し維持コストがかなり高くなっていた。そこで令</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年度に施設改修を行い、ごみ処理方法を変更した。この施設改修により減価償却率が低下するとともに、従来の設備に係る修理が不要になったことで維持費が抑制されている。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財政力指数は低下傾向である。和歌山県平均と比較すると</a:t>
          </a:r>
          <a:r>
            <a:rPr kumimoji="1" lang="en-US" altLang="ja-JP" sz="1100">
              <a:solidFill>
                <a:sysClr val="windowText" lastClr="000000"/>
              </a:solidFill>
              <a:effectLst/>
              <a:latin typeface="+mn-lt"/>
              <a:ea typeface="+mn-ea"/>
              <a:cs typeface="+mn-cs"/>
            </a:rPr>
            <a:t>0.18</a:t>
          </a:r>
          <a:r>
            <a:rPr kumimoji="1" lang="ja-JP" altLang="ja-JP" sz="1100">
              <a:solidFill>
                <a:sysClr val="windowText" lastClr="000000"/>
              </a:solidFill>
              <a:effectLst/>
              <a:latin typeface="+mn-lt"/>
              <a:ea typeface="+mn-ea"/>
              <a:cs typeface="+mn-cs"/>
            </a:rPr>
            <a:t>ポイント、全国平均とでは</a:t>
          </a:r>
          <a:r>
            <a:rPr kumimoji="1" lang="en-US" altLang="ja-JP" sz="1100">
              <a:solidFill>
                <a:sysClr val="windowText" lastClr="000000"/>
              </a:solidFill>
              <a:effectLst/>
              <a:latin typeface="+mn-lt"/>
              <a:ea typeface="+mn-ea"/>
              <a:cs typeface="+mn-cs"/>
            </a:rPr>
            <a:t>0.33</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低い</a:t>
          </a:r>
          <a:r>
            <a:rPr kumimoji="1" lang="ja-JP" altLang="ja-JP" sz="1100">
              <a:solidFill>
                <a:sysClr val="windowText" lastClr="000000"/>
              </a:solidFill>
              <a:effectLst/>
              <a:latin typeface="+mn-lt"/>
              <a:ea typeface="+mn-ea"/>
              <a:cs typeface="+mn-cs"/>
            </a:rPr>
            <a:t>。 人口</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減少</a:t>
          </a:r>
          <a:r>
            <a:rPr kumimoji="1" lang="ja-JP" altLang="en-US" sz="1100">
              <a:solidFill>
                <a:sysClr val="windowText" lastClr="000000"/>
              </a:solidFill>
              <a:effectLst/>
              <a:latin typeface="+mn-lt"/>
              <a:ea typeface="+mn-ea"/>
              <a:cs typeface="+mn-cs"/>
            </a:rPr>
            <a:t>と</a:t>
          </a:r>
          <a:r>
            <a:rPr kumimoji="1" lang="ja-JP" altLang="ja-JP" sz="1100">
              <a:solidFill>
                <a:sysClr val="windowText" lastClr="000000"/>
              </a:solidFill>
              <a:effectLst/>
              <a:latin typeface="+mn-lt"/>
              <a:ea typeface="+mn-ea"/>
              <a:cs typeface="+mn-cs"/>
            </a:rPr>
            <a:t>高齢化率の</a:t>
          </a:r>
          <a:r>
            <a:rPr kumimoji="1" lang="ja-JP" altLang="en-US" sz="1100">
              <a:solidFill>
                <a:sysClr val="windowText" lastClr="000000"/>
              </a:solidFill>
              <a:effectLst/>
              <a:latin typeface="+mn-lt"/>
              <a:ea typeface="+mn-ea"/>
              <a:cs typeface="+mn-cs"/>
            </a:rPr>
            <a:t>上昇が進み</a:t>
          </a:r>
          <a:r>
            <a:rPr kumimoji="1" lang="ja-JP" altLang="ja-JP" sz="1100">
              <a:solidFill>
                <a:sysClr val="windowText" lastClr="000000"/>
              </a:solidFill>
              <a:effectLst/>
              <a:latin typeface="+mn-lt"/>
              <a:ea typeface="+mn-ea"/>
              <a:cs typeface="+mn-cs"/>
            </a:rPr>
            <a:t>、町税をはじめとする自主財源の増収が実現されてい</a:t>
          </a:r>
          <a:r>
            <a:rPr kumimoji="1" lang="ja-JP" altLang="en-US" sz="1100">
              <a:solidFill>
                <a:sysClr val="windowText" lastClr="000000"/>
              </a:solidFill>
              <a:effectLst/>
              <a:latin typeface="+mn-lt"/>
              <a:ea typeface="+mn-ea"/>
              <a:cs typeface="+mn-cs"/>
            </a:rPr>
            <a:t>ない</a:t>
          </a:r>
          <a:r>
            <a:rPr kumimoji="1" lang="ja-JP" altLang="ja-JP" sz="1100">
              <a:solidFill>
                <a:sysClr val="windowText" lastClr="000000"/>
              </a:solidFill>
              <a:effectLst/>
              <a:latin typeface="+mn-lt"/>
              <a:ea typeface="+mn-ea"/>
              <a:cs typeface="+mn-cs"/>
            </a:rPr>
            <a:t>。地域経済の振興を図る施策として、まちづくりに資する事業を推進しているが、その経済効果は即効性が小さいため、財政運営の財源を交付税に頼る</a:t>
          </a:r>
          <a:r>
            <a:rPr kumimoji="1" lang="ja-JP" altLang="en-US" sz="1100">
              <a:solidFill>
                <a:sysClr val="windowText" lastClr="000000"/>
              </a:solidFill>
              <a:effectLst/>
              <a:latin typeface="+mn-lt"/>
              <a:ea typeface="+mn-ea"/>
              <a:cs typeface="+mn-cs"/>
            </a:rPr>
            <a:t>状況</a:t>
          </a:r>
          <a:r>
            <a:rPr kumimoji="1" lang="ja-JP" altLang="ja-JP" sz="1100">
              <a:solidFill>
                <a:sysClr val="windowText" lastClr="000000"/>
              </a:solidFill>
              <a:effectLst/>
              <a:latin typeface="+mn-lt"/>
              <a:ea typeface="+mn-ea"/>
              <a:cs typeface="+mn-cs"/>
            </a:rPr>
            <a:t>が続いている。今後は</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先述の事業を財政力の向上に結びつけるとともに、税の徴収を強化し、自主財源の確保に努める。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96157</xdr:rowOff>
    </xdr:from>
    <xdr:to>
      <xdr:col>23</xdr:col>
      <xdr:colOff>133350</xdr:colOff>
      <xdr:row>44</xdr:row>
      <xdr:rowOff>107648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399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96157</xdr:rowOff>
    </xdr:from>
    <xdr:to>
      <xdr:col>19</xdr:col>
      <xdr:colOff>133350</xdr:colOff>
      <xdr:row>44</xdr:row>
      <xdr:rowOff>96157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84667</xdr:rowOff>
    </xdr:from>
    <xdr:to>
      <xdr:col>15</xdr:col>
      <xdr:colOff>82550</xdr:colOff>
      <xdr:row>44</xdr:row>
      <xdr:rowOff>96157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73176</xdr:rowOff>
    </xdr:from>
    <xdr:to>
      <xdr:col>11</xdr:col>
      <xdr:colOff>31750</xdr:colOff>
      <xdr:row>44</xdr:row>
      <xdr:rowOff>84667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122662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56848</xdr:rowOff>
    </xdr:from>
    <xdr:to>
      <xdr:col>23</xdr:col>
      <xdr:colOff>184150</xdr:colOff>
      <xdr:row>44</xdr:row>
      <xdr:rowOff>158448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124175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9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45357</xdr:rowOff>
    </xdr:from>
    <xdr:to>
      <xdr:col>19</xdr:col>
      <xdr:colOff>184150</xdr:colOff>
      <xdr:row>44</xdr:row>
      <xdr:rowOff>146957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131734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45357</xdr:rowOff>
    </xdr:from>
    <xdr:to>
      <xdr:col>15</xdr:col>
      <xdr:colOff>133350</xdr:colOff>
      <xdr:row>44</xdr:row>
      <xdr:rowOff>146957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33867</xdr:rowOff>
    </xdr:from>
    <xdr:to>
      <xdr:col>11</xdr:col>
      <xdr:colOff>82550</xdr:colOff>
      <xdr:row>44</xdr:row>
      <xdr:rowOff>135467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120244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22376</xdr:rowOff>
    </xdr:from>
    <xdr:to>
      <xdr:col>7</xdr:col>
      <xdr:colOff>31750</xdr:colOff>
      <xdr:row>44</xdr:row>
      <xdr:rowOff>123976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108753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年度までは</a:t>
          </a:r>
          <a:r>
            <a:rPr kumimoji="1" lang="en-US" altLang="ja-JP" sz="1100">
              <a:solidFill>
                <a:sysClr val="windowText" lastClr="000000"/>
              </a:solidFill>
              <a:effectLst/>
              <a:latin typeface="+mn-lt"/>
              <a:ea typeface="+mn-ea"/>
              <a:cs typeface="+mn-cs"/>
            </a:rPr>
            <a:t>86</a:t>
          </a:r>
          <a:r>
            <a:rPr kumimoji="1" lang="ja-JP" altLang="ja-JP" sz="1100">
              <a:solidFill>
                <a:sysClr val="windowText" lastClr="000000"/>
              </a:solidFill>
              <a:effectLst/>
              <a:latin typeface="+mn-lt"/>
              <a:ea typeface="+mn-ea"/>
              <a:cs typeface="+mn-cs"/>
            </a:rPr>
            <a:t>％台前半で推移していたが</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以降は年々上昇しており、類似団体の平均値を上回る状況が続いている。令和</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年度も公債費</a:t>
          </a:r>
          <a:r>
            <a:rPr kumimoji="1" lang="ja-JP" altLang="en-US" sz="1100">
              <a:solidFill>
                <a:sysClr val="windowText" lastClr="000000"/>
              </a:solidFill>
              <a:effectLst/>
              <a:latin typeface="+mn-lt"/>
              <a:ea typeface="+mn-ea"/>
              <a:cs typeface="+mn-cs"/>
            </a:rPr>
            <a:t>がさらに</a:t>
          </a:r>
          <a:r>
            <a:rPr kumimoji="1" lang="ja-JP" altLang="ja-JP" sz="1100">
              <a:solidFill>
                <a:sysClr val="windowText" lastClr="000000"/>
              </a:solidFill>
              <a:effectLst/>
              <a:latin typeface="+mn-lt"/>
              <a:ea typeface="+mn-ea"/>
              <a:cs typeface="+mn-cs"/>
            </a:rPr>
            <a:t>増加</a:t>
          </a:r>
          <a:r>
            <a:rPr kumimoji="1" lang="ja-JP" altLang="en-US" sz="1100">
              <a:solidFill>
                <a:sysClr val="windowText" lastClr="000000"/>
              </a:solidFill>
              <a:effectLst/>
              <a:latin typeface="+mn-lt"/>
              <a:ea typeface="+mn-ea"/>
              <a:cs typeface="+mn-cs"/>
            </a:rPr>
            <a:t>して</a:t>
          </a:r>
          <a:r>
            <a:rPr kumimoji="1" lang="ja-JP" altLang="ja-JP" sz="1100">
              <a:solidFill>
                <a:sysClr val="windowText" lastClr="000000"/>
              </a:solidFill>
              <a:effectLst/>
              <a:latin typeface="+mn-lt"/>
              <a:ea typeface="+mn-ea"/>
              <a:cs typeface="+mn-cs"/>
            </a:rPr>
            <a:t>いるが、</a:t>
          </a:r>
          <a:r>
            <a:rPr kumimoji="1" lang="ja-JP" altLang="en-US" sz="1100">
              <a:solidFill>
                <a:sysClr val="windowText" lastClr="000000"/>
              </a:solidFill>
              <a:effectLst/>
              <a:latin typeface="+mn-lt"/>
              <a:ea typeface="+mn-ea"/>
              <a:cs typeface="+mn-cs"/>
            </a:rPr>
            <a:t>歳入面では</a:t>
          </a:r>
          <a:r>
            <a:rPr kumimoji="1" lang="ja-JP" altLang="ja-JP" sz="1100">
              <a:solidFill>
                <a:sysClr val="windowText" lastClr="000000"/>
              </a:solidFill>
              <a:effectLst/>
              <a:latin typeface="+mn-lt"/>
              <a:ea typeface="+mn-ea"/>
              <a:cs typeface="+mn-cs"/>
            </a:rPr>
            <a:t>普通交付税</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増額し</a:t>
          </a:r>
          <a:r>
            <a:rPr kumimoji="1" lang="ja-JP" altLang="en-US" sz="1100">
              <a:solidFill>
                <a:sysClr val="windowText" lastClr="000000"/>
              </a:solidFill>
              <a:effectLst/>
              <a:latin typeface="+mn-lt"/>
              <a:ea typeface="+mn-ea"/>
              <a:cs typeface="+mn-cs"/>
            </a:rPr>
            <a:t>たため</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一時的に</a:t>
          </a:r>
          <a:r>
            <a:rPr kumimoji="1" lang="ja-JP" altLang="ja-JP" sz="1100">
              <a:solidFill>
                <a:sysClr val="windowText" lastClr="000000"/>
              </a:solidFill>
              <a:effectLst/>
              <a:latin typeface="+mn-lt"/>
              <a:ea typeface="+mn-ea"/>
              <a:cs typeface="+mn-cs"/>
            </a:rPr>
            <a:t>比率が改善し</a:t>
          </a:r>
          <a:r>
            <a:rPr kumimoji="1" lang="ja-JP" altLang="en-US" sz="1100">
              <a:solidFill>
                <a:sysClr val="windowText" lastClr="000000"/>
              </a:solidFill>
              <a:effectLst/>
              <a:latin typeface="+mn-lt"/>
              <a:ea typeface="+mn-ea"/>
              <a:cs typeface="+mn-cs"/>
            </a:rPr>
            <a:t>た</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前年度比で公債費、物件費、補助費等の経常経費が増加している。</a:t>
          </a:r>
          <a:r>
            <a:rPr kumimoji="1" lang="ja-JP" altLang="ja-JP" sz="1100">
              <a:solidFill>
                <a:sysClr val="windowText" lastClr="000000"/>
              </a:solidFill>
              <a:effectLst/>
              <a:latin typeface="+mn-lt"/>
              <a:ea typeface="+mn-ea"/>
              <a:cs typeface="+mn-cs"/>
            </a:rPr>
            <a:t>なお、</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年度において錯誤等による交付税の増額があったため、</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年度の比率は実質より低い値</a:t>
          </a:r>
          <a:r>
            <a:rPr kumimoji="1" lang="ja-JP" altLang="en-US" sz="1100">
              <a:solidFill>
                <a:sysClr val="windowText" lastClr="000000"/>
              </a:solidFill>
              <a:effectLst/>
              <a:latin typeface="+mn-lt"/>
              <a:ea typeface="+mn-ea"/>
              <a:cs typeface="+mn-cs"/>
            </a:rPr>
            <a:t>となっている</a:t>
          </a:r>
          <a:r>
            <a:rPr kumimoji="1" lang="ja-JP" altLang="ja-JP" sz="1100">
              <a:solidFill>
                <a:sysClr val="windowText" lastClr="000000"/>
              </a:solidFill>
              <a:effectLst/>
              <a:latin typeface="+mn-lt"/>
              <a:ea typeface="+mn-ea"/>
              <a:cs typeface="+mn-cs"/>
            </a:rPr>
            <a:t>。今後も引き続き、歳入面では税徴収率の向上をはじめとする財源の確保、歳出面では事業の精査、効率化により経常経費の抑制に努める。</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119634</xdr:rowOff>
    </xdr:from>
    <xdr:to>
      <xdr:col>23</xdr:col>
      <xdr:colOff>133350</xdr:colOff>
      <xdr:row>66</xdr:row>
      <xdr:rowOff>87376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35184"/>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59453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37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87376</xdr:rowOff>
    </xdr:from>
    <xdr:to>
      <xdr:col>24</xdr:col>
      <xdr:colOff>12700</xdr:colOff>
      <xdr:row>66</xdr:row>
      <xdr:rowOff>87376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03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34561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119634</xdr:rowOff>
    </xdr:from>
    <xdr:to>
      <xdr:col>24</xdr:col>
      <xdr:colOff>12700</xdr:colOff>
      <xdr:row>59</xdr:row>
      <xdr:rowOff>119634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3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150241</xdr:rowOff>
    </xdr:from>
    <xdr:to>
      <xdr:col>23</xdr:col>
      <xdr:colOff>133350</xdr:colOff>
      <xdr:row>66</xdr:row>
      <xdr:rowOff>77724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1294491"/>
          <a:ext cx="838200" cy="9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21988</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23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5461</xdr:rowOff>
    </xdr:from>
    <xdr:to>
      <xdr:col>23</xdr:col>
      <xdr:colOff>184150</xdr:colOff>
      <xdr:row>64</xdr:row>
      <xdr:rowOff>107061</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77724</xdr:rowOff>
    </xdr:from>
    <xdr:to>
      <xdr:col>19</xdr:col>
      <xdr:colOff>133350</xdr:colOff>
      <xdr:row>66</xdr:row>
      <xdr:rowOff>152527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393424"/>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138176</xdr:rowOff>
    </xdr:from>
    <xdr:to>
      <xdr:col>19</xdr:col>
      <xdr:colOff>184150</xdr:colOff>
      <xdr:row>65</xdr:row>
      <xdr:rowOff>68326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78503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87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87376</xdr:rowOff>
    </xdr:from>
    <xdr:to>
      <xdr:col>15</xdr:col>
      <xdr:colOff>82550</xdr:colOff>
      <xdr:row>66</xdr:row>
      <xdr:rowOff>152527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403076"/>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5334</xdr:rowOff>
    </xdr:from>
    <xdr:to>
      <xdr:col>15</xdr:col>
      <xdr:colOff>133350</xdr:colOff>
      <xdr:row>65</xdr:row>
      <xdr:rowOff>106934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117111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114046</xdr:rowOff>
    </xdr:from>
    <xdr:to>
      <xdr:col>11</xdr:col>
      <xdr:colOff>31750</xdr:colOff>
      <xdr:row>66</xdr:row>
      <xdr:rowOff>87376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258296"/>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39116</xdr:rowOff>
    </xdr:from>
    <xdr:to>
      <xdr:col>11</xdr:col>
      <xdr:colOff>82550</xdr:colOff>
      <xdr:row>65</xdr:row>
      <xdr:rowOff>140716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150893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31877</xdr:rowOff>
    </xdr:from>
    <xdr:to>
      <xdr:col>7</xdr:col>
      <xdr:colOff>31750</xdr:colOff>
      <xdr:row>65</xdr:row>
      <xdr:rowOff>133477</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143654</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99441</xdr:rowOff>
    </xdr:from>
    <xdr:to>
      <xdr:col>23</xdr:col>
      <xdr:colOff>184150</xdr:colOff>
      <xdr:row>66</xdr:row>
      <xdr:rowOff>29591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166768</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139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26924</xdr:rowOff>
    </xdr:from>
    <xdr:to>
      <xdr:col>19</xdr:col>
      <xdr:colOff>184150</xdr:colOff>
      <xdr:row>66</xdr:row>
      <xdr:rowOff>128524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113301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429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101727</xdr:rowOff>
    </xdr:from>
    <xdr:to>
      <xdr:col>15</xdr:col>
      <xdr:colOff>133350</xdr:colOff>
      <xdr:row>67</xdr:row>
      <xdr:rowOff>31877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41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16654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50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36576</xdr:rowOff>
    </xdr:from>
    <xdr:to>
      <xdr:col>11</xdr:col>
      <xdr:colOff>82550</xdr:colOff>
      <xdr:row>66</xdr:row>
      <xdr:rowOff>138176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122953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63246</xdr:rowOff>
    </xdr:from>
    <xdr:to>
      <xdr:col>7</xdr:col>
      <xdr:colOff>31750</xdr:colOff>
      <xdr:row>65</xdr:row>
      <xdr:rowOff>164846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149623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9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[377,207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直近５年間で増加が続いている。</a:t>
          </a:r>
          <a:r>
            <a:rPr kumimoji="1" lang="ja-JP" altLang="ja-JP" sz="1100">
              <a:solidFill>
                <a:sysClr val="windowText" lastClr="000000"/>
              </a:solidFill>
              <a:effectLst/>
              <a:latin typeface="+mn-lt"/>
              <a:ea typeface="+mn-ea"/>
              <a:cs typeface="+mn-cs"/>
            </a:rPr>
            <a:t>令和２年度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会計年度任用職員制度の導入</a:t>
          </a:r>
          <a:r>
            <a:rPr kumimoji="1" lang="ja-JP" altLang="en-US" sz="1100">
              <a:solidFill>
                <a:sysClr val="windowText" lastClr="000000"/>
              </a:solidFill>
              <a:effectLst/>
              <a:latin typeface="+mn-lt"/>
              <a:ea typeface="+mn-ea"/>
              <a:cs typeface="+mn-cs"/>
            </a:rPr>
            <a:t>により、経常的な</a:t>
          </a:r>
          <a:r>
            <a:rPr kumimoji="1" lang="ja-JP" altLang="ja-JP" sz="1100">
              <a:solidFill>
                <a:sysClr val="windowText" lastClr="000000"/>
              </a:solidFill>
              <a:effectLst/>
              <a:latin typeface="+mn-lt"/>
              <a:ea typeface="+mn-ea"/>
              <a:cs typeface="+mn-cs"/>
            </a:rPr>
            <a:t>人件費</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増加</a:t>
          </a:r>
          <a:r>
            <a:rPr kumimoji="1" lang="ja-JP" altLang="en-US" sz="1100">
              <a:solidFill>
                <a:sysClr val="windowText" lastClr="000000"/>
              </a:solidFill>
              <a:effectLst/>
              <a:latin typeface="+mn-lt"/>
              <a:ea typeface="+mn-ea"/>
              <a:cs typeface="+mn-cs"/>
            </a:rPr>
            <a:t>し、</a:t>
          </a:r>
          <a:r>
            <a:rPr kumimoji="1" lang="ja-JP" altLang="ja-JP" sz="1100">
              <a:solidFill>
                <a:sysClr val="windowText" lastClr="000000"/>
              </a:solidFill>
              <a:effectLst/>
              <a:latin typeface="+mn-lt"/>
              <a:ea typeface="+mn-ea"/>
              <a:cs typeface="+mn-cs"/>
            </a:rPr>
            <a:t>指標が上昇</a:t>
          </a:r>
          <a:r>
            <a:rPr kumimoji="1" lang="ja-JP" altLang="en-US" sz="1100">
              <a:solidFill>
                <a:sysClr val="windowText" lastClr="000000"/>
              </a:solidFill>
              <a:effectLst/>
              <a:latin typeface="+mn-lt"/>
              <a:ea typeface="+mn-ea"/>
              <a:cs typeface="+mn-cs"/>
            </a:rPr>
            <a:t>した</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令和３年度の人件費は、前年度の職員退職の影響で減少しているが、物件費は、ふるさと納税業務委託料を増額したため、令和２年度より増加した。</a:t>
          </a:r>
          <a:r>
            <a:rPr kumimoji="1" lang="ja-JP" altLang="ja-JP" sz="1100">
              <a:solidFill>
                <a:sysClr val="windowText" lastClr="000000"/>
              </a:solidFill>
              <a:effectLst/>
              <a:latin typeface="+mn-lt"/>
              <a:ea typeface="+mn-ea"/>
              <a:cs typeface="+mn-cs"/>
            </a:rPr>
            <a:t>人口が減少していることを考えあわせると、適正な水準を</a:t>
          </a:r>
          <a:r>
            <a:rPr kumimoji="1" lang="ja-JP" altLang="en-US" sz="1100">
              <a:solidFill>
                <a:sysClr val="windowText" lastClr="000000"/>
              </a:solidFill>
              <a:effectLst/>
              <a:latin typeface="+mn-lt"/>
              <a:ea typeface="+mn-ea"/>
              <a:cs typeface="+mn-cs"/>
            </a:rPr>
            <a:t>保っており、</a:t>
          </a:r>
          <a:r>
            <a:rPr kumimoji="1" lang="ja-JP" altLang="ja-JP" sz="1100">
              <a:solidFill>
                <a:sysClr val="windowText" lastClr="000000"/>
              </a:solidFill>
              <a:effectLst/>
              <a:latin typeface="+mn-lt"/>
              <a:ea typeface="+mn-ea"/>
              <a:cs typeface="+mn-cs"/>
            </a:rPr>
            <a:t>今後も適正な定員・事業管理のもと、行政コストの縮減に努める。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162168</xdr:rowOff>
    </xdr:from>
    <xdr:to>
      <xdr:col>23</xdr:col>
      <xdr:colOff>133350</xdr:colOff>
      <xdr:row>82</xdr:row>
      <xdr:rowOff>4240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49618"/>
          <a:ext cx="838200" cy="13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160468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479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149754</xdr:rowOff>
    </xdr:from>
    <xdr:to>
      <xdr:col>19</xdr:col>
      <xdr:colOff>133350</xdr:colOff>
      <xdr:row>81</xdr:row>
      <xdr:rowOff>162168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37204"/>
          <a:ext cx="889000" cy="1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106508</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65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142126</xdr:rowOff>
    </xdr:from>
    <xdr:to>
      <xdr:col>15</xdr:col>
      <xdr:colOff>82550</xdr:colOff>
      <xdr:row>81</xdr:row>
      <xdr:rowOff>149754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29576"/>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99046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57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135294</xdr:rowOff>
    </xdr:from>
    <xdr:to>
      <xdr:col>11</xdr:col>
      <xdr:colOff>31750</xdr:colOff>
      <xdr:row>81</xdr:row>
      <xdr:rowOff>142126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22744"/>
          <a:ext cx="889000" cy="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98651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7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101094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5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124890</xdr:rowOff>
    </xdr:from>
    <xdr:to>
      <xdr:col>23</xdr:col>
      <xdr:colOff>184150</xdr:colOff>
      <xdr:row>82</xdr:row>
      <xdr:rowOff>55040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1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46167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111368</xdr:rowOff>
    </xdr:from>
    <xdr:to>
      <xdr:col>19</xdr:col>
      <xdr:colOff>184150</xdr:colOff>
      <xdr:row>82</xdr:row>
      <xdr:rowOff>41518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51695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67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98954</xdr:rowOff>
    </xdr:from>
    <xdr:to>
      <xdr:col>15</xdr:col>
      <xdr:colOff>133350</xdr:colOff>
      <xdr:row>82</xdr:row>
      <xdr:rowOff>29104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8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39281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5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91326</xdr:rowOff>
    </xdr:from>
    <xdr:to>
      <xdr:col>11</xdr:col>
      <xdr:colOff>82550</xdr:colOff>
      <xdr:row>82</xdr:row>
      <xdr:rowOff>21476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7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31653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4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84494</xdr:rowOff>
    </xdr:from>
    <xdr:to>
      <xdr:col>7</xdr:col>
      <xdr:colOff>31750</xdr:colOff>
      <xdr:row>82</xdr:row>
      <xdr:rowOff>14644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24821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40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23</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年度において、東日本大震災関係の財源確保のため国家公務員給与の減額措置が実施されたことにより、ラスパイレス指数が大きく上昇した。この措置は</a:t>
          </a:r>
          <a:r>
            <a:rPr kumimoji="1" lang="en-US" altLang="ja-JP" sz="1100">
              <a:solidFill>
                <a:sysClr val="windowText" lastClr="000000"/>
              </a:solidFill>
              <a:effectLst/>
              <a:latin typeface="+mn-lt"/>
              <a:ea typeface="+mn-ea"/>
              <a:cs typeface="+mn-cs"/>
            </a:rPr>
            <a:t>25</a:t>
          </a:r>
          <a:r>
            <a:rPr kumimoji="1" lang="ja-JP" altLang="ja-JP" sz="1100">
              <a:solidFill>
                <a:sysClr val="windowText" lastClr="000000"/>
              </a:solidFill>
              <a:effectLst/>
              <a:latin typeface="+mn-lt"/>
              <a:ea typeface="+mn-ea"/>
              <a:cs typeface="+mn-cs"/>
            </a:rPr>
            <a:t>年度に元に戻されたため</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指数は再び</a:t>
          </a:r>
          <a:r>
            <a:rPr kumimoji="1" lang="en-US" altLang="ja-JP" sz="1100">
              <a:solidFill>
                <a:sysClr val="windowText" lastClr="000000"/>
              </a:solidFill>
              <a:effectLst/>
              <a:latin typeface="+mn-lt"/>
              <a:ea typeface="+mn-ea"/>
              <a:cs typeface="+mn-cs"/>
            </a:rPr>
            <a:t>90</a:t>
          </a:r>
          <a:r>
            <a:rPr kumimoji="1" lang="ja-JP" altLang="ja-JP" sz="1100">
              <a:solidFill>
                <a:sysClr val="windowText" lastClr="000000"/>
              </a:solidFill>
              <a:effectLst/>
              <a:latin typeface="+mn-lt"/>
              <a:ea typeface="+mn-ea"/>
              <a:cs typeface="+mn-cs"/>
            </a:rPr>
            <a:t>％台前半に戻り、以降低い値を維持して</a:t>
          </a:r>
          <a:r>
            <a:rPr kumimoji="1" lang="ja-JP" altLang="en-US" sz="1100">
              <a:solidFill>
                <a:sysClr val="windowText" lastClr="000000"/>
              </a:solidFill>
              <a:effectLst/>
              <a:latin typeface="+mn-lt"/>
              <a:ea typeface="+mn-ea"/>
              <a:cs typeface="+mn-cs"/>
            </a:rPr>
            <a:t>きた</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年度に指数が上昇したのは、職務の級を変更（職務給</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級から</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級に改正）し、適用する給与月額が上昇したためである。令和２年度は職員の経験年数等の階層分布に変動があり、団体規模が小さいことも影響し指数が</a:t>
          </a:r>
          <a:r>
            <a:rPr kumimoji="1" lang="en-US" altLang="ja-JP" sz="1100">
              <a:solidFill>
                <a:sysClr val="windowText" lastClr="000000"/>
              </a:solidFill>
              <a:effectLst/>
              <a:latin typeface="+mn-lt"/>
              <a:ea typeface="+mn-ea"/>
              <a:cs typeface="+mn-cs"/>
            </a:rPr>
            <a:t>1.1</a:t>
          </a:r>
          <a:r>
            <a:rPr kumimoji="1" lang="ja-JP" altLang="ja-JP" sz="1100">
              <a:solidFill>
                <a:sysClr val="windowText" lastClr="000000"/>
              </a:solidFill>
              <a:effectLst/>
              <a:latin typeface="+mn-lt"/>
              <a:ea typeface="+mn-ea"/>
              <a:cs typeface="+mn-cs"/>
            </a:rPr>
            <a:t>上昇し</a:t>
          </a:r>
          <a:r>
            <a:rPr kumimoji="1" lang="ja-JP" altLang="en-US" sz="1100">
              <a:solidFill>
                <a:sysClr val="windowText" lastClr="000000"/>
              </a:solidFill>
              <a:effectLst/>
              <a:latin typeface="+mn-lt"/>
              <a:ea typeface="+mn-ea"/>
              <a:cs typeface="+mn-cs"/>
            </a:rPr>
            <a:t>、令和３年度も指数は同じだった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149861</xdr:rowOff>
    </xdr:from>
    <xdr:to>
      <xdr:col>81</xdr:col>
      <xdr:colOff>44450</xdr:colOff>
      <xdr:row>86</xdr:row>
      <xdr:rowOff>149861</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8945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103522</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6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83502</xdr:rowOff>
    </xdr:from>
    <xdr:to>
      <xdr:col>77</xdr:col>
      <xdr:colOff>44450</xdr:colOff>
      <xdr:row>86</xdr:row>
      <xdr:rowOff>149861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828202"/>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9225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8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83502</xdr:rowOff>
    </xdr:from>
    <xdr:to>
      <xdr:col>72</xdr:col>
      <xdr:colOff>203200</xdr:colOff>
      <xdr:row>86</xdr:row>
      <xdr:rowOff>143827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482820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143827</xdr:rowOff>
    </xdr:from>
    <xdr:to>
      <xdr:col>68</xdr:col>
      <xdr:colOff>152400</xdr:colOff>
      <xdr:row>87</xdr:row>
      <xdr:rowOff>8573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4888527"/>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144479</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99061</xdr:rowOff>
    </xdr:from>
    <xdr:to>
      <xdr:col>81</xdr:col>
      <xdr:colOff>95250</xdr:colOff>
      <xdr:row>87</xdr:row>
      <xdr:rowOff>29211</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71138</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81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99061</xdr:rowOff>
    </xdr:from>
    <xdr:to>
      <xdr:col>77</xdr:col>
      <xdr:colOff>95250</xdr:colOff>
      <xdr:row>87</xdr:row>
      <xdr:rowOff>29211</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13988</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930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32702</xdr:rowOff>
    </xdr:from>
    <xdr:to>
      <xdr:col>73</xdr:col>
      <xdr:colOff>44450</xdr:colOff>
      <xdr:row>86</xdr:row>
      <xdr:rowOff>134302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93027</xdr:rowOff>
    </xdr:from>
    <xdr:to>
      <xdr:col>68</xdr:col>
      <xdr:colOff>203200</xdr:colOff>
      <xdr:row>87</xdr:row>
      <xdr:rowOff>23177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8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7954</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92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129223</xdr:rowOff>
    </xdr:from>
    <xdr:to>
      <xdr:col>64</xdr:col>
      <xdr:colOff>152400</xdr:colOff>
      <xdr:row>87</xdr:row>
      <xdr:rowOff>59373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44150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96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ysClr val="windowText" lastClr="000000"/>
              </a:solidFill>
              <a:effectLst/>
            </a:rPr>
            <a:t>平成</a:t>
          </a:r>
          <a:r>
            <a:rPr lang="en-US" altLang="ja-JP" sz="1200">
              <a:solidFill>
                <a:sysClr val="windowText" lastClr="000000"/>
              </a:solidFill>
              <a:effectLst/>
            </a:rPr>
            <a:t>25</a:t>
          </a:r>
          <a:r>
            <a:rPr lang="ja-JP" altLang="en-US" sz="1200">
              <a:solidFill>
                <a:sysClr val="windowText" lastClr="000000"/>
              </a:solidFill>
              <a:effectLst/>
            </a:rPr>
            <a:t>年度以降増加傾向にある。これは主に人口減少が影響してのことである。類似団体平均と比べると</a:t>
          </a:r>
          <a:r>
            <a:rPr lang="en-US" altLang="ja-JP" sz="1200">
              <a:solidFill>
                <a:sysClr val="windowText" lastClr="000000"/>
              </a:solidFill>
              <a:effectLst/>
            </a:rPr>
            <a:t>7.06</a:t>
          </a:r>
          <a:r>
            <a:rPr lang="ja-JP" altLang="en-US" sz="1200">
              <a:solidFill>
                <a:sysClr val="windowText" lastClr="000000"/>
              </a:solidFill>
              <a:effectLst/>
            </a:rPr>
            <a:t>人下回っており低い水準である。退職者数とのバランスを考慮して新規職員採用人数を調整してきたが、現時点で職員数に余裕はないため、今後は人口の減少が進むに従い、当該指標はさらに上昇すると思われる。各種業務に必要な人員を見極め、適正な人員確保及び定員管理に努めていく。</a:t>
          </a:r>
        </a:p>
        <a:p>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8866</xdr:rowOff>
    </xdr:from>
    <xdr:to>
      <xdr:col>81</xdr:col>
      <xdr:colOff>44450</xdr:colOff>
      <xdr:row>59</xdr:row>
      <xdr:rowOff>13117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124416"/>
          <a:ext cx="8382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15517</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3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8866</xdr:rowOff>
    </xdr:from>
    <xdr:to>
      <xdr:col>77</xdr:col>
      <xdr:colOff>44450</xdr:colOff>
      <xdr:row>59</xdr:row>
      <xdr:rowOff>12543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290800" y="10124416"/>
          <a:ext cx="8890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135448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50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5074</xdr:rowOff>
    </xdr:from>
    <xdr:to>
      <xdr:col>72</xdr:col>
      <xdr:colOff>203200</xdr:colOff>
      <xdr:row>59</xdr:row>
      <xdr:rowOff>12543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20624"/>
          <a:ext cx="889000" cy="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145789</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61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5074</xdr:rowOff>
    </xdr:from>
    <xdr:to>
      <xdr:col>68</xdr:col>
      <xdr:colOff>152400</xdr:colOff>
      <xdr:row>59</xdr:row>
      <xdr:rowOff>8291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3512800" y="10120624"/>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141192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5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146249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133767</xdr:rowOff>
    </xdr:from>
    <xdr:to>
      <xdr:col>81</xdr:col>
      <xdr:colOff>95250</xdr:colOff>
      <xdr:row>59</xdr:row>
      <xdr:rowOff>63917</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0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55044</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999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129516</xdr:rowOff>
    </xdr:from>
    <xdr:to>
      <xdr:col>77</xdr:col>
      <xdr:colOff>95250</xdr:colOff>
      <xdr:row>59</xdr:row>
      <xdr:rowOff>59666</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0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69843</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42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133193</xdr:rowOff>
    </xdr:from>
    <xdr:to>
      <xdr:col>73</xdr:col>
      <xdr:colOff>44450</xdr:colOff>
      <xdr:row>59</xdr:row>
      <xdr:rowOff>63343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07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73520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4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125724</xdr:rowOff>
    </xdr:from>
    <xdr:to>
      <xdr:col>68</xdr:col>
      <xdr:colOff>203200</xdr:colOff>
      <xdr:row>59</xdr:row>
      <xdr:rowOff>55874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66051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128941</xdr:rowOff>
    </xdr:from>
    <xdr:to>
      <xdr:col>64</xdr:col>
      <xdr:colOff>152400</xdr:colOff>
      <xdr:row>59</xdr:row>
      <xdr:rowOff>59091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7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69268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4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前年度より</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ポイント上昇しているが、類似団体平均を下回っており比較的良好な数値を示している。平成</a:t>
          </a:r>
          <a:r>
            <a:rPr kumimoji="1" lang="en-US" altLang="ja-JP" sz="1100">
              <a:solidFill>
                <a:sysClr val="windowText" lastClr="000000"/>
              </a:solidFill>
              <a:effectLst/>
              <a:latin typeface="+mn-lt"/>
              <a:ea typeface="+mn-ea"/>
              <a:cs typeface="+mn-cs"/>
            </a:rPr>
            <a:t>22</a:t>
          </a:r>
          <a:r>
            <a:rPr kumimoji="1" lang="ja-JP" altLang="ja-JP" sz="1100">
              <a:solidFill>
                <a:sysClr val="windowText" lastClr="000000"/>
              </a:solidFill>
              <a:effectLst/>
              <a:latin typeface="+mn-lt"/>
              <a:ea typeface="+mn-ea"/>
              <a:cs typeface="+mn-cs"/>
            </a:rPr>
            <a:t>年度以降、</a:t>
          </a:r>
          <a:r>
            <a:rPr kumimoji="1" lang="ja-JP" altLang="en-US" sz="1100">
              <a:solidFill>
                <a:sysClr val="windowText" lastClr="000000"/>
              </a:solidFill>
              <a:effectLst/>
              <a:latin typeface="+mn-lt"/>
              <a:ea typeface="+mn-ea"/>
              <a:cs typeface="+mn-cs"/>
            </a:rPr>
            <a:t>主に</a:t>
          </a:r>
          <a:r>
            <a:rPr kumimoji="1" lang="ja-JP" altLang="ja-JP" sz="1100">
              <a:solidFill>
                <a:sysClr val="windowText" lastClr="000000"/>
              </a:solidFill>
              <a:effectLst/>
              <a:latin typeface="+mn-lt"/>
              <a:ea typeface="+mn-ea"/>
              <a:cs typeface="+mn-cs"/>
            </a:rPr>
            <a:t>過疎債を活用し</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大型公共工事を実施してきた。これら</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償還額が年々増加しており、</a:t>
          </a:r>
          <a:r>
            <a:rPr kumimoji="1" lang="ja-JP" altLang="en-US" sz="1100">
              <a:solidFill>
                <a:sysClr val="windowText" lastClr="000000"/>
              </a:solidFill>
              <a:effectLst/>
              <a:latin typeface="+mn-lt"/>
              <a:ea typeface="+mn-ea"/>
              <a:cs typeface="+mn-cs"/>
            </a:rPr>
            <a:t>少なくとも</a:t>
          </a:r>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９</a:t>
          </a:r>
          <a:r>
            <a:rPr kumimoji="1" lang="ja-JP" altLang="ja-JP" sz="1100">
              <a:solidFill>
                <a:sysClr val="windowText" lastClr="000000"/>
              </a:solidFill>
              <a:effectLst/>
              <a:latin typeface="+mn-lt"/>
              <a:ea typeface="+mn-ea"/>
              <a:cs typeface="+mn-cs"/>
            </a:rPr>
            <a:t>年度までこの傾向</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続く見込みである。今後は、</a:t>
          </a:r>
          <a:r>
            <a:rPr kumimoji="1" lang="ja-JP" altLang="en-US" sz="1100">
              <a:solidFill>
                <a:sysClr val="windowText" lastClr="000000"/>
              </a:solidFill>
              <a:effectLst/>
              <a:latin typeface="+mn-lt"/>
              <a:ea typeface="+mn-ea"/>
              <a:cs typeface="+mn-cs"/>
            </a:rPr>
            <a:t>これまで以上に</a:t>
          </a:r>
          <a:r>
            <a:rPr kumimoji="1" lang="ja-JP" altLang="ja-JP" sz="1100">
              <a:solidFill>
                <a:sysClr val="windowText" lastClr="000000"/>
              </a:solidFill>
              <a:effectLst/>
              <a:latin typeface="+mn-lt"/>
              <a:ea typeface="+mn-ea"/>
              <a:cs typeface="+mn-cs"/>
            </a:rPr>
            <a:t>元金償還</a:t>
          </a:r>
          <a:r>
            <a:rPr kumimoji="1" lang="ja-JP" altLang="en-US" sz="1100">
              <a:solidFill>
                <a:sysClr val="windowText" lastClr="000000"/>
              </a:solidFill>
              <a:effectLst/>
              <a:latin typeface="+mn-lt"/>
              <a:ea typeface="+mn-ea"/>
              <a:cs typeface="+mn-cs"/>
            </a:rPr>
            <a:t>額が増加する</a:t>
          </a:r>
          <a:r>
            <a:rPr kumimoji="1" lang="ja-JP" altLang="ja-JP" sz="1100">
              <a:solidFill>
                <a:sysClr val="windowText" lastClr="000000"/>
              </a:solidFill>
              <a:effectLst/>
              <a:latin typeface="+mn-lt"/>
              <a:ea typeface="+mn-ea"/>
              <a:cs typeface="+mn-cs"/>
            </a:rPr>
            <a:t>時期を迎え、実質公債比率が上昇すること</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なる。よって</a:t>
          </a:r>
          <a:r>
            <a:rPr kumimoji="1" lang="ja-JP" altLang="en-US" sz="1100">
              <a:solidFill>
                <a:sysClr val="windowText" lastClr="000000"/>
              </a:solidFill>
              <a:effectLst/>
              <a:latin typeface="+mn-lt"/>
              <a:ea typeface="+mn-ea"/>
              <a:cs typeface="+mn-cs"/>
            </a:rPr>
            <a:t>今後の</a:t>
          </a:r>
          <a:r>
            <a:rPr kumimoji="1" lang="ja-JP" altLang="ja-JP" sz="1100">
              <a:solidFill>
                <a:sysClr val="windowText" lastClr="000000"/>
              </a:solidFill>
              <a:effectLst/>
              <a:latin typeface="+mn-lt"/>
              <a:ea typeface="+mn-ea"/>
              <a:cs typeface="+mn-cs"/>
            </a:rPr>
            <a:t>起債を充当する事業については、補助金の</a:t>
          </a:r>
          <a:r>
            <a:rPr kumimoji="1" lang="ja-JP" altLang="en-US" sz="1100">
              <a:solidFill>
                <a:sysClr val="windowText" lastClr="000000"/>
              </a:solidFill>
              <a:effectLst/>
              <a:latin typeface="+mn-lt"/>
              <a:ea typeface="+mn-ea"/>
              <a:cs typeface="+mn-cs"/>
            </a:rPr>
            <a:t>活用</a:t>
          </a:r>
          <a:r>
            <a:rPr kumimoji="1" lang="ja-JP" altLang="ja-JP" sz="1100">
              <a:solidFill>
                <a:sysClr val="windowText" lastClr="000000"/>
              </a:solidFill>
              <a:effectLst/>
              <a:latin typeface="+mn-lt"/>
              <a:ea typeface="+mn-ea"/>
              <a:cs typeface="+mn-cs"/>
            </a:rPr>
            <a:t>、実施時期の調整</a:t>
          </a:r>
          <a:r>
            <a:rPr kumimoji="1" lang="ja-JP" altLang="en-US" sz="1100">
              <a:solidFill>
                <a:sysClr val="windowText" lastClr="000000"/>
              </a:solidFill>
              <a:effectLst/>
              <a:latin typeface="+mn-lt"/>
              <a:ea typeface="+mn-ea"/>
              <a:cs typeface="+mn-cs"/>
            </a:rPr>
            <a:t>等に</a:t>
          </a:r>
          <a:r>
            <a:rPr kumimoji="1" lang="ja-JP" altLang="ja-JP" sz="1100">
              <a:solidFill>
                <a:sysClr val="windowText" lastClr="000000"/>
              </a:solidFill>
              <a:effectLst/>
              <a:latin typeface="+mn-lt"/>
              <a:ea typeface="+mn-ea"/>
              <a:cs typeface="+mn-cs"/>
            </a:rPr>
            <a:t>より</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数値の抑制に努める。</a:t>
          </a:r>
          <a:endParaRPr lang="ja-JP" altLang="ja-JP">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135044</xdr:rowOff>
    </xdr:from>
    <xdr:to>
      <xdr:col>81</xdr:col>
      <xdr:colOff>44450</xdr:colOff>
      <xdr:row>41</xdr:row>
      <xdr:rowOff>27940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993044"/>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135044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696087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54610</xdr:rowOff>
    </xdr:from>
    <xdr:to>
      <xdr:col>72</xdr:col>
      <xdr:colOff>203200</xdr:colOff>
      <xdr:row>40</xdr:row>
      <xdr:rowOff>102870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69126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14394</xdr:rowOff>
    </xdr:from>
    <xdr:to>
      <xdr:col>68</xdr:col>
      <xdr:colOff>152400</xdr:colOff>
      <xdr:row>40</xdr:row>
      <xdr:rowOff>54610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8723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165117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85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84244</xdr:rowOff>
    </xdr:from>
    <xdr:to>
      <xdr:col>77</xdr:col>
      <xdr:colOff>95250</xdr:colOff>
      <xdr:row>41</xdr:row>
      <xdr:rowOff>14394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24571</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71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主に</a:t>
          </a:r>
          <a:r>
            <a:rPr kumimoji="1" lang="ja-JP" altLang="ja-JP" sz="1100">
              <a:solidFill>
                <a:sysClr val="windowText" lastClr="000000"/>
              </a:solidFill>
              <a:effectLst/>
              <a:latin typeface="+mn-lt"/>
              <a:ea typeface="+mn-ea"/>
              <a:cs typeface="+mn-cs"/>
            </a:rPr>
            <a:t>過疎対策事業債を財源に</a:t>
          </a:r>
          <a:r>
            <a:rPr kumimoji="1" lang="ja-JP" altLang="en-US" sz="1100">
              <a:solidFill>
                <a:sysClr val="windowText" lastClr="000000"/>
              </a:solidFill>
              <a:effectLst/>
              <a:latin typeface="+mn-lt"/>
              <a:ea typeface="+mn-ea"/>
              <a:cs typeface="+mn-cs"/>
            </a:rPr>
            <a:t>した投資的</a:t>
          </a:r>
          <a:r>
            <a:rPr kumimoji="1" lang="ja-JP" altLang="ja-JP" sz="1100">
              <a:solidFill>
                <a:sysClr val="windowText" lastClr="000000"/>
              </a:solidFill>
              <a:effectLst/>
              <a:latin typeface="+mn-lt"/>
              <a:ea typeface="+mn-ea"/>
              <a:cs typeface="+mn-cs"/>
            </a:rPr>
            <a:t>事業</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実施</a:t>
          </a:r>
          <a:r>
            <a:rPr kumimoji="1" lang="ja-JP" altLang="en-US" sz="1100">
              <a:solidFill>
                <a:sysClr val="windowText" lastClr="000000"/>
              </a:solidFill>
              <a:effectLst/>
              <a:latin typeface="+mn-lt"/>
              <a:ea typeface="+mn-ea"/>
              <a:cs typeface="+mn-cs"/>
            </a:rPr>
            <a:t>等により</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さらに指標が上昇した。</a:t>
          </a:r>
          <a:r>
            <a:rPr kumimoji="1" lang="ja-JP" altLang="ja-JP" sz="1100">
              <a:solidFill>
                <a:sysClr val="windowText" lastClr="000000"/>
              </a:solidFill>
              <a:effectLst/>
              <a:latin typeface="+mn-lt"/>
              <a:ea typeface="+mn-ea"/>
              <a:cs typeface="+mn-cs"/>
            </a:rPr>
            <a:t>償還額の増加に伴い</a:t>
          </a:r>
          <a:r>
            <a:rPr kumimoji="1" lang="ja-JP" altLang="en-US" sz="1100">
              <a:solidFill>
                <a:sysClr val="windowText" lastClr="000000"/>
              </a:solidFill>
              <a:effectLst/>
              <a:latin typeface="+mn-lt"/>
              <a:ea typeface="+mn-ea"/>
              <a:cs typeface="+mn-cs"/>
            </a:rPr>
            <a:t>、少なくとも令和９年度までは</a:t>
          </a:r>
          <a:r>
            <a:rPr kumimoji="1" lang="ja-JP" altLang="ja-JP" sz="1100">
              <a:solidFill>
                <a:sysClr val="windowText" lastClr="000000"/>
              </a:solidFill>
              <a:effectLst/>
              <a:latin typeface="+mn-lt"/>
              <a:ea typeface="+mn-ea"/>
              <a:cs typeface="+mn-cs"/>
            </a:rPr>
            <a:t>上昇が続く見込みである。将来</a:t>
          </a:r>
          <a:r>
            <a:rPr kumimoji="1" lang="ja-JP" altLang="en-US" sz="1100">
              <a:solidFill>
                <a:sysClr val="windowText" lastClr="000000"/>
              </a:solidFill>
              <a:effectLst/>
              <a:latin typeface="+mn-lt"/>
              <a:ea typeface="+mn-ea"/>
              <a:cs typeface="+mn-cs"/>
            </a:rPr>
            <a:t>の償還額</a:t>
          </a:r>
          <a:r>
            <a:rPr kumimoji="1" lang="ja-JP" altLang="ja-JP" sz="1100">
              <a:solidFill>
                <a:sysClr val="windowText" lastClr="000000"/>
              </a:solidFill>
              <a:effectLst/>
              <a:latin typeface="+mn-lt"/>
              <a:ea typeface="+mn-ea"/>
              <a:cs typeface="+mn-cs"/>
            </a:rPr>
            <a:t>を適正に把握し、後世の負担を軽減するよう財源措置のない地方債の発行</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抑制していく。また、新規事業の</a:t>
          </a:r>
          <a:r>
            <a:rPr kumimoji="1" lang="ja-JP" altLang="en-US" sz="1100">
              <a:solidFill>
                <a:sysClr val="windowText" lastClr="000000"/>
              </a:solidFill>
              <a:effectLst/>
              <a:latin typeface="+mn-lt"/>
              <a:ea typeface="+mn-ea"/>
              <a:cs typeface="+mn-cs"/>
            </a:rPr>
            <a:t>内容ついては</a:t>
          </a:r>
          <a:r>
            <a:rPr kumimoji="1" lang="ja-JP" altLang="ja-JP" sz="1100">
              <a:solidFill>
                <a:sysClr val="windowText" lastClr="000000"/>
              </a:solidFill>
              <a:effectLst/>
              <a:latin typeface="+mn-lt"/>
              <a:ea typeface="+mn-ea"/>
              <a:cs typeface="+mn-cs"/>
            </a:rPr>
            <a:t>精査を行</a:t>
          </a:r>
          <a:r>
            <a:rPr kumimoji="1" lang="ja-JP" altLang="en-US" sz="1100">
              <a:solidFill>
                <a:sysClr val="windowText" lastClr="000000"/>
              </a:solidFill>
              <a:effectLst/>
              <a:latin typeface="+mn-lt"/>
              <a:ea typeface="+mn-ea"/>
              <a:cs typeface="+mn-cs"/>
            </a:rPr>
            <a:t>い</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実施時期を見極め、</a:t>
          </a:r>
          <a:r>
            <a:rPr kumimoji="1" lang="ja-JP" altLang="ja-JP" sz="1100">
              <a:solidFill>
                <a:sysClr val="windowText" lastClr="000000"/>
              </a:solidFill>
              <a:effectLst/>
              <a:latin typeface="+mn-lt"/>
              <a:ea typeface="+mn-ea"/>
              <a:cs typeface="+mn-cs"/>
            </a:rPr>
            <a:t>財政の健全</a:t>
          </a:r>
          <a:r>
            <a:rPr kumimoji="1" lang="ja-JP" altLang="en-US" sz="1100">
              <a:solidFill>
                <a:sysClr val="windowText" lastClr="000000"/>
              </a:solidFill>
              <a:effectLst/>
              <a:latin typeface="+mn-lt"/>
              <a:ea typeface="+mn-ea"/>
              <a:cs typeface="+mn-cs"/>
            </a:rPr>
            <a:t>性を保つ</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152491</xdr:rowOff>
    </xdr:from>
    <xdr:to>
      <xdr:col>81</xdr:col>
      <xdr:colOff>44450</xdr:colOff>
      <xdr:row>15</xdr:row>
      <xdr:rowOff>37919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179800" y="2552791"/>
          <a:ext cx="838200" cy="5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89535</xdr:rowOff>
    </xdr:from>
    <xdr:to>
      <xdr:col>77</xdr:col>
      <xdr:colOff>44450</xdr:colOff>
      <xdr:row>14</xdr:row>
      <xdr:rowOff>152491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290800" y="2318385"/>
          <a:ext cx="889000" cy="23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158569</xdr:rowOff>
    </xdr:from>
    <xdr:to>
      <xdr:col>81</xdr:col>
      <xdr:colOff>95250</xdr:colOff>
      <xdr:row>15</xdr:row>
      <xdr:rowOff>88719</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55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130646</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530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101691</xdr:rowOff>
    </xdr:from>
    <xdr:to>
      <xdr:col>77</xdr:col>
      <xdr:colOff>95250</xdr:colOff>
      <xdr:row>15</xdr:row>
      <xdr:rowOff>31841</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50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16618</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588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38735</xdr:rowOff>
    </xdr:from>
    <xdr:to>
      <xdr:col>73</xdr:col>
      <xdr:colOff>44450</xdr:colOff>
      <xdr:row>13</xdr:row>
      <xdr:rowOff>140335</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26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125112</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特別職の給与改定、会計年度任用職員制度の導入などにより</a:t>
          </a:r>
          <a:r>
            <a:rPr kumimoji="1" lang="ja-JP" altLang="en-US" sz="1100">
              <a:solidFill>
                <a:sysClr val="windowText" lastClr="000000"/>
              </a:solidFill>
              <a:effectLst/>
              <a:latin typeface="+mn-lt"/>
              <a:ea typeface="+mn-ea"/>
              <a:cs typeface="+mn-cs"/>
            </a:rPr>
            <a:t>令和２年度は経常的な</a:t>
          </a:r>
          <a:r>
            <a:rPr kumimoji="1" lang="ja-JP" altLang="ja-JP" sz="1100">
              <a:solidFill>
                <a:sysClr val="windowText" lastClr="000000"/>
              </a:solidFill>
              <a:effectLst/>
              <a:latin typeface="+mn-lt"/>
              <a:ea typeface="+mn-ea"/>
              <a:cs typeface="+mn-cs"/>
            </a:rPr>
            <a:t>人件費が増加</a:t>
          </a:r>
          <a:r>
            <a:rPr kumimoji="1" lang="ja-JP" altLang="en-US" sz="1100">
              <a:solidFill>
                <a:sysClr val="windowText" lastClr="000000"/>
              </a:solidFill>
              <a:effectLst/>
              <a:latin typeface="+mn-lt"/>
              <a:ea typeface="+mn-ea"/>
              <a:cs typeface="+mn-cs"/>
            </a:rPr>
            <a:t>したが、令和３年度は前年度の管理職の退職の影響により再び比率が低下した。</a:t>
          </a:r>
          <a:r>
            <a:rPr kumimoji="1" lang="ja-JP" altLang="ja-JP" sz="1100">
              <a:solidFill>
                <a:sysClr val="windowText" lastClr="000000"/>
              </a:solidFill>
              <a:effectLst/>
              <a:latin typeface="+mn-lt"/>
              <a:ea typeface="+mn-ea"/>
              <a:cs typeface="+mn-cs"/>
            </a:rPr>
            <a:t>これまで特別職の給料削減及び期末手当廃止、町議会議員期末手当</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廃止等</a:t>
          </a:r>
          <a:r>
            <a:rPr kumimoji="1" lang="ja-JP" altLang="en-US" sz="1100">
              <a:solidFill>
                <a:sysClr val="windowText" lastClr="000000"/>
              </a:solidFill>
              <a:effectLst/>
              <a:latin typeface="+mn-lt"/>
              <a:ea typeface="+mn-ea"/>
              <a:cs typeface="+mn-cs"/>
            </a:rPr>
            <a:t>により人件費の抑制に努めてきた</a:t>
          </a:r>
          <a:r>
            <a:rPr kumimoji="1" lang="ja-JP" altLang="ja-JP" sz="1100">
              <a:solidFill>
                <a:sysClr val="windowText" lastClr="000000"/>
              </a:solidFill>
              <a:effectLst/>
              <a:latin typeface="+mn-lt"/>
              <a:ea typeface="+mn-ea"/>
              <a:cs typeface="+mn-cs"/>
            </a:rPr>
            <a:t>が、支給を再開</a:t>
          </a:r>
          <a:r>
            <a:rPr kumimoji="1" lang="ja-JP" altLang="en-US" sz="1100">
              <a:solidFill>
                <a:sysClr val="windowText" lastClr="000000"/>
              </a:solidFill>
              <a:effectLst/>
              <a:latin typeface="+mn-lt"/>
              <a:ea typeface="+mn-ea"/>
              <a:cs typeface="+mn-cs"/>
            </a:rPr>
            <a:t>した。また、人員の補充が必要であるため</a:t>
          </a:r>
          <a:r>
            <a:rPr kumimoji="1" lang="ja-JP" altLang="ja-JP" sz="1100">
              <a:solidFill>
                <a:sysClr val="windowText" lastClr="000000"/>
              </a:solidFill>
              <a:effectLst/>
              <a:latin typeface="+mn-lt"/>
              <a:ea typeface="+mn-ea"/>
              <a:cs typeface="+mn-cs"/>
            </a:rPr>
            <a:t>今後</a:t>
          </a:r>
          <a:r>
            <a:rPr kumimoji="1" lang="ja-JP" altLang="en-US" sz="1100">
              <a:solidFill>
                <a:sysClr val="windowText" lastClr="000000"/>
              </a:solidFill>
              <a:effectLst/>
              <a:latin typeface="+mn-lt"/>
              <a:ea typeface="+mn-ea"/>
              <a:cs typeface="+mn-cs"/>
            </a:rPr>
            <a:t>は上昇</a:t>
          </a:r>
          <a:r>
            <a:rPr kumimoji="1" lang="ja-JP" altLang="ja-JP" sz="1100">
              <a:solidFill>
                <a:sysClr val="windowText" lastClr="000000"/>
              </a:solidFill>
              <a:effectLst/>
              <a:latin typeface="+mn-lt"/>
              <a:ea typeface="+mn-ea"/>
              <a:cs typeface="+mn-cs"/>
            </a:rPr>
            <a:t>する見込みである。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38</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82080"/>
          <a:ext cx="8382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38</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7446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37</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51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0207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80010</xdr:rowOff>
    </xdr:from>
    <xdr:to>
      <xdr:col>20</xdr:col>
      <xdr:colOff>38100</xdr:colOff>
      <xdr:row>39</xdr:row>
      <xdr:rowOff>10160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166387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81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80010</xdr:rowOff>
    </xdr:from>
    <xdr:to>
      <xdr:col>15</xdr:col>
      <xdr:colOff>149225</xdr:colOff>
      <xdr:row>38</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166387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7620</xdr:rowOff>
    </xdr:from>
    <xdr:to>
      <xdr:col>6</xdr:col>
      <xdr:colOff>171450</xdr:colOff>
      <xdr:row>37</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主な物件費は、町内じゅんかんバスの運行経費、</a:t>
          </a:r>
          <a:r>
            <a:rPr kumimoji="1" lang="ja-JP" altLang="en-US" sz="1100">
              <a:solidFill>
                <a:sysClr val="windowText" lastClr="000000"/>
              </a:solidFill>
              <a:effectLst/>
              <a:latin typeface="+mn-lt"/>
              <a:ea typeface="+mn-ea"/>
              <a:cs typeface="+mn-cs"/>
            </a:rPr>
            <a:t>電子計算関連</a:t>
          </a:r>
          <a:r>
            <a:rPr kumimoji="1" lang="ja-JP" altLang="ja-JP" sz="1100">
              <a:solidFill>
                <a:sysClr val="windowText" lastClr="000000"/>
              </a:solidFill>
              <a:effectLst/>
              <a:latin typeface="+mn-lt"/>
              <a:ea typeface="+mn-ea"/>
              <a:cs typeface="+mn-cs"/>
            </a:rPr>
            <a:t>経費、施設の管理経費等</a:t>
          </a:r>
          <a:r>
            <a:rPr kumimoji="1" lang="ja-JP" altLang="en-US" sz="1100">
              <a:solidFill>
                <a:sysClr val="windowText" lastClr="000000"/>
              </a:solidFill>
              <a:effectLst/>
              <a:latin typeface="+mn-lt"/>
              <a:ea typeface="+mn-ea"/>
              <a:cs typeface="+mn-cs"/>
            </a:rPr>
            <a:t>で</a:t>
          </a:r>
          <a:r>
            <a:rPr kumimoji="1" lang="ja-JP" altLang="ja-JP" sz="1100">
              <a:solidFill>
                <a:sysClr val="windowText" lastClr="000000"/>
              </a:solidFill>
              <a:effectLst/>
              <a:latin typeface="+mn-lt"/>
              <a:ea typeface="+mn-ea"/>
              <a:cs typeface="+mn-cs"/>
            </a:rPr>
            <a:t>ある。</a:t>
          </a:r>
          <a:r>
            <a:rPr kumimoji="1" lang="ja-JP" altLang="en-US" sz="1100">
              <a:solidFill>
                <a:sysClr val="windowText" lastClr="000000"/>
              </a:solidFill>
              <a:effectLst/>
              <a:latin typeface="+mn-lt"/>
              <a:ea typeface="+mn-ea"/>
              <a:cs typeface="+mn-cs"/>
            </a:rPr>
            <a:t>令和元年度</a:t>
          </a:r>
          <a:r>
            <a:rPr kumimoji="1" lang="ja-JP" altLang="ja-JP" sz="1100">
              <a:solidFill>
                <a:sysClr val="windowText" lastClr="000000"/>
              </a:solidFill>
              <a:effectLst/>
              <a:latin typeface="+mn-lt"/>
              <a:ea typeface="+mn-ea"/>
              <a:cs typeface="+mn-cs"/>
            </a:rPr>
            <a:t>は消費税の増額や、学校給食の無償化により物件費が増加したが、令和２年度は会計年度任用職員制度を導入したため、賃金が報酬として計上される等して物件費が減少し</a:t>
          </a:r>
          <a:r>
            <a:rPr kumimoji="1" lang="ja-JP" altLang="en-US" sz="1100">
              <a:solidFill>
                <a:sysClr val="windowText" lastClr="000000"/>
              </a:solidFill>
              <a:effectLst/>
              <a:latin typeface="+mn-lt"/>
              <a:ea typeface="+mn-ea"/>
              <a:cs typeface="+mn-cs"/>
            </a:rPr>
            <a:t>、令和３年度も目立った変化はなかった</a:t>
          </a:r>
          <a:r>
            <a:rPr kumimoji="1" lang="ja-JP" altLang="ja-JP" sz="1100">
              <a:solidFill>
                <a:sysClr val="windowText" lastClr="000000"/>
              </a:solidFill>
              <a:effectLst/>
              <a:latin typeface="+mn-lt"/>
              <a:ea typeface="+mn-ea"/>
              <a:cs typeface="+mn-cs"/>
            </a:rPr>
            <a:t>。類似団体と比べて、従来は人員のうち賃金支弁者の割合が大きかったが、</a:t>
          </a:r>
          <a:r>
            <a:rPr kumimoji="1" lang="ja-JP" altLang="en-US" sz="1100">
              <a:solidFill>
                <a:sysClr val="windowText" lastClr="000000"/>
              </a:solidFill>
              <a:effectLst/>
              <a:latin typeface="+mn-lt"/>
              <a:ea typeface="+mn-ea"/>
              <a:cs typeface="+mn-cs"/>
            </a:rPr>
            <a:t>令和２年度に</a:t>
          </a:r>
          <a:r>
            <a:rPr kumimoji="1" lang="ja-JP" altLang="ja-JP" sz="1100">
              <a:solidFill>
                <a:sysClr val="windowText" lastClr="000000"/>
              </a:solidFill>
              <a:effectLst/>
              <a:latin typeface="+mn-lt"/>
              <a:ea typeface="+mn-ea"/>
              <a:cs typeface="+mn-cs"/>
            </a:rPr>
            <a:t>解消され差が</a:t>
          </a:r>
          <a:r>
            <a:rPr kumimoji="1" lang="ja-JP" altLang="en-US" sz="1100">
              <a:solidFill>
                <a:sysClr val="windowText" lastClr="000000"/>
              </a:solidFill>
              <a:effectLst/>
              <a:latin typeface="+mn-lt"/>
              <a:ea typeface="+mn-ea"/>
              <a:cs typeface="+mn-cs"/>
            </a:rPr>
            <a:t>縮小している</a:t>
          </a:r>
          <a:r>
            <a:rPr kumimoji="1" lang="ja-JP" altLang="ja-JP" sz="1100">
              <a:solidFill>
                <a:sysClr val="windowText" lastClr="000000"/>
              </a:solidFill>
              <a:effectLst/>
              <a:latin typeface="+mn-lt"/>
              <a:ea typeface="+mn-ea"/>
              <a:cs typeface="+mn-cs"/>
            </a:rPr>
            <a:t>。物件費については、日々の行政運営を行うなかで</a:t>
          </a:r>
          <a:r>
            <a:rPr kumimoji="1" lang="ja-JP" altLang="en-US" sz="1100">
              <a:solidFill>
                <a:sysClr val="windowText" lastClr="000000"/>
              </a:solidFill>
              <a:effectLst/>
              <a:latin typeface="+mn-lt"/>
              <a:ea typeface="+mn-ea"/>
              <a:cs typeface="+mn-cs"/>
            </a:rPr>
            <a:t>経費の</a:t>
          </a:r>
          <a:r>
            <a:rPr kumimoji="1" lang="ja-JP" altLang="ja-JP" sz="1100">
              <a:solidFill>
                <a:sysClr val="windowText" lastClr="000000"/>
              </a:solidFill>
              <a:effectLst/>
              <a:latin typeface="+mn-lt"/>
              <a:ea typeface="+mn-ea"/>
              <a:cs typeface="+mn-cs"/>
            </a:rPr>
            <a:t>点検を行い、歳出削減に努める。</a:t>
          </a:r>
          <a:endParaRPr lang="ja-JP" altLang="ja-JP">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xdr:rowOff>
    </xdr:from>
    <xdr:to>
      <xdr:col>82</xdr:col>
      <xdr:colOff>107950</xdr:colOff>
      <xdr:row>18</xdr:row>
      <xdr:rowOff>30988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988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30988</xdr:rowOff>
    </xdr:from>
    <xdr:to>
      <xdr:col>78</xdr:col>
      <xdr:colOff>69850</xdr:colOff>
      <xdr:row>19</xdr:row>
      <xdr:rowOff>88138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11708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168148</xdr:rowOff>
    </xdr:from>
    <xdr:to>
      <xdr:col>73</xdr:col>
      <xdr:colOff>180975</xdr:colOff>
      <xdr:row>19</xdr:row>
      <xdr:rowOff>88138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2542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144543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108712</xdr:rowOff>
    </xdr:from>
    <xdr:to>
      <xdr:col>69</xdr:col>
      <xdr:colOff>92075</xdr:colOff>
      <xdr:row>18</xdr:row>
      <xdr:rowOff>168148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1948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151638</xdr:rowOff>
    </xdr:from>
    <xdr:to>
      <xdr:col>78</xdr:col>
      <xdr:colOff>120650</xdr:colOff>
      <xdr:row>18</xdr:row>
      <xdr:rowOff>81788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66565</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15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37338</xdr:rowOff>
    </xdr:from>
    <xdr:to>
      <xdr:col>74</xdr:col>
      <xdr:colOff>31750</xdr:colOff>
      <xdr:row>19</xdr:row>
      <xdr:rowOff>138938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2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123715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38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117348</xdr:rowOff>
    </xdr:from>
    <xdr:to>
      <xdr:col>69</xdr:col>
      <xdr:colOff>142875</xdr:colOff>
      <xdr:row>19</xdr:row>
      <xdr:rowOff>47498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20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32275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8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57912</xdr:rowOff>
    </xdr:from>
    <xdr:to>
      <xdr:col>65</xdr:col>
      <xdr:colOff>53975</xdr:colOff>
      <xdr:row>18</xdr:row>
      <xdr:rowOff>159512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4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144289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3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年度も引き続き</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就学児医療費助成事業を町単独で実施する等しながら</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一方で、</a:t>
          </a:r>
          <a:r>
            <a:rPr kumimoji="1" lang="ja-JP" altLang="ja-JP" sz="1100">
              <a:solidFill>
                <a:sysClr val="windowText" lastClr="000000"/>
              </a:solidFill>
              <a:effectLst/>
              <a:latin typeface="+mn-lt"/>
              <a:ea typeface="+mn-ea"/>
              <a:cs typeface="+mn-cs"/>
            </a:rPr>
            <a:t>前年度より障害福祉サービス</a:t>
          </a:r>
          <a:r>
            <a:rPr kumimoji="1" lang="ja-JP" altLang="en-US" sz="1100">
              <a:solidFill>
                <a:sysClr val="windowText" lastClr="000000"/>
              </a:solidFill>
              <a:effectLst/>
              <a:latin typeface="+mn-lt"/>
              <a:ea typeface="+mn-ea"/>
              <a:cs typeface="+mn-cs"/>
            </a:rPr>
            <a:t>費、老人福祉施設入所措置費、</a:t>
          </a:r>
          <a:r>
            <a:rPr kumimoji="1" lang="ja-JP" altLang="ja-JP" sz="1100">
              <a:solidFill>
                <a:sysClr val="windowText" lastClr="000000"/>
              </a:solidFill>
              <a:effectLst/>
              <a:latin typeface="+mn-lt"/>
              <a:ea typeface="+mn-ea"/>
              <a:cs typeface="+mn-cs"/>
            </a:rPr>
            <a:t>児童手当が減少</a:t>
          </a:r>
          <a:r>
            <a:rPr kumimoji="1" lang="ja-JP" altLang="en-US" sz="1100">
              <a:solidFill>
                <a:sysClr val="windowText" lastClr="000000"/>
              </a:solidFill>
              <a:effectLst/>
              <a:latin typeface="+mn-lt"/>
              <a:ea typeface="+mn-ea"/>
              <a:cs typeface="+mn-cs"/>
            </a:rPr>
            <a:t>した</a:t>
          </a:r>
          <a:r>
            <a:rPr kumimoji="1" lang="ja-JP" altLang="ja-JP" sz="1100">
              <a:solidFill>
                <a:sysClr val="windowText" lastClr="000000"/>
              </a:solidFill>
              <a:effectLst/>
              <a:latin typeface="+mn-lt"/>
              <a:ea typeface="+mn-ea"/>
              <a:cs typeface="+mn-cs"/>
            </a:rPr>
            <a:t>。扶助費を占める事業の構成は、障害福祉サービス費等、児童手当及び老人福祉施設入所措置費が主なものである。高齢者人口の増加等により今後</a:t>
          </a:r>
          <a:r>
            <a:rPr kumimoji="1" lang="ja-JP" altLang="en-US" sz="1100">
              <a:solidFill>
                <a:sysClr val="windowText" lastClr="000000"/>
              </a:solidFill>
              <a:effectLst/>
              <a:latin typeface="+mn-lt"/>
              <a:ea typeface="+mn-ea"/>
              <a:cs typeface="+mn-cs"/>
            </a:rPr>
            <a:t>の扶助費は増加する見込みである。</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57</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6901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31750</xdr:rowOff>
    </xdr:from>
    <xdr:to>
      <xdr:col>19</xdr:col>
      <xdr:colOff>187325</xdr:colOff>
      <xdr:row>57</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57</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127000</xdr:rowOff>
    </xdr:from>
    <xdr:to>
      <xdr:col>11</xdr:col>
      <xdr:colOff>9525</xdr:colOff>
      <xdr:row>57</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89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76200</xdr:rowOff>
    </xdr:from>
    <xdr:to>
      <xdr:col>11</xdr:col>
      <xdr:colOff>60325</xdr:colOff>
      <xdr:row>58</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162577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76200</xdr:rowOff>
    </xdr:from>
    <xdr:to>
      <xdr:col>6</xdr:col>
      <xdr:colOff>171450</xdr:colOff>
      <xdr:row>58</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162577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令和２年度は、後期高齢者医療保険事業、介護保険事業への繰出金が増加し</a:t>
          </a:r>
          <a:r>
            <a:rPr kumimoji="1" lang="ja-JP" altLang="en-US" sz="1100">
              <a:solidFill>
                <a:sysClr val="windowText" lastClr="000000"/>
              </a:solidFill>
              <a:effectLst/>
              <a:latin typeface="+mn-lt"/>
              <a:ea typeface="+mn-ea"/>
              <a:cs typeface="+mn-cs"/>
            </a:rPr>
            <a:t>たが</a:t>
          </a:r>
          <a:r>
            <a:rPr kumimoji="1" lang="ja-JP" altLang="ja-JP" sz="1100">
              <a:solidFill>
                <a:sysClr val="windowText" lastClr="000000"/>
              </a:solidFill>
              <a:effectLst/>
              <a:latin typeface="+mn-lt"/>
              <a:ea typeface="+mn-ea"/>
              <a:cs typeface="+mn-cs"/>
            </a:rPr>
            <a:t>、一方で塵芥処理施設の修理費等が減少し比率が改善</a:t>
          </a:r>
          <a:r>
            <a:rPr kumimoji="1" lang="ja-JP" altLang="en-US" sz="1100">
              <a:solidFill>
                <a:sysClr val="windowText" lastClr="000000"/>
              </a:solidFill>
              <a:effectLst/>
              <a:latin typeface="+mn-lt"/>
              <a:ea typeface="+mn-ea"/>
              <a:cs typeface="+mn-cs"/>
            </a:rPr>
            <a:t>した</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令和３年度は、介護保険料の改定を行った結果、繰出金を減らすことができ、国民健康保険料も段階的に改定しているため、こちらの繰出金も削減できた。</a:t>
          </a:r>
          <a:r>
            <a:rPr kumimoji="1" lang="ja-JP" altLang="ja-JP" sz="1100">
              <a:solidFill>
                <a:sysClr val="windowText" lastClr="000000"/>
              </a:solidFill>
              <a:effectLst/>
              <a:latin typeface="+mn-lt"/>
              <a:ea typeface="+mn-ea"/>
              <a:cs typeface="+mn-cs"/>
            </a:rPr>
            <a:t>また、塵芥処理施</a:t>
          </a:r>
          <a:r>
            <a:rPr kumimoji="1" lang="ja-JP" altLang="en-US" sz="1100">
              <a:solidFill>
                <a:sysClr val="windowText" lastClr="000000"/>
              </a:solidFill>
              <a:effectLst/>
              <a:latin typeface="+mn-lt"/>
              <a:ea typeface="+mn-ea"/>
              <a:cs typeface="+mn-cs"/>
            </a:rPr>
            <a:t>の改修が完了し、</a:t>
          </a:r>
          <a:r>
            <a:rPr kumimoji="1" lang="ja-JP" altLang="ja-JP" sz="1100">
              <a:solidFill>
                <a:sysClr val="windowText" lastClr="000000"/>
              </a:solidFill>
              <a:effectLst/>
              <a:latin typeface="+mn-lt"/>
              <a:ea typeface="+mn-ea"/>
              <a:cs typeface="+mn-cs"/>
            </a:rPr>
            <a:t>ごみの処理方法を変更</a:t>
          </a:r>
          <a:r>
            <a:rPr kumimoji="1" lang="ja-JP" altLang="en-US" sz="1100">
              <a:solidFill>
                <a:sysClr val="windowText" lastClr="000000"/>
              </a:solidFill>
              <a:effectLst/>
              <a:latin typeface="+mn-lt"/>
              <a:ea typeface="+mn-ea"/>
              <a:cs typeface="+mn-cs"/>
            </a:rPr>
            <a:t>したことにより経常的にかかっていた維持修繕費を削減できた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104140</xdr:rowOff>
    </xdr:from>
    <xdr:to>
      <xdr:col>82</xdr:col>
      <xdr:colOff>107950</xdr:colOff>
      <xdr:row>58</xdr:row>
      <xdr:rowOff>41275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876790"/>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52722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53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41275</xdr:rowOff>
    </xdr:from>
    <xdr:to>
      <xdr:col>78</xdr:col>
      <xdr:colOff>69850</xdr:colOff>
      <xdr:row>58</xdr:row>
      <xdr:rowOff>104140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98537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136542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6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104140</xdr:rowOff>
    </xdr:from>
    <xdr:to>
      <xdr:col>73</xdr:col>
      <xdr:colOff>180975</xdr:colOff>
      <xdr:row>58</xdr:row>
      <xdr:rowOff>115570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100482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142257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57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41275</xdr:rowOff>
    </xdr:from>
    <xdr:to>
      <xdr:col>69</xdr:col>
      <xdr:colOff>92075</xdr:colOff>
      <xdr:row>58</xdr:row>
      <xdr:rowOff>115570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98537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10812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612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16527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82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25417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79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161925</xdr:rowOff>
    </xdr:from>
    <xdr:to>
      <xdr:col>78</xdr:col>
      <xdr:colOff>120650</xdr:colOff>
      <xdr:row>58</xdr:row>
      <xdr:rowOff>92075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76852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020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53340</xdr:rowOff>
    </xdr:from>
    <xdr:to>
      <xdr:col>74</xdr:col>
      <xdr:colOff>31750</xdr:colOff>
      <xdr:row>58</xdr:row>
      <xdr:rowOff>154940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139717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64770</xdr:rowOff>
    </xdr:from>
    <xdr:to>
      <xdr:col>69</xdr:col>
      <xdr:colOff>142875</xdr:colOff>
      <xdr:row>58</xdr:row>
      <xdr:rowOff>166370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151147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9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161925</xdr:rowOff>
    </xdr:from>
    <xdr:to>
      <xdr:col>65</xdr:col>
      <xdr:colOff>53975</xdr:colOff>
      <xdr:row>58</xdr:row>
      <xdr:rowOff>92075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76852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02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主な補助費等は、社会福祉協議会への助成金、清掃費における一部事務組合負担金等である。</a:t>
          </a:r>
          <a:r>
            <a:rPr kumimoji="1" lang="ja-JP" altLang="en-US" sz="1100">
              <a:solidFill>
                <a:sysClr val="windowText" lastClr="000000"/>
              </a:solidFill>
              <a:effectLst/>
              <a:latin typeface="+mn-lt"/>
              <a:ea typeface="+mn-ea"/>
              <a:cs typeface="+mn-cs"/>
            </a:rPr>
            <a:t>令和元年度</a:t>
          </a:r>
          <a:r>
            <a:rPr kumimoji="1" lang="ja-JP" altLang="ja-JP" sz="1100">
              <a:solidFill>
                <a:sysClr val="windowText" lastClr="000000"/>
              </a:solidFill>
              <a:effectLst/>
              <a:latin typeface="+mn-lt"/>
              <a:ea typeface="+mn-ea"/>
              <a:cs typeface="+mn-cs"/>
            </a:rPr>
            <a:t>は、学校給食を無償化したため、これまであった給食費補助金が無くなる</a:t>
          </a:r>
          <a:r>
            <a:rPr kumimoji="1" lang="ja-JP" altLang="en-US" sz="1100">
              <a:solidFill>
                <a:sysClr val="windowText" lastClr="000000"/>
              </a:solidFill>
              <a:effectLst/>
              <a:latin typeface="+mn-lt"/>
              <a:ea typeface="+mn-ea"/>
              <a:cs typeface="+mn-cs"/>
            </a:rPr>
            <a:t>等して</a:t>
          </a:r>
          <a:r>
            <a:rPr kumimoji="1" lang="ja-JP" altLang="ja-JP" sz="1100">
              <a:solidFill>
                <a:sysClr val="windowText" lastClr="000000"/>
              </a:solidFill>
              <a:effectLst/>
              <a:latin typeface="+mn-lt"/>
              <a:ea typeface="+mn-ea"/>
              <a:cs typeface="+mn-cs"/>
            </a:rPr>
            <a:t>減少し、令和２年度は保育の措置費用、し尿処理に係る負担金等が減少</a:t>
          </a:r>
          <a:r>
            <a:rPr kumimoji="1" lang="ja-JP" altLang="en-US" sz="1100">
              <a:solidFill>
                <a:sysClr val="windowText" lastClr="000000"/>
              </a:solidFill>
              <a:effectLst/>
              <a:latin typeface="+mn-lt"/>
              <a:ea typeface="+mn-ea"/>
              <a:cs typeface="+mn-cs"/>
            </a:rPr>
            <a:t>した</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令和３年度は太地町社会福祉協議会に対する助成金、保育措置委託料の増加等により比率が上昇している。</a:t>
          </a:r>
          <a:r>
            <a:rPr kumimoji="1" lang="ja-JP" altLang="ja-JP" sz="1100">
              <a:solidFill>
                <a:sysClr val="windowText" lastClr="000000"/>
              </a:solidFill>
              <a:effectLst/>
              <a:latin typeface="+mn-lt"/>
              <a:ea typeface="+mn-ea"/>
              <a:cs typeface="+mn-cs"/>
            </a:rPr>
            <a:t>今後も各種団体への補助金等を毎年見直すなど</a:t>
          </a:r>
          <a:r>
            <a:rPr kumimoji="1" lang="ja-JP" altLang="en-US" sz="1100">
              <a:solidFill>
                <a:sysClr val="windowText" lastClr="000000"/>
              </a:solidFill>
              <a:effectLst/>
              <a:latin typeface="+mn-lt"/>
              <a:ea typeface="+mn-ea"/>
              <a:cs typeface="+mn-cs"/>
            </a:rPr>
            <a:t>、その</a:t>
          </a:r>
          <a:r>
            <a:rPr kumimoji="1" lang="ja-JP" altLang="ja-JP" sz="1100">
              <a:solidFill>
                <a:sysClr val="windowText" lastClr="000000"/>
              </a:solidFill>
              <a:effectLst/>
              <a:latin typeface="+mn-lt"/>
              <a:ea typeface="+mn-ea"/>
              <a:cs typeface="+mn-cs"/>
            </a:rPr>
            <a:t>適正化</a:t>
          </a:r>
          <a:r>
            <a:rPr kumimoji="1" lang="ja-JP" altLang="en-US" sz="1100">
              <a:solidFill>
                <a:sysClr val="windowText" lastClr="000000"/>
              </a:solidFill>
              <a:effectLst/>
              <a:latin typeface="+mn-lt"/>
              <a:ea typeface="+mn-ea"/>
              <a:cs typeface="+mn-cs"/>
            </a:rPr>
            <a:t>に努める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163576</xdr:rowOff>
    </xdr:from>
    <xdr:to>
      <xdr:col>82</xdr:col>
      <xdr:colOff>107950</xdr:colOff>
      <xdr:row>35</xdr:row>
      <xdr:rowOff>14986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599287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163576</xdr:rowOff>
    </xdr:from>
    <xdr:to>
      <xdr:col>78</xdr:col>
      <xdr:colOff>69850</xdr:colOff>
      <xdr:row>35</xdr:row>
      <xdr:rowOff>37846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5992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070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135636</xdr:rowOff>
    </xdr:from>
    <xdr:to>
      <xdr:col>82</xdr:col>
      <xdr:colOff>158750</xdr:colOff>
      <xdr:row>35</xdr:row>
      <xdr:rowOff>65786</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152163</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112776</xdr:rowOff>
    </xdr:from>
    <xdr:to>
      <xdr:col>78</xdr:col>
      <xdr:colOff>120650</xdr:colOff>
      <xdr:row>35</xdr:row>
      <xdr:rowOff>42926</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53103</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710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158496</xdr:rowOff>
    </xdr:from>
    <xdr:to>
      <xdr:col>74</xdr:col>
      <xdr:colOff>31750</xdr:colOff>
      <xdr:row>35</xdr:row>
      <xdr:rowOff>88646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98823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上昇が続いており、類似団体</a:t>
          </a:r>
          <a:r>
            <a:rPr kumimoji="1" lang="ja-JP" altLang="en-US" sz="1100">
              <a:solidFill>
                <a:sysClr val="windowText" lastClr="000000"/>
              </a:solidFill>
              <a:effectLst/>
              <a:latin typeface="+mn-lt"/>
              <a:ea typeface="+mn-ea"/>
              <a:cs typeface="+mn-cs"/>
            </a:rPr>
            <a:t>平均を上回った。</a:t>
          </a:r>
          <a:r>
            <a:rPr kumimoji="1" lang="ja-JP" altLang="ja-JP" sz="1100">
              <a:solidFill>
                <a:sysClr val="windowText" lastClr="000000"/>
              </a:solidFill>
              <a:effectLst/>
              <a:latin typeface="+mn-lt"/>
              <a:ea typeface="+mn-ea"/>
              <a:cs typeface="+mn-cs"/>
            </a:rPr>
            <a:t>過疎債を財源とする</a:t>
          </a:r>
          <a:r>
            <a:rPr kumimoji="1" lang="ja-JP" altLang="en-US" sz="1100">
              <a:solidFill>
                <a:sysClr val="windowText" lastClr="000000"/>
              </a:solidFill>
              <a:effectLst/>
              <a:latin typeface="+mn-lt"/>
              <a:ea typeface="+mn-ea"/>
              <a:cs typeface="+mn-cs"/>
            </a:rPr>
            <a:t>投資的</a:t>
          </a:r>
          <a:r>
            <a:rPr kumimoji="1" lang="ja-JP" altLang="ja-JP" sz="1100">
              <a:solidFill>
                <a:sysClr val="windowText" lastClr="000000"/>
              </a:solidFill>
              <a:effectLst/>
              <a:latin typeface="+mn-lt"/>
              <a:ea typeface="+mn-ea"/>
              <a:cs typeface="+mn-cs"/>
            </a:rPr>
            <a:t>事業を継続しながら、緊急防災・減災事業債を活用した防災対策事業を実施してきたことが要因である。前年度との比較では、近年の金利低下により利子分が</a:t>
          </a:r>
          <a:r>
            <a:rPr kumimoji="1" lang="en-US" altLang="ja-JP" sz="1100">
              <a:solidFill>
                <a:sysClr val="windowText" lastClr="000000"/>
              </a:solidFill>
              <a:effectLst/>
              <a:latin typeface="+mn-lt"/>
              <a:ea typeface="+mn-ea"/>
              <a:cs typeface="+mn-cs"/>
            </a:rPr>
            <a:t>1,219</a:t>
          </a:r>
          <a:r>
            <a:rPr kumimoji="1" lang="ja-JP" altLang="ja-JP" sz="1100">
              <a:solidFill>
                <a:sysClr val="windowText" lastClr="000000"/>
              </a:solidFill>
              <a:effectLst/>
              <a:latin typeface="+mn-lt"/>
              <a:ea typeface="+mn-ea"/>
              <a:cs typeface="+mn-cs"/>
            </a:rPr>
            <a:t>千円減額するが、各種大型事業に係る元金償還の開始により元金償還が</a:t>
          </a:r>
          <a:r>
            <a:rPr kumimoji="1" lang="en-US" altLang="ja-JP" sz="1100">
              <a:solidFill>
                <a:sysClr val="windowText" lastClr="000000"/>
              </a:solidFill>
              <a:effectLst/>
              <a:latin typeface="+mn-lt"/>
              <a:ea typeface="+mn-ea"/>
              <a:cs typeface="+mn-cs"/>
            </a:rPr>
            <a:t>85,843</a:t>
          </a:r>
          <a:r>
            <a:rPr kumimoji="1" lang="ja-JP" altLang="ja-JP" sz="1100">
              <a:solidFill>
                <a:sysClr val="windowText" lastClr="000000"/>
              </a:solidFill>
              <a:effectLst/>
              <a:latin typeface="+mn-lt"/>
              <a:ea typeface="+mn-ea"/>
              <a:cs typeface="+mn-cs"/>
            </a:rPr>
            <a:t>千円増額（前年度は</a:t>
          </a:r>
          <a:r>
            <a:rPr kumimoji="1" lang="en-US" altLang="ja-JP" sz="1100">
              <a:solidFill>
                <a:sysClr val="windowText" lastClr="000000"/>
              </a:solidFill>
              <a:effectLst/>
              <a:latin typeface="+mn-lt"/>
              <a:ea typeface="+mn-ea"/>
              <a:cs typeface="+mn-cs"/>
            </a:rPr>
            <a:t>19,201</a:t>
          </a:r>
          <a:r>
            <a:rPr kumimoji="1" lang="ja-JP" altLang="ja-JP" sz="1100">
              <a:solidFill>
                <a:sysClr val="windowText" lastClr="000000"/>
              </a:solidFill>
              <a:effectLst/>
              <a:latin typeface="+mn-lt"/>
              <a:ea typeface="+mn-ea"/>
              <a:cs typeface="+mn-cs"/>
            </a:rPr>
            <a:t>千円の増額）</a:t>
          </a:r>
          <a:r>
            <a:rPr kumimoji="1" lang="ja-JP" altLang="en-US" sz="1100">
              <a:solidFill>
                <a:sysClr val="windowText" lastClr="000000"/>
              </a:solidFill>
              <a:effectLst/>
              <a:latin typeface="+mn-lt"/>
              <a:ea typeface="+mn-ea"/>
              <a:cs typeface="+mn-cs"/>
            </a:rPr>
            <a:t>した</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地方債の</a:t>
          </a:r>
          <a:r>
            <a:rPr kumimoji="1" lang="ja-JP" altLang="ja-JP" sz="1100">
              <a:solidFill>
                <a:sysClr val="windowText" lastClr="000000"/>
              </a:solidFill>
              <a:effectLst/>
              <a:latin typeface="+mn-lt"/>
              <a:ea typeface="+mn-ea"/>
              <a:cs typeface="+mn-cs"/>
            </a:rPr>
            <a:t>借</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入れ</a:t>
          </a:r>
          <a:r>
            <a:rPr kumimoji="1" lang="ja-JP" altLang="en-US" sz="1100">
              <a:solidFill>
                <a:sysClr val="windowText" lastClr="000000"/>
              </a:solidFill>
              <a:effectLst/>
              <a:latin typeface="+mn-lt"/>
              <a:ea typeface="+mn-ea"/>
              <a:cs typeface="+mn-cs"/>
            </a:rPr>
            <a:t>が集中して</a:t>
          </a:r>
          <a:r>
            <a:rPr kumimoji="1" lang="ja-JP" altLang="ja-JP" sz="1100">
              <a:solidFill>
                <a:sysClr val="windowText" lastClr="000000"/>
              </a:solidFill>
              <a:effectLst/>
              <a:latin typeface="+mn-lt"/>
              <a:ea typeface="+mn-ea"/>
              <a:cs typeface="+mn-cs"/>
            </a:rPr>
            <a:t>財政を窮迫することのないよう、</a:t>
          </a:r>
          <a:r>
            <a:rPr kumimoji="1" lang="ja-JP" altLang="en-US" sz="1100">
              <a:solidFill>
                <a:sysClr val="windowText" lastClr="000000"/>
              </a:solidFill>
              <a:effectLst/>
              <a:latin typeface="+mn-lt"/>
              <a:ea typeface="+mn-ea"/>
              <a:cs typeface="+mn-cs"/>
            </a:rPr>
            <a:t>事業の実施時期を調整する等して、</a:t>
          </a:r>
          <a:r>
            <a:rPr kumimoji="1" lang="ja-JP" altLang="ja-JP" sz="1100">
              <a:solidFill>
                <a:sysClr val="windowText" lastClr="000000"/>
              </a:solidFill>
              <a:effectLst/>
              <a:latin typeface="+mn-lt"/>
              <a:ea typeface="+mn-ea"/>
              <a:cs typeface="+mn-cs"/>
            </a:rPr>
            <a:t>慎重</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財政運営を行っていく。</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20320</xdr:rowOff>
    </xdr:from>
    <xdr:to>
      <xdr:col>24</xdr:col>
      <xdr:colOff>25400</xdr:colOff>
      <xdr:row>77</xdr:row>
      <xdr:rowOff>119380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22197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77487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293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20320</xdr:rowOff>
    </xdr:from>
    <xdr:to>
      <xdr:col>19</xdr:col>
      <xdr:colOff>187325</xdr:colOff>
      <xdr:row>77</xdr:row>
      <xdr:rowOff>24130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221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153670</xdr:rowOff>
    </xdr:from>
    <xdr:to>
      <xdr:col>15</xdr:col>
      <xdr:colOff>98425</xdr:colOff>
      <xdr:row>77</xdr:row>
      <xdr:rowOff>24130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3183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76</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31038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68580</xdr:rowOff>
    </xdr:from>
    <xdr:to>
      <xdr:col>24</xdr:col>
      <xdr:colOff>76200</xdr:colOff>
      <xdr:row>77</xdr:row>
      <xdr:rowOff>170180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40657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140970</xdr:rowOff>
    </xdr:from>
    <xdr:to>
      <xdr:col>20</xdr:col>
      <xdr:colOff>38100</xdr:colOff>
      <xdr:row>77</xdr:row>
      <xdr:rowOff>71120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102870</xdr:rowOff>
    </xdr:from>
    <xdr:to>
      <xdr:col>11</xdr:col>
      <xdr:colOff>60325</xdr:colOff>
      <xdr:row>77</xdr:row>
      <xdr:rowOff>33020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43197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22861</xdr:rowOff>
    </xdr:from>
    <xdr:to>
      <xdr:col>6</xdr:col>
      <xdr:colOff>171450</xdr:colOff>
      <xdr:row>76</xdr:row>
      <xdr:rowOff>124461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134637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令和元年度</a:t>
          </a:r>
          <a:r>
            <a:rPr kumimoji="1" lang="ja-JP" altLang="ja-JP" sz="1100">
              <a:solidFill>
                <a:sysClr val="windowText" lastClr="000000"/>
              </a:solidFill>
              <a:effectLst/>
              <a:latin typeface="+mn-lt"/>
              <a:ea typeface="+mn-ea"/>
              <a:cs typeface="+mn-cs"/>
            </a:rPr>
            <a:t>は</a:t>
          </a:r>
          <a:r>
            <a:rPr kumimoji="1" lang="ja-JP" altLang="en-US" sz="1100">
              <a:solidFill>
                <a:sysClr val="windowText" lastClr="000000"/>
              </a:solidFill>
              <a:effectLst/>
              <a:latin typeface="+mn-lt"/>
              <a:ea typeface="+mn-ea"/>
              <a:cs typeface="+mn-cs"/>
            </a:rPr>
            <a:t>介護給付費に係る繰出金や、</a:t>
          </a:r>
          <a:r>
            <a:rPr kumimoji="1" lang="ja-JP" altLang="ja-JP" sz="1100">
              <a:solidFill>
                <a:sysClr val="windowText" lastClr="000000"/>
              </a:solidFill>
              <a:effectLst/>
              <a:latin typeface="+mn-lt"/>
              <a:ea typeface="+mn-ea"/>
              <a:cs typeface="+mn-cs"/>
            </a:rPr>
            <a:t>人件費の増額</a:t>
          </a:r>
          <a:r>
            <a:rPr kumimoji="1" lang="ja-JP" altLang="en-US" sz="1100">
              <a:solidFill>
                <a:sysClr val="windowText" lastClr="000000"/>
              </a:solidFill>
              <a:effectLst/>
              <a:latin typeface="+mn-lt"/>
              <a:ea typeface="+mn-ea"/>
              <a:cs typeface="+mn-cs"/>
            </a:rPr>
            <a:t>により比率が上昇したが、令和２年度は普通交付税の増額や、固定資産税の滞納整理により比率が下がった。令和３年度はさらに普通交付税が増額したことに加え、介護保険に係る繰出金の削減等により大きく比率が低下した。</a:t>
          </a:r>
          <a:r>
            <a:rPr kumimoji="1" lang="ja-JP" altLang="ja-JP" sz="1100">
              <a:solidFill>
                <a:sysClr val="windowText" lastClr="000000"/>
              </a:solidFill>
              <a:effectLst/>
              <a:latin typeface="+mn-lt"/>
              <a:ea typeface="+mn-ea"/>
              <a:cs typeface="+mn-cs"/>
            </a:rPr>
            <a:t>類似団体内</a:t>
          </a:r>
          <a:r>
            <a:rPr kumimoji="1" lang="ja-JP" altLang="en-US" sz="1100">
              <a:solidFill>
                <a:sysClr val="windowText" lastClr="000000"/>
              </a:solidFill>
              <a:effectLst/>
              <a:latin typeface="+mn-lt"/>
              <a:ea typeface="+mn-ea"/>
              <a:cs typeface="+mn-cs"/>
            </a:rPr>
            <a:t>との比較では、公債費以外で、</a:t>
          </a:r>
          <a:r>
            <a:rPr kumimoji="1" lang="ja-JP" altLang="ja-JP" sz="1100">
              <a:solidFill>
                <a:sysClr val="windowText" lastClr="000000"/>
              </a:solidFill>
              <a:effectLst/>
              <a:latin typeface="+mn-lt"/>
              <a:ea typeface="+mn-ea"/>
              <a:cs typeface="+mn-cs"/>
            </a:rPr>
            <a:t>人件費</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物件費</a:t>
          </a:r>
          <a:r>
            <a:rPr kumimoji="1" lang="ja-JP" altLang="en-US" sz="1100">
              <a:solidFill>
                <a:sysClr val="windowText" lastClr="000000"/>
              </a:solidFill>
              <a:effectLst/>
              <a:latin typeface="+mn-lt"/>
              <a:ea typeface="+mn-ea"/>
              <a:cs typeface="+mn-cs"/>
            </a:rPr>
            <a:t>等の比率が高くなっている</a:t>
          </a:r>
          <a:r>
            <a:rPr kumimoji="1" lang="ja-JP" altLang="ja-JP" sz="1100">
              <a:solidFill>
                <a:sysClr val="windowText" lastClr="000000"/>
              </a:solidFill>
              <a:effectLst/>
              <a:latin typeface="+mn-lt"/>
              <a:ea typeface="+mn-ea"/>
              <a:cs typeface="+mn-cs"/>
            </a:rPr>
            <a:t>。今後も各費目において数値</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変動に注意し、</a:t>
          </a:r>
          <a:r>
            <a:rPr kumimoji="1" lang="ja-JP" altLang="en-US" sz="1100">
              <a:solidFill>
                <a:sysClr val="windowText" lastClr="000000"/>
              </a:solidFill>
              <a:effectLst/>
              <a:latin typeface="+mn-lt"/>
              <a:ea typeface="+mn-ea"/>
              <a:cs typeface="+mn-cs"/>
            </a:rPr>
            <a:t>財政の硬直化を</a:t>
          </a:r>
          <a:r>
            <a:rPr kumimoji="1" lang="ja-JP" altLang="ja-JP" sz="1100">
              <a:solidFill>
                <a:sysClr val="windowText" lastClr="000000"/>
              </a:solidFill>
              <a:effectLst/>
              <a:latin typeface="+mn-lt"/>
              <a:ea typeface="+mn-ea"/>
              <a:cs typeface="+mn-cs"/>
            </a:rPr>
            <a:t>抑制</a:t>
          </a:r>
          <a:r>
            <a:rPr kumimoji="1" lang="ja-JP" altLang="en-US" sz="1100">
              <a:solidFill>
                <a:sysClr val="windowText" lastClr="000000"/>
              </a:solidFill>
              <a:effectLst/>
              <a:latin typeface="+mn-lt"/>
              <a:ea typeface="+mn-ea"/>
              <a:cs typeface="+mn-cs"/>
            </a:rPr>
            <a:t>していく</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42092</xdr:rowOff>
    </xdr:from>
    <xdr:to>
      <xdr:col>82</xdr:col>
      <xdr:colOff>107950</xdr:colOff>
      <xdr:row>79</xdr:row>
      <xdr:rowOff>89444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415192"/>
          <a:ext cx="8382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89444</xdr:rowOff>
    </xdr:from>
    <xdr:to>
      <xdr:col>78</xdr:col>
      <xdr:colOff>69850</xdr:colOff>
      <xdr:row>80</xdr:row>
      <xdr:rowOff>15966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63399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135164</xdr:rowOff>
    </xdr:from>
    <xdr:to>
      <xdr:col>73</xdr:col>
      <xdr:colOff>180975</xdr:colOff>
      <xdr:row>80</xdr:row>
      <xdr:rowOff>15966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67971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7801</xdr:rowOff>
    </xdr:from>
    <xdr:to>
      <xdr:col>69</xdr:col>
      <xdr:colOff>92075</xdr:colOff>
      <xdr:row>79</xdr:row>
      <xdr:rowOff>135164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552351"/>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162742</xdr:rowOff>
    </xdr:from>
    <xdr:to>
      <xdr:col>82</xdr:col>
      <xdr:colOff>158750</xdr:colOff>
      <xdr:row>78</xdr:row>
      <xdr:rowOff>92892</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36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134819</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33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38644</xdr:rowOff>
    </xdr:from>
    <xdr:to>
      <xdr:col>78</xdr:col>
      <xdr:colOff>120650</xdr:colOff>
      <xdr:row>79</xdr:row>
      <xdr:rowOff>140244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5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125021</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669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136616</xdr:rowOff>
    </xdr:from>
    <xdr:to>
      <xdr:col>74</xdr:col>
      <xdr:colOff>31750</xdr:colOff>
      <xdr:row>80</xdr:row>
      <xdr:rowOff>66766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68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51543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76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84364</xdr:rowOff>
    </xdr:from>
    <xdr:to>
      <xdr:col>69</xdr:col>
      <xdr:colOff>142875</xdr:colOff>
      <xdr:row>80</xdr:row>
      <xdr:rowOff>14514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62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170741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71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128451</xdr:rowOff>
    </xdr:from>
    <xdr:to>
      <xdr:col>65</xdr:col>
      <xdr:colOff>53975</xdr:colOff>
      <xdr:row>79</xdr:row>
      <xdr:rowOff>58601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5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43378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58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4552</xdr:rowOff>
    </xdr:from>
    <xdr:to>
      <xdr:col>29</xdr:col>
      <xdr:colOff>127000</xdr:colOff>
      <xdr:row>19</xdr:row>
      <xdr:rowOff>8402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3309727"/>
          <a:ext cx="647700" cy="3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65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4552</xdr:rowOff>
    </xdr:from>
    <xdr:to>
      <xdr:col>26</xdr:col>
      <xdr:colOff>50800</xdr:colOff>
      <xdr:row>19</xdr:row>
      <xdr:rowOff>17663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309727"/>
          <a:ext cx="698500" cy="13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107788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98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17663</xdr:rowOff>
    </xdr:from>
    <xdr:to>
      <xdr:col>22</xdr:col>
      <xdr:colOff>114300</xdr:colOff>
      <xdr:row>19</xdr:row>
      <xdr:rowOff>28399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22838"/>
          <a:ext cx="698500" cy="10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94858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28399</xdr:rowOff>
    </xdr:from>
    <xdr:to>
      <xdr:col>18</xdr:col>
      <xdr:colOff>177800</xdr:colOff>
      <xdr:row>19</xdr:row>
      <xdr:rowOff>46171</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33574"/>
          <a:ext cx="698500" cy="177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99611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129052</xdr:rowOff>
    </xdr:from>
    <xdr:to>
      <xdr:col>29</xdr:col>
      <xdr:colOff>177800</xdr:colOff>
      <xdr:row>19</xdr:row>
      <xdr:rowOff>59202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62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101129</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234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125202</xdr:rowOff>
    </xdr:from>
    <xdr:to>
      <xdr:col>26</xdr:col>
      <xdr:colOff>101600</xdr:colOff>
      <xdr:row>19</xdr:row>
      <xdr:rowOff>55352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58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40129</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45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138313</xdr:rowOff>
    </xdr:from>
    <xdr:to>
      <xdr:col>22</xdr:col>
      <xdr:colOff>165100</xdr:colOff>
      <xdr:row>19</xdr:row>
      <xdr:rowOff>68463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72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53240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5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149049</xdr:rowOff>
    </xdr:from>
    <xdr:to>
      <xdr:col>19</xdr:col>
      <xdr:colOff>38100</xdr:colOff>
      <xdr:row>19</xdr:row>
      <xdr:rowOff>79199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82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63976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6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166821</xdr:rowOff>
    </xdr:from>
    <xdr:to>
      <xdr:col>15</xdr:col>
      <xdr:colOff>101600</xdr:colOff>
      <xdr:row>19</xdr:row>
      <xdr:rowOff>96971</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300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81748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386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46882</xdr:rowOff>
    </xdr:from>
    <xdr:to>
      <xdr:col>29</xdr:col>
      <xdr:colOff>127000</xdr:colOff>
      <xdr:row>37</xdr:row>
      <xdr:rowOff>114639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71582"/>
          <a:ext cx="647700" cy="67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114639</xdr:rowOff>
    </xdr:from>
    <xdr:to>
      <xdr:col>26</xdr:col>
      <xdr:colOff>50800</xdr:colOff>
      <xdr:row>37</xdr:row>
      <xdr:rowOff>131697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39339"/>
          <a:ext cx="698500" cy="17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131697</xdr:rowOff>
    </xdr:from>
    <xdr:to>
      <xdr:col>22</xdr:col>
      <xdr:colOff>114300</xdr:colOff>
      <xdr:row>37</xdr:row>
      <xdr:rowOff>136630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56397"/>
          <a:ext cx="698500" cy="4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136630</xdr:rowOff>
    </xdr:from>
    <xdr:to>
      <xdr:col>18</xdr:col>
      <xdr:colOff>177800</xdr:colOff>
      <xdr:row>37</xdr:row>
      <xdr:rowOff>151174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61330"/>
          <a:ext cx="698500" cy="14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167532</xdr:rowOff>
    </xdr:from>
    <xdr:to>
      <xdr:col>29</xdr:col>
      <xdr:colOff>177800</xdr:colOff>
      <xdr:row>37</xdr:row>
      <xdr:rowOff>97682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20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139609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92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63839</xdr:rowOff>
    </xdr:from>
    <xdr:to>
      <xdr:col>26</xdr:col>
      <xdr:colOff>101600</xdr:colOff>
      <xdr:row>37</xdr:row>
      <xdr:rowOff>165439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88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150216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74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80897</xdr:rowOff>
    </xdr:from>
    <xdr:to>
      <xdr:col>22</xdr:col>
      <xdr:colOff>165100</xdr:colOff>
      <xdr:row>37</xdr:row>
      <xdr:rowOff>182497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0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167274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91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85830</xdr:rowOff>
    </xdr:from>
    <xdr:to>
      <xdr:col>19</xdr:col>
      <xdr:colOff>38100</xdr:colOff>
      <xdr:row>37</xdr:row>
      <xdr:rowOff>187430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10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172207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96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100374</xdr:rowOff>
    </xdr:from>
    <xdr:to>
      <xdr:col>15</xdr:col>
      <xdr:colOff>101600</xdr:colOff>
      <xdr:row>37</xdr:row>
      <xdr:rowOff>201974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25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186751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1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129630</xdr:rowOff>
    </xdr:from>
    <xdr:to>
      <xdr:col>24</xdr:col>
      <xdr:colOff>63500</xdr:colOff>
      <xdr:row>37</xdr:row>
      <xdr:rowOff>137174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6473280"/>
          <a:ext cx="8382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89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129630</xdr:rowOff>
    </xdr:from>
    <xdr:to>
      <xdr:col>19</xdr:col>
      <xdr:colOff>177800</xdr:colOff>
      <xdr:row>38</xdr:row>
      <xdr:rowOff>24360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73280"/>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117244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24360</xdr:rowOff>
    </xdr:from>
    <xdr:to>
      <xdr:col>15</xdr:col>
      <xdr:colOff>50800</xdr:colOff>
      <xdr:row>38</xdr:row>
      <xdr:rowOff>34988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39460"/>
          <a:ext cx="889000" cy="1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152841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34988</xdr:rowOff>
    </xdr:from>
    <xdr:to>
      <xdr:col>10</xdr:col>
      <xdr:colOff>114300</xdr:colOff>
      <xdr:row>38</xdr:row>
      <xdr:rowOff>44222</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50088"/>
          <a:ext cx="889000" cy="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160370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6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154934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55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86374</xdr:rowOff>
    </xdr:from>
    <xdr:to>
      <xdr:col>24</xdr:col>
      <xdr:colOff>114300</xdr:colOff>
      <xdr:row>38</xdr:row>
      <xdr:rowOff>16524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3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64801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408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78830</xdr:rowOff>
    </xdr:from>
    <xdr:to>
      <xdr:col>20</xdr:col>
      <xdr:colOff>38100</xdr:colOff>
      <xdr:row>38</xdr:row>
      <xdr:rowOff>8980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2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107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1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145010</xdr:rowOff>
    </xdr:from>
    <xdr:to>
      <xdr:col>15</xdr:col>
      <xdr:colOff>101600</xdr:colOff>
      <xdr:row>38</xdr:row>
      <xdr:rowOff>75160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66287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8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155638</xdr:rowOff>
    </xdr:from>
    <xdr:to>
      <xdr:col>10</xdr:col>
      <xdr:colOff>165100</xdr:colOff>
      <xdr:row>38</xdr:row>
      <xdr:rowOff>85789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992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76915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9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164872</xdr:rowOff>
    </xdr:from>
    <xdr:to>
      <xdr:col>6</xdr:col>
      <xdr:colOff>38100</xdr:colOff>
      <xdr:row>38</xdr:row>
      <xdr:rowOff>95022</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5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86149</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60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133726</xdr:rowOff>
    </xdr:from>
    <xdr:to>
      <xdr:col>24</xdr:col>
      <xdr:colOff>63500</xdr:colOff>
      <xdr:row>57</xdr:row>
      <xdr:rowOff>160664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906376"/>
          <a:ext cx="838200" cy="2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55198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56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147628</xdr:rowOff>
    </xdr:from>
    <xdr:to>
      <xdr:col>19</xdr:col>
      <xdr:colOff>177800</xdr:colOff>
      <xdr:row>57</xdr:row>
      <xdr:rowOff>160664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20278"/>
          <a:ext cx="889000" cy="1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136130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65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147628</xdr:rowOff>
    </xdr:from>
    <xdr:to>
      <xdr:col>15</xdr:col>
      <xdr:colOff>50800</xdr:colOff>
      <xdr:row>57</xdr:row>
      <xdr:rowOff>164416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20278"/>
          <a:ext cx="889000" cy="16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127394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5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161872</xdr:rowOff>
    </xdr:from>
    <xdr:to>
      <xdr:col>10</xdr:col>
      <xdr:colOff>114300</xdr:colOff>
      <xdr:row>57</xdr:row>
      <xdr:rowOff>164416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934522"/>
          <a:ext cx="889000" cy="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126102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55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122933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5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82926</xdr:rowOff>
    </xdr:from>
    <xdr:to>
      <xdr:col>24</xdr:col>
      <xdr:colOff>114300</xdr:colOff>
      <xdr:row>58</xdr:row>
      <xdr:rowOff>13076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5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10748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83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109864</xdr:rowOff>
    </xdr:from>
    <xdr:to>
      <xdr:col>20</xdr:col>
      <xdr:colOff>38100</xdr:colOff>
      <xdr:row>58</xdr:row>
      <xdr:rowOff>40014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8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31141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75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96828</xdr:rowOff>
    </xdr:from>
    <xdr:to>
      <xdr:col>15</xdr:col>
      <xdr:colOff>101600</xdr:colOff>
      <xdr:row>58</xdr:row>
      <xdr:rowOff>26978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6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18105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96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113616</xdr:rowOff>
    </xdr:from>
    <xdr:to>
      <xdr:col>10</xdr:col>
      <xdr:colOff>165100</xdr:colOff>
      <xdr:row>58</xdr:row>
      <xdr:rowOff>43766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86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34893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978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111072</xdr:rowOff>
    </xdr:from>
    <xdr:to>
      <xdr:col>6</xdr:col>
      <xdr:colOff>38100</xdr:colOff>
      <xdr:row>58</xdr:row>
      <xdr:rowOff>41222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8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32349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976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93312</xdr:rowOff>
    </xdr:from>
    <xdr:to>
      <xdr:col>24</xdr:col>
      <xdr:colOff>63500</xdr:colOff>
      <xdr:row>78</xdr:row>
      <xdr:rowOff>95986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66412"/>
          <a:ext cx="838200" cy="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85088</xdr:rowOff>
    </xdr:from>
    <xdr:to>
      <xdr:col>19</xdr:col>
      <xdr:colOff>177800</xdr:colOff>
      <xdr:row>78</xdr:row>
      <xdr:rowOff>95986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458188"/>
          <a:ext cx="889000" cy="1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47008</xdr:rowOff>
    </xdr:from>
    <xdr:to>
      <xdr:col>15</xdr:col>
      <xdr:colOff>50800</xdr:colOff>
      <xdr:row>78</xdr:row>
      <xdr:rowOff>85088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20108"/>
          <a:ext cx="889000" cy="3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112895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47008</xdr:rowOff>
    </xdr:from>
    <xdr:to>
      <xdr:col>10</xdr:col>
      <xdr:colOff>114300</xdr:colOff>
      <xdr:row>78</xdr:row>
      <xdr:rowOff>88571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20108"/>
          <a:ext cx="889000" cy="4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96494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100280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42512</xdr:rowOff>
    </xdr:from>
    <xdr:to>
      <xdr:col>24</xdr:col>
      <xdr:colOff>114300</xdr:colOff>
      <xdr:row>78</xdr:row>
      <xdr:rowOff>144112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128889</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3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45186</xdr:rowOff>
    </xdr:from>
    <xdr:to>
      <xdr:col>20</xdr:col>
      <xdr:colOff>38100</xdr:colOff>
      <xdr:row>78</xdr:row>
      <xdr:rowOff>146786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1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137913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51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34288</xdr:rowOff>
    </xdr:from>
    <xdr:to>
      <xdr:col>15</xdr:col>
      <xdr:colOff>101600</xdr:colOff>
      <xdr:row>78</xdr:row>
      <xdr:rowOff>135888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0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127015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0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167658</xdr:rowOff>
    </xdr:from>
    <xdr:to>
      <xdr:col>10</xdr:col>
      <xdr:colOff>165100</xdr:colOff>
      <xdr:row>78</xdr:row>
      <xdr:rowOff>97808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6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88935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46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37771</xdr:rowOff>
    </xdr:from>
    <xdr:to>
      <xdr:col>6</xdr:col>
      <xdr:colOff>38100</xdr:colOff>
      <xdr:row>78</xdr:row>
      <xdr:rowOff>139371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1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130498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0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67912</xdr:rowOff>
    </xdr:from>
    <xdr:to>
      <xdr:col>24</xdr:col>
      <xdr:colOff>63500</xdr:colOff>
      <xdr:row>96</xdr:row>
      <xdr:rowOff>127051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27112"/>
          <a:ext cx="8382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123858</xdr:rowOff>
    </xdr:from>
    <xdr:to>
      <xdr:col>19</xdr:col>
      <xdr:colOff>177800</xdr:colOff>
      <xdr:row>96</xdr:row>
      <xdr:rowOff>127051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583058"/>
          <a:ext cx="889000" cy="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107848</xdr:rowOff>
    </xdr:from>
    <xdr:to>
      <xdr:col>15</xdr:col>
      <xdr:colOff>50800</xdr:colOff>
      <xdr:row>96</xdr:row>
      <xdr:rowOff>123858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67048"/>
          <a:ext cx="889000" cy="16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107848</xdr:rowOff>
    </xdr:from>
    <xdr:to>
      <xdr:col>10</xdr:col>
      <xdr:colOff>114300</xdr:colOff>
      <xdr:row>96</xdr:row>
      <xdr:rowOff>127584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67048"/>
          <a:ext cx="889000" cy="1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17112</xdr:rowOff>
    </xdr:from>
    <xdr:to>
      <xdr:col>24</xdr:col>
      <xdr:colOff>114300</xdr:colOff>
      <xdr:row>96</xdr:row>
      <xdr:rowOff>118712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166989</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5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76251</xdr:rowOff>
    </xdr:from>
    <xdr:to>
      <xdr:col>20</xdr:col>
      <xdr:colOff>38100</xdr:colOff>
      <xdr:row>97</xdr:row>
      <xdr:rowOff>6401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3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168978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73058</xdr:rowOff>
    </xdr:from>
    <xdr:to>
      <xdr:col>15</xdr:col>
      <xdr:colOff>101600</xdr:colOff>
      <xdr:row>97</xdr:row>
      <xdr:rowOff>3208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3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165785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2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57048</xdr:rowOff>
    </xdr:from>
    <xdr:to>
      <xdr:col>10</xdr:col>
      <xdr:colOff>165100</xdr:colOff>
      <xdr:row>96</xdr:row>
      <xdr:rowOff>158648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1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149775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0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76784</xdr:rowOff>
    </xdr:from>
    <xdr:to>
      <xdr:col>6</xdr:col>
      <xdr:colOff>38100</xdr:colOff>
      <xdr:row>97</xdr:row>
      <xdr:rowOff>6934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3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169511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2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88684</xdr:rowOff>
    </xdr:from>
    <xdr:to>
      <xdr:col>55</xdr:col>
      <xdr:colOff>0</xdr:colOff>
      <xdr:row>38</xdr:row>
      <xdr:rowOff>64123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432334"/>
          <a:ext cx="838200" cy="1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88684</xdr:rowOff>
    </xdr:from>
    <xdr:to>
      <xdr:col>50</xdr:col>
      <xdr:colOff>114300</xdr:colOff>
      <xdr:row>38</xdr:row>
      <xdr:rowOff>123399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432334"/>
          <a:ext cx="889000" cy="20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123399</xdr:rowOff>
    </xdr:from>
    <xdr:to>
      <xdr:col>45</xdr:col>
      <xdr:colOff>177800</xdr:colOff>
      <xdr:row>38</xdr:row>
      <xdr:rowOff>140302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638499"/>
          <a:ext cx="889000" cy="1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87450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136711</xdr:rowOff>
    </xdr:from>
    <xdr:to>
      <xdr:col>41</xdr:col>
      <xdr:colOff>50800</xdr:colOff>
      <xdr:row>38</xdr:row>
      <xdr:rowOff>140302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651811"/>
          <a:ext cx="889000" cy="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83208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110518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13323</xdr:rowOff>
    </xdr:from>
    <xdr:to>
      <xdr:col>55</xdr:col>
      <xdr:colOff>50800</xdr:colOff>
      <xdr:row>38</xdr:row>
      <xdr:rowOff>114923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5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99700</xdr:rowOff>
    </xdr:from>
    <xdr:ext cx="534377"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44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37884</xdr:rowOff>
    </xdr:from>
    <xdr:to>
      <xdr:col>50</xdr:col>
      <xdr:colOff>165100</xdr:colOff>
      <xdr:row>37</xdr:row>
      <xdr:rowOff>139484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130611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7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72599</xdr:rowOff>
    </xdr:from>
    <xdr:to>
      <xdr:col>46</xdr:col>
      <xdr:colOff>38100</xdr:colOff>
      <xdr:row>39</xdr:row>
      <xdr:rowOff>2749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165326</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83111" y="668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89502</xdr:rowOff>
    </xdr:from>
    <xdr:to>
      <xdr:col>41</xdr:col>
      <xdr:colOff>101600</xdr:colOff>
      <xdr:row>39</xdr:row>
      <xdr:rowOff>19652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60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10779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669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85911</xdr:rowOff>
    </xdr:from>
    <xdr:to>
      <xdr:col>36</xdr:col>
      <xdr:colOff>165100</xdr:colOff>
      <xdr:row>39</xdr:row>
      <xdr:rowOff>16061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60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7188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69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169396</xdr:rowOff>
    </xdr:from>
    <xdr:to>
      <xdr:col>55</xdr:col>
      <xdr:colOff>0</xdr:colOff>
      <xdr:row>59</xdr:row>
      <xdr:rowOff>10023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113496"/>
          <a:ext cx="8382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123962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9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169396</xdr:rowOff>
    </xdr:from>
    <xdr:to>
      <xdr:col>50</xdr:col>
      <xdr:colOff>114300</xdr:colOff>
      <xdr:row>59</xdr:row>
      <xdr:rowOff>12569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113496"/>
          <a:ext cx="889000" cy="1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12569</xdr:rowOff>
    </xdr:from>
    <xdr:to>
      <xdr:col>45</xdr:col>
      <xdr:colOff>177800</xdr:colOff>
      <xdr:row>59</xdr:row>
      <xdr:rowOff>55983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128119"/>
          <a:ext cx="889000" cy="4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62703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835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171182</xdr:rowOff>
    </xdr:from>
    <xdr:to>
      <xdr:col>41</xdr:col>
      <xdr:colOff>50800</xdr:colOff>
      <xdr:row>59</xdr:row>
      <xdr:rowOff>55983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115282"/>
          <a:ext cx="889000" cy="5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71586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84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62578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835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130673</xdr:rowOff>
    </xdr:from>
    <xdr:to>
      <xdr:col>55</xdr:col>
      <xdr:colOff>50800</xdr:colOff>
      <xdr:row>59</xdr:row>
      <xdr:rowOff>60823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7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79512</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2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118596</xdr:rowOff>
    </xdr:from>
    <xdr:to>
      <xdr:col>50</xdr:col>
      <xdr:colOff>165100</xdr:colOff>
      <xdr:row>59</xdr:row>
      <xdr:rowOff>48746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6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39873</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1015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133219</xdr:rowOff>
    </xdr:from>
    <xdr:to>
      <xdr:col>46</xdr:col>
      <xdr:colOff>38100</xdr:colOff>
      <xdr:row>59</xdr:row>
      <xdr:rowOff>63369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7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54496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17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5183</xdr:rowOff>
    </xdr:from>
    <xdr:to>
      <xdr:col>41</xdr:col>
      <xdr:colOff>101600</xdr:colOff>
      <xdr:row>59</xdr:row>
      <xdr:rowOff>106783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12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97910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21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120382</xdr:rowOff>
    </xdr:from>
    <xdr:to>
      <xdr:col>36</xdr:col>
      <xdr:colOff>165100</xdr:colOff>
      <xdr:row>59</xdr:row>
      <xdr:rowOff>50532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6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41659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157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58522</xdr:rowOff>
    </xdr:from>
    <xdr:to>
      <xdr:col>55</xdr:col>
      <xdr:colOff>0</xdr:colOff>
      <xdr:row>78</xdr:row>
      <xdr:rowOff>73087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31622"/>
          <a:ext cx="8382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58522</xdr:rowOff>
    </xdr:from>
    <xdr:to>
      <xdr:col>50</xdr:col>
      <xdr:colOff>114300</xdr:colOff>
      <xdr:row>78</xdr:row>
      <xdr:rowOff>62733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31622"/>
          <a:ext cx="889000" cy="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62733</xdr:rowOff>
    </xdr:from>
    <xdr:to>
      <xdr:col>45</xdr:col>
      <xdr:colOff>177800</xdr:colOff>
      <xdr:row>78</xdr:row>
      <xdr:rowOff>130921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35833"/>
          <a:ext cx="889000" cy="68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33671</xdr:rowOff>
    </xdr:from>
    <xdr:to>
      <xdr:col>41</xdr:col>
      <xdr:colOff>50800</xdr:colOff>
      <xdr:row>78</xdr:row>
      <xdr:rowOff>130921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06771"/>
          <a:ext cx="889000" cy="9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155422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8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22287</xdr:rowOff>
    </xdr:from>
    <xdr:to>
      <xdr:col>55</xdr:col>
      <xdr:colOff>50800</xdr:colOff>
      <xdr:row>78</xdr:row>
      <xdr:rowOff>123887</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9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153114</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83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7722</xdr:rowOff>
    </xdr:from>
    <xdr:to>
      <xdr:col>50</xdr:col>
      <xdr:colOff>165100</xdr:colOff>
      <xdr:row>78</xdr:row>
      <xdr:rowOff>109322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8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125849</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56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11933</xdr:rowOff>
    </xdr:from>
    <xdr:to>
      <xdr:col>46</xdr:col>
      <xdr:colOff>38100</xdr:colOff>
      <xdr:row>78</xdr:row>
      <xdr:rowOff>113533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8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130060</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6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80121</xdr:rowOff>
    </xdr:from>
    <xdr:to>
      <xdr:col>41</xdr:col>
      <xdr:colOff>101600</xdr:colOff>
      <xdr:row>79</xdr:row>
      <xdr:rowOff>10271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5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1398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4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154321</xdr:rowOff>
    </xdr:from>
    <xdr:to>
      <xdr:col>36</xdr:col>
      <xdr:colOff>165100</xdr:colOff>
      <xdr:row>78</xdr:row>
      <xdr:rowOff>84471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5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100998</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31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91999</xdr:rowOff>
    </xdr:from>
    <xdr:to>
      <xdr:col>55</xdr:col>
      <xdr:colOff>0</xdr:colOff>
      <xdr:row>98</xdr:row>
      <xdr:rowOff>121634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94099"/>
          <a:ext cx="838200" cy="2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113210</xdr:rowOff>
    </xdr:from>
    <xdr:to>
      <xdr:col>50</xdr:col>
      <xdr:colOff>114300</xdr:colOff>
      <xdr:row>98</xdr:row>
      <xdr:rowOff>121634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915310"/>
          <a:ext cx="889000" cy="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118364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97256</xdr:rowOff>
    </xdr:from>
    <xdr:to>
      <xdr:col>45</xdr:col>
      <xdr:colOff>177800</xdr:colOff>
      <xdr:row>98</xdr:row>
      <xdr:rowOff>113210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899356"/>
          <a:ext cx="889000" cy="15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129264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58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97256</xdr:rowOff>
    </xdr:from>
    <xdr:to>
      <xdr:col>41</xdr:col>
      <xdr:colOff>50800</xdr:colOff>
      <xdr:row>98</xdr:row>
      <xdr:rowOff>130673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99356"/>
          <a:ext cx="889000" cy="3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136734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130706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41199</xdr:rowOff>
    </xdr:from>
    <xdr:to>
      <xdr:col>55</xdr:col>
      <xdr:colOff>50800</xdr:colOff>
      <xdr:row>98</xdr:row>
      <xdr:rowOff>142799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152991</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3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70834</xdr:rowOff>
    </xdr:from>
    <xdr:to>
      <xdr:col>50</xdr:col>
      <xdr:colOff>165100</xdr:colOff>
      <xdr:row>99</xdr:row>
      <xdr:rowOff>984</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7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163561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6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62410</xdr:rowOff>
    </xdr:from>
    <xdr:to>
      <xdr:col>46</xdr:col>
      <xdr:colOff>38100</xdr:colOff>
      <xdr:row>98</xdr:row>
      <xdr:rowOff>164010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6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155137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5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46456</xdr:rowOff>
    </xdr:from>
    <xdr:to>
      <xdr:col>41</xdr:col>
      <xdr:colOff>101600</xdr:colOff>
      <xdr:row>98</xdr:row>
      <xdr:rowOff>148056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4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139183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9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79873</xdr:rowOff>
    </xdr:from>
    <xdr:to>
      <xdr:col>36</xdr:col>
      <xdr:colOff>165100</xdr:colOff>
      <xdr:row>99</xdr:row>
      <xdr:rowOff>10023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8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1150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97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147943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130241</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45341"/>
          <a:ext cx="889000" cy="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166455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3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130241</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645341"/>
          <a:ext cx="889000" cy="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79441</xdr:rowOff>
    </xdr:from>
    <xdr:to>
      <xdr:col>72</xdr:col>
      <xdr:colOff>38100</xdr:colOff>
      <xdr:row>39</xdr:row>
      <xdr:rowOff>9591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9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718</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687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154530</xdr:rowOff>
    </xdr:from>
    <xdr:to>
      <xdr:col>85</xdr:col>
      <xdr:colOff>127000</xdr:colOff>
      <xdr:row>78</xdr:row>
      <xdr:rowOff>41726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356180"/>
          <a:ext cx="838200" cy="58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41726</xdr:rowOff>
    </xdr:from>
    <xdr:to>
      <xdr:col>81</xdr:col>
      <xdr:colOff>50800</xdr:colOff>
      <xdr:row>78</xdr:row>
      <xdr:rowOff>56355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414826"/>
          <a:ext cx="889000" cy="1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56355</xdr:rowOff>
    </xdr:from>
    <xdr:to>
      <xdr:col>76</xdr:col>
      <xdr:colOff>114300</xdr:colOff>
      <xdr:row>78</xdr:row>
      <xdr:rowOff>68955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429455"/>
          <a:ext cx="889000" cy="1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68955</xdr:rowOff>
    </xdr:from>
    <xdr:to>
      <xdr:col>71</xdr:col>
      <xdr:colOff>177800</xdr:colOff>
      <xdr:row>78</xdr:row>
      <xdr:rowOff>85271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442055"/>
          <a:ext cx="889000" cy="1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103730</xdr:rowOff>
    </xdr:from>
    <xdr:to>
      <xdr:col>85</xdr:col>
      <xdr:colOff>177800</xdr:colOff>
      <xdr:row>78</xdr:row>
      <xdr:rowOff>33880</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0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82157</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8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162376</xdr:rowOff>
    </xdr:from>
    <xdr:to>
      <xdr:col>81</xdr:col>
      <xdr:colOff>101600</xdr:colOff>
      <xdr:row>78</xdr:row>
      <xdr:rowOff>92526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6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83653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45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5555</xdr:rowOff>
    </xdr:from>
    <xdr:to>
      <xdr:col>76</xdr:col>
      <xdr:colOff>165100</xdr:colOff>
      <xdr:row>78</xdr:row>
      <xdr:rowOff>107155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98282</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47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18155</xdr:rowOff>
    </xdr:from>
    <xdr:to>
      <xdr:col>72</xdr:col>
      <xdr:colOff>38100</xdr:colOff>
      <xdr:row>78</xdr:row>
      <xdr:rowOff>119755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39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110882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4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34471</xdr:rowOff>
    </xdr:from>
    <xdr:to>
      <xdr:col>67</xdr:col>
      <xdr:colOff>101600</xdr:colOff>
      <xdr:row>78</xdr:row>
      <xdr:rowOff>136071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40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127198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50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81079</xdr:rowOff>
    </xdr:from>
    <xdr:to>
      <xdr:col>85</xdr:col>
      <xdr:colOff>127000</xdr:colOff>
      <xdr:row>98</xdr:row>
      <xdr:rowOff>124611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883179"/>
          <a:ext cx="838200" cy="43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124611</xdr:rowOff>
    </xdr:from>
    <xdr:to>
      <xdr:col>81</xdr:col>
      <xdr:colOff>50800</xdr:colOff>
      <xdr:row>98</xdr:row>
      <xdr:rowOff>152524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926711"/>
          <a:ext cx="889000" cy="2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146448</xdr:rowOff>
    </xdr:from>
    <xdr:to>
      <xdr:col>76</xdr:col>
      <xdr:colOff>114300</xdr:colOff>
      <xdr:row>98</xdr:row>
      <xdr:rowOff>152524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948548"/>
          <a:ext cx="889000" cy="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146448</xdr:rowOff>
    </xdr:from>
    <xdr:to>
      <xdr:col>71</xdr:col>
      <xdr:colOff>177800</xdr:colOff>
      <xdr:row>98</xdr:row>
      <xdr:rowOff>146712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48548"/>
          <a:ext cx="889000" cy="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21321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31853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30279</xdr:rowOff>
    </xdr:from>
    <xdr:to>
      <xdr:col>85</xdr:col>
      <xdr:colOff>177800</xdr:colOff>
      <xdr:row>98</xdr:row>
      <xdr:rowOff>131879</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3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8706</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10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73811</xdr:rowOff>
    </xdr:from>
    <xdr:to>
      <xdr:col>81</xdr:col>
      <xdr:colOff>101600</xdr:colOff>
      <xdr:row>99</xdr:row>
      <xdr:rowOff>3961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7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20488</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81795" y="1665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101724</xdr:rowOff>
    </xdr:from>
    <xdr:to>
      <xdr:col>76</xdr:col>
      <xdr:colOff>165100</xdr:colOff>
      <xdr:row>99</xdr:row>
      <xdr:rowOff>31874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0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23001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99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95648</xdr:rowOff>
    </xdr:from>
    <xdr:to>
      <xdr:col>72</xdr:col>
      <xdr:colOff>38100</xdr:colOff>
      <xdr:row>99</xdr:row>
      <xdr:rowOff>25798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9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42325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67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95912</xdr:rowOff>
    </xdr:from>
    <xdr:to>
      <xdr:col>67</xdr:col>
      <xdr:colOff>101600</xdr:colOff>
      <xdr:row>99</xdr:row>
      <xdr:rowOff>26062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9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42589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67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106972</xdr:rowOff>
    </xdr:from>
    <xdr:to>
      <xdr:col>116</xdr:col>
      <xdr:colOff>63500</xdr:colOff>
      <xdr:row>38</xdr:row>
      <xdr:rowOff>52565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5764822"/>
          <a:ext cx="838200" cy="80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90797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605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1931</xdr:rowOff>
    </xdr:from>
    <xdr:to>
      <xdr:col>111</xdr:col>
      <xdr:colOff>177800</xdr:colOff>
      <xdr:row>33</xdr:row>
      <xdr:rowOff>106972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5488331"/>
          <a:ext cx="889000" cy="27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19931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70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1931</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545300" y="5488331"/>
          <a:ext cx="889000" cy="124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701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1765</xdr:rowOff>
    </xdr:from>
    <xdr:to>
      <xdr:col>116</xdr:col>
      <xdr:colOff>114300</xdr:colOff>
      <xdr:row>38</xdr:row>
      <xdr:rowOff>103365</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51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24642</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36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56172</xdr:rowOff>
    </xdr:from>
    <xdr:to>
      <xdr:col>112</xdr:col>
      <xdr:colOff>38100</xdr:colOff>
      <xdr:row>33</xdr:row>
      <xdr:rowOff>157772</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571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2849</xdr:rowOff>
    </xdr:from>
    <xdr:ext cx="534377"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56111" y="548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122581</xdr:rowOff>
    </xdr:from>
    <xdr:to>
      <xdr:col>107</xdr:col>
      <xdr:colOff>101600</xdr:colOff>
      <xdr:row>32</xdr:row>
      <xdr:rowOff>52731</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543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30</xdr:row>
      <xdr:rowOff>69258</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67111" y="521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157427</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10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10030</xdr:rowOff>
    </xdr:from>
    <xdr:to>
      <xdr:col>116</xdr:col>
      <xdr:colOff>63500</xdr:colOff>
      <xdr:row>78</xdr:row>
      <xdr:rowOff>52879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3383130"/>
          <a:ext cx="838200" cy="42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108619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138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10030</xdr:rowOff>
    </xdr:from>
    <xdr:to>
      <xdr:col>111</xdr:col>
      <xdr:colOff>177800</xdr:colOff>
      <xdr:row>78</xdr:row>
      <xdr:rowOff>77693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383130"/>
          <a:ext cx="889000" cy="6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47241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07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77693</xdr:rowOff>
    </xdr:from>
    <xdr:to>
      <xdr:col>107</xdr:col>
      <xdr:colOff>50800</xdr:colOff>
      <xdr:row>78</xdr:row>
      <xdr:rowOff>86261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450793"/>
          <a:ext cx="889000" cy="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48426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07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71862</xdr:rowOff>
    </xdr:from>
    <xdr:to>
      <xdr:col>102</xdr:col>
      <xdr:colOff>114300</xdr:colOff>
      <xdr:row>78</xdr:row>
      <xdr:rowOff>86261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444962"/>
          <a:ext cx="889000" cy="1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40051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07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56356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086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2079</xdr:rowOff>
    </xdr:from>
    <xdr:to>
      <xdr:col>116</xdr:col>
      <xdr:colOff>114300</xdr:colOff>
      <xdr:row>78</xdr:row>
      <xdr:rowOff>103679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37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88456</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29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130680</xdr:rowOff>
    </xdr:from>
    <xdr:to>
      <xdr:col>112</xdr:col>
      <xdr:colOff>38100</xdr:colOff>
      <xdr:row>78</xdr:row>
      <xdr:rowOff>60830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33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51957</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342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26893</xdr:rowOff>
    </xdr:from>
    <xdr:to>
      <xdr:col>107</xdr:col>
      <xdr:colOff>101600</xdr:colOff>
      <xdr:row>78</xdr:row>
      <xdr:rowOff>128493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39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119620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49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35461</xdr:rowOff>
    </xdr:from>
    <xdr:to>
      <xdr:col>102</xdr:col>
      <xdr:colOff>165100</xdr:colOff>
      <xdr:row>78</xdr:row>
      <xdr:rowOff>137061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40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128188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50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21062</xdr:rowOff>
    </xdr:from>
    <xdr:to>
      <xdr:col>98</xdr:col>
      <xdr:colOff>38100</xdr:colOff>
      <xdr:row>78</xdr:row>
      <xdr:rowOff>122662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39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113789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48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50">
              <a:solidFill>
                <a:schemeClr val="dk1"/>
              </a:solidFill>
              <a:effectLst/>
              <a:latin typeface="+mn-lt"/>
              <a:ea typeface="+mn-ea"/>
              <a:cs typeface="+mn-cs"/>
            </a:rPr>
            <a:t>歳出合計は令和２年度</a:t>
          </a:r>
          <a:r>
            <a:rPr lang="en-US" altLang="ja-JP" sz="1050">
              <a:solidFill>
                <a:schemeClr val="dk1"/>
              </a:solidFill>
              <a:effectLst/>
              <a:latin typeface="+mn-lt"/>
              <a:ea typeface="+mn-ea"/>
              <a:cs typeface="+mn-cs"/>
            </a:rPr>
            <a:t>3,703,558</a:t>
          </a:r>
          <a:r>
            <a:rPr lang="ja-JP" altLang="ja-JP" sz="1050">
              <a:solidFill>
                <a:schemeClr val="dk1"/>
              </a:solidFill>
              <a:effectLst/>
              <a:latin typeface="+mn-lt"/>
              <a:ea typeface="+mn-ea"/>
              <a:cs typeface="+mn-cs"/>
            </a:rPr>
            <a:t>千円に対して令和</a:t>
          </a:r>
          <a:r>
            <a:rPr lang="en-US" altLang="ja-JP" sz="1050">
              <a:solidFill>
                <a:schemeClr val="dk1"/>
              </a:solidFill>
              <a:effectLst/>
              <a:latin typeface="+mn-lt"/>
              <a:ea typeface="+mn-ea"/>
              <a:cs typeface="+mn-cs"/>
            </a:rPr>
            <a:t>3</a:t>
          </a:r>
          <a:r>
            <a:rPr lang="ja-JP" altLang="ja-JP" sz="1050">
              <a:solidFill>
                <a:schemeClr val="dk1"/>
              </a:solidFill>
              <a:effectLst/>
              <a:latin typeface="+mn-lt"/>
              <a:ea typeface="+mn-ea"/>
              <a:cs typeface="+mn-cs"/>
            </a:rPr>
            <a:t>年度は</a:t>
          </a:r>
          <a:r>
            <a:rPr lang="en-US" altLang="ja-JP" sz="1050">
              <a:solidFill>
                <a:schemeClr val="dk1"/>
              </a:solidFill>
              <a:effectLst/>
              <a:latin typeface="+mn-lt"/>
              <a:ea typeface="+mn-ea"/>
              <a:cs typeface="+mn-cs"/>
            </a:rPr>
            <a:t>3,514,795</a:t>
          </a:r>
          <a:r>
            <a:rPr lang="ja-JP" altLang="ja-JP" sz="1050">
              <a:solidFill>
                <a:schemeClr val="dk1"/>
              </a:solidFill>
              <a:effectLst/>
              <a:latin typeface="+mn-lt"/>
              <a:ea typeface="+mn-ea"/>
              <a:cs typeface="+mn-cs"/>
            </a:rPr>
            <a:t>千円となり、</a:t>
          </a:r>
          <a:r>
            <a:rPr lang="en-US" altLang="ja-JP" sz="1050">
              <a:solidFill>
                <a:schemeClr val="dk1"/>
              </a:solidFill>
              <a:effectLst/>
              <a:latin typeface="+mn-lt"/>
              <a:ea typeface="+mn-ea"/>
              <a:cs typeface="+mn-cs"/>
            </a:rPr>
            <a:t>118,763</a:t>
          </a:r>
          <a:r>
            <a:rPr lang="ja-JP" altLang="ja-JP" sz="1050">
              <a:solidFill>
                <a:schemeClr val="dk1"/>
              </a:solidFill>
              <a:effectLst/>
              <a:latin typeface="+mn-lt"/>
              <a:ea typeface="+mn-ea"/>
              <a:cs typeface="+mn-cs"/>
            </a:rPr>
            <a:t>千円減少した。人口は</a:t>
          </a:r>
          <a:r>
            <a:rPr lang="en-US" altLang="ja-JP" sz="1050">
              <a:solidFill>
                <a:schemeClr val="dk1"/>
              </a:solidFill>
              <a:effectLst/>
              <a:latin typeface="+mn-lt"/>
              <a:ea typeface="+mn-ea"/>
              <a:cs typeface="+mn-cs"/>
            </a:rPr>
            <a:t>3,005</a:t>
          </a:r>
          <a:r>
            <a:rPr lang="ja-JP" altLang="ja-JP" sz="1050">
              <a:solidFill>
                <a:schemeClr val="dk1"/>
              </a:solidFill>
              <a:effectLst/>
              <a:latin typeface="+mn-lt"/>
              <a:ea typeface="+mn-ea"/>
              <a:cs typeface="+mn-cs"/>
            </a:rPr>
            <a:t>人から</a:t>
          </a:r>
          <a:r>
            <a:rPr lang="en-US" altLang="ja-JP" sz="1050">
              <a:solidFill>
                <a:schemeClr val="dk1"/>
              </a:solidFill>
              <a:effectLst/>
              <a:latin typeface="+mn-lt"/>
              <a:ea typeface="+mn-ea"/>
              <a:cs typeface="+mn-cs"/>
            </a:rPr>
            <a:t>2,939</a:t>
          </a:r>
          <a:r>
            <a:rPr lang="ja-JP" altLang="ja-JP" sz="1050">
              <a:solidFill>
                <a:schemeClr val="dk1"/>
              </a:solidFill>
              <a:effectLst/>
              <a:latin typeface="+mn-lt"/>
              <a:ea typeface="+mn-ea"/>
              <a:cs typeface="+mn-cs"/>
            </a:rPr>
            <a:t>人に</a:t>
          </a:r>
          <a:r>
            <a:rPr lang="en-US" altLang="ja-JP" sz="1050">
              <a:solidFill>
                <a:schemeClr val="dk1"/>
              </a:solidFill>
              <a:effectLst/>
              <a:latin typeface="+mn-lt"/>
              <a:ea typeface="+mn-ea"/>
              <a:cs typeface="+mn-cs"/>
            </a:rPr>
            <a:t>66</a:t>
          </a:r>
          <a:r>
            <a:rPr lang="ja-JP" altLang="ja-JP" sz="1050">
              <a:solidFill>
                <a:schemeClr val="dk1"/>
              </a:solidFill>
              <a:effectLst/>
              <a:latin typeface="+mn-lt"/>
              <a:ea typeface="+mn-ea"/>
              <a:cs typeface="+mn-cs"/>
            </a:rPr>
            <a:t>人減少（▲</a:t>
          </a:r>
          <a:r>
            <a:rPr lang="en-US" altLang="ja-JP" sz="1050">
              <a:solidFill>
                <a:schemeClr val="dk1"/>
              </a:solidFill>
              <a:effectLst/>
              <a:latin typeface="+mn-lt"/>
              <a:ea typeface="+mn-ea"/>
              <a:cs typeface="+mn-cs"/>
            </a:rPr>
            <a:t>2.2</a:t>
          </a:r>
          <a:r>
            <a:rPr lang="ja-JP" altLang="ja-JP" sz="1050">
              <a:solidFill>
                <a:schemeClr val="dk1"/>
              </a:solidFill>
              <a:effectLst/>
              <a:latin typeface="+mn-lt"/>
              <a:ea typeface="+mn-ea"/>
              <a:cs typeface="+mn-cs"/>
            </a:rPr>
            <a:t>％）している。令和２年度における管理職４人の退職により、人件費は</a:t>
          </a:r>
          <a:r>
            <a:rPr lang="en-US" altLang="ja-JP" sz="1050">
              <a:solidFill>
                <a:schemeClr val="dk1"/>
              </a:solidFill>
              <a:effectLst/>
              <a:latin typeface="+mn-lt"/>
              <a:ea typeface="+mn-ea"/>
              <a:cs typeface="+mn-cs"/>
            </a:rPr>
            <a:t>4,620</a:t>
          </a:r>
          <a:r>
            <a:rPr lang="ja-JP" altLang="ja-JP" sz="1050">
              <a:solidFill>
                <a:schemeClr val="dk1"/>
              </a:solidFill>
              <a:effectLst/>
              <a:latin typeface="+mn-lt"/>
              <a:ea typeface="+mn-ea"/>
              <a:cs typeface="+mn-cs"/>
            </a:rPr>
            <a:t>千円減少したが、一方で公債費における長期債元利償還金が</a:t>
          </a:r>
          <a:r>
            <a:rPr lang="en-US" altLang="ja-JP" sz="1050">
              <a:solidFill>
                <a:schemeClr val="dk1"/>
              </a:solidFill>
              <a:effectLst/>
              <a:latin typeface="+mn-lt"/>
              <a:ea typeface="+mn-ea"/>
              <a:cs typeface="+mn-cs"/>
            </a:rPr>
            <a:t>84,442</a:t>
          </a:r>
          <a:r>
            <a:rPr lang="ja-JP" altLang="ja-JP" sz="1050">
              <a:solidFill>
                <a:schemeClr val="dk1"/>
              </a:solidFill>
              <a:effectLst/>
              <a:latin typeface="+mn-lt"/>
              <a:ea typeface="+mn-ea"/>
              <a:cs typeface="+mn-cs"/>
            </a:rPr>
            <a:t>千円増額しており、これは近年で最大の増加である（前年度は</a:t>
          </a:r>
          <a:r>
            <a:rPr lang="en-US" altLang="ja-JP" sz="1050">
              <a:solidFill>
                <a:schemeClr val="dk1"/>
              </a:solidFill>
              <a:effectLst/>
              <a:latin typeface="+mn-lt"/>
              <a:ea typeface="+mn-ea"/>
              <a:cs typeface="+mn-cs"/>
            </a:rPr>
            <a:t>17,966</a:t>
          </a:r>
          <a:r>
            <a:rPr lang="ja-JP" altLang="ja-JP" sz="1050">
              <a:solidFill>
                <a:schemeClr val="dk1"/>
              </a:solidFill>
              <a:effectLst/>
              <a:latin typeface="+mn-lt"/>
              <a:ea typeface="+mn-ea"/>
              <a:cs typeface="+mn-cs"/>
            </a:rPr>
            <a:t>千円の増額だった）。また、新型コロナウィルス対策として現金給付を行い、扶助費は</a:t>
          </a:r>
          <a:r>
            <a:rPr lang="en-US" altLang="ja-JP" sz="1050">
              <a:solidFill>
                <a:schemeClr val="dk1"/>
              </a:solidFill>
              <a:effectLst/>
              <a:latin typeface="+mn-lt"/>
              <a:ea typeface="+mn-ea"/>
              <a:cs typeface="+mn-cs"/>
            </a:rPr>
            <a:t>19,070</a:t>
          </a:r>
          <a:r>
            <a:rPr lang="ja-JP" altLang="ja-JP" sz="1050">
              <a:solidFill>
                <a:schemeClr val="dk1"/>
              </a:solidFill>
              <a:effectLst/>
              <a:latin typeface="+mn-lt"/>
              <a:ea typeface="+mn-ea"/>
              <a:cs typeface="+mn-cs"/>
            </a:rPr>
            <a:t>千円増加したが、このうち経常費用である障害福祉サービス費、児童手当、老人福祉施設入所措置費等は減少している。主な普通建設事業としては、前年度に「太地町冷凍施設」（約４億円）を新規整備し、今年度は繰越事業の「駅舎防災複合施設」が完成した。施設を更新した分としては、清掃センターの可燃ごみ積替設備改修工事、</a:t>
          </a:r>
          <a:r>
            <a:rPr lang="ja-JP" altLang="ja-JP" sz="1000">
              <a:solidFill>
                <a:schemeClr val="dk1"/>
              </a:solidFill>
              <a:effectLst/>
              <a:latin typeface="+mn-lt"/>
              <a:ea typeface="+mn-ea"/>
              <a:cs typeface="+mn-cs"/>
            </a:rPr>
            <a:t>漁港</a:t>
          </a:r>
          <a:r>
            <a:rPr lang="ja-JP" altLang="ja-JP" sz="1050">
              <a:solidFill>
                <a:schemeClr val="dk1"/>
              </a:solidFill>
              <a:effectLst/>
              <a:latin typeface="+mn-lt"/>
              <a:ea typeface="+mn-ea"/>
              <a:cs typeface="+mn-cs"/>
            </a:rPr>
            <a:t>の護岸工事等を実施したため増加した。維持修繕費については、清掃センターの設備維持に多額の費用が常にかかっていたが、先述の施設改修により維持経費を削減できた。その他の施設の臨時的な修繕を行ったため全体としては若干増加している。物件費に関しては、ふるさと納税業務に注力し委託料を大幅に増額、清掃センターにおける可燃物搬送処理委託料を新たに計上した。また、令和２年度の補助費等が突出しているが、これは臨時的な支出によるもので特別定額給付金を含んでいる。令和３年度も相対的に支出額が増加しているのは、非課税世帯や子育世帯に向けた臨時給付金事業を実施したためである。歳出全体としては、令和３年度の支出額は前年度比で減少したが、財政調整基金及び減債基金に加えて、ふるさと創生基金、福祉基金の積み立てを行っており、今後の長期地方債償還金の増加に備えつつ、行政サービスの財源を確保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2,939
2,930
5.81
3,645,955
3,514,795
131,085
1,656,582
4,739,955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133250</xdr:rowOff>
    </xdr:from>
    <xdr:to>
      <xdr:col>24</xdr:col>
      <xdr:colOff>63500</xdr:colOff>
      <xdr:row>37</xdr:row>
      <xdr:rowOff>143227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476900"/>
          <a:ext cx="838200" cy="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100233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133169</xdr:rowOff>
    </xdr:from>
    <xdr:to>
      <xdr:col>19</xdr:col>
      <xdr:colOff>177800</xdr:colOff>
      <xdr:row>37</xdr:row>
      <xdr:rowOff>143227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76819"/>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23722</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19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127943</xdr:rowOff>
    </xdr:from>
    <xdr:to>
      <xdr:col>15</xdr:col>
      <xdr:colOff>50800</xdr:colOff>
      <xdr:row>37</xdr:row>
      <xdr:rowOff>133169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6471593"/>
          <a:ext cx="88900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10970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1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127943</xdr:rowOff>
    </xdr:from>
    <xdr:to>
      <xdr:col>10</xdr:col>
      <xdr:colOff>114300</xdr:colOff>
      <xdr:row>37</xdr:row>
      <xdr:rowOff>144403</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71593"/>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17044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18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7149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82450</xdr:rowOff>
    </xdr:from>
    <xdr:to>
      <xdr:col>24</xdr:col>
      <xdr:colOff>114300</xdr:colOff>
      <xdr:row>38</xdr:row>
      <xdr:rowOff>12601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261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60877</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0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92427</xdr:rowOff>
    </xdr:from>
    <xdr:to>
      <xdr:col>20</xdr:col>
      <xdr:colOff>38100</xdr:colOff>
      <xdr:row>38</xdr:row>
      <xdr:rowOff>22577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3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13704</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52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82369</xdr:rowOff>
    </xdr:from>
    <xdr:to>
      <xdr:col>15</xdr:col>
      <xdr:colOff>101600</xdr:colOff>
      <xdr:row>38</xdr:row>
      <xdr:rowOff>12519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2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3646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51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77143</xdr:rowOff>
    </xdr:from>
    <xdr:to>
      <xdr:col>10</xdr:col>
      <xdr:colOff>165100</xdr:colOff>
      <xdr:row>38</xdr:row>
      <xdr:rowOff>7293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2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169870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5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93603</xdr:rowOff>
    </xdr:from>
    <xdr:to>
      <xdr:col>6</xdr:col>
      <xdr:colOff>38100</xdr:colOff>
      <xdr:row>38</xdr:row>
      <xdr:rowOff>23753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3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14880</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529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117036</xdr:rowOff>
    </xdr:from>
    <xdr:to>
      <xdr:col>24</xdr:col>
      <xdr:colOff>63500</xdr:colOff>
      <xdr:row>57</xdr:row>
      <xdr:rowOff>143180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889686"/>
          <a:ext cx="838200" cy="2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117036</xdr:rowOff>
    </xdr:from>
    <xdr:to>
      <xdr:col>19</xdr:col>
      <xdr:colOff>177800</xdr:colOff>
      <xdr:row>57</xdr:row>
      <xdr:rowOff>165005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89686"/>
          <a:ext cx="889000" cy="4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167533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165005</xdr:rowOff>
    </xdr:from>
    <xdr:to>
      <xdr:col>15</xdr:col>
      <xdr:colOff>50800</xdr:colOff>
      <xdr:row>58</xdr:row>
      <xdr:rowOff>38826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37655"/>
          <a:ext cx="889000" cy="4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55528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65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169291</xdr:rowOff>
    </xdr:from>
    <xdr:to>
      <xdr:col>10</xdr:col>
      <xdr:colOff>114300</xdr:colOff>
      <xdr:row>58</xdr:row>
      <xdr:rowOff>38826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941941"/>
          <a:ext cx="889000" cy="40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51829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52081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92380</xdr:rowOff>
    </xdr:from>
    <xdr:to>
      <xdr:col>24</xdr:col>
      <xdr:colOff>114300</xdr:colOff>
      <xdr:row>58</xdr:row>
      <xdr:rowOff>22530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7307</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7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66236</xdr:rowOff>
    </xdr:from>
    <xdr:to>
      <xdr:col>20</xdr:col>
      <xdr:colOff>38100</xdr:colOff>
      <xdr:row>57</xdr:row>
      <xdr:rowOff>167836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3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158963</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93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114205</xdr:rowOff>
    </xdr:from>
    <xdr:to>
      <xdr:col>15</xdr:col>
      <xdr:colOff>101600</xdr:colOff>
      <xdr:row>58</xdr:row>
      <xdr:rowOff>44355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35482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159476</xdr:rowOff>
    </xdr:from>
    <xdr:to>
      <xdr:col>10</xdr:col>
      <xdr:colOff>165100</xdr:colOff>
      <xdr:row>58</xdr:row>
      <xdr:rowOff>89626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3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80753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1002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118491</xdr:rowOff>
    </xdr:from>
    <xdr:to>
      <xdr:col>6</xdr:col>
      <xdr:colOff>38100</xdr:colOff>
      <xdr:row>58</xdr:row>
      <xdr:rowOff>48641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8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39768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98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114271</xdr:rowOff>
    </xdr:from>
    <xdr:to>
      <xdr:col>24</xdr:col>
      <xdr:colOff>63500</xdr:colOff>
      <xdr:row>77</xdr:row>
      <xdr:rowOff>95064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44471"/>
          <a:ext cx="838200" cy="15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71494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30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162158</xdr:rowOff>
    </xdr:from>
    <xdr:to>
      <xdr:col>19</xdr:col>
      <xdr:colOff>177800</xdr:colOff>
      <xdr:row>77</xdr:row>
      <xdr:rowOff>95064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192358"/>
          <a:ext cx="889000" cy="10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27687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103183</xdr:rowOff>
    </xdr:from>
    <xdr:to>
      <xdr:col>15</xdr:col>
      <xdr:colOff>50800</xdr:colOff>
      <xdr:row>76</xdr:row>
      <xdr:rowOff>162158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133383"/>
          <a:ext cx="889000" cy="58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125899</xdr:rowOff>
    </xdr:from>
    <xdr:to>
      <xdr:col>10</xdr:col>
      <xdr:colOff>114300</xdr:colOff>
      <xdr:row>76</xdr:row>
      <xdr:rowOff>103183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2813199"/>
          <a:ext cx="889000" cy="32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63471</xdr:rowOff>
    </xdr:from>
    <xdr:to>
      <xdr:col>24</xdr:col>
      <xdr:colOff>114300</xdr:colOff>
      <xdr:row>76</xdr:row>
      <xdr:rowOff>165071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9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41898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44264</xdr:rowOff>
    </xdr:from>
    <xdr:to>
      <xdr:col>20</xdr:col>
      <xdr:colOff>38100</xdr:colOff>
      <xdr:row>77</xdr:row>
      <xdr:rowOff>145864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4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136991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338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111358</xdr:rowOff>
    </xdr:from>
    <xdr:to>
      <xdr:col>15</xdr:col>
      <xdr:colOff>101600</xdr:colOff>
      <xdr:row>77</xdr:row>
      <xdr:rowOff>41508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4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58035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16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52383</xdr:rowOff>
    </xdr:from>
    <xdr:to>
      <xdr:col>10</xdr:col>
      <xdr:colOff>165100</xdr:colOff>
      <xdr:row>76</xdr:row>
      <xdr:rowOff>153983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08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170510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85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75099</xdr:rowOff>
    </xdr:from>
    <xdr:to>
      <xdr:col>6</xdr:col>
      <xdr:colOff>38100</xdr:colOff>
      <xdr:row>75</xdr:row>
      <xdr:rowOff>5249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7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21776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537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45445</xdr:rowOff>
    </xdr:from>
    <xdr:to>
      <xdr:col>24</xdr:col>
      <xdr:colOff>63500</xdr:colOff>
      <xdr:row>98</xdr:row>
      <xdr:rowOff>116928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47545"/>
          <a:ext cx="838200" cy="7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35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114052</xdr:rowOff>
    </xdr:from>
    <xdr:to>
      <xdr:col>19</xdr:col>
      <xdr:colOff>177800</xdr:colOff>
      <xdr:row>98</xdr:row>
      <xdr:rowOff>116928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916152"/>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117026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57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114052</xdr:rowOff>
    </xdr:from>
    <xdr:to>
      <xdr:col>15</xdr:col>
      <xdr:colOff>50800</xdr:colOff>
      <xdr:row>99</xdr:row>
      <xdr:rowOff>2011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916152"/>
          <a:ext cx="889000" cy="5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115622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574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2011</xdr:rowOff>
    </xdr:from>
    <xdr:to>
      <xdr:col>10</xdr:col>
      <xdr:colOff>114300</xdr:colOff>
      <xdr:row>99</xdr:row>
      <xdr:rowOff>16977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75561"/>
          <a:ext cx="889000" cy="1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94262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553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86765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545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166095</xdr:rowOff>
    </xdr:from>
    <xdr:to>
      <xdr:col>24</xdr:col>
      <xdr:colOff>114300</xdr:colOff>
      <xdr:row>98</xdr:row>
      <xdr:rowOff>96245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9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144522</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7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66128</xdr:rowOff>
    </xdr:from>
    <xdr:to>
      <xdr:col>20</xdr:col>
      <xdr:colOff>38100</xdr:colOff>
      <xdr:row>98</xdr:row>
      <xdr:rowOff>167728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6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158855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6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63252</xdr:rowOff>
    </xdr:from>
    <xdr:to>
      <xdr:col>15</xdr:col>
      <xdr:colOff>101600</xdr:colOff>
      <xdr:row>98</xdr:row>
      <xdr:rowOff>164852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6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155979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5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122661</xdr:rowOff>
    </xdr:from>
    <xdr:to>
      <xdr:col>10</xdr:col>
      <xdr:colOff>165100</xdr:colOff>
      <xdr:row>99</xdr:row>
      <xdr:rowOff>52811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2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43938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1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137627</xdr:rowOff>
    </xdr:from>
    <xdr:to>
      <xdr:col>6</xdr:col>
      <xdr:colOff>38100</xdr:colOff>
      <xdr:row>99</xdr:row>
      <xdr:rowOff>67777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3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58904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3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139426</xdr:rowOff>
    </xdr:from>
    <xdr:to>
      <xdr:col>55</xdr:col>
      <xdr:colOff>0</xdr:colOff>
      <xdr:row>38</xdr:row>
      <xdr:rowOff>139471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54526"/>
          <a:ext cx="8382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54330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97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139471</xdr:rowOff>
    </xdr:from>
    <xdr:to>
      <xdr:col>50</xdr:col>
      <xdr:colOff>114300</xdr:colOff>
      <xdr:row>38</xdr:row>
      <xdr:rowOff>139471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5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134218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139471</xdr:rowOff>
    </xdr:from>
    <xdr:to>
      <xdr:col>45</xdr:col>
      <xdr:colOff>177800</xdr:colOff>
      <xdr:row>38</xdr:row>
      <xdr:rowOff>139471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65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127680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2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139471</xdr:rowOff>
    </xdr:from>
    <xdr:to>
      <xdr:col>41</xdr:col>
      <xdr:colOff>50800</xdr:colOff>
      <xdr:row>38</xdr:row>
      <xdr:rowOff>139495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54571"/>
          <a:ext cx="8890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143728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1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166428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3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88626</xdr:rowOff>
    </xdr:from>
    <xdr:to>
      <xdr:col>55</xdr:col>
      <xdr:colOff>50800</xdr:colOff>
      <xdr:row>39</xdr:row>
      <xdr:rowOff>18776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0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9880</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249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88671</xdr:rowOff>
    </xdr:from>
    <xdr:to>
      <xdr:col>50</xdr:col>
      <xdr:colOff>165100</xdr:colOff>
      <xdr:row>39</xdr:row>
      <xdr:rowOff>18821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0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9948</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69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88671</xdr:rowOff>
    </xdr:from>
    <xdr:to>
      <xdr:col>46</xdr:col>
      <xdr:colOff>38100</xdr:colOff>
      <xdr:row>39</xdr:row>
      <xdr:rowOff>18821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0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9948</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69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88671</xdr:rowOff>
    </xdr:from>
    <xdr:to>
      <xdr:col>41</xdr:col>
      <xdr:colOff>101600</xdr:colOff>
      <xdr:row>39</xdr:row>
      <xdr:rowOff>18821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9948</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69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88695</xdr:rowOff>
    </xdr:from>
    <xdr:to>
      <xdr:col>36</xdr:col>
      <xdr:colOff>165100</xdr:colOff>
      <xdr:row>39</xdr:row>
      <xdr:rowOff>18845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0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9972</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696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83138</xdr:rowOff>
    </xdr:from>
    <xdr:to>
      <xdr:col>55</xdr:col>
      <xdr:colOff>0</xdr:colOff>
      <xdr:row>58</xdr:row>
      <xdr:rowOff>170639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55788"/>
          <a:ext cx="838200" cy="25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149774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50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83138</xdr:rowOff>
    </xdr:from>
    <xdr:to>
      <xdr:col>50</xdr:col>
      <xdr:colOff>114300</xdr:colOff>
      <xdr:row>58</xdr:row>
      <xdr:rowOff>151652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55788"/>
          <a:ext cx="889000" cy="23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151652</xdr:rowOff>
    </xdr:from>
    <xdr:to>
      <xdr:col>45</xdr:col>
      <xdr:colOff>177800</xdr:colOff>
      <xdr:row>59</xdr:row>
      <xdr:rowOff>15721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095752"/>
          <a:ext cx="889000" cy="3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62746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66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15721</xdr:rowOff>
    </xdr:from>
    <xdr:to>
      <xdr:col>41</xdr:col>
      <xdr:colOff>50800</xdr:colOff>
      <xdr:row>59</xdr:row>
      <xdr:rowOff>21874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31271"/>
          <a:ext cx="889000" cy="6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73664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67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67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119839</xdr:rowOff>
    </xdr:from>
    <xdr:to>
      <xdr:col>55</xdr:col>
      <xdr:colOff>50800</xdr:colOff>
      <xdr:row>59</xdr:row>
      <xdr:rowOff>49989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6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34766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7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32338</xdr:rowOff>
    </xdr:from>
    <xdr:to>
      <xdr:col>50</xdr:col>
      <xdr:colOff>165100</xdr:colOff>
      <xdr:row>57</xdr:row>
      <xdr:rowOff>133938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0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150465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58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100852</xdr:rowOff>
    </xdr:from>
    <xdr:to>
      <xdr:col>46</xdr:col>
      <xdr:colOff>38100</xdr:colOff>
      <xdr:row>59</xdr:row>
      <xdr:rowOff>31002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4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22129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3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136371</xdr:rowOff>
    </xdr:from>
    <xdr:to>
      <xdr:col>41</xdr:col>
      <xdr:colOff>101600</xdr:colOff>
      <xdr:row>59</xdr:row>
      <xdr:rowOff>66521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8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57648</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17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142524</xdr:rowOff>
    </xdr:from>
    <xdr:to>
      <xdr:col>36</xdr:col>
      <xdr:colOff>165100</xdr:colOff>
      <xdr:row>59</xdr:row>
      <xdr:rowOff>72674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63801</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17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118861</xdr:rowOff>
    </xdr:from>
    <xdr:to>
      <xdr:col>55</xdr:col>
      <xdr:colOff>0</xdr:colOff>
      <xdr:row>78</xdr:row>
      <xdr:rowOff>168464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91961"/>
          <a:ext cx="838200" cy="4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73748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75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168464</xdr:rowOff>
    </xdr:from>
    <xdr:to>
      <xdr:col>50</xdr:col>
      <xdr:colOff>114300</xdr:colOff>
      <xdr:row>79</xdr:row>
      <xdr:rowOff>10367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41564"/>
          <a:ext cx="8890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150992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181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5246</xdr:rowOff>
    </xdr:from>
    <xdr:to>
      <xdr:col>45</xdr:col>
      <xdr:colOff>177800</xdr:colOff>
      <xdr:row>79</xdr:row>
      <xdr:rowOff>10367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49796"/>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9189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5246</xdr:rowOff>
    </xdr:from>
    <xdr:to>
      <xdr:col>41</xdr:col>
      <xdr:colOff>50800</xdr:colOff>
      <xdr:row>79</xdr:row>
      <xdr:rowOff>12449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49796"/>
          <a:ext cx="889000" cy="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14040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18772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68061</xdr:rowOff>
    </xdr:from>
    <xdr:to>
      <xdr:col>55</xdr:col>
      <xdr:colOff>50800</xdr:colOff>
      <xdr:row>78</xdr:row>
      <xdr:rowOff>169661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4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29299</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0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117664</xdr:rowOff>
    </xdr:from>
    <xdr:to>
      <xdr:col>50</xdr:col>
      <xdr:colOff>165100</xdr:colOff>
      <xdr:row>79</xdr:row>
      <xdr:rowOff>47814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38941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8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131017</xdr:rowOff>
    </xdr:from>
    <xdr:to>
      <xdr:col>46</xdr:col>
      <xdr:colOff>38100</xdr:colOff>
      <xdr:row>79</xdr:row>
      <xdr:rowOff>61167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0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52294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9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125896</xdr:rowOff>
    </xdr:from>
    <xdr:to>
      <xdr:col>41</xdr:col>
      <xdr:colOff>101600</xdr:colOff>
      <xdr:row>79</xdr:row>
      <xdr:rowOff>56046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9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47173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9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133099</xdr:rowOff>
    </xdr:from>
    <xdr:to>
      <xdr:col>36</xdr:col>
      <xdr:colOff>165100</xdr:colOff>
      <xdr:row>79</xdr:row>
      <xdr:rowOff>63249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0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54376</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9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166199</xdr:rowOff>
    </xdr:from>
    <xdr:to>
      <xdr:col>55</xdr:col>
      <xdr:colOff>0</xdr:colOff>
      <xdr:row>97</xdr:row>
      <xdr:rowOff>168859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796849"/>
          <a:ext cx="838200" cy="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60701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519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168859</xdr:rowOff>
    </xdr:from>
    <xdr:to>
      <xdr:col>50</xdr:col>
      <xdr:colOff>114300</xdr:colOff>
      <xdr:row>98</xdr:row>
      <xdr:rowOff>7041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799509"/>
          <a:ext cx="889000" cy="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171097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171279</xdr:rowOff>
    </xdr:from>
    <xdr:to>
      <xdr:col>45</xdr:col>
      <xdr:colOff>177800</xdr:colOff>
      <xdr:row>98</xdr:row>
      <xdr:rowOff>7041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801929"/>
          <a:ext cx="889000" cy="7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168766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171279</xdr:rowOff>
    </xdr:from>
    <xdr:to>
      <xdr:col>41</xdr:col>
      <xdr:colOff>50800</xdr:colOff>
      <xdr:row>98</xdr:row>
      <xdr:rowOff>3245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801929"/>
          <a:ext cx="889000" cy="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115399</xdr:rowOff>
    </xdr:from>
    <xdr:to>
      <xdr:col>55</xdr:col>
      <xdr:colOff>50800</xdr:colOff>
      <xdr:row>98</xdr:row>
      <xdr:rowOff>45549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4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30326</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6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118059</xdr:rowOff>
    </xdr:from>
    <xdr:to>
      <xdr:col>50</xdr:col>
      <xdr:colOff>165100</xdr:colOff>
      <xdr:row>98</xdr:row>
      <xdr:rowOff>48209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4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39336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84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127691</xdr:rowOff>
    </xdr:from>
    <xdr:to>
      <xdr:col>46</xdr:col>
      <xdr:colOff>38100</xdr:colOff>
      <xdr:row>98</xdr:row>
      <xdr:rowOff>57841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5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48968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85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120479</xdr:rowOff>
    </xdr:from>
    <xdr:to>
      <xdr:col>41</xdr:col>
      <xdr:colOff>101600</xdr:colOff>
      <xdr:row>98</xdr:row>
      <xdr:rowOff>50629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5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41756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84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123895</xdr:rowOff>
    </xdr:from>
    <xdr:to>
      <xdr:col>36</xdr:col>
      <xdr:colOff>165100</xdr:colOff>
      <xdr:row>98</xdr:row>
      <xdr:rowOff>54045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5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45172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48843</xdr:rowOff>
    </xdr:from>
    <xdr:to>
      <xdr:col>85</xdr:col>
      <xdr:colOff>127000</xdr:colOff>
      <xdr:row>37</xdr:row>
      <xdr:rowOff>66194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392493"/>
          <a:ext cx="83820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66363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410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48843</xdr:rowOff>
    </xdr:from>
    <xdr:to>
      <xdr:col>81</xdr:col>
      <xdr:colOff>50800</xdr:colOff>
      <xdr:row>37</xdr:row>
      <xdr:rowOff>72450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392493"/>
          <a:ext cx="889000" cy="2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141382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72450</xdr:rowOff>
    </xdr:from>
    <xdr:to>
      <xdr:col>76</xdr:col>
      <xdr:colOff>114300</xdr:colOff>
      <xdr:row>38</xdr:row>
      <xdr:rowOff>150650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416100"/>
          <a:ext cx="889000" cy="24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138707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48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150650</xdr:rowOff>
    </xdr:from>
    <xdr:to>
      <xdr:col>71</xdr:col>
      <xdr:colOff>177800</xdr:colOff>
      <xdr:row>38</xdr:row>
      <xdr:rowOff>151488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665750"/>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32502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15394</xdr:rowOff>
    </xdr:from>
    <xdr:to>
      <xdr:col>85</xdr:col>
      <xdr:colOff>177800</xdr:colOff>
      <xdr:row>37</xdr:row>
      <xdr:rowOff>116994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35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38271</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21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169493</xdr:rowOff>
    </xdr:from>
    <xdr:to>
      <xdr:col>81</xdr:col>
      <xdr:colOff>101600</xdr:colOff>
      <xdr:row>37</xdr:row>
      <xdr:rowOff>99643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34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116170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21650</xdr:rowOff>
    </xdr:from>
    <xdr:to>
      <xdr:col>76</xdr:col>
      <xdr:colOff>165100</xdr:colOff>
      <xdr:row>37</xdr:row>
      <xdr:rowOff>123250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139777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14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99850</xdr:rowOff>
    </xdr:from>
    <xdr:to>
      <xdr:col>72</xdr:col>
      <xdr:colOff>38100</xdr:colOff>
      <xdr:row>39</xdr:row>
      <xdr:rowOff>30000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61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21127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70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100688</xdr:rowOff>
    </xdr:from>
    <xdr:to>
      <xdr:col>67</xdr:col>
      <xdr:colOff>101600</xdr:colOff>
      <xdr:row>39</xdr:row>
      <xdr:rowOff>30838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61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21965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70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166702</xdr:rowOff>
    </xdr:from>
    <xdr:to>
      <xdr:col>85</xdr:col>
      <xdr:colOff>127000</xdr:colOff>
      <xdr:row>58</xdr:row>
      <xdr:rowOff>5283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939352"/>
          <a:ext cx="838200" cy="1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133254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563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166702</xdr:rowOff>
    </xdr:from>
    <xdr:to>
      <xdr:col>81</xdr:col>
      <xdr:colOff>50800</xdr:colOff>
      <xdr:row>58</xdr:row>
      <xdr:rowOff>20972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939352"/>
          <a:ext cx="889000" cy="2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77697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50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20972</xdr:rowOff>
    </xdr:from>
    <xdr:to>
      <xdr:col>76</xdr:col>
      <xdr:colOff>114300</xdr:colOff>
      <xdr:row>58</xdr:row>
      <xdr:rowOff>22915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965072"/>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45862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475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12914</xdr:rowOff>
    </xdr:from>
    <xdr:to>
      <xdr:col>71</xdr:col>
      <xdr:colOff>177800</xdr:colOff>
      <xdr:row>58</xdr:row>
      <xdr:rowOff>22915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957014"/>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107876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537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92222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52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125933</xdr:rowOff>
    </xdr:from>
    <xdr:to>
      <xdr:col>85</xdr:col>
      <xdr:colOff>177800</xdr:colOff>
      <xdr:row>58</xdr:row>
      <xdr:rowOff>56083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89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40860</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1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115902</xdr:rowOff>
    </xdr:from>
    <xdr:to>
      <xdr:col>81</xdr:col>
      <xdr:colOff>101600</xdr:colOff>
      <xdr:row>58</xdr:row>
      <xdr:rowOff>46052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88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37179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98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141622</xdr:rowOff>
    </xdr:from>
    <xdr:to>
      <xdr:col>76</xdr:col>
      <xdr:colOff>165100</xdr:colOff>
      <xdr:row>58</xdr:row>
      <xdr:rowOff>71772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1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62899</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0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143565</xdr:rowOff>
    </xdr:from>
    <xdr:to>
      <xdr:col>72</xdr:col>
      <xdr:colOff>38100</xdr:colOff>
      <xdr:row>58</xdr:row>
      <xdr:rowOff>73715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1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64842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00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133564</xdr:rowOff>
    </xdr:from>
    <xdr:to>
      <xdr:col>67</xdr:col>
      <xdr:colOff>101600</xdr:colOff>
      <xdr:row>58</xdr:row>
      <xdr:rowOff>63714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0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54841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9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130240</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503340"/>
          <a:ext cx="889000" cy="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166456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9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130240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503340"/>
          <a:ext cx="889000" cy="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79440</xdr:rowOff>
    </xdr:from>
    <xdr:to>
      <xdr:col>72</xdr:col>
      <xdr:colOff>38100</xdr:colOff>
      <xdr:row>79</xdr:row>
      <xdr:rowOff>9590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717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5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154530</xdr:rowOff>
    </xdr:from>
    <xdr:to>
      <xdr:col>85</xdr:col>
      <xdr:colOff>127000</xdr:colOff>
      <xdr:row>98</xdr:row>
      <xdr:rowOff>41720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785180"/>
          <a:ext cx="838200" cy="5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41720</xdr:rowOff>
    </xdr:from>
    <xdr:to>
      <xdr:col>81</xdr:col>
      <xdr:colOff>50800</xdr:colOff>
      <xdr:row>98</xdr:row>
      <xdr:rowOff>56339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843820"/>
          <a:ext cx="889000" cy="1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56339</xdr:rowOff>
    </xdr:from>
    <xdr:to>
      <xdr:col>76</xdr:col>
      <xdr:colOff>114300</xdr:colOff>
      <xdr:row>98</xdr:row>
      <xdr:rowOff>68940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858439"/>
          <a:ext cx="889000" cy="1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68940</xdr:rowOff>
    </xdr:from>
    <xdr:to>
      <xdr:col>71</xdr:col>
      <xdr:colOff>177800</xdr:colOff>
      <xdr:row>98</xdr:row>
      <xdr:rowOff>85263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2814300" y="16871040"/>
          <a:ext cx="889000" cy="1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103730</xdr:rowOff>
    </xdr:from>
    <xdr:to>
      <xdr:col>85</xdr:col>
      <xdr:colOff>177800</xdr:colOff>
      <xdr:row>98</xdr:row>
      <xdr:rowOff>33880</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7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82157</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1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162370</xdr:rowOff>
    </xdr:from>
    <xdr:to>
      <xdr:col>81</xdr:col>
      <xdr:colOff>101600</xdr:colOff>
      <xdr:row>98</xdr:row>
      <xdr:rowOff>92520</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7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83647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8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5539</xdr:rowOff>
    </xdr:from>
    <xdr:to>
      <xdr:col>76</xdr:col>
      <xdr:colOff>165100</xdr:colOff>
      <xdr:row>98</xdr:row>
      <xdr:rowOff>107139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0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98266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0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18140</xdr:rowOff>
    </xdr:from>
    <xdr:to>
      <xdr:col>72</xdr:col>
      <xdr:colOff>38100</xdr:colOff>
      <xdr:row>98</xdr:row>
      <xdr:rowOff>119740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2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110867</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1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34463</xdr:rowOff>
    </xdr:from>
    <xdr:to>
      <xdr:col>67</xdr:col>
      <xdr:colOff>101600</xdr:colOff>
      <xdr:row>98</xdr:row>
      <xdr:rowOff>136063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127190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050">
              <a:solidFill>
                <a:sysClr val="windowText" lastClr="000000"/>
              </a:solidFill>
              <a:effectLst/>
            </a:rPr>
            <a:t>過去５年間において増減が目立つ費目は、総務費、民生費、衛生費、農林水産業費、商工費、消防費、公債費、積立金である。総務費は、令和２年度に特別定額給付金等の新型コロナウィルス対策事業を行ったことにより、特に支出額が大きかった。令和３年度はふるさと納税業務委託を継続し、さらに委託料を増額した。また、減債基金を</a:t>
          </a:r>
          <a:r>
            <a:rPr lang="en-US" altLang="ja-JP" sz="1050">
              <a:solidFill>
                <a:sysClr val="windowText" lastClr="000000"/>
              </a:solidFill>
              <a:effectLst/>
            </a:rPr>
            <a:t>260,000</a:t>
          </a:r>
          <a:r>
            <a:rPr lang="ja-JP" altLang="en-US" sz="1050">
              <a:solidFill>
                <a:sysClr val="windowText" lastClr="000000"/>
              </a:solidFill>
              <a:effectLst/>
            </a:rPr>
            <a:t>千円積み立てるなどして将来の財源を確保した。民生費は平成</a:t>
          </a:r>
          <a:r>
            <a:rPr lang="en-US" altLang="ja-JP" sz="1050">
              <a:solidFill>
                <a:sysClr val="windowText" lastClr="000000"/>
              </a:solidFill>
              <a:effectLst/>
            </a:rPr>
            <a:t>29</a:t>
          </a:r>
          <a:r>
            <a:rPr lang="ja-JP" altLang="en-US" sz="1050">
              <a:solidFill>
                <a:sysClr val="windowText" lastClr="000000"/>
              </a:solidFill>
              <a:effectLst/>
            </a:rPr>
            <a:t>年度に実施した「太地こども園」の新規整備により支出額が大きくなっており、平成</a:t>
          </a:r>
          <a:r>
            <a:rPr lang="en-US" altLang="ja-JP" sz="1050">
              <a:solidFill>
                <a:sysClr val="windowText" lastClr="000000"/>
              </a:solidFill>
              <a:effectLst/>
            </a:rPr>
            <a:t>30</a:t>
          </a:r>
          <a:r>
            <a:rPr lang="ja-JP" altLang="en-US" sz="1050">
              <a:solidFill>
                <a:sysClr val="windowText" lastClr="000000"/>
              </a:solidFill>
              <a:effectLst/>
            </a:rPr>
            <a:t>年度は「地域福祉センター梛」の改修工事、同施設について翌年度以降は小規模な整備を行ったため、年々支出額は減少していたが、令和３年度は臨時特別給付金等の現金給付を実施したため再び増額した。衛生費では、令和元年度から３年度にかけて水道施設の建設改良費のうち一般会計負担分を支出しており、さらに清掃センターの施設改修を行い令和３年度に完成、またワクチン接種に関連した費用がかかったこともあり、平成</a:t>
          </a:r>
          <a:r>
            <a:rPr lang="en-US" altLang="ja-JP" sz="1050">
              <a:solidFill>
                <a:sysClr val="windowText" lastClr="000000"/>
              </a:solidFill>
              <a:effectLst/>
            </a:rPr>
            <a:t>30</a:t>
          </a:r>
          <a:r>
            <a:rPr lang="ja-JP" altLang="en-US" sz="1050">
              <a:solidFill>
                <a:sysClr val="windowText" lastClr="000000"/>
              </a:solidFill>
              <a:effectLst/>
            </a:rPr>
            <a:t>年度以前と比べ、近年は臨時的な支出が増加している。農林水産業費では、令和２年度に「太地町冷凍施設」を新規整備したこと、令和元年度から漁港の機能保全工事を継続して実施しているため、近年は増加傾向である。商工費では、駅舎防災複合施設（観光部分）の建設、園地整備事業等により支出が増加している。消防費は、令和元年度の防災行政無線デジタル化事業、令和２年度から３年度にかけての駅舎防災複合施設（防災部分）の建設により大幅に増加している。公債費のうち、長期債元利償還金が前年度比で</a:t>
          </a:r>
          <a:r>
            <a:rPr lang="en-US" altLang="ja-JP" sz="1050">
              <a:solidFill>
                <a:sysClr val="windowText" lastClr="000000"/>
              </a:solidFill>
              <a:effectLst/>
            </a:rPr>
            <a:t>84,442</a:t>
          </a:r>
          <a:r>
            <a:rPr lang="ja-JP" altLang="en-US" sz="1050">
              <a:solidFill>
                <a:sysClr val="windowText" lastClr="000000"/>
              </a:solidFill>
              <a:effectLst/>
            </a:rPr>
            <a:t>千円増額しており、これは近年で最大の増加である（令和２年度は</a:t>
          </a:r>
          <a:r>
            <a:rPr lang="en-US" altLang="ja-JP" sz="1050">
              <a:solidFill>
                <a:sysClr val="windowText" lastClr="000000"/>
              </a:solidFill>
              <a:effectLst/>
            </a:rPr>
            <a:t>17,966</a:t>
          </a:r>
          <a:r>
            <a:rPr lang="ja-JP" altLang="en-US" sz="1050">
              <a:solidFill>
                <a:sysClr val="windowText" lastClr="000000"/>
              </a:solidFill>
              <a:effectLst/>
            </a:rPr>
            <a:t>千円の増額だった）。公債費の増加は少なくとも令和９年度まで続くため、基金を積み立て、将来の財源を確保する。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effectLst/>
              <a:latin typeface="+mn-lt"/>
              <a:ea typeface="+mn-ea"/>
              <a:cs typeface="+mn-cs"/>
            </a:rPr>
            <a:t>財政調整基金の残高は平成</a:t>
          </a:r>
          <a:r>
            <a:rPr kumimoji="1" lang="en-US" altLang="ja-JP" sz="1050">
              <a:solidFill>
                <a:sysClr val="windowText" lastClr="000000"/>
              </a:solidFill>
              <a:effectLst/>
              <a:latin typeface="+mn-lt"/>
              <a:ea typeface="+mn-ea"/>
              <a:cs typeface="+mn-cs"/>
            </a:rPr>
            <a:t>28</a:t>
          </a:r>
          <a:r>
            <a:rPr kumimoji="1" lang="ja-JP" altLang="en-US" sz="1050">
              <a:solidFill>
                <a:sysClr val="windowText" lastClr="000000"/>
              </a:solidFill>
              <a:effectLst/>
              <a:latin typeface="+mn-lt"/>
              <a:ea typeface="+mn-ea"/>
              <a:cs typeface="+mn-cs"/>
            </a:rPr>
            <a:t>年度末までは６億円を上回っていたが、これ以降は年々減少し、令和３年度末では約５億円となった。逆に標準財政規模は大きくなり、比率の低下が進んでいる。</a:t>
          </a:r>
          <a:r>
            <a:rPr kumimoji="1" lang="ja-JP" altLang="ja-JP" sz="1050">
              <a:solidFill>
                <a:sysClr val="windowText" lastClr="000000"/>
              </a:solidFill>
              <a:effectLst/>
              <a:latin typeface="+mn-lt"/>
              <a:ea typeface="+mn-ea"/>
              <a:cs typeface="+mn-cs"/>
            </a:rPr>
            <a:t>近年は投資的事業の財源として基金を取</a:t>
          </a:r>
          <a:r>
            <a:rPr kumimoji="1" lang="ja-JP" altLang="en-US" sz="1050">
              <a:solidFill>
                <a:sysClr val="windowText" lastClr="000000"/>
              </a:solidFill>
              <a:effectLst/>
              <a:latin typeface="+mn-lt"/>
              <a:ea typeface="+mn-ea"/>
              <a:cs typeface="+mn-cs"/>
            </a:rPr>
            <a:t>り</a:t>
          </a:r>
          <a:r>
            <a:rPr kumimoji="1" lang="ja-JP" altLang="ja-JP" sz="1050">
              <a:solidFill>
                <a:sysClr val="windowText" lastClr="000000"/>
              </a:solidFill>
              <a:effectLst/>
              <a:latin typeface="+mn-lt"/>
              <a:ea typeface="+mn-ea"/>
              <a:cs typeface="+mn-cs"/>
            </a:rPr>
            <a:t>崩しており、令和</a:t>
          </a:r>
          <a:r>
            <a:rPr kumimoji="1" lang="ja-JP" altLang="en-US" sz="1050">
              <a:solidFill>
                <a:sysClr val="windowText" lastClr="000000"/>
              </a:solidFill>
              <a:effectLst/>
              <a:latin typeface="+mn-lt"/>
              <a:ea typeface="+mn-ea"/>
              <a:cs typeface="+mn-cs"/>
            </a:rPr>
            <a:t>３</a:t>
          </a:r>
          <a:r>
            <a:rPr kumimoji="1" lang="ja-JP" altLang="ja-JP" sz="1050">
              <a:solidFill>
                <a:sysClr val="windowText" lastClr="000000"/>
              </a:solidFill>
              <a:effectLst/>
              <a:latin typeface="+mn-lt"/>
              <a:ea typeface="+mn-ea"/>
              <a:cs typeface="+mn-cs"/>
            </a:rPr>
            <a:t>年度も同様</a:t>
          </a:r>
          <a:r>
            <a:rPr kumimoji="1" lang="ja-JP" altLang="en-US" sz="1050">
              <a:solidFill>
                <a:sysClr val="windowText" lastClr="000000"/>
              </a:solidFill>
              <a:effectLst/>
              <a:latin typeface="+mn-lt"/>
              <a:ea typeface="+mn-ea"/>
              <a:cs typeface="+mn-cs"/>
            </a:rPr>
            <a:t>の運用を行った</a:t>
          </a:r>
          <a:r>
            <a:rPr kumimoji="1" lang="ja-JP" altLang="ja-JP" sz="1050">
              <a:solidFill>
                <a:sysClr val="windowText" lastClr="000000"/>
              </a:solidFill>
              <a:effectLst/>
              <a:latin typeface="+mn-lt"/>
              <a:ea typeface="+mn-ea"/>
              <a:cs typeface="+mn-cs"/>
            </a:rPr>
            <a:t>。</a:t>
          </a:r>
          <a:r>
            <a:rPr kumimoji="1" lang="ja-JP" altLang="en-US" sz="1050">
              <a:solidFill>
                <a:sysClr val="windowText" lastClr="000000"/>
              </a:solidFill>
              <a:effectLst/>
              <a:latin typeface="+mn-lt"/>
              <a:ea typeface="+mn-ea"/>
              <a:cs typeface="+mn-cs"/>
            </a:rPr>
            <a:t>実質収支については、平成</a:t>
          </a:r>
          <a:r>
            <a:rPr kumimoji="1" lang="en-US" altLang="ja-JP" sz="1050">
              <a:solidFill>
                <a:sysClr val="windowText" lastClr="000000"/>
              </a:solidFill>
              <a:effectLst/>
              <a:latin typeface="+mn-lt"/>
              <a:ea typeface="+mn-ea"/>
              <a:cs typeface="+mn-cs"/>
            </a:rPr>
            <a:t>29</a:t>
          </a:r>
          <a:r>
            <a:rPr kumimoji="1" lang="ja-JP" altLang="ja-JP" sz="1050">
              <a:solidFill>
                <a:sysClr val="windowText" lastClr="000000"/>
              </a:solidFill>
              <a:effectLst/>
              <a:latin typeface="+mn-lt"/>
              <a:ea typeface="+mn-ea"/>
              <a:cs typeface="+mn-cs"/>
            </a:rPr>
            <a:t>年度</a:t>
          </a:r>
          <a:r>
            <a:rPr kumimoji="1" lang="ja-JP" altLang="en-US" sz="1050">
              <a:solidFill>
                <a:sysClr val="windowText" lastClr="000000"/>
              </a:solidFill>
              <a:effectLst/>
              <a:latin typeface="+mn-lt"/>
              <a:ea typeface="+mn-ea"/>
              <a:cs typeface="+mn-cs"/>
            </a:rPr>
            <a:t>にこども園を新設したこと等</a:t>
          </a:r>
          <a:r>
            <a:rPr kumimoji="1" lang="ja-JP" altLang="ja-JP" sz="1050">
              <a:solidFill>
                <a:sysClr val="windowText" lastClr="000000"/>
              </a:solidFill>
              <a:effectLst/>
              <a:latin typeface="+mn-lt"/>
              <a:ea typeface="+mn-ea"/>
              <a:cs typeface="+mn-cs"/>
            </a:rPr>
            <a:t>により剰余金が減少し</a:t>
          </a:r>
          <a:r>
            <a:rPr kumimoji="1" lang="ja-JP" altLang="en-US" sz="1050">
              <a:solidFill>
                <a:sysClr val="windowText" lastClr="000000"/>
              </a:solidFill>
              <a:effectLst/>
              <a:latin typeface="+mn-lt"/>
              <a:ea typeface="+mn-ea"/>
              <a:cs typeface="+mn-cs"/>
            </a:rPr>
            <a:t>、</a:t>
          </a:r>
          <a:r>
            <a:rPr kumimoji="1" lang="en-US" altLang="ja-JP" sz="1050">
              <a:solidFill>
                <a:sysClr val="windowText" lastClr="000000"/>
              </a:solidFill>
              <a:effectLst/>
              <a:latin typeface="+mn-lt"/>
              <a:ea typeface="+mn-ea"/>
              <a:cs typeface="+mn-cs"/>
            </a:rPr>
            <a:t>6.85%</a:t>
          </a:r>
          <a:r>
            <a:rPr kumimoji="1" lang="ja-JP" altLang="ja-JP" sz="1050">
              <a:solidFill>
                <a:sysClr val="windowText" lastClr="000000"/>
              </a:solidFill>
              <a:effectLst/>
              <a:latin typeface="+mn-lt"/>
              <a:ea typeface="+mn-ea"/>
              <a:cs typeface="+mn-cs"/>
            </a:rPr>
            <a:t>に低下し</a:t>
          </a:r>
          <a:r>
            <a:rPr kumimoji="1" lang="ja-JP" altLang="en-US" sz="1050">
              <a:solidFill>
                <a:sysClr val="windowText" lastClr="000000"/>
              </a:solidFill>
              <a:effectLst/>
              <a:latin typeface="+mn-lt"/>
              <a:ea typeface="+mn-ea"/>
              <a:cs typeface="+mn-cs"/>
            </a:rPr>
            <a:t>た。</a:t>
          </a:r>
          <a:r>
            <a:rPr kumimoji="1" lang="ja-JP" altLang="ja-JP" sz="1050">
              <a:solidFill>
                <a:sysClr val="windowText" lastClr="000000"/>
              </a:solidFill>
              <a:effectLst/>
              <a:latin typeface="+mn-lt"/>
              <a:ea typeface="+mn-ea"/>
              <a:cs typeface="+mn-cs"/>
            </a:rPr>
            <a:t>これ以降も</a:t>
          </a:r>
          <a:r>
            <a:rPr kumimoji="1" lang="ja-JP" altLang="en-US" sz="1050">
              <a:solidFill>
                <a:sysClr val="windowText" lastClr="000000"/>
              </a:solidFill>
              <a:effectLst/>
              <a:latin typeface="+mn-lt"/>
              <a:ea typeface="+mn-ea"/>
              <a:cs typeface="+mn-cs"/>
            </a:rPr>
            <a:t>投資的事業の実施</a:t>
          </a:r>
          <a:r>
            <a:rPr kumimoji="1" lang="ja-JP" altLang="ja-JP" sz="1050">
              <a:solidFill>
                <a:sysClr val="windowText" lastClr="000000"/>
              </a:solidFill>
              <a:effectLst/>
              <a:latin typeface="+mn-lt"/>
              <a:ea typeface="+mn-ea"/>
              <a:cs typeface="+mn-cs"/>
            </a:rPr>
            <a:t>により</a:t>
          </a:r>
          <a:r>
            <a:rPr kumimoji="1" lang="ja-JP" altLang="en-US" sz="1050">
              <a:solidFill>
                <a:sysClr val="windowText" lastClr="000000"/>
              </a:solidFill>
              <a:effectLst/>
              <a:latin typeface="+mn-lt"/>
              <a:ea typeface="+mn-ea"/>
              <a:cs typeface="+mn-cs"/>
            </a:rPr>
            <a:t>、</a:t>
          </a:r>
          <a:r>
            <a:rPr kumimoji="1" lang="ja-JP" altLang="ja-JP" sz="1050">
              <a:solidFill>
                <a:sysClr val="windowText" lastClr="000000"/>
              </a:solidFill>
              <a:effectLst/>
              <a:latin typeface="+mn-lt"/>
              <a:ea typeface="+mn-ea"/>
              <a:cs typeface="+mn-cs"/>
            </a:rPr>
            <a:t>実質収支</a:t>
          </a:r>
          <a:r>
            <a:rPr kumimoji="1" lang="ja-JP" altLang="en-US" sz="1050">
              <a:solidFill>
                <a:sysClr val="windowText" lastClr="000000"/>
              </a:solidFill>
              <a:effectLst/>
              <a:latin typeface="+mn-lt"/>
              <a:ea typeface="+mn-ea"/>
              <a:cs typeface="+mn-cs"/>
            </a:rPr>
            <a:t>は</a:t>
          </a:r>
          <a:r>
            <a:rPr kumimoji="1" lang="ja-JP" altLang="ja-JP" sz="1050">
              <a:solidFill>
                <a:sysClr val="windowText" lastClr="000000"/>
              </a:solidFill>
              <a:effectLst/>
              <a:latin typeface="+mn-lt"/>
              <a:ea typeface="+mn-ea"/>
              <a:cs typeface="+mn-cs"/>
            </a:rPr>
            <a:t>低下</a:t>
          </a:r>
          <a:r>
            <a:rPr kumimoji="1" lang="ja-JP" altLang="en-US" sz="1050">
              <a:solidFill>
                <a:sysClr val="windowText" lastClr="000000"/>
              </a:solidFill>
              <a:effectLst/>
              <a:latin typeface="+mn-lt"/>
              <a:ea typeface="+mn-ea"/>
              <a:cs typeface="+mn-cs"/>
            </a:rPr>
            <a:t>し</a:t>
          </a:r>
          <a:r>
            <a:rPr kumimoji="1" lang="ja-JP" altLang="ja-JP" sz="1050">
              <a:solidFill>
                <a:sysClr val="windowText" lastClr="000000"/>
              </a:solidFill>
              <a:effectLst/>
              <a:latin typeface="+mn-lt"/>
              <a:ea typeface="+mn-ea"/>
              <a:cs typeface="+mn-cs"/>
            </a:rPr>
            <a:t>ている</a:t>
          </a:r>
          <a:r>
            <a:rPr kumimoji="1" lang="ja-JP" altLang="en-US" sz="1050">
              <a:solidFill>
                <a:sysClr val="windowText" lastClr="000000"/>
              </a:solidFill>
              <a:effectLst/>
              <a:latin typeface="+mn-lt"/>
              <a:ea typeface="+mn-ea"/>
              <a:cs typeface="+mn-cs"/>
            </a:rPr>
            <a:t>が、令和２年度以降は普通交付税の増額等の影響で、減債基金を積み立てながらも実質収支は改善している</a:t>
          </a:r>
          <a:r>
            <a:rPr kumimoji="1" lang="ja-JP" altLang="ja-JP" sz="1050">
              <a:solidFill>
                <a:sysClr val="windowText" lastClr="000000"/>
              </a:solidFill>
              <a:effectLst/>
              <a:latin typeface="+mn-lt"/>
              <a:ea typeface="+mn-ea"/>
              <a:cs typeface="+mn-cs"/>
            </a:rPr>
            <a:t>。</a:t>
          </a:r>
          <a:endParaRPr lang="ja-JP" altLang="ja-JP" sz="12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ysClr val="windowText" lastClr="000000"/>
              </a:solidFill>
              <a:effectLst/>
            </a:rPr>
            <a:t>一般会計について、平成</a:t>
          </a:r>
          <a:r>
            <a:rPr lang="en-US" altLang="ja-JP" sz="1100">
              <a:solidFill>
                <a:sysClr val="windowText" lastClr="000000"/>
              </a:solidFill>
              <a:effectLst/>
            </a:rPr>
            <a:t>29</a:t>
          </a:r>
          <a:r>
            <a:rPr lang="ja-JP" altLang="en-US" sz="1100">
              <a:solidFill>
                <a:sysClr val="windowText" lastClr="000000"/>
              </a:solidFill>
              <a:effectLst/>
            </a:rPr>
            <a:t>年度はこども園の建設、夏山園地の整備、道の駅の整備等、投資的事業の実施により黒字額が減少している。翌年度以降も投資的事業を継続しており、その事業費は年度ごとに差があるが、年度末に基金を積み立てることにより収支額はほぼ一定になっている。水道事業について、平成</a:t>
          </a:r>
          <a:r>
            <a:rPr lang="en-US" altLang="ja-JP" sz="1100">
              <a:solidFill>
                <a:sysClr val="windowText" lastClr="000000"/>
              </a:solidFill>
              <a:effectLst/>
            </a:rPr>
            <a:t>26</a:t>
          </a:r>
          <a:r>
            <a:rPr lang="ja-JP" altLang="en-US" sz="1100">
              <a:solidFill>
                <a:sysClr val="windowText" lastClr="000000"/>
              </a:solidFill>
              <a:effectLst/>
            </a:rPr>
            <a:t>年度は水道料金の値上げにより以降収支が改善している。平成</a:t>
          </a:r>
          <a:r>
            <a:rPr lang="en-US" altLang="ja-JP" sz="1100">
              <a:solidFill>
                <a:sysClr val="windowText" lastClr="000000"/>
              </a:solidFill>
              <a:effectLst/>
            </a:rPr>
            <a:t>29</a:t>
          </a:r>
          <a:r>
            <a:rPr lang="ja-JP" altLang="en-US" sz="1100">
              <a:solidFill>
                <a:sysClr val="windowText" lastClr="000000"/>
              </a:solidFill>
              <a:effectLst/>
            </a:rPr>
            <a:t>年度は経営戦略策定業務委託料を支出したことで一時的に</a:t>
          </a:r>
          <a:r>
            <a:rPr lang="en-US" altLang="ja-JP" sz="1100">
              <a:solidFill>
                <a:sysClr val="windowText" lastClr="000000"/>
              </a:solidFill>
              <a:effectLst/>
            </a:rPr>
            <a:t>6.85%</a:t>
          </a:r>
          <a:r>
            <a:rPr lang="ja-JP" altLang="en-US" sz="1100">
              <a:solidFill>
                <a:sysClr val="windowText" lastClr="000000"/>
              </a:solidFill>
              <a:effectLst/>
            </a:rPr>
            <a:t>に低下した。くじらの博物館事業について、平成</a:t>
          </a:r>
          <a:r>
            <a:rPr lang="en-US" altLang="ja-JP" sz="1100">
              <a:solidFill>
                <a:sysClr val="windowText" lastClr="000000"/>
              </a:solidFill>
              <a:effectLst/>
            </a:rPr>
            <a:t>28</a:t>
          </a:r>
          <a:r>
            <a:rPr lang="ja-JP" altLang="en-US" sz="1100">
              <a:solidFill>
                <a:sysClr val="windowText" lastClr="000000"/>
              </a:solidFill>
              <a:effectLst/>
            </a:rPr>
            <a:t>年度は営業収益の減少に加え、動物飼育関係経費の高騰もあり</a:t>
          </a:r>
          <a:r>
            <a:rPr lang="en-US" altLang="ja-JP" sz="1100">
              <a:solidFill>
                <a:sysClr val="windowText" lastClr="000000"/>
              </a:solidFill>
              <a:effectLst/>
            </a:rPr>
            <a:t>1.14</a:t>
          </a:r>
          <a:r>
            <a:rPr lang="ja-JP" altLang="en-US" sz="1100">
              <a:solidFill>
                <a:sysClr val="windowText" lastClr="000000"/>
              </a:solidFill>
              <a:effectLst/>
            </a:rPr>
            <a:t>％に減少したが、</a:t>
          </a:r>
          <a:r>
            <a:rPr lang="en-US" altLang="ja-JP" sz="1100">
              <a:solidFill>
                <a:sysClr val="windowText" lastClr="000000"/>
              </a:solidFill>
              <a:effectLst/>
            </a:rPr>
            <a:t>29</a:t>
          </a:r>
          <a:r>
            <a:rPr lang="ja-JP" altLang="en-US" sz="1100">
              <a:solidFill>
                <a:sysClr val="windowText" lastClr="000000"/>
              </a:solidFill>
              <a:effectLst/>
            </a:rPr>
            <a:t>年度には動物の売上収入により</a:t>
          </a:r>
          <a:r>
            <a:rPr lang="en-US" altLang="ja-JP" sz="1100">
              <a:solidFill>
                <a:sysClr val="windowText" lastClr="000000"/>
              </a:solidFill>
              <a:effectLst/>
            </a:rPr>
            <a:t>10.47%</a:t>
          </a:r>
          <a:r>
            <a:rPr lang="ja-JP" altLang="en-US" sz="1100">
              <a:solidFill>
                <a:sysClr val="windowText" lastClr="000000"/>
              </a:solidFill>
              <a:effectLst/>
            </a:rPr>
            <a:t>に増加した。</a:t>
          </a:r>
          <a:r>
            <a:rPr lang="en-US" altLang="ja-JP" sz="1100">
              <a:solidFill>
                <a:sysClr val="windowText" lastClr="000000"/>
              </a:solidFill>
              <a:effectLst/>
            </a:rPr>
            <a:t>30</a:t>
          </a:r>
          <a:r>
            <a:rPr lang="ja-JP" altLang="en-US" sz="1100">
              <a:solidFill>
                <a:sysClr val="windowText" lastClr="000000"/>
              </a:solidFill>
              <a:effectLst/>
            </a:rPr>
            <a:t>年度においても前年度の事業を継続した結果、黒字を伸ばし、令和元年度もほぼ同様の収支状況だったが、令和２年度、３年度は新型コロナウィルス流行の影響を受け、利益が縮小した。介護保険事業は一般会計からの繰り入れを行っている。平成</a:t>
          </a:r>
          <a:r>
            <a:rPr lang="en-US" altLang="ja-JP" sz="1100">
              <a:solidFill>
                <a:sysClr val="windowText" lastClr="000000"/>
              </a:solidFill>
              <a:effectLst/>
            </a:rPr>
            <a:t>27</a:t>
          </a:r>
          <a:r>
            <a:rPr lang="ja-JP" altLang="en-US" sz="1100">
              <a:solidFill>
                <a:sysClr val="windowText" lastClr="000000"/>
              </a:solidFill>
              <a:effectLst/>
            </a:rPr>
            <a:t>年度と令和３年度に保険料を改定し、繰入額を抑制した。国民健康保険事業も一般会計からの繰り入れを行っている。年度ごとに赤字補填を縮小するよう段階的に保険料の改定を行っている。都市計画公共下水道事業については、下水道接続人口が減少しており、一般会計から赤字補填を行っている。人員配置と処理設備の導入などにより、経費の抑制に努めてきたが、今後は老朽化した施設の更新を計画的に進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81</v>
      </c>
      <c r="C2" s="179"/>
      <c r="D2" s="180"/>
    </row>
    <row r="3" spans="1:119" ht="18.75"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3645955</v>
      </c>
      <c r="BO4" s="374"/>
      <c r="BP4" s="374"/>
      <c r="BQ4" s="374"/>
      <c r="BR4" s="374"/>
      <c r="BS4" s="374"/>
      <c r="BT4" s="374"/>
      <c r="BU4" s="375"/>
      <c r="BV4" s="373">
        <v>3830517</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7.9</v>
      </c>
      <c r="CU4" s="380"/>
      <c r="CV4" s="380"/>
      <c r="CW4" s="380"/>
      <c r="CX4" s="380"/>
      <c r="CY4" s="380"/>
      <c r="CZ4" s="380"/>
      <c r="DA4" s="381"/>
      <c r="DB4" s="379">
        <v>8.5</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3514795</v>
      </c>
      <c r="BO5" s="411"/>
      <c r="BP5" s="411"/>
      <c r="BQ5" s="411"/>
      <c r="BR5" s="411"/>
      <c r="BS5" s="411"/>
      <c r="BT5" s="411"/>
      <c r="BU5" s="412"/>
      <c r="BV5" s="410">
        <v>3703558</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90.7</v>
      </c>
      <c r="CU5" s="408"/>
      <c r="CV5" s="408"/>
      <c r="CW5" s="408"/>
      <c r="CX5" s="408"/>
      <c r="CY5" s="408"/>
      <c r="CZ5" s="408"/>
      <c r="DA5" s="409"/>
      <c r="DB5" s="407">
        <v>94.8</v>
      </c>
      <c r="DC5" s="408"/>
      <c r="DD5" s="408"/>
      <c r="DE5" s="408"/>
      <c r="DF5" s="408"/>
      <c r="DG5" s="408"/>
      <c r="DH5" s="408"/>
      <c r="DI5" s="409"/>
    </row>
    <row r="6" spans="1:119" ht="18.75"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131160</v>
      </c>
      <c r="BO6" s="411"/>
      <c r="BP6" s="411"/>
      <c r="BQ6" s="411"/>
      <c r="BR6" s="411"/>
      <c r="BS6" s="411"/>
      <c r="BT6" s="411"/>
      <c r="BU6" s="412"/>
      <c r="BV6" s="410">
        <v>126959</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93.8</v>
      </c>
      <c r="CU6" s="448"/>
      <c r="CV6" s="448"/>
      <c r="CW6" s="448"/>
      <c r="CX6" s="448"/>
      <c r="CY6" s="448"/>
      <c r="CZ6" s="448"/>
      <c r="DA6" s="449"/>
      <c r="DB6" s="447">
        <v>97.4</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105</v>
      </c>
      <c r="AV7" s="443"/>
      <c r="AW7" s="443"/>
      <c r="AX7" s="443"/>
      <c r="AY7" s="444" t="s">
        <v>106</v>
      </c>
      <c r="AZ7" s="445"/>
      <c r="BA7" s="445"/>
      <c r="BB7" s="445"/>
      <c r="BC7" s="445"/>
      <c r="BD7" s="445"/>
      <c r="BE7" s="445"/>
      <c r="BF7" s="445"/>
      <c r="BG7" s="445"/>
      <c r="BH7" s="445"/>
      <c r="BI7" s="445"/>
      <c r="BJ7" s="445"/>
      <c r="BK7" s="445"/>
      <c r="BL7" s="445"/>
      <c r="BM7" s="446"/>
      <c r="BN7" s="410">
        <v>75</v>
      </c>
      <c r="BO7" s="411"/>
      <c r="BP7" s="411"/>
      <c r="BQ7" s="411"/>
      <c r="BR7" s="411"/>
      <c r="BS7" s="411"/>
      <c r="BT7" s="411"/>
      <c r="BU7" s="412"/>
      <c r="BV7" s="410">
        <v>4482</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1656582</v>
      </c>
      <c r="CU7" s="411"/>
      <c r="CV7" s="411"/>
      <c r="CW7" s="411"/>
      <c r="CX7" s="411"/>
      <c r="CY7" s="411"/>
      <c r="CZ7" s="411"/>
      <c r="DA7" s="412"/>
      <c r="DB7" s="410">
        <v>1437806</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131085</v>
      </c>
      <c r="BO8" s="411"/>
      <c r="BP8" s="411"/>
      <c r="BQ8" s="411"/>
      <c r="BR8" s="411"/>
      <c r="BS8" s="411"/>
      <c r="BT8" s="411"/>
      <c r="BU8" s="412"/>
      <c r="BV8" s="410">
        <v>122477</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0.17</v>
      </c>
      <c r="CU8" s="451"/>
      <c r="CV8" s="451"/>
      <c r="CW8" s="451"/>
      <c r="CX8" s="451"/>
      <c r="CY8" s="451"/>
      <c r="CZ8" s="451"/>
      <c r="DA8" s="452"/>
      <c r="DB8" s="450">
        <v>0.18</v>
      </c>
      <c r="DC8" s="451"/>
      <c r="DD8" s="451"/>
      <c r="DE8" s="451"/>
      <c r="DF8" s="451"/>
      <c r="DG8" s="451"/>
      <c r="DH8" s="451"/>
      <c r="DI8" s="452"/>
    </row>
    <row r="9" spans="1:119" ht="18.75" customHeight="1" thickBot="1" x14ac:dyDescent="0.2">
      <c r="A9" s="178"/>
      <c r="B9" s="404" t="s">
        <v>112</v>
      </c>
      <c r="C9" s="405"/>
      <c r="D9" s="405"/>
      <c r="E9" s="405"/>
      <c r="F9" s="405"/>
      <c r="G9" s="405"/>
      <c r="H9" s="405"/>
      <c r="I9" s="405"/>
      <c r="J9" s="405"/>
      <c r="K9" s="453"/>
      <c r="L9" s="454" t="s">
        <v>113</v>
      </c>
      <c r="M9" s="455"/>
      <c r="N9" s="455"/>
      <c r="O9" s="455"/>
      <c r="P9" s="455"/>
      <c r="Q9" s="456"/>
      <c r="R9" s="457">
        <v>2791</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116</v>
      </c>
      <c r="AV9" s="443"/>
      <c r="AW9" s="443"/>
      <c r="AX9" s="443"/>
      <c r="AY9" s="444" t="s">
        <v>117</v>
      </c>
      <c r="AZ9" s="445"/>
      <c r="BA9" s="445"/>
      <c r="BB9" s="445"/>
      <c r="BC9" s="445"/>
      <c r="BD9" s="445"/>
      <c r="BE9" s="445"/>
      <c r="BF9" s="445"/>
      <c r="BG9" s="445"/>
      <c r="BH9" s="445"/>
      <c r="BI9" s="445"/>
      <c r="BJ9" s="445"/>
      <c r="BK9" s="445"/>
      <c r="BL9" s="445"/>
      <c r="BM9" s="446"/>
      <c r="BN9" s="410">
        <v>8608</v>
      </c>
      <c r="BO9" s="411"/>
      <c r="BP9" s="411"/>
      <c r="BQ9" s="411"/>
      <c r="BR9" s="411"/>
      <c r="BS9" s="411"/>
      <c r="BT9" s="411"/>
      <c r="BU9" s="412"/>
      <c r="BV9" s="410">
        <v>39410</v>
      </c>
      <c r="BW9" s="411"/>
      <c r="BX9" s="411"/>
      <c r="BY9" s="411"/>
      <c r="BZ9" s="411"/>
      <c r="CA9" s="411"/>
      <c r="CB9" s="411"/>
      <c r="CC9" s="412"/>
      <c r="CD9" s="413" t="s">
        <v>118</v>
      </c>
      <c r="CE9" s="414"/>
      <c r="CF9" s="414"/>
      <c r="CG9" s="414"/>
      <c r="CH9" s="414"/>
      <c r="CI9" s="414"/>
      <c r="CJ9" s="414"/>
      <c r="CK9" s="414"/>
      <c r="CL9" s="414"/>
      <c r="CM9" s="414"/>
      <c r="CN9" s="414"/>
      <c r="CO9" s="414"/>
      <c r="CP9" s="414"/>
      <c r="CQ9" s="414"/>
      <c r="CR9" s="414"/>
      <c r="CS9" s="415"/>
      <c r="CT9" s="407">
        <v>14.5</v>
      </c>
      <c r="CU9" s="408"/>
      <c r="CV9" s="408"/>
      <c r="CW9" s="408"/>
      <c r="CX9" s="408"/>
      <c r="CY9" s="408"/>
      <c r="CZ9" s="408"/>
      <c r="DA9" s="409"/>
      <c r="DB9" s="407">
        <v>12.2</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119</v>
      </c>
      <c r="M10" s="440"/>
      <c r="N10" s="440"/>
      <c r="O10" s="440"/>
      <c r="P10" s="440"/>
      <c r="Q10" s="441"/>
      <c r="R10" s="461">
        <v>3087</v>
      </c>
      <c r="S10" s="462"/>
      <c r="T10" s="462"/>
      <c r="U10" s="462"/>
      <c r="V10" s="463"/>
      <c r="W10" s="398"/>
      <c r="X10" s="399"/>
      <c r="Y10" s="399"/>
      <c r="Z10" s="399"/>
      <c r="AA10" s="399"/>
      <c r="AB10" s="399"/>
      <c r="AC10" s="399"/>
      <c r="AD10" s="399"/>
      <c r="AE10" s="399"/>
      <c r="AF10" s="399"/>
      <c r="AG10" s="399"/>
      <c r="AH10" s="399"/>
      <c r="AI10" s="399"/>
      <c r="AJ10" s="399"/>
      <c r="AK10" s="399"/>
      <c r="AL10" s="402"/>
      <c r="AM10" s="439" t="s">
        <v>120</v>
      </c>
      <c r="AN10" s="440"/>
      <c r="AO10" s="440"/>
      <c r="AP10" s="440"/>
      <c r="AQ10" s="440"/>
      <c r="AR10" s="440"/>
      <c r="AS10" s="440"/>
      <c r="AT10" s="441"/>
      <c r="AU10" s="442" t="s">
        <v>121</v>
      </c>
      <c r="AV10" s="443"/>
      <c r="AW10" s="443"/>
      <c r="AX10" s="443"/>
      <c r="AY10" s="444" t="s">
        <v>122</v>
      </c>
      <c r="AZ10" s="445"/>
      <c r="BA10" s="445"/>
      <c r="BB10" s="445"/>
      <c r="BC10" s="445"/>
      <c r="BD10" s="445"/>
      <c r="BE10" s="445"/>
      <c r="BF10" s="445"/>
      <c r="BG10" s="445"/>
      <c r="BH10" s="445"/>
      <c r="BI10" s="445"/>
      <c r="BJ10" s="445"/>
      <c r="BK10" s="445"/>
      <c r="BL10" s="445"/>
      <c r="BM10" s="446"/>
      <c r="BN10" s="410">
        <v>210000</v>
      </c>
      <c r="BO10" s="411"/>
      <c r="BP10" s="411"/>
      <c r="BQ10" s="411"/>
      <c r="BR10" s="411"/>
      <c r="BS10" s="411"/>
      <c r="BT10" s="411"/>
      <c r="BU10" s="412"/>
      <c r="BV10" s="410">
        <v>215000</v>
      </c>
      <c r="BW10" s="411"/>
      <c r="BX10" s="411"/>
      <c r="BY10" s="411"/>
      <c r="BZ10" s="411"/>
      <c r="CA10" s="411"/>
      <c r="CB10" s="411"/>
      <c r="CC10" s="412"/>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124</v>
      </c>
      <c r="M11" s="465"/>
      <c r="N11" s="465"/>
      <c r="O11" s="465"/>
      <c r="P11" s="465"/>
      <c r="Q11" s="466"/>
      <c r="R11" s="467" t="s">
        <v>125</v>
      </c>
      <c r="S11" s="468"/>
      <c r="T11" s="468"/>
      <c r="U11" s="468"/>
      <c r="V11" s="469"/>
      <c r="W11" s="398"/>
      <c r="X11" s="399"/>
      <c r="Y11" s="399"/>
      <c r="Z11" s="399"/>
      <c r="AA11" s="399"/>
      <c r="AB11" s="399"/>
      <c r="AC11" s="399"/>
      <c r="AD11" s="399"/>
      <c r="AE11" s="399"/>
      <c r="AF11" s="399"/>
      <c r="AG11" s="399"/>
      <c r="AH11" s="399"/>
      <c r="AI11" s="399"/>
      <c r="AJ11" s="399"/>
      <c r="AK11" s="399"/>
      <c r="AL11" s="402"/>
      <c r="AM11" s="439" t="s">
        <v>126</v>
      </c>
      <c r="AN11" s="440"/>
      <c r="AO11" s="440"/>
      <c r="AP11" s="440"/>
      <c r="AQ11" s="440"/>
      <c r="AR11" s="440"/>
      <c r="AS11" s="440"/>
      <c r="AT11" s="441"/>
      <c r="AU11" s="442" t="s">
        <v>127</v>
      </c>
      <c r="AV11" s="443"/>
      <c r="AW11" s="443"/>
      <c r="AX11" s="443"/>
      <c r="AY11" s="444" t="s">
        <v>128</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129</v>
      </c>
      <c r="CE11" s="414"/>
      <c r="CF11" s="414"/>
      <c r="CG11" s="414"/>
      <c r="CH11" s="414"/>
      <c r="CI11" s="414"/>
      <c r="CJ11" s="414"/>
      <c r="CK11" s="414"/>
      <c r="CL11" s="414"/>
      <c r="CM11" s="414"/>
      <c r="CN11" s="414"/>
      <c r="CO11" s="414"/>
      <c r="CP11" s="414"/>
      <c r="CQ11" s="414"/>
      <c r="CR11" s="414"/>
      <c r="CS11" s="415"/>
      <c r="CT11" s="450" t="s">
        <v>130</v>
      </c>
      <c r="CU11" s="451"/>
      <c r="CV11" s="451"/>
      <c r="CW11" s="451"/>
      <c r="CX11" s="451"/>
      <c r="CY11" s="451"/>
      <c r="CZ11" s="451"/>
      <c r="DA11" s="452"/>
      <c r="DB11" s="450" t="s">
        <v>131</v>
      </c>
      <c r="DC11" s="451"/>
      <c r="DD11" s="451"/>
      <c r="DE11" s="451"/>
      <c r="DF11" s="451"/>
      <c r="DG11" s="451"/>
      <c r="DH11" s="451"/>
      <c r="DI11" s="452"/>
    </row>
    <row r="12" spans="1:119" ht="18.75" customHeight="1" x14ac:dyDescent="0.15">
      <c r="A12" s="178"/>
      <c r="B12" s="470" t="s">
        <v>132</v>
      </c>
      <c r="C12" s="471"/>
      <c r="D12" s="471"/>
      <c r="E12" s="471"/>
      <c r="F12" s="471"/>
      <c r="G12" s="471"/>
      <c r="H12" s="471"/>
      <c r="I12" s="471"/>
      <c r="J12" s="471"/>
      <c r="K12" s="472"/>
      <c r="L12" s="479" t="s">
        <v>133</v>
      </c>
      <c r="M12" s="480"/>
      <c r="N12" s="480"/>
      <c r="O12" s="480"/>
      <c r="P12" s="480"/>
      <c r="Q12" s="481"/>
      <c r="R12" s="482">
        <v>2939</v>
      </c>
      <c r="S12" s="483"/>
      <c r="T12" s="483"/>
      <c r="U12" s="483"/>
      <c r="V12" s="484"/>
      <c r="W12" s="485" t="s">
        <v>1</v>
      </c>
      <c r="X12" s="443"/>
      <c r="Y12" s="443"/>
      <c r="Z12" s="443"/>
      <c r="AA12" s="443"/>
      <c r="AB12" s="486"/>
      <c r="AC12" s="487" t="s">
        <v>134</v>
      </c>
      <c r="AD12" s="488"/>
      <c r="AE12" s="488"/>
      <c r="AF12" s="488"/>
      <c r="AG12" s="489"/>
      <c r="AH12" s="487" t="s">
        <v>135</v>
      </c>
      <c r="AI12" s="488"/>
      <c r="AJ12" s="488"/>
      <c r="AK12" s="488"/>
      <c r="AL12" s="490"/>
      <c r="AM12" s="439" t="s">
        <v>136</v>
      </c>
      <c r="AN12" s="440"/>
      <c r="AO12" s="440"/>
      <c r="AP12" s="440"/>
      <c r="AQ12" s="440"/>
      <c r="AR12" s="440"/>
      <c r="AS12" s="440"/>
      <c r="AT12" s="441"/>
      <c r="AU12" s="442" t="s">
        <v>127</v>
      </c>
      <c r="AV12" s="443"/>
      <c r="AW12" s="443"/>
      <c r="AX12" s="443"/>
      <c r="AY12" s="444" t="s">
        <v>137</v>
      </c>
      <c r="AZ12" s="445"/>
      <c r="BA12" s="445"/>
      <c r="BB12" s="445"/>
      <c r="BC12" s="445"/>
      <c r="BD12" s="445"/>
      <c r="BE12" s="445"/>
      <c r="BF12" s="445"/>
      <c r="BG12" s="445"/>
      <c r="BH12" s="445"/>
      <c r="BI12" s="445"/>
      <c r="BJ12" s="445"/>
      <c r="BK12" s="445"/>
      <c r="BL12" s="445"/>
      <c r="BM12" s="446"/>
      <c r="BN12" s="410">
        <v>210000</v>
      </c>
      <c r="BO12" s="411"/>
      <c r="BP12" s="411"/>
      <c r="BQ12" s="411"/>
      <c r="BR12" s="411"/>
      <c r="BS12" s="411"/>
      <c r="BT12" s="411"/>
      <c r="BU12" s="412"/>
      <c r="BV12" s="410">
        <v>215000</v>
      </c>
      <c r="BW12" s="411"/>
      <c r="BX12" s="411"/>
      <c r="BY12" s="411"/>
      <c r="BZ12" s="411"/>
      <c r="CA12" s="411"/>
      <c r="CB12" s="411"/>
      <c r="CC12" s="412"/>
      <c r="CD12" s="413" t="s">
        <v>138</v>
      </c>
      <c r="CE12" s="414"/>
      <c r="CF12" s="414"/>
      <c r="CG12" s="414"/>
      <c r="CH12" s="414"/>
      <c r="CI12" s="414"/>
      <c r="CJ12" s="414"/>
      <c r="CK12" s="414"/>
      <c r="CL12" s="414"/>
      <c r="CM12" s="414"/>
      <c r="CN12" s="414"/>
      <c r="CO12" s="414"/>
      <c r="CP12" s="414"/>
      <c r="CQ12" s="414"/>
      <c r="CR12" s="414"/>
      <c r="CS12" s="415"/>
      <c r="CT12" s="450" t="s">
        <v>139</v>
      </c>
      <c r="CU12" s="451"/>
      <c r="CV12" s="451"/>
      <c r="CW12" s="451"/>
      <c r="CX12" s="451"/>
      <c r="CY12" s="451"/>
      <c r="CZ12" s="451"/>
      <c r="DA12" s="452"/>
      <c r="DB12" s="450" t="s">
        <v>131</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140</v>
      </c>
      <c r="N13" s="502"/>
      <c r="O13" s="502"/>
      <c r="P13" s="502"/>
      <c r="Q13" s="503"/>
      <c r="R13" s="494">
        <v>2930</v>
      </c>
      <c r="S13" s="495"/>
      <c r="T13" s="495"/>
      <c r="U13" s="495"/>
      <c r="V13" s="496"/>
      <c r="W13" s="426" t="s">
        <v>141</v>
      </c>
      <c r="X13" s="427"/>
      <c r="Y13" s="427"/>
      <c r="Z13" s="427"/>
      <c r="AA13" s="427"/>
      <c r="AB13" s="417"/>
      <c r="AC13" s="461">
        <v>93</v>
      </c>
      <c r="AD13" s="462"/>
      <c r="AE13" s="462"/>
      <c r="AF13" s="462"/>
      <c r="AG13" s="504"/>
      <c r="AH13" s="461">
        <v>94</v>
      </c>
      <c r="AI13" s="462"/>
      <c r="AJ13" s="462"/>
      <c r="AK13" s="462"/>
      <c r="AL13" s="463"/>
      <c r="AM13" s="439" t="s">
        <v>142</v>
      </c>
      <c r="AN13" s="440"/>
      <c r="AO13" s="440"/>
      <c r="AP13" s="440"/>
      <c r="AQ13" s="440"/>
      <c r="AR13" s="440"/>
      <c r="AS13" s="440"/>
      <c r="AT13" s="441"/>
      <c r="AU13" s="442" t="s">
        <v>143</v>
      </c>
      <c r="AV13" s="443"/>
      <c r="AW13" s="443"/>
      <c r="AX13" s="443"/>
      <c r="AY13" s="444" t="s">
        <v>144</v>
      </c>
      <c r="AZ13" s="445"/>
      <c r="BA13" s="445"/>
      <c r="BB13" s="445"/>
      <c r="BC13" s="445"/>
      <c r="BD13" s="445"/>
      <c r="BE13" s="445"/>
      <c r="BF13" s="445"/>
      <c r="BG13" s="445"/>
      <c r="BH13" s="445"/>
      <c r="BI13" s="445"/>
      <c r="BJ13" s="445"/>
      <c r="BK13" s="445"/>
      <c r="BL13" s="445"/>
      <c r="BM13" s="446"/>
      <c r="BN13" s="410">
        <v>8608</v>
      </c>
      <c r="BO13" s="411"/>
      <c r="BP13" s="411"/>
      <c r="BQ13" s="411"/>
      <c r="BR13" s="411"/>
      <c r="BS13" s="411"/>
      <c r="BT13" s="411"/>
      <c r="BU13" s="412"/>
      <c r="BV13" s="410">
        <v>39410</v>
      </c>
      <c r="BW13" s="411"/>
      <c r="BX13" s="411"/>
      <c r="BY13" s="411"/>
      <c r="BZ13" s="411"/>
      <c r="CA13" s="411"/>
      <c r="CB13" s="411"/>
      <c r="CC13" s="412"/>
      <c r="CD13" s="413" t="s">
        <v>145</v>
      </c>
      <c r="CE13" s="414"/>
      <c r="CF13" s="414"/>
      <c r="CG13" s="414"/>
      <c r="CH13" s="414"/>
      <c r="CI13" s="414"/>
      <c r="CJ13" s="414"/>
      <c r="CK13" s="414"/>
      <c r="CL13" s="414"/>
      <c r="CM13" s="414"/>
      <c r="CN13" s="414"/>
      <c r="CO13" s="414"/>
      <c r="CP13" s="414"/>
      <c r="CQ13" s="414"/>
      <c r="CR13" s="414"/>
      <c r="CS13" s="415"/>
      <c r="CT13" s="407">
        <v>5.9</v>
      </c>
      <c r="CU13" s="408"/>
      <c r="CV13" s="408"/>
      <c r="CW13" s="408"/>
      <c r="CX13" s="408"/>
      <c r="CY13" s="408"/>
      <c r="CZ13" s="408"/>
      <c r="DA13" s="409"/>
      <c r="DB13" s="407">
        <v>5.0999999999999996</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146</v>
      </c>
      <c r="M14" s="492"/>
      <c r="N14" s="492"/>
      <c r="O14" s="492"/>
      <c r="P14" s="492"/>
      <c r="Q14" s="493"/>
      <c r="R14" s="494">
        <v>3005</v>
      </c>
      <c r="S14" s="495"/>
      <c r="T14" s="495"/>
      <c r="U14" s="495"/>
      <c r="V14" s="496"/>
      <c r="W14" s="400"/>
      <c r="X14" s="401"/>
      <c r="Y14" s="401"/>
      <c r="Z14" s="401"/>
      <c r="AA14" s="401"/>
      <c r="AB14" s="390"/>
      <c r="AC14" s="497">
        <v>7.4</v>
      </c>
      <c r="AD14" s="498"/>
      <c r="AE14" s="498"/>
      <c r="AF14" s="498"/>
      <c r="AG14" s="499"/>
      <c r="AH14" s="497">
        <v>7.2</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147</v>
      </c>
      <c r="CE14" s="506"/>
      <c r="CF14" s="506"/>
      <c r="CG14" s="506"/>
      <c r="CH14" s="506"/>
      <c r="CI14" s="506"/>
      <c r="CJ14" s="506"/>
      <c r="CK14" s="506"/>
      <c r="CL14" s="506"/>
      <c r="CM14" s="506"/>
      <c r="CN14" s="506"/>
      <c r="CO14" s="506"/>
      <c r="CP14" s="506"/>
      <c r="CQ14" s="506"/>
      <c r="CR14" s="506"/>
      <c r="CS14" s="507"/>
      <c r="CT14" s="508">
        <v>17.2</v>
      </c>
      <c r="CU14" s="509"/>
      <c r="CV14" s="509"/>
      <c r="CW14" s="509"/>
      <c r="CX14" s="509"/>
      <c r="CY14" s="509"/>
      <c r="CZ14" s="509"/>
      <c r="DA14" s="510"/>
      <c r="DB14" s="508">
        <v>13.9</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148</v>
      </c>
      <c r="N15" s="502"/>
      <c r="O15" s="502"/>
      <c r="P15" s="502"/>
      <c r="Q15" s="503"/>
      <c r="R15" s="494">
        <v>2992</v>
      </c>
      <c r="S15" s="495"/>
      <c r="T15" s="495"/>
      <c r="U15" s="495"/>
      <c r="V15" s="496"/>
      <c r="W15" s="426" t="s">
        <v>149</v>
      </c>
      <c r="X15" s="427"/>
      <c r="Y15" s="427"/>
      <c r="Z15" s="427"/>
      <c r="AA15" s="427"/>
      <c r="AB15" s="417"/>
      <c r="AC15" s="461">
        <v>166</v>
      </c>
      <c r="AD15" s="462"/>
      <c r="AE15" s="462"/>
      <c r="AF15" s="462"/>
      <c r="AG15" s="504"/>
      <c r="AH15" s="461">
        <v>180</v>
      </c>
      <c r="AI15" s="462"/>
      <c r="AJ15" s="462"/>
      <c r="AK15" s="462"/>
      <c r="AL15" s="463"/>
      <c r="AM15" s="439"/>
      <c r="AN15" s="440"/>
      <c r="AO15" s="440"/>
      <c r="AP15" s="440"/>
      <c r="AQ15" s="440"/>
      <c r="AR15" s="440"/>
      <c r="AS15" s="440"/>
      <c r="AT15" s="441"/>
      <c r="AU15" s="442"/>
      <c r="AV15" s="443"/>
      <c r="AW15" s="443"/>
      <c r="AX15" s="443"/>
      <c r="AY15" s="370" t="s">
        <v>150</v>
      </c>
      <c r="AZ15" s="371"/>
      <c r="BA15" s="371"/>
      <c r="BB15" s="371"/>
      <c r="BC15" s="371"/>
      <c r="BD15" s="371"/>
      <c r="BE15" s="371"/>
      <c r="BF15" s="371"/>
      <c r="BG15" s="371"/>
      <c r="BH15" s="371"/>
      <c r="BI15" s="371"/>
      <c r="BJ15" s="371"/>
      <c r="BK15" s="371"/>
      <c r="BL15" s="371"/>
      <c r="BM15" s="372"/>
      <c r="BN15" s="373">
        <v>233501</v>
      </c>
      <c r="BO15" s="374"/>
      <c r="BP15" s="374"/>
      <c r="BQ15" s="374"/>
      <c r="BR15" s="374"/>
      <c r="BS15" s="374"/>
      <c r="BT15" s="374"/>
      <c r="BU15" s="375"/>
      <c r="BV15" s="373">
        <v>237251</v>
      </c>
      <c r="BW15" s="374"/>
      <c r="BX15" s="374"/>
      <c r="BY15" s="374"/>
      <c r="BZ15" s="374"/>
      <c r="CA15" s="374"/>
      <c r="CB15" s="374"/>
      <c r="CC15" s="375"/>
      <c r="CD15" s="511" t="s">
        <v>151</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152</v>
      </c>
      <c r="M16" s="514"/>
      <c r="N16" s="514"/>
      <c r="O16" s="514"/>
      <c r="P16" s="514"/>
      <c r="Q16" s="515"/>
      <c r="R16" s="516" t="s">
        <v>153</v>
      </c>
      <c r="S16" s="517"/>
      <c r="T16" s="517"/>
      <c r="U16" s="517"/>
      <c r="V16" s="518"/>
      <c r="W16" s="400"/>
      <c r="X16" s="401"/>
      <c r="Y16" s="401"/>
      <c r="Z16" s="401"/>
      <c r="AA16" s="401"/>
      <c r="AB16" s="390"/>
      <c r="AC16" s="497">
        <v>13.3</v>
      </c>
      <c r="AD16" s="498"/>
      <c r="AE16" s="498"/>
      <c r="AF16" s="498"/>
      <c r="AG16" s="499"/>
      <c r="AH16" s="497">
        <v>13.8</v>
      </c>
      <c r="AI16" s="498"/>
      <c r="AJ16" s="498"/>
      <c r="AK16" s="498"/>
      <c r="AL16" s="500"/>
      <c r="AM16" s="439"/>
      <c r="AN16" s="440"/>
      <c r="AO16" s="440"/>
      <c r="AP16" s="440"/>
      <c r="AQ16" s="440"/>
      <c r="AR16" s="440"/>
      <c r="AS16" s="440"/>
      <c r="AT16" s="441"/>
      <c r="AU16" s="442"/>
      <c r="AV16" s="443"/>
      <c r="AW16" s="443"/>
      <c r="AX16" s="443"/>
      <c r="AY16" s="444" t="s">
        <v>154</v>
      </c>
      <c r="AZ16" s="445"/>
      <c r="BA16" s="445"/>
      <c r="BB16" s="445"/>
      <c r="BC16" s="445"/>
      <c r="BD16" s="445"/>
      <c r="BE16" s="445"/>
      <c r="BF16" s="445"/>
      <c r="BG16" s="445"/>
      <c r="BH16" s="445"/>
      <c r="BI16" s="445"/>
      <c r="BJ16" s="445"/>
      <c r="BK16" s="445"/>
      <c r="BL16" s="445"/>
      <c r="BM16" s="446"/>
      <c r="BN16" s="410">
        <v>1547428</v>
      </c>
      <c r="BO16" s="411"/>
      <c r="BP16" s="411"/>
      <c r="BQ16" s="411"/>
      <c r="BR16" s="411"/>
      <c r="BS16" s="411"/>
      <c r="BT16" s="411"/>
      <c r="BU16" s="412"/>
      <c r="BV16" s="410">
        <v>1334721</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155</v>
      </c>
      <c r="N17" s="522"/>
      <c r="O17" s="522"/>
      <c r="P17" s="522"/>
      <c r="Q17" s="523"/>
      <c r="R17" s="516" t="s">
        <v>156</v>
      </c>
      <c r="S17" s="517"/>
      <c r="T17" s="517"/>
      <c r="U17" s="517"/>
      <c r="V17" s="518"/>
      <c r="W17" s="426" t="s">
        <v>157</v>
      </c>
      <c r="X17" s="427"/>
      <c r="Y17" s="427"/>
      <c r="Z17" s="427"/>
      <c r="AA17" s="427"/>
      <c r="AB17" s="417"/>
      <c r="AC17" s="461">
        <v>992</v>
      </c>
      <c r="AD17" s="462"/>
      <c r="AE17" s="462"/>
      <c r="AF17" s="462"/>
      <c r="AG17" s="504"/>
      <c r="AH17" s="461">
        <v>1031</v>
      </c>
      <c r="AI17" s="462"/>
      <c r="AJ17" s="462"/>
      <c r="AK17" s="462"/>
      <c r="AL17" s="463"/>
      <c r="AM17" s="439"/>
      <c r="AN17" s="440"/>
      <c r="AO17" s="440"/>
      <c r="AP17" s="440"/>
      <c r="AQ17" s="440"/>
      <c r="AR17" s="440"/>
      <c r="AS17" s="440"/>
      <c r="AT17" s="441"/>
      <c r="AU17" s="442"/>
      <c r="AV17" s="443"/>
      <c r="AW17" s="443"/>
      <c r="AX17" s="443"/>
      <c r="AY17" s="444" t="s">
        <v>158</v>
      </c>
      <c r="AZ17" s="445"/>
      <c r="BA17" s="445"/>
      <c r="BB17" s="445"/>
      <c r="BC17" s="445"/>
      <c r="BD17" s="445"/>
      <c r="BE17" s="445"/>
      <c r="BF17" s="445"/>
      <c r="BG17" s="445"/>
      <c r="BH17" s="445"/>
      <c r="BI17" s="445"/>
      <c r="BJ17" s="445"/>
      <c r="BK17" s="445"/>
      <c r="BL17" s="445"/>
      <c r="BM17" s="446"/>
      <c r="BN17" s="410">
        <v>288072</v>
      </c>
      <c r="BO17" s="411"/>
      <c r="BP17" s="411"/>
      <c r="BQ17" s="411"/>
      <c r="BR17" s="411"/>
      <c r="BS17" s="411"/>
      <c r="BT17" s="411"/>
      <c r="BU17" s="412"/>
      <c r="BV17" s="410">
        <v>291954</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159</v>
      </c>
      <c r="C18" s="453"/>
      <c r="D18" s="453"/>
      <c r="E18" s="533"/>
      <c r="F18" s="533"/>
      <c r="G18" s="533"/>
      <c r="H18" s="533"/>
      <c r="I18" s="533"/>
      <c r="J18" s="533"/>
      <c r="K18" s="533"/>
      <c r="L18" s="534">
        <v>5.81</v>
      </c>
      <c r="M18" s="534"/>
      <c r="N18" s="534"/>
      <c r="O18" s="534"/>
      <c r="P18" s="534"/>
      <c r="Q18" s="534"/>
      <c r="R18" s="535"/>
      <c r="S18" s="535"/>
      <c r="T18" s="535"/>
      <c r="U18" s="535"/>
      <c r="V18" s="536"/>
      <c r="W18" s="428"/>
      <c r="X18" s="429"/>
      <c r="Y18" s="429"/>
      <c r="Z18" s="429"/>
      <c r="AA18" s="429"/>
      <c r="AB18" s="420"/>
      <c r="AC18" s="537">
        <v>79.3</v>
      </c>
      <c r="AD18" s="538"/>
      <c r="AE18" s="538"/>
      <c r="AF18" s="538"/>
      <c r="AG18" s="539"/>
      <c r="AH18" s="537">
        <v>79</v>
      </c>
      <c r="AI18" s="538"/>
      <c r="AJ18" s="538"/>
      <c r="AK18" s="538"/>
      <c r="AL18" s="540"/>
      <c r="AM18" s="439"/>
      <c r="AN18" s="440"/>
      <c r="AO18" s="440"/>
      <c r="AP18" s="440"/>
      <c r="AQ18" s="440"/>
      <c r="AR18" s="440"/>
      <c r="AS18" s="440"/>
      <c r="AT18" s="441"/>
      <c r="AU18" s="442"/>
      <c r="AV18" s="443"/>
      <c r="AW18" s="443"/>
      <c r="AX18" s="443"/>
      <c r="AY18" s="444" t="s">
        <v>160</v>
      </c>
      <c r="AZ18" s="445"/>
      <c r="BA18" s="445"/>
      <c r="BB18" s="445"/>
      <c r="BC18" s="445"/>
      <c r="BD18" s="445"/>
      <c r="BE18" s="445"/>
      <c r="BF18" s="445"/>
      <c r="BG18" s="445"/>
      <c r="BH18" s="445"/>
      <c r="BI18" s="445"/>
      <c r="BJ18" s="445"/>
      <c r="BK18" s="445"/>
      <c r="BL18" s="445"/>
      <c r="BM18" s="446"/>
      <c r="BN18" s="410">
        <v>1527561</v>
      </c>
      <c r="BO18" s="411"/>
      <c r="BP18" s="411"/>
      <c r="BQ18" s="411"/>
      <c r="BR18" s="411"/>
      <c r="BS18" s="411"/>
      <c r="BT18" s="411"/>
      <c r="BU18" s="412"/>
      <c r="BV18" s="410">
        <v>1391014</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161</v>
      </c>
      <c r="C19" s="453"/>
      <c r="D19" s="453"/>
      <c r="E19" s="533"/>
      <c r="F19" s="533"/>
      <c r="G19" s="533"/>
      <c r="H19" s="533"/>
      <c r="I19" s="533"/>
      <c r="J19" s="533"/>
      <c r="K19" s="533"/>
      <c r="L19" s="541">
        <v>480</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162</v>
      </c>
      <c r="AZ19" s="445"/>
      <c r="BA19" s="445"/>
      <c r="BB19" s="445"/>
      <c r="BC19" s="445"/>
      <c r="BD19" s="445"/>
      <c r="BE19" s="445"/>
      <c r="BF19" s="445"/>
      <c r="BG19" s="445"/>
      <c r="BH19" s="445"/>
      <c r="BI19" s="445"/>
      <c r="BJ19" s="445"/>
      <c r="BK19" s="445"/>
      <c r="BL19" s="445"/>
      <c r="BM19" s="446"/>
      <c r="BN19" s="410">
        <v>2474311</v>
      </c>
      <c r="BO19" s="411"/>
      <c r="BP19" s="411"/>
      <c r="BQ19" s="411"/>
      <c r="BR19" s="411"/>
      <c r="BS19" s="411"/>
      <c r="BT19" s="411"/>
      <c r="BU19" s="412"/>
      <c r="BV19" s="410">
        <v>2255691</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163</v>
      </c>
      <c r="C20" s="453"/>
      <c r="D20" s="453"/>
      <c r="E20" s="533"/>
      <c r="F20" s="533"/>
      <c r="G20" s="533"/>
      <c r="H20" s="533"/>
      <c r="I20" s="533"/>
      <c r="J20" s="533"/>
      <c r="K20" s="533"/>
      <c r="L20" s="541">
        <v>1315</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164</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165</v>
      </c>
      <c r="C22" s="554"/>
      <c r="D22" s="555"/>
      <c r="E22" s="422" t="s">
        <v>1</v>
      </c>
      <c r="F22" s="427"/>
      <c r="G22" s="427"/>
      <c r="H22" s="427"/>
      <c r="I22" s="427"/>
      <c r="J22" s="427"/>
      <c r="K22" s="417"/>
      <c r="L22" s="422" t="s">
        <v>166</v>
      </c>
      <c r="M22" s="427"/>
      <c r="N22" s="427"/>
      <c r="O22" s="427"/>
      <c r="P22" s="417"/>
      <c r="Q22" s="585" t="s">
        <v>167</v>
      </c>
      <c r="R22" s="586"/>
      <c r="S22" s="586"/>
      <c r="T22" s="586"/>
      <c r="U22" s="586"/>
      <c r="V22" s="587"/>
      <c r="W22" s="553" t="s">
        <v>168</v>
      </c>
      <c r="X22" s="554"/>
      <c r="Y22" s="555"/>
      <c r="Z22" s="422" t="s">
        <v>1</v>
      </c>
      <c r="AA22" s="427"/>
      <c r="AB22" s="427"/>
      <c r="AC22" s="427"/>
      <c r="AD22" s="427"/>
      <c r="AE22" s="427"/>
      <c r="AF22" s="427"/>
      <c r="AG22" s="417"/>
      <c r="AH22" s="591" t="s">
        <v>169</v>
      </c>
      <c r="AI22" s="427"/>
      <c r="AJ22" s="427"/>
      <c r="AK22" s="427"/>
      <c r="AL22" s="417"/>
      <c r="AM22" s="591" t="s">
        <v>170</v>
      </c>
      <c r="AN22" s="592"/>
      <c r="AO22" s="592"/>
      <c r="AP22" s="592"/>
      <c r="AQ22" s="592"/>
      <c r="AR22" s="593"/>
      <c r="AS22" s="585" t="s">
        <v>167</v>
      </c>
      <c r="AT22" s="586"/>
      <c r="AU22" s="586"/>
      <c r="AV22" s="586"/>
      <c r="AW22" s="586"/>
      <c r="AX22" s="597"/>
      <c r="AY22" s="370" t="s">
        <v>171</v>
      </c>
      <c r="AZ22" s="371"/>
      <c r="BA22" s="371"/>
      <c r="BB22" s="371"/>
      <c r="BC22" s="371"/>
      <c r="BD22" s="371"/>
      <c r="BE22" s="371"/>
      <c r="BF22" s="371"/>
      <c r="BG22" s="371"/>
      <c r="BH22" s="371"/>
      <c r="BI22" s="371"/>
      <c r="BJ22" s="371"/>
      <c r="BK22" s="371"/>
      <c r="BL22" s="371"/>
      <c r="BM22" s="372"/>
      <c r="BN22" s="373">
        <v>4739955</v>
      </c>
      <c r="BO22" s="374"/>
      <c r="BP22" s="374"/>
      <c r="BQ22" s="374"/>
      <c r="BR22" s="374"/>
      <c r="BS22" s="374"/>
      <c r="BT22" s="374"/>
      <c r="BU22" s="375"/>
      <c r="BV22" s="373">
        <v>4357784</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172</v>
      </c>
      <c r="AZ23" s="445"/>
      <c r="BA23" s="445"/>
      <c r="BB23" s="445"/>
      <c r="BC23" s="445"/>
      <c r="BD23" s="445"/>
      <c r="BE23" s="445"/>
      <c r="BF23" s="445"/>
      <c r="BG23" s="445"/>
      <c r="BH23" s="445"/>
      <c r="BI23" s="445"/>
      <c r="BJ23" s="445"/>
      <c r="BK23" s="445"/>
      <c r="BL23" s="445"/>
      <c r="BM23" s="446"/>
      <c r="BN23" s="410">
        <v>4240162</v>
      </c>
      <c r="BO23" s="411"/>
      <c r="BP23" s="411"/>
      <c r="BQ23" s="411"/>
      <c r="BR23" s="411"/>
      <c r="BS23" s="411"/>
      <c r="BT23" s="411"/>
      <c r="BU23" s="412"/>
      <c r="BV23" s="410">
        <v>3883075</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173</v>
      </c>
      <c r="F24" s="440"/>
      <c r="G24" s="440"/>
      <c r="H24" s="440"/>
      <c r="I24" s="440"/>
      <c r="J24" s="440"/>
      <c r="K24" s="441"/>
      <c r="L24" s="461">
        <v>1</v>
      </c>
      <c r="M24" s="462"/>
      <c r="N24" s="462"/>
      <c r="O24" s="462"/>
      <c r="P24" s="504"/>
      <c r="Q24" s="461">
        <v>4575</v>
      </c>
      <c r="R24" s="462"/>
      <c r="S24" s="462"/>
      <c r="T24" s="462"/>
      <c r="U24" s="462"/>
      <c r="V24" s="504"/>
      <c r="W24" s="556"/>
      <c r="X24" s="557"/>
      <c r="Y24" s="558"/>
      <c r="Z24" s="460" t="s">
        <v>174</v>
      </c>
      <c r="AA24" s="440"/>
      <c r="AB24" s="440"/>
      <c r="AC24" s="440"/>
      <c r="AD24" s="440"/>
      <c r="AE24" s="440"/>
      <c r="AF24" s="440"/>
      <c r="AG24" s="441"/>
      <c r="AH24" s="461">
        <v>50</v>
      </c>
      <c r="AI24" s="462"/>
      <c r="AJ24" s="462"/>
      <c r="AK24" s="462"/>
      <c r="AL24" s="504"/>
      <c r="AM24" s="461">
        <v>142100</v>
      </c>
      <c r="AN24" s="462"/>
      <c r="AO24" s="462"/>
      <c r="AP24" s="462"/>
      <c r="AQ24" s="462"/>
      <c r="AR24" s="504"/>
      <c r="AS24" s="461">
        <v>2842</v>
      </c>
      <c r="AT24" s="462"/>
      <c r="AU24" s="462"/>
      <c r="AV24" s="462"/>
      <c r="AW24" s="462"/>
      <c r="AX24" s="463"/>
      <c r="AY24" s="526" t="s">
        <v>175</v>
      </c>
      <c r="AZ24" s="527"/>
      <c r="BA24" s="527"/>
      <c r="BB24" s="527"/>
      <c r="BC24" s="527"/>
      <c r="BD24" s="527"/>
      <c r="BE24" s="527"/>
      <c r="BF24" s="527"/>
      <c r="BG24" s="527"/>
      <c r="BH24" s="527"/>
      <c r="BI24" s="527"/>
      <c r="BJ24" s="527"/>
      <c r="BK24" s="527"/>
      <c r="BL24" s="527"/>
      <c r="BM24" s="528"/>
      <c r="BN24" s="410">
        <v>3941140</v>
      </c>
      <c r="BO24" s="411"/>
      <c r="BP24" s="411"/>
      <c r="BQ24" s="411"/>
      <c r="BR24" s="411"/>
      <c r="BS24" s="411"/>
      <c r="BT24" s="411"/>
      <c r="BU24" s="412"/>
      <c r="BV24" s="410">
        <v>3535080</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176</v>
      </c>
      <c r="F25" s="440"/>
      <c r="G25" s="440"/>
      <c r="H25" s="440"/>
      <c r="I25" s="440"/>
      <c r="J25" s="440"/>
      <c r="K25" s="441"/>
      <c r="L25" s="461">
        <v>1</v>
      </c>
      <c r="M25" s="462"/>
      <c r="N25" s="462"/>
      <c r="O25" s="462"/>
      <c r="P25" s="504"/>
      <c r="Q25" s="461">
        <v>5600</v>
      </c>
      <c r="R25" s="462"/>
      <c r="S25" s="462"/>
      <c r="T25" s="462"/>
      <c r="U25" s="462"/>
      <c r="V25" s="504"/>
      <c r="W25" s="556"/>
      <c r="X25" s="557"/>
      <c r="Y25" s="558"/>
      <c r="Z25" s="460" t="s">
        <v>177</v>
      </c>
      <c r="AA25" s="440"/>
      <c r="AB25" s="440"/>
      <c r="AC25" s="440"/>
      <c r="AD25" s="440"/>
      <c r="AE25" s="440"/>
      <c r="AF25" s="440"/>
      <c r="AG25" s="441"/>
      <c r="AH25" s="461" t="s">
        <v>139</v>
      </c>
      <c r="AI25" s="462"/>
      <c r="AJ25" s="462"/>
      <c r="AK25" s="462"/>
      <c r="AL25" s="504"/>
      <c r="AM25" s="461" t="s">
        <v>139</v>
      </c>
      <c r="AN25" s="462"/>
      <c r="AO25" s="462"/>
      <c r="AP25" s="462"/>
      <c r="AQ25" s="462"/>
      <c r="AR25" s="504"/>
      <c r="AS25" s="461" t="s">
        <v>139</v>
      </c>
      <c r="AT25" s="462"/>
      <c r="AU25" s="462"/>
      <c r="AV25" s="462"/>
      <c r="AW25" s="462"/>
      <c r="AX25" s="463"/>
      <c r="AY25" s="370" t="s">
        <v>178</v>
      </c>
      <c r="AZ25" s="371"/>
      <c r="BA25" s="371"/>
      <c r="BB25" s="371"/>
      <c r="BC25" s="371"/>
      <c r="BD25" s="371"/>
      <c r="BE25" s="371"/>
      <c r="BF25" s="371"/>
      <c r="BG25" s="371"/>
      <c r="BH25" s="371"/>
      <c r="BI25" s="371"/>
      <c r="BJ25" s="371"/>
      <c r="BK25" s="371"/>
      <c r="BL25" s="371"/>
      <c r="BM25" s="372"/>
      <c r="BN25" s="373">
        <v>1102664</v>
      </c>
      <c r="BO25" s="374"/>
      <c r="BP25" s="374"/>
      <c r="BQ25" s="374"/>
      <c r="BR25" s="374"/>
      <c r="BS25" s="374"/>
      <c r="BT25" s="374"/>
      <c r="BU25" s="375"/>
      <c r="BV25" s="373">
        <v>145075</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179</v>
      </c>
      <c r="F26" s="440"/>
      <c r="G26" s="440"/>
      <c r="H26" s="440"/>
      <c r="I26" s="440"/>
      <c r="J26" s="440"/>
      <c r="K26" s="441"/>
      <c r="L26" s="461">
        <v>1</v>
      </c>
      <c r="M26" s="462"/>
      <c r="N26" s="462"/>
      <c r="O26" s="462"/>
      <c r="P26" s="504"/>
      <c r="Q26" s="461">
        <v>5050</v>
      </c>
      <c r="R26" s="462"/>
      <c r="S26" s="462"/>
      <c r="T26" s="462"/>
      <c r="U26" s="462"/>
      <c r="V26" s="504"/>
      <c r="W26" s="556"/>
      <c r="X26" s="557"/>
      <c r="Y26" s="558"/>
      <c r="Z26" s="460" t="s">
        <v>180</v>
      </c>
      <c r="AA26" s="562"/>
      <c r="AB26" s="562"/>
      <c r="AC26" s="562"/>
      <c r="AD26" s="562"/>
      <c r="AE26" s="562"/>
      <c r="AF26" s="562"/>
      <c r="AG26" s="563"/>
      <c r="AH26" s="461" t="s">
        <v>139</v>
      </c>
      <c r="AI26" s="462"/>
      <c r="AJ26" s="462"/>
      <c r="AK26" s="462"/>
      <c r="AL26" s="504"/>
      <c r="AM26" s="461" t="s">
        <v>131</v>
      </c>
      <c r="AN26" s="462"/>
      <c r="AO26" s="462"/>
      <c r="AP26" s="462"/>
      <c r="AQ26" s="462"/>
      <c r="AR26" s="504"/>
      <c r="AS26" s="461" t="s">
        <v>139</v>
      </c>
      <c r="AT26" s="462"/>
      <c r="AU26" s="462"/>
      <c r="AV26" s="462"/>
      <c r="AW26" s="462"/>
      <c r="AX26" s="463"/>
      <c r="AY26" s="413" t="s">
        <v>181</v>
      </c>
      <c r="AZ26" s="414"/>
      <c r="BA26" s="414"/>
      <c r="BB26" s="414"/>
      <c r="BC26" s="414"/>
      <c r="BD26" s="414"/>
      <c r="BE26" s="414"/>
      <c r="BF26" s="414"/>
      <c r="BG26" s="414"/>
      <c r="BH26" s="414"/>
      <c r="BI26" s="414"/>
      <c r="BJ26" s="414"/>
      <c r="BK26" s="414"/>
      <c r="BL26" s="414"/>
      <c r="BM26" s="415"/>
      <c r="BN26" s="410" t="s">
        <v>139</v>
      </c>
      <c r="BO26" s="411"/>
      <c r="BP26" s="411"/>
      <c r="BQ26" s="411"/>
      <c r="BR26" s="411"/>
      <c r="BS26" s="411"/>
      <c r="BT26" s="411"/>
      <c r="BU26" s="412"/>
      <c r="BV26" s="410" t="s">
        <v>139</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182</v>
      </c>
      <c r="F27" s="440"/>
      <c r="G27" s="440"/>
      <c r="H27" s="440"/>
      <c r="I27" s="440"/>
      <c r="J27" s="440"/>
      <c r="K27" s="441"/>
      <c r="L27" s="461">
        <v>1</v>
      </c>
      <c r="M27" s="462"/>
      <c r="N27" s="462"/>
      <c r="O27" s="462"/>
      <c r="P27" s="504"/>
      <c r="Q27" s="461">
        <v>2850</v>
      </c>
      <c r="R27" s="462"/>
      <c r="S27" s="462"/>
      <c r="T27" s="462"/>
      <c r="U27" s="462"/>
      <c r="V27" s="504"/>
      <c r="W27" s="556"/>
      <c r="X27" s="557"/>
      <c r="Y27" s="558"/>
      <c r="Z27" s="460" t="s">
        <v>183</v>
      </c>
      <c r="AA27" s="440"/>
      <c r="AB27" s="440"/>
      <c r="AC27" s="440"/>
      <c r="AD27" s="440"/>
      <c r="AE27" s="440"/>
      <c r="AF27" s="440"/>
      <c r="AG27" s="441"/>
      <c r="AH27" s="461" t="s">
        <v>139</v>
      </c>
      <c r="AI27" s="462"/>
      <c r="AJ27" s="462"/>
      <c r="AK27" s="462"/>
      <c r="AL27" s="504"/>
      <c r="AM27" s="461" t="s">
        <v>139</v>
      </c>
      <c r="AN27" s="462"/>
      <c r="AO27" s="462"/>
      <c r="AP27" s="462"/>
      <c r="AQ27" s="462"/>
      <c r="AR27" s="504"/>
      <c r="AS27" s="461" t="s">
        <v>139</v>
      </c>
      <c r="AT27" s="462"/>
      <c r="AU27" s="462"/>
      <c r="AV27" s="462"/>
      <c r="AW27" s="462"/>
      <c r="AX27" s="463"/>
      <c r="AY27" s="505" t="s">
        <v>184</v>
      </c>
      <c r="AZ27" s="506"/>
      <c r="BA27" s="506"/>
      <c r="BB27" s="506"/>
      <c r="BC27" s="506"/>
      <c r="BD27" s="506"/>
      <c r="BE27" s="506"/>
      <c r="BF27" s="506"/>
      <c r="BG27" s="506"/>
      <c r="BH27" s="506"/>
      <c r="BI27" s="506"/>
      <c r="BJ27" s="506"/>
      <c r="BK27" s="506"/>
      <c r="BL27" s="506"/>
      <c r="BM27" s="507"/>
      <c r="BN27" s="529">
        <v>84571</v>
      </c>
      <c r="BO27" s="530"/>
      <c r="BP27" s="530"/>
      <c r="BQ27" s="530"/>
      <c r="BR27" s="530"/>
      <c r="BS27" s="530"/>
      <c r="BT27" s="530"/>
      <c r="BU27" s="531"/>
      <c r="BV27" s="529">
        <v>84571</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185</v>
      </c>
      <c r="F28" s="440"/>
      <c r="G28" s="440"/>
      <c r="H28" s="440"/>
      <c r="I28" s="440"/>
      <c r="J28" s="440"/>
      <c r="K28" s="441"/>
      <c r="L28" s="461">
        <v>1</v>
      </c>
      <c r="M28" s="462"/>
      <c r="N28" s="462"/>
      <c r="O28" s="462"/>
      <c r="P28" s="504"/>
      <c r="Q28" s="461">
        <v>2280</v>
      </c>
      <c r="R28" s="462"/>
      <c r="S28" s="462"/>
      <c r="T28" s="462"/>
      <c r="U28" s="462"/>
      <c r="V28" s="504"/>
      <c r="W28" s="556"/>
      <c r="X28" s="557"/>
      <c r="Y28" s="558"/>
      <c r="Z28" s="460" t="s">
        <v>186</v>
      </c>
      <c r="AA28" s="440"/>
      <c r="AB28" s="440"/>
      <c r="AC28" s="440"/>
      <c r="AD28" s="440"/>
      <c r="AE28" s="440"/>
      <c r="AF28" s="440"/>
      <c r="AG28" s="441"/>
      <c r="AH28" s="461" t="s">
        <v>139</v>
      </c>
      <c r="AI28" s="462"/>
      <c r="AJ28" s="462"/>
      <c r="AK28" s="462"/>
      <c r="AL28" s="504"/>
      <c r="AM28" s="461" t="s">
        <v>139</v>
      </c>
      <c r="AN28" s="462"/>
      <c r="AO28" s="462"/>
      <c r="AP28" s="462"/>
      <c r="AQ28" s="462"/>
      <c r="AR28" s="504"/>
      <c r="AS28" s="461" t="s">
        <v>187</v>
      </c>
      <c r="AT28" s="462"/>
      <c r="AU28" s="462"/>
      <c r="AV28" s="462"/>
      <c r="AW28" s="462"/>
      <c r="AX28" s="463"/>
      <c r="AY28" s="564" t="s">
        <v>188</v>
      </c>
      <c r="AZ28" s="565"/>
      <c r="BA28" s="565"/>
      <c r="BB28" s="566"/>
      <c r="BC28" s="370" t="s">
        <v>48</v>
      </c>
      <c r="BD28" s="371"/>
      <c r="BE28" s="371"/>
      <c r="BF28" s="371"/>
      <c r="BG28" s="371"/>
      <c r="BH28" s="371"/>
      <c r="BI28" s="371"/>
      <c r="BJ28" s="371"/>
      <c r="BK28" s="371"/>
      <c r="BL28" s="371"/>
      <c r="BM28" s="372"/>
      <c r="BN28" s="373">
        <v>502457</v>
      </c>
      <c r="BO28" s="374"/>
      <c r="BP28" s="374"/>
      <c r="BQ28" s="374"/>
      <c r="BR28" s="374"/>
      <c r="BS28" s="374"/>
      <c r="BT28" s="374"/>
      <c r="BU28" s="375"/>
      <c r="BV28" s="373">
        <v>502457</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189</v>
      </c>
      <c r="F29" s="440"/>
      <c r="G29" s="440"/>
      <c r="H29" s="440"/>
      <c r="I29" s="440"/>
      <c r="J29" s="440"/>
      <c r="K29" s="441"/>
      <c r="L29" s="461">
        <v>8</v>
      </c>
      <c r="M29" s="462"/>
      <c r="N29" s="462"/>
      <c r="O29" s="462"/>
      <c r="P29" s="504"/>
      <c r="Q29" s="461">
        <v>2050</v>
      </c>
      <c r="R29" s="462"/>
      <c r="S29" s="462"/>
      <c r="T29" s="462"/>
      <c r="U29" s="462"/>
      <c r="V29" s="504"/>
      <c r="W29" s="559"/>
      <c r="X29" s="560"/>
      <c r="Y29" s="561"/>
      <c r="Z29" s="460" t="s">
        <v>190</v>
      </c>
      <c r="AA29" s="440"/>
      <c r="AB29" s="440"/>
      <c r="AC29" s="440"/>
      <c r="AD29" s="440"/>
      <c r="AE29" s="440"/>
      <c r="AF29" s="440"/>
      <c r="AG29" s="441"/>
      <c r="AH29" s="461">
        <v>50</v>
      </c>
      <c r="AI29" s="462"/>
      <c r="AJ29" s="462"/>
      <c r="AK29" s="462"/>
      <c r="AL29" s="504"/>
      <c r="AM29" s="461">
        <v>142100</v>
      </c>
      <c r="AN29" s="462"/>
      <c r="AO29" s="462"/>
      <c r="AP29" s="462"/>
      <c r="AQ29" s="462"/>
      <c r="AR29" s="504"/>
      <c r="AS29" s="461">
        <v>2842</v>
      </c>
      <c r="AT29" s="462"/>
      <c r="AU29" s="462"/>
      <c r="AV29" s="462"/>
      <c r="AW29" s="462"/>
      <c r="AX29" s="463"/>
      <c r="AY29" s="567"/>
      <c r="AZ29" s="568"/>
      <c r="BA29" s="568"/>
      <c r="BB29" s="569"/>
      <c r="BC29" s="444" t="s">
        <v>191</v>
      </c>
      <c r="BD29" s="445"/>
      <c r="BE29" s="445"/>
      <c r="BF29" s="445"/>
      <c r="BG29" s="445"/>
      <c r="BH29" s="445"/>
      <c r="BI29" s="445"/>
      <c r="BJ29" s="445"/>
      <c r="BK29" s="445"/>
      <c r="BL29" s="445"/>
      <c r="BM29" s="446"/>
      <c r="BN29" s="410">
        <v>463879</v>
      </c>
      <c r="BO29" s="411"/>
      <c r="BP29" s="411"/>
      <c r="BQ29" s="411"/>
      <c r="BR29" s="411"/>
      <c r="BS29" s="411"/>
      <c r="BT29" s="411"/>
      <c r="BU29" s="412"/>
      <c r="BV29" s="410">
        <v>349665</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192</v>
      </c>
      <c r="X30" s="578"/>
      <c r="Y30" s="578"/>
      <c r="Z30" s="578"/>
      <c r="AA30" s="578"/>
      <c r="AB30" s="578"/>
      <c r="AC30" s="578"/>
      <c r="AD30" s="578"/>
      <c r="AE30" s="578"/>
      <c r="AF30" s="578"/>
      <c r="AG30" s="579"/>
      <c r="AH30" s="537">
        <v>94.8</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620582</v>
      </c>
      <c r="BO30" s="530"/>
      <c r="BP30" s="530"/>
      <c r="BQ30" s="530"/>
      <c r="BR30" s="530"/>
      <c r="BS30" s="530"/>
      <c r="BT30" s="530"/>
      <c r="BU30" s="531"/>
      <c r="BV30" s="529">
        <v>601082</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193</v>
      </c>
      <c r="D32" s="573"/>
      <c r="E32" s="573"/>
      <c r="F32" s="573"/>
      <c r="G32" s="573"/>
      <c r="H32" s="573"/>
      <c r="I32" s="573"/>
      <c r="J32" s="573"/>
      <c r="K32" s="573"/>
      <c r="L32" s="573"/>
      <c r="M32" s="573"/>
      <c r="N32" s="573"/>
      <c r="O32" s="573"/>
      <c r="P32" s="573"/>
      <c r="Q32" s="573"/>
      <c r="R32" s="573"/>
      <c r="S32" s="573"/>
      <c r="U32" s="414" t="s">
        <v>194</v>
      </c>
      <c r="V32" s="414"/>
      <c r="W32" s="414"/>
      <c r="X32" s="414"/>
      <c r="Y32" s="414"/>
      <c r="Z32" s="414"/>
      <c r="AA32" s="414"/>
      <c r="AB32" s="414"/>
      <c r="AC32" s="414"/>
      <c r="AD32" s="414"/>
      <c r="AE32" s="414"/>
      <c r="AF32" s="414"/>
      <c r="AG32" s="414"/>
      <c r="AH32" s="414"/>
      <c r="AI32" s="414"/>
      <c r="AJ32" s="414"/>
      <c r="AK32" s="414"/>
      <c r="AM32" s="414" t="s">
        <v>195</v>
      </c>
      <c r="AN32" s="414"/>
      <c r="AO32" s="414"/>
      <c r="AP32" s="414"/>
      <c r="AQ32" s="414"/>
      <c r="AR32" s="414"/>
      <c r="AS32" s="414"/>
      <c r="AT32" s="414"/>
      <c r="AU32" s="414"/>
      <c r="AV32" s="414"/>
      <c r="AW32" s="414"/>
      <c r="AX32" s="414"/>
      <c r="AY32" s="414"/>
      <c r="AZ32" s="414"/>
      <c r="BA32" s="414"/>
      <c r="BB32" s="414"/>
      <c r="BC32" s="414"/>
      <c r="BE32" s="414" t="s">
        <v>196</v>
      </c>
      <c r="BF32" s="414"/>
      <c r="BG32" s="414"/>
      <c r="BH32" s="414"/>
      <c r="BI32" s="414"/>
      <c r="BJ32" s="414"/>
      <c r="BK32" s="414"/>
      <c r="BL32" s="414"/>
      <c r="BM32" s="414"/>
      <c r="BN32" s="414"/>
      <c r="BO32" s="414"/>
      <c r="BP32" s="414"/>
      <c r="BQ32" s="414"/>
      <c r="BR32" s="414"/>
      <c r="BS32" s="414"/>
      <c r="BT32" s="414"/>
      <c r="BU32" s="414"/>
      <c r="BW32" s="414" t="s">
        <v>197</v>
      </c>
      <c r="BX32" s="414"/>
      <c r="BY32" s="414"/>
      <c r="BZ32" s="414"/>
      <c r="CA32" s="414"/>
      <c r="CB32" s="414"/>
      <c r="CC32" s="414"/>
      <c r="CD32" s="414"/>
      <c r="CE32" s="414"/>
      <c r="CF32" s="414"/>
      <c r="CG32" s="414"/>
      <c r="CH32" s="414"/>
      <c r="CI32" s="414"/>
      <c r="CJ32" s="414"/>
      <c r="CK32" s="414"/>
      <c r="CL32" s="414"/>
      <c r="CM32" s="414"/>
      <c r="CO32" s="414" t="s">
        <v>198</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199</v>
      </c>
      <c r="D33" s="434"/>
      <c r="E33" s="399" t="s">
        <v>200</v>
      </c>
      <c r="F33" s="399"/>
      <c r="G33" s="399"/>
      <c r="H33" s="399"/>
      <c r="I33" s="399"/>
      <c r="J33" s="399"/>
      <c r="K33" s="399"/>
      <c r="L33" s="399"/>
      <c r="M33" s="399"/>
      <c r="N33" s="399"/>
      <c r="O33" s="399"/>
      <c r="P33" s="399"/>
      <c r="Q33" s="399"/>
      <c r="R33" s="399"/>
      <c r="S33" s="399"/>
      <c r="T33" s="203"/>
      <c r="U33" s="434" t="s">
        <v>199</v>
      </c>
      <c r="V33" s="434"/>
      <c r="W33" s="399" t="s">
        <v>200</v>
      </c>
      <c r="X33" s="399"/>
      <c r="Y33" s="399"/>
      <c r="Z33" s="399"/>
      <c r="AA33" s="399"/>
      <c r="AB33" s="399"/>
      <c r="AC33" s="399"/>
      <c r="AD33" s="399"/>
      <c r="AE33" s="399"/>
      <c r="AF33" s="399"/>
      <c r="AG33" s="399"/>
      <c r="AH33" s="399"/>
      <c r="AI33" s="399"/>
      <c r="AJ33" s="399"/>
      <c r="AK33" s="399"/>
      <c r="AL33" s="203"/>
      <c r="AM33" s="434" t="s">
        <v>199</v>
      </c>
      <c r="AN33" s="434"/>
      <c r="AO33" s="399" t="s">
        <v>200</v>
      </c>
      <c r="AP33" s="399"/>
      <c r="AQ33" s="399"/>
      <c r="AR33" s="399"/>
      <c r="AS33" s="399"/>
      <c r="AT33" s="399"/>
      <c r="AU33" s="399"/>
      <c r="AV33" s="399"/>
      <c r="AW33" s="399"/>
      <c r="AX33" s="399"/>
      <c r="AY33" s="399"/>
      <c r="AZ33" s="399"/>
      <c r="BA33" s="399"/>
      <c r="BB33" s="399"/>
      <c r="BC33" s="399"/>
      <c r="BD33" s="204"/>
      <c r="BE33" s="399" t="s">
        <v>201</v>
      </c>
      <c r="BF33" s="399"/>
      <c r="BG33" s="399" t="s">
        <v>202</v>
      </c>
      <c r="BH33" s="399"/>
      <c r="BI33" s="399"/>
      <c r="BJ33" s="399"/>
      <c r="BK33" s="399"/>
      <c r="BL33" s="399"/>
      <c r="BM33" s="399"/>
      <c r="BN33" s="399"/>
      <c r="BO33" s="399"/>
      <c r="BP33" s="399"/>
      <c r="BQ33" s="399"/>
      <c r="BR33" s="399"/>
      <c r="BS33" s="399"/>
      <c r="BT33" s="399"/>
      <c r="BU33" s="399"/>
      <c r="BV33" s="204"/>
      <c r="BW33" s="434" t="s">
        <v>201</v>
      </c>
      <c r="BX33" s="434"/>
      <c r="BY33" s="399" t="s">
        <v>203</v>
      </c>
      <c r="BZ33" s="399"/>
      <c r="CA33" s="399"/>
      <c r="CB33" s="399"/>
      <c r="CC33" s="399"/>
      <c r="CD33" s="399"/>
      <c r="CE33" s="399"/>
      <c r="CF33" s="399"/>
      <c r="CG33" s="399"/>
      <c r="CH33" s="399"/>
      <c r="CI33" s="399"/>
      <c r="CJ33" s="399"/>
      <c r="CK33" s="399"/>
      <c r="CL33" s="399"/>
      <c r="CM33" s="399"/>
      <c r="CN33" s="203"/>
      <c r="CO33" s="434" t="s">
        <v>204</v>
      </c>
      <c r="CP33" s="434"/>
      <c r="CQ33" s="399" t="s">
        <v>205</v>
      </c>
      <c r="CR33" s="399"/>
      <c r="CS33" s="399"/>
      <c r="CT33" s="399"/>
      <c r="CU33" s="399"/>
      <c r="CV33" s="399"/>
      <c r="CW33" s="399"/>
      <c r="CX33" s="399"/>
      <c r="CY33" s="399"/>
      <c r="CZ33" s="399"/>
      <c r="DA33" s="399"/>
      <c r="DB33" s="399"/>
      <c r="DC33" s="399"/>
      <c r="DD33" s="399"/>
      <c r="DE33" s="399"/>
      <c r="DF33" s="203"/>
      <c r="DG33" s="599" t="s">
        <v>206</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v>
      </c>
      <c r="AP34" s="601"/>
      <c r="AQ34" s="601"/>
      <c r="AR34" s="601"/>
      <c r="AS34" s="601"/>
      <c r="AT34" s="601"/>
      <c r="AU34" s="601"/>
      <c r="AV34" s="601"/>
      <c r="AW34" s="601"/>
      <c r="AX34" s="601"/>
      <c r="AY34" s="601"/>
      <c r="AZ34" s="601"/>
      <c r="BA34" s="601"/>
      <c r="BB34" s="601"/>
      <c r="BC34" s="601"/>
      <c r="BD34" s="178"/>
      <c r="BE34" s="600">
        <f>IF(BG34="","",MAX(C34:D43,U34:V43,AM34:AN43)+1)</f>
        <v>6</v>
      </c>
      <c r="BF34" s="600"/>
      <c r="BG34" s="601" t="str">
        <f>IF('各会計、関係団体の財政状況及び健全化判断比率'!B32="","",'各会計、関係団体の財政状況及び健全化判断比率'!B32)</f>
        <v>都市計画公共下水道事業</v>
      </c>
      <c r="BH34" s="601"/>
      <c r="BI34" s="601"/>
      <c r="BJ34" s="601"/>
      <c r="BK34" s="601"/>
      <c r="BL34" s="601"/>
      <c r="BM34" s="601"/>
      <c r="BN34" s="601"/>
      <c r="BO34" s="601"/>
      <c r="BP34" s="601"/>
      <c r="BQ34" s="601"/>
      <c r="BR34" s="601"/>
      <c r="BS34" s="601"/>
      <c r="BT34" s="601"/>
      <c r="BU34" s="601"/>
      <c r="BV34" s="178"/>
      <c r="BW34" s="600">
        <f>IF(BY34="","",MAX(C34:D43,U34:V43,AM34:AN43,BE34:BF43)+1)</f>
        <v>8</v>
      </c>
      <c r="BX34" s="600"/>
      <c r="BY34" s="601" t="str">
        <f>IF('各会計、関係団体の財政状況及び健全化判断比率'!B68="","",'各会計、関係団体の財政状況及び健全化判断比率'!B68)</f>
        <v>和歌山県市町村総合事務組合</v>
      </c>
      <c r="BZ34" s="601"/>
      <c r="CA34" s="601"/>
      <c r="CB34" s="601"/>
      <c r="CC34" s="601"/>
      <c r="CD34" s="601"/>
      <c r="CE34" s="601"/>
      <c r="CF34" s="601"/>
      <c r="CG34" s="601"/>
      <c r="CH34" s="601"/>
      <c r="CI34" s="601"/>
      <c r="CJ34" s="601"/>
      <c r="CK34" s="601"/>
      <c r="CL34" s="601"/>
      <c r="CM34" s="601"/>
      <c r="CN34" s="178"/>
      <c r="CO34" s="600">
        <f>IF(CQ34="","",MAX(C34:D43,U34:V43,AM34:AN43,BE34:BF43,BW34:BX43)+1)</f>
        <v>18</v>
      </c>
      <c r="CP34" s="600"/>
      <c r="CQ34" s="601" t="str">
        <f>IF('各会計、関係団体の財政状況及び健全化判断比率'!BS7="","",'各会計、関係団体の財政状況及び健全化判断比率'!BS7)</f>
        <v>太地町開発公社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介護保険事業</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f t="shared" ref="BE35:BE43" si="1">IF(BG35="","",BE34+1)</f>
        <v>7</v>
      </c>
      <c r="BF35" s="600"/>
      <c r="BG35" s="601" t="str">
        <f>IF('各会計、関係団体の財政状況及び健全化判断比率'!B33="","",'各会計、関係団体の財政状況及び健全化判断比率'!B33)</f>
        <v>くじらの博物館事業</v>
      </c>
      <c r="BH35" s="601"/>
      <c r="BI35" s="601"/>
      <c r="BJ35" s="601"/>
      <c r="BK35" s="601"/>
      <c r="BL35" s="601"/>
      <c r="BM35" s="601"/>
      <c r="BN35" s="601"/>
      <c r="BO35" s="601"/>
      <c r="BP35" s="601"/>
      <c r="BQ35" s="601"/>
      <c r="BR35" s="601"/>
      <c r="BS35" s="601"/>
      <c r="BT35" s="601"/>
      <c r="BU35" s="601"/>
      <c r="BV35" s="178"/>
      <c r="BW35" s="600">
        <f t="shared" ref="BW35:BW43" si="2">IF(BY35="","",BW34+1)</f>
        <v>9</v>
      </c>
      <c r="BX35" s="600"/>
      <c r="BY35" s="601" t="str">
        <f>IF('各会計、関係団体の財政状況及び健全化判断比率'!B69="","",'各会計、関係団体の財政状況及び健全化判断比率'!B69)</f>
        <v>紀南学園事務組合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後期高齢者医療事業</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10</v>
      </c>
      <c r="BX36" s="600"/>
      <c r="BY36" s="601" t="str">
        <f>IF('各会計、関係団体の財政状況及び健全化判断比率'!B70="","",'各会計、関係団体の財政状況及び健全化判断比率'!B70)</f>
        <v>東牟婁郡町村新宮市老人福祉施設事務組合</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11</v>
      </c>
      <c r="BX37" s="600"/>
      <c r="BY37" s="601" t="str">
        <f>IF('各会計、関係団体の財政状況及び健全化判断比率'!B71="","",'各会計、関係団体の財政状況及び健全化判断比率'!B71)</f>
        <v>東牟婁郡町村新宮市老人福祉施設事務組合（公営企業会計）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12</v>
      </c>
      <c r="BX38" s="600"/>
      <c r="BY38" s="601" t="str">
        <f>IF('各会計、関係団体の財政状況及び健全化判断比率'!B72="","",'各会計、関係団体の財政状況及び健全化判断比率'!B72)</f>
        <v>那智勝浦町太地町環境衛生施設一部事務組合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13</v>
      </c>
      <c r="BX39" s="600"/>
      <c r="BY39" s="601" t="str">
        <f>IF('各会計、関係団体の財政状況及び健全化判断比率'!B73="","",'各会計、関係団体の財政状況及び健全化判断比率'!B73)</f>
        <v>新宮周辺広域市町村圏事務組合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14</v>
      </c>
      <c r="BX40" s="600"/>
      <c r="BY40" s="601" t="str">
        <f>IF('各会計、関係団体の財政状況及び健全化判断比率'!B74="","",'各会計、関係団体の財政状況及び健全化判断比率'!B74)</f>
        <v>新宮周辺広域市町村圏事務組合（公営企業会計）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15</v>
      </c>
      <c r="BX41" s="600"/>
      <c r="BY41" s="601" t="str">
        <f>IF('各会計、関係団体の財政状況及び健全化判断比率'!B75="","",'各会計、関係団体の財政状況及び健全化判断比率'!B75)</f>
        <v>和歌山地方税回収機構</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f t="shared" si="2"/>
        <v>16</v>
      </c>
      <c r="BX42" s="600"/>
      <c r="BY42" s="601" t="str">
        <f>IF('各会計、関係団体の財政状況及び健全化判断比率'!B76="","",'各会計、関係団体の財政状況及び健全化判断比率'!B76)</f>
        <v>和歌山県後期高齢者医療広域連合</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f t="shared" si="2"/>
        <v>17</v>
      </c>
      <c r="BX43" s="600"/>
      <c r="BY43" s="601" t="str">
        <f>IF('各会計、関係団体の財政状況及び健全化判断比率'!B77="","",'各会計、関係団体の財政状況及び健全化判断比率'!B77)</f>
        <v>和歌山県後期高齢者医療広域連合（特別会計）</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207</v>
      </c>
      <c r="E46" s="603" t="s">
        <v>208</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209</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210</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211</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212</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213</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214</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row r="54" spans="5:113" x14ac:dyDescent="0.15"/>
    <row r="55" spans="5:113" x14ac:dyDescent="0.15"/>
    <row r="56" spans="5:113" x14ac:dyDescent="0.15"/>
  </sheetData>
  <sheetProtection algorithmName="SHA-512" hashValue="JAEPqo1u6EONy/NvmzFZvUWsp56GZ92NmiNel5Q+q19SymH9KI90S3hh2atT35A8HzY/7P4q8UGi1NOJToXLUQ==" saltValue="SnOh/D+q+Dr0XZKdeSjI8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rgb="FFFFC000"/>
    <pageSetUpPr fitToPage="1"/>
  </sheetPr>
  <dimension ref="A1:P45"/>
  <sheetViews>
    <sheetView showGridLines="0" topLeftCell="A18"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574</v>
      </c>
      <c r="G33" s="29" t="s">
        <v>575</v>
      </c>
      <c r="H33" s="29" t="s">
        <v>576</v>
      </c>
      <c r="I33" s="29" t="s">
        <v>577</v>
      </c>
      <c r="J33" s="30" t="s">
        <v>578</v>
      </c>
      <c r="K33" s="22"/>
      <c r="L33" s="22"/>
      <c r="M33" s="22"/>
      <c r="N33" s="22"/>
      <c r="O33" s="22"/>
      <c r="P33" s="22"/>
    </row>
    <row r="34" spans="1:16" ht="39" customHeight="1" x14ac:dyDescent="0.15">
      <c r="A34" s="22"/>
      <c r="B34" s="31"/>
      <c r="C34" s="1179" t="s">
        <v>582</v>
      </c>
      <c r="D34" s="1179"/>
      <c r="E34" s="1180"/>
      <c r="F34" s="32">
        <v>6.59</v>
      </c>
      <c r="G34" s="33">
        <v>7.03</v>
      </c>
      <c r="H34" s="33">
        <v>7.93</v>
      </c>
      <c r="I34" s="33">
        <v>8.76</v>
      </c>
      <c r="J34" s="34">
        <v>8.34</v>
      </c>
      <c r="K34" s="22"/>
      <c r="L34" s="22"/>
      <c r="M34" s="22"/>
      <c r="N34" s="22"/>
      <c r="O34" s="22"/>
      <c r="P34" s="22"/>
    </row>
    <row r="35" spans="1:16" ht="39" customHeight="1" x14ac:dyDescent="0.15">
      <c r="A35" s="22"/>
      <c r="B35" s="35"/>
      <c r="C35" s="1173" t="s">
        <v>583</v>
      </c>
      <c r="D35" s="1174"/>
      <c r="E35" s="1175"/>
      <c r="F35" s="36">
        <v>6.85</v>
      </c>
      <c r="G35" s="37">
        <v>6.32</v>
      </c>
      <c r="H35" s="37">
        <v>6.07</v>
      </c>
      <c r="I35" s="37">
        <v>8.51</v>
      </c>
      <c r="J35" s="38">
        <v>7.91</v>
      </c>
      <c r="K35" s="22"/>
      <c r="L35" s="22"/>
      <c r="M35" s="22"/>
      <c r="N35" s="22"/>
      <c r="O35" s="22"/>
      <c r="P35" s="22"/>
    </row>
    <row r="36" spans="1:16" ht="39" customHeight="1" x14ac:dyDescent="0.15">
      <c r="A36" s="22"/>
      <c r="B36" s="35"/>
      <c r="C36" s="1173" t="s">
        <v>584</v>
      </c>
      <c r="D36" s="1174"/>
      <c r="E36" s="1175"/>
      <c r="F36" s="36">
        <v>10.47</v>
      </c>
      <c r="G36" s="37">
        <v>18.399999999999999</v>
      </c>
      <c r="H36" s="37">
        <v>11.11</v>
      </c>
      <c r="I36" s="37">
        <v>9.65</v>
      </c>
      <c r="J36" s="38">
        <v>4.72</v>
      </c>
      <c r="K36" s="22"/>
      <c r="L36" s="22"/>
      <c r="M36" s="22"/>
      <c r="N36" s="22"/>
      <c r="O36" s="22"/>
      <c r="P36" s="22"/>
    </row>
    <row r="37" spans="1:16" ht="39" customHeight="1" x14ac:dyDescent="0.15">
      <c r="A37" s="22"/>
      <c r="B37" s="35"/>
      <c r="C37" s="1173" t="s">
        <v>585</v>
      </c>
      <c r="D37" s="1174"/>
      <c r="E37" s="1175"/>
      <c r="F37" s="36">
        <v>0.77</v>
      </c>
      <c r="G37" s="37">
        <v>0</v>
      </c>
      <c r="H37" s="37">
        <v>0.81</v>
      </c>
      <c r="I37" s="37">
        <v>0.37</v>
      </c>
      <c r="J37" s="38">
        <v>0.92</v>
      </c>
      <c r="K37" s="22"/>
      <c r="L37" s="22"/>
      <c r="M37" s="22"/>
      <c r="N37" s="22"/>
      <c r="O37" s="22"/>
      <c r="P37" s="22"/>
    </row>
    <row r="38" spans="1:16" ht="39" customHeight="1" x14ac:dyDescent="0.15">
      <c r="A38" s="22"/>
      <c r="B38" s="35"/>
      <c r="C38" s="1173" t="s">
        <v>586</v>
      </c>
      <c r="D38" s="1174"/>
      <c r="E38" s="1175"/>
      <c r="F38" s="36">
        <v>2.27</v>
      </c>
      <c r="G38" s="37">
        <v>0.06</v>
      </c>
      <c r="H38" s="37">
        <v>0.04</v>
      </c>
      <c r="I38" s="37">
        <v>0.32</v>
      </c>
      <c r="J38" s="38">
        <v>0.52</v>
      </c>
      <c r="K38" s="22"/>
      <c r="L38" s="22"/>
      <c r="M38" s="22"/>
      <c r="N38" s="22"/>
      <c r="O38" s="22"/>
      <c r="P38" s="22"/>
    </row>
    <row r="39" spans="1:16" ht="39" customHeight="1" x14ac:dyDescent="0.15">
      <c r="A39" s="22"/>
      <c r="B39" s="35"/>
      <c r="C39" s="1173" t="s">
        <v>587</v>
      </c>
      <c r="D39" s="1174"/>
      <c r="E39" s="1175"/>
      <c r="F39" s="36">
        <v>0.12</v>
      </c>
      <c r="G39" s="37">
        <v>0.08</v>
      </c>
      <c r="H39" s="37">
        <v>0.12</v>
      </c>
      <c r="I39" s="37">
        <v>0.14000000000000001</v>
      </c>
      <c r="J39" s="38">
        <v>0.25</v>
      </c>
      <c r="K39" s="22"/>
      <c r="L39" s="22"/>
      <c r="M39" s="22"/>
      <c r="N39" s="22"/>
      <c r="O39" s="22"/>
      <c r="P39" s="22"/>
    </row>
    <row r="40" spans="1:16" ht="39" customHeight="1" x14ac:dyDescent="0.15">
      <c r="A40" s="22"/>
      <c r="B40" s="35"/>
      <c r="C40" s="1173" t="s">
        <v>588</v>
      </c>
      <c r="D40" s="1174"/>
      <c r="E40" s="1175"/>
      <c r="F40" s="36">
        <v>0.25</v>
      </c>
      <c r="G40" s="37">
        <v>0.37</v>
      </c>
      <c r="H40" s="37">
        <v>0.41</v>
      </c>
      <c r="I40" s="37">
        <v>0.05</v>
      </c>
      <c r="J40" s="38">
        <v>0.06</v>
      </c>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589</v>
      </c>
      <c r="D42" s="1174"/>
      <c r="E42" s="1175"/>
      <c r="F42" s="36" t="s">
        <v>532</v>
      </c>
      <c r="G42" s="37" t="s">
        <v>532</v>
      </c>
      <c r="H42" s="37" t="s">
        <v>532</v>
      </c>
      <c r="I42" s="37" t="s">
        <v>532</v>
      </c>
      <c r="J42" s="38" t="s">
        <v>532</v>
      </c>
      <c r="K42" s="22"/>
      <c r="L42" s="22"/>
      <c r="M42" s="22"/>
      <c r="N42" s="22"/>
      <c r="O42" s="22"/>
      <c r="P42" s="22"/>
    </row>
    <row r="43" spans="1:16" ht="39" customHeight="1" thickBot="1" x14ac:dyDescent="0.2">
      <c r="A43" s="22"/>
      <c r="B43" s="40"/>
      <c r="C43" s="1176" t="s">
        <v>590</v>
      </c>
      <c r="D43" s="1177"/>
      <c r="E43" s="1178"/>
      <c r="F43" s="41" t="s">
        <v>532</v>
      </c>
      <c r="G43" s="42" t="s">
        <v>532</v>
      </c>
      <c r="H43" s="42" t="s">
        <v>532</v>
      </c>
      <c r="I43" s="42" t="s">
        <v>532</v>
      </c>
      <c r="J43" s="43" t="s">
        <v>532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xTXRA/E6lXctJjpbfJLsddTGY1h7e+yfDdRqbWxEPs1as7LBTlXMf8jLBcQhTOCRmSsI//4mq7HqMfShtOCpIQ==" saltValue="4PUFSc/GVS/Ht7SjyRkp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rgb="FFFFC000"/>
    <pageSetUpPr fitToPage="1"/>
  </sheetPr>
  <dimension ref="A1:U62"/>
  <sheetViews>
    <sheetView showGridLines="0" topLeftCell="A18"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219</v>
      </c>
      <c r="L45" s="60">
        <v>241</v>
      </c>
      <c r="M45" s="60">
        <v>257</v>
      </c>
      <c r="N45" s="60">
        <v>275</v>
      </c>
      <c r="O45" s="61">
        <v>359</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532</v>
      </c>
      <c r="L46" s="64" t="s">
        <v>532</v>
      </c>
      <c r="M46" s="64" t="s">
        <v>532</v>
      </c>
      <c r="N46" s="64" t="s">
        <v>532</v>
      </c>
      <c r="O46" s="65" t="s">
        <v>532</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532</v>
      </c>
      <c r="L47" s="64" t="s">
        <v>532</v>
      </c>
      <c r="M47" s="64" t="s">
        <v>532</v>
      </c>
      <c r="N47" s="64" t="s">
        <v>532</v>
      </c>
      <c r="O47" s="65" t="s">
        <v>532</v>
      </c>
      <c r="P47" s="48"/>
      <c r="Q47" s="48"/>
      <c r="R47" s="48"/>
      <c r="S47" s="48"/>
      <c r="T47" s="48"/>
      <c r="U47" s="48"/>
    </row>
    <row r="48" spans="1:21" ht="30.75" customHeight="1" x14ac:dyDescent="0.15">
      <c r="A48" s="48"/>
      <c r="B48" s="1183"/>
      <c r="C48" s="1184"/>
      <c r="D48" s="62"/>
      <c r="E48" s="1189" t="s">
        <v>15</v>
      </c>
      <c r="F48" s="1189"/>
      <c r="G48" s="1189"/>
      <c r="H48" s="1189"/>
      <c r="I48" s="1189"/>
      <c r="J48" s="1190"/>
      <c r="K48" s="63">
        <v>17</v>
      </c>
      <c r="L48" s="64">
        <v>16</v>
      </c>
      <c r="M48" s="64">
        <v>16</v>
      </c>
      <c r="N48" s="64">
        <v>13</v>
      </c>
      <c r="O48" s="65">
        <v>12</v>
      </c>
      <c r="P48" s="48"/>
      <c r="Q48" s="48"/>
      <c r="R48" s="48"/>
      <c r="S48" s="48"/>
      <c r="T48" s="48"/>
      <c r="U48" s="48"/>
    </row>
    <row r="49" spans="1:21" ht="30.75" customHeight="1" x14ac:dyDescent="0.15">
      <c r="A49" s="48"/>
      <c r="B49" s="1183"/>
      <c r="C49" s="1184"/>
      <c r="D49" s="62"/>
      <c r="E49" s="1189" t="s">
        <v>16</v>
      </c>
      <c r="F49" s="1189"/>
      <c r="G49" s="1189"/>
      <c r="H49" s="1189"/>
      <c r="I49" s="1189"/>
      <c r="J49" s="1190"/>
      <c r="K49" s="63" t="s">
        <v>532</v>
      </c>
      <c r="L49" s="64" t="s">
        <v>532</v>
      </c>
      <c r="M49" s="64" t="s">
        <v>532</v>
      </c>
      <c r="N49" s="64" t="s">
        <v>532</v>
      </c>
      <c r="O49" s="65" t="s">
        <v>532</v>
      </c>
      <c r="P49" s="48"/>
      <c r="Q49" s="48"/>
      <c r="R49" s="48"/>
      <c r="S49" s="48"/>
      <c r="T49" s="48"/>
      <c r="U49" s="48"/>
    </row>
    <row r="50" spans="1:21" ht="30.75" customHeight="1" x14ac:dyDescent="0.15">
      <c r="A50" s="48"/>
      <c r="B50" s="1183"/>
      <c r="C50" s="1184"/>
      <c r="D50" s="62"/>
      <c r="E50" s="1189" t="s">
        <v>17</v>
      </c>
      <c r="F50" s="1189"/>
      <c r="G50" s="1189"/>
      <c r="H50" s="1189"/>
      <c r="I50" s="1189"/>
      <c r="J50" s="1190"/>
      <c r="K50" s="63" t="s">
        <v>532</v>
      </c>
      <c r="L50" s="64" t="s">
        <v>532</v>
      </c>
      <c r="M50" s="64" t="s">
        <v>532</v>
      </c>
      <c r="N50" s="64" t="s">
        <v>532</v>
      </c>
      <c r="O50" s="65" t="s">
        <v>532</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532</v>
      </c>
      <c r="L51" s="64" t="s">
        <v>532</v>
      </c>
      <c r="M51" s="64">
        <v>0</v>
      </c>
      <c r="N51" s="64">
        <v>0</v>
      </c>
      <c r="O51" s="65" t="s">
        <v>532</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185</v>
      </c>
      <c r="L52" s="64">
        <v>200</v>
      </c>
      <c r="M52" s="64">
        <v>214</v>
      </c>
      <c r="N52" s="64">
        <v>222</v>
      </c>
      <c r="O52" s="65">
        <v>272</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51</v>
      </c>
      <c r="L53" s="69">
        <v>57</v>
      </c>
      <c r="M53" s="69">
        <v>59</v>
      </c>
      <c r="N53" s="69">
        <v>66</v>
      </c>
      <c r="O53" s="70">
        <v>99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591</v>
      </c>
      <c r="P55" s="48"/>
      <c r="Q55" s="48"/>
      <c r="R55" s="48"/>
      <c r="S55" s="48"/>
      <c r="T55" s="48"/>
      <c r="U55" s="48"/>
    </row>
    <row r="56" spans="1:21" ht="31.5" customHeight="1" thickBot="1" x14ac:dyDescent="0.2">
      <c r="A56" s="48"/>
      <c r="B56" s="76"/>
      <c r="C56" s="77"/>
      <c r="D56" s="77"/>
      <c r="E56" s="78"/>
      <c r="F56" s="78"/>
      <c r="G56" s="78"/>
      <c r="H56" s="78"/>
      <c r="I56" s="78"/>
      <c r="J56" s="79" t="s">
        <v>2</v>
      </c>
      <c r="K56" s="80" t="s">
        <v>592</v>
      </c>
      <c r="L56" s="81" t="s">
        <v>593</v>
      </c>
      <c r="M56" s="81" t="s">
        <v>594</v>
      </c>
      <c r="N56" s="81" t="s">
        <v>595</v>
      </c>
      <c r="O56" s="82" t="s">
        <v>596</v>
      </c>
      <c r="P56" s="48"/>
      <c r="Q56" s="48"/>
      <c r="R56" s="48"/>
      <c r="S56" s="48"/>
      <c r="T56" s="48"/>
      <c r="U56" s="48"/>
    </row>
    <row r="57" spans="1:21" ht="31.5" customHeight="1" x14ac:dyDescent="0.15">
      <c r="B57" s="1197" t="s">
        <v>25</v>
      </c>
      <c r="C57" s="1198"/>
      <c r="D57" s="1201" t="s">
        <v>26</v>
      </c>
      <c r="E57" s="1202"/>
      <c r="F57" s="1202"/>
      <c r="G57" s="1202"/>
      <c r="H57" s="1202"/>
      <c r="I57" s="1202"/>
      <c r="J57" s="1203"/>
      <c r="K57" s="83"/>
      <c r="L57" s="84"/>
      <c r="M57" s="84"/>
      <c r="N57" s="84"/>
      <c r="O57" s="85"/>
    </row>
    <row r="58" spans="1:21" ht="31.5" customHeight="1" thickBot="1" x14ac:dyDescent="0.2">
      <c r="B58" s="1199"/>
      <c r="C58" s="1200"/>
      <c r="D58" s="1204" t="s">
        <v>27</v>
      </c>
      <c r="E58" s="1205"/>
      <c r="F58" s="1205"/>
      <c r="G58" s="1205"/>
      <c r="H58" s="1205"/>
      <c r="I58" s="1205"/>
      <c r="J58" s="1206"/>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EYwKeLyZQag49QhmdaaswZdeJ1T+/luxTgtxWWaeC4AS1Lc6P0KHui5xVoi+In1TGVBZU2L5pJA3gngBm3w6w==" saltValue="YNgQ0h+wzEp5x+G6H7rIr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rgb="FFFFC000"/>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574</v>
      </c>
      <c r="J40" s="100" t="s">
        <v>575</v>
      </c>
      <c r="K40" s="100" t="s">
        <v>576</v>
      </c>
      <c r="L40" s="100" t="s">
        <v>577</v>
      </c>
      <c r="M40" s="101" t="s">
        <v>578</v>
      </c>
    </row>
    <row r="41" spans="2:13" ht="27.75" customHeight="1" x14ac:dyDescent="0.15">
      <c r="B41" s="1207" t="s">
        <v>30</v>
      </c>
      <c r="C41" s="1208"/>
      <c r="D41" s="102"/>
      <c r="E41" s="1213" t="s">
        <v>31</v>
      </c>
      <c r="F41" s="1213"/>
      <c r="G41" s="1213"/>
      <c r="H41" s="1214"/>
      <c r="I41" s="358">
        <v>3129</v>
      </c>
      <c r="J41" s="359">
        <v>3325</v>
      </c>
      <c r="K41" s="359">
        <v>3865</v>
      </c>
      <c r="L41" s="359">
        <v>4358</v>
      </c>
      <c r="M41" s="360">
        <v>4740</v>
      </c>
    </row>
    <row r="42" spans="2:13" ht="27.75" customHeight="1" x14ac:dyDescent="0.15">
      <c r="B42" s="1209"/>
      <c r="C42" s="1210"/>
      <c r="D42" s="103"/>
      <c r="E42" s="1215" t="s">
        <v>32</v>
      </c>
      <c r="F42" s="1215"/>
      <c r="G42" s="1215"/>
      <c r="H42" s="1216"/>
      <c r="I42" s="361" t="s">
        <v>532</v>
      </c>
      <c r="J42" s="362" t="s">
        <v>532</v>
      </c>
      <c r="K42" s="362" t="s">
        <v>532</v>
      </c>
      <c r="L42" s="362" t="s">
        <v>532</v>
      </c>
      <c r="M42" s="363" t="s">
        <v>532</v>
      </c>
    </row>
    <row r="43" spans="2:13" ht="27.75" customHeight="1" x14ac:dyDescent="0.15">
      <c r="B43" s="1209"/>
      <c r="C43" s="1210"/>
      <c r="D43" s="103"/>
      <c r="E43" s="1215" t="s">
        <v>33</v>
      </c>
      <c r="F43" s="1215"/>
      <c r="G43" s="1215"/>
      <c r="H43" s="1216"/>
      <c r="I43" s="361">
        <v>148</v>
      </c>
      <c r="J43" s="362">
        <v>125</v>
      </c>
      <c r="K43" s="362">
        <v>104</v>
      </c>
      <c r="L43" s="362">
        <v>88</v>
      </c>
      <c r="M43" s="363">
        <v>89</v>
      </c>
    </row>
    <row r="44" spans="2:13" ht="27.75" customHeight="1" x14ac:dyDescent="0.15">
      <c r="B44" s="1209"/>
      <c r="C44" s="1210"/>
      <c r="D44" s="103"/>
      <c r="E44" s="1215" t="s">
        <v>34</v>
      </c>
      <c r="F44" s="1215"/>
      <c r="G44" s="1215"/>
      <c r="H44" s="1216"/>
      <c r="I44" s="361">
        <v>102</v>
      </c>
      <c r="J44" s="362">
        <v>101</v>
      </c>
      <c r="K44" s="362">
        <v>97</v>
      </c>
      <c r="L44" s="362">
        <v>93</v>
      </c>
      <c r="M44" s="363">
        <v>90</v>
      </c>
    </row>
    <row r="45" spans="2:13" ht="27.75" customHeight="1" x14ac:dyDescent="0.15">
      <c r="B45" s="1209"/>
      <c r="C45" s="1210"/>
      <c r="D45" s="103"/>
      <c r="E45" s="1215" t="s">
        <v>35</v>
      </c>
      <c r="F45" s="1215"/>
      <c r="G45" s="1215"/>
      <c r="H45" s="1216"/>
      <c r="I45" s="361">
        <v>580</v>
      </c>
      <c r="J45" s="362">
        <v>555</v>
      </c>
      <c r="K45" s="362">
        <v>513</v>
      </c>
      <c r="L45" s="362">
        <v>512</v>
      </c>
      <c r="M45" s="363">
        <v>509</v>
      </c>
    </row>
    <row r="46" spans="2:13" ht="27.75" customHeight="1" x14ac:dyDescent="0.15">
      <c r="B46" s="1209"/>
      <c r="C46" s="1210"/>
      <c r="D46" s="104"/>
      <c r="E46" s="1215" t="s">
        <v>36</v>
      </c>
      <c r="F46" s="1215"/>
      <c r="G46" s="1215"/>
      <c r="H46" s="1216"/>
      <c r="I46" s="361" t="s">
        <v>532</v>
      </c>
      <c r="J46" s="362" t="s">
        <v>532</v>
      </c>
      <c r="K46" s="362" t="s">
        <v>532</v>
      </c>
      <c r="L46" s="362" t="s">
        <v>532</v>
      </c>
      <c r="M46" s="363" t="s">
        <v>532</v>
      </c>
    </row>
    <row r="47" spans="2:13" ht="27.75" customHeight="1" x14ac:dyDescent="0.15">
      <c r="B47" s="1209"/>
      <c r="C47" s="1210"/>
      <c r="D47" s="105"/>
      <c r="E47" s="1217" t="s">
        <v>37</v>
      </c>
      <c r="F47" s="1218"/>
      <c r="G47" s="1218"/>
      <c r="H47" s="1219"/>
      <c r="I47" s="361" t="s">
        <v>532</v>
      </c>
      <c r="J47" s="362" t="s">
        <v>532</v>
      </c>
      <c r="K47" s="362" t="s">
        <v>532</v>
      </c>
      <c r="L47" s="362" t="s">
        <v>532</v>
      </c>
      <c r="M47" s="363" t="s">
        <v>532</v>
      </c>
    </row>
    <row r="48" spans="2:13" ht="27.75" customHeight="1" x14ac:dyDescent="0.15">
      <c r="B48" s="1209"/>
      <c r="C48" s="1210"/>
      <c r="D48" s="103"/>
      <c r="E48" s="1215" t="s">
        <v>38</v>
      </c>
      <c r="F48" s="1215"/>
      <c r="G48" s="1215"/>
      <c r="H48" s="1216"/>
      <c r="I48" s="361" t="s">
        <v>532</v>
      </c>
      <c r="J48" s="362" t="s">
        <v>532</v>
      </c>
      <c r="K48" s="362" t="s">
        <v>532</v>
      </c>
      <c r="L48" s="362" t="s">
        <v>532</v>
      </c>
      <c r="M48" s="363" t="s">
        <v>532</v>
      </c>
    </row>
    <row r="49" spans="2:13" ht="27.75" customHeight="1" x14ac:dyDescent="0.15">
      <c r="B49" s="1211"/>
      <c r="C49" s="1212"/>
      <c r="D49" s="103"/>
      <c r="E49" s="1215" t="s">
        <v>39</v>
      </c>
      <c r="F49" s="1215"/>
      <c r="G49" s="1215"/>
      <c r="H49" s="1216"/>
      <c r="I49" s="361" t="s">
        <v>532</v>
      </c>
      <c r="J49" s="362" t="s">
        <v>532</v>
      </c>
      <c r="K49" s="362" t="s">
        <v>532</v>
      </c>
      <c r="L49" s="362" t="s">
        <v>532</v>
      </c>
      <c r="M49" s="363" t="s">
        <v>532</v>
      </c>
    </row>
    <row r="50" spans="2:13" ht="27.75" customHeight="1" x14ac:dyDescent="0.15">
      <c r="B50" s="1220" t="s">
        <v>40</v>
      </c>
      <c r="C50" s="1221"/>
      <c r="D50" s="106"/>
      <c r="E50" s="1215" t="s">
        <v>41</v>
      </c>
      <c r="F50" s="1215"/>
      <c r="G50" s="1215"/>
      <c r="H50" s="1216"/>
      <c r="I50" s="361">
        <v>1570</v>
      </c>
      <c r="J50" s="362">
        <v>1574</v>
      </c>
      <c r="K50" s="362">
        <v>1520</v>
      </c>
      <c r="L50" s="362">
        <v>1516</v>
      </c>
      <c r="M50" s="363">
        <v>1654</v>
      </c>
    </row>
    <row r="51" spans="2:13" ht="27.75" customHeight="1" x14ac:dyDescent="0.15">
      <c r="B51" s="1209"/>
      <c r="C51" s="1210"/>
      <c r="D51" s="103"/>
      <c r="E51" s="1215" t="s">
        <v>42</v>
      </c>
      <c r="F51" s="1215"/>
      <c r="G51" s="1215"/>
      <c r="H51" s="1216"/>
      <c r="I51" s="361" t="s">
        <v>532</v>
      </c>
      <c r="J51" s="362" t="s">
        <v>532</v>
      </c>
      <c r="K51" s="362" t="s">
        <v>532</v>
      </c>
      <c r="L51" s="362" t="s">
        <v>532</v>
      </c>
      <c r="M51" s="363" t="s">
        <v>532</v>
      </c>
    </row>
    <row r="52" spans="2:13" ht="27.75" customHeight="1" x14ac:dyDescent="0.15">
      <c r="B52" s="1211"/>
      <c r="C52" s="1212"/>
      <c r="D52" s="103"/>
      <c r="E52" s="1215" t="s">
        <v>43</v>
      </c>
      <c r="F52" s="1215"/>
      <c r="G52" s="1215"/>
      <c r="H52" s="1216"/>
      <c r="I52" s="361">
        <v>2574</v>
      </c>
      <c r="J52" s="362">
        <v>2698</v>
      </c>
      <c r="K52" s="362">
        <v>3056</v>
      </c>
      <c r="L52" s="362">
        <v>3365</v>
      </c>
      <c r="M52" s="363">
        <v>3534</v>
      </c>
    </row>
    <row r="53" spans="2:13" ht="27.75" customHeight="1" thickBot="1" x14ac:dyDescent="0.2">
      <c r="B53" s="1222" t="s">
        <v>44</v>
      </c>
      <c r="C53" s="1223"/>
      <c r="D53" s="107"/>
      <c r="E53" s="1224" t="s">
        <v>45</v>
      </c>
      <c r="F53" s="1224"/>
      <c r="G53" s="1224"/>
      <c r="H53" s="1225"/>
      <c r="I53" s="364">
        <v>-185</v>
      </c>
      <c r="J53" s="365">
        <v>-166</v>
      </c>
      <c r="K53" s="365">
        <v>5</v>
      </c>
      <c r="L53" s="365">
        <v>170</v>
      </c>
      <c r="M53" s="366">
        <v>239</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d/RcVoSj1FgFC1pKFQg8Jnaghx5H0FJaGQEn2/jfPHLYiLSrOzH+2iuT1PNzT6j+whSmhBg5cBKTE2vjZ/UMKw==" saltValue="GsIYtvOjWjx0v+Ryvufah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horizontalDpi="4294967293"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W64"/>
  <sheetViews>
    <sheetView showGridLines="0" topLeftCell="F13" zoomScaleNormal="100" zoomScaleSheetLayoutView="100" workbookViewId="0">
      <selection activeCell="C59" sqref="C59:E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576</v>
      </c>
      <c r="G54" s="116" t="s">
        <v>577</v>
      </c>
      <c r="H54" s="117" t="s">
        <v>578</v>
      </c>
    </row>
    <row r="55" spans="2:8" ht="52.5" customHeight="1" x14ac:dyDescent="0.15">
      <c r="B55" s="118"/>
      <c r="C55" s="1234" t="s">
        <v>48</v>
      </c>
      <c r="D55" s="1234"/>
      <c r="E55" s="1235"/>
      <c r="F55" s="119">
        <v>502</v>
      </c>
      <c r="G55" s="119">
        <v>502</v>
      </c>
      <c r="H55" s="120">
        <v>502</v>
      </c>
    </row>
    <row r="56" spans="2:8" ht="52.5" customHeight="1" x14ac:dyDescent="0.15">
      <c r="B56" s="121"/>
      <c r="C56" s="1236" t="s">
        <v>49</v>
      </c>
      <c r="D56" s="1236"/>
      <c r="E56" s="1237"/>
      <c r="F56" s="122">
        <v>334</v>
      </c>
      <c r="G56" s="122">
        <v>350</v>
      </c>
      <c r="H56" s="123">
        <v>464</v>
      </c>
    </row>
    <row r="57" spans="2:8" ht="53.25" customHeight="1" x14ac:dyDescent="0.15">
      <c r="B57" s="121"/>
      <c r="C57" s="1238" t="s">
        <v>50</v>
      </c>
      <c r="D57" s="1238"/>
      <c r="E57" s="1239"/>
      <c r="F57" s="124">
        <v>612</v>
      </c>
      <c r="G57" s="124">
        <v>601</v>
      </c>
      <c r="H57" s="125">
        <v>621</v>
      </c>
    </row>
    <row r="58" spans="2:8" ht="45.75" customHeight="1" x14ac:dyDescent="0.15">
      <c r="B58" s="126"/>
      <c r="C58" s="1226" t="s">
        <v>597</v>
      </c>
      <c r="D58" s="1227"/>
      <c r="E58" s="1228"/>
      <c r="F58" s="127">
        <v>287</v>
      </c>
      <c r="G58" s="127">
        <v>287</v>
      </c>
      <c r="H58" s="128">
        <v>287</v>
      </c>
    </row>
    <row r="59" spans="2:8" ht="45.75" customHeight="1" x14ac:dyDescent="0.15">
      <c r="B59" s="126"/>
      <c r="C59" s="1226" t="s">
        <v>598</v>
      </c>
      <c r="D59" s="1227"/>
      <c r="E59" s="1228"/>
      <c r="F59" s="127">
        <v>132</v>
      </c>
      <c r="G59" s="127">
        <v>132</v>
      </c>
      <c r="H59" s="128">
        <v>132</v>
      </c>
    </row>
    <row r="60" spans="2:8" ht="45.75" customHeight="1" x14ac:dyDescent="0.15">
      <c r="B60" s="126"/>
      <c r="C60" s="1226" t="s">
        <v>599</v>
      </c>
      <c r="D60" s="1227"/>
      <c r="E60" s="1228"/>
      <c r="F60" s="127">
        <v>60</v>
      </c>
      <c r="G60" s="127">
        <v>60</v>
      </c>
      <c r="H60" s="128">
        <v>80</v>
      </c>
    </row>
    <row r="61" spans="2:8" ht="45.75" customHeight="1" x14ac:dyDescent="0.15">
      <c r="B61" s="126"/>
      <c r="C61" s="1226" t="s">
        <v>600</v>
      </c>
      <c r="D61" s="1227"/>
      <c r="E61" s="1228"/>
      <c r="F61" s="127">
        <v>66</v>
      </c>
      <c r="G61" s="127">
        <v>61</v>
      </c>
      <c r="H61" s="128">
        <v>57</v>
      </c>
    </row>
    <row r="62" spans="2:8" ht="45.75" customHeight="1" thickBot="1" x14ac:dyDescent="0.2">
      <c r="B62" s="129"/>
      <c r="C62" s="1229" t="s">
        <v>601</v>
      </c>
      <c r="D62" s="1230"/>
      <c r="E62" s="1231"/>
      <c r="F62" s="130">
        <v>58</v>
      </c>
      <c r="G62" s="130">
        <v>51</v>
      </c>
      <c r="H62" s="131">
        <v>55</v>
      </c>
    </row>
    <row r="63" spans="2:8" ht="52.5" customHeight="1" thickBot="1" x14ac:dyDescent="0.2">
      <c r="B63" s="132"/>
      <c r="C63" s="1232" t="s">
        <v>51</v>
      </c>
      <c r="D63" s="1232"/>
      <c r="E63" s="1233"/>
      <c r="F63" s="133">
        <v>1449</v>
      </c>
      <c r="G63" s="133">
        <v>1453</v>
      </c>
      <c r="H63" s="134">
        <v>1587</v>
      </c>
    </row>
    <row r="64" spans="2:8" x14ac:dyDescent="0.15"/>
  </sheetData>
  <sheetProtection algorithmName="SHA-512" hashValue="w4bKXWj8g5q/FN7o2vh+6QqSUI7MDXdTKU8Xe7sR1uVOVMz+l8YdAP3BP5kEMyHtIB8CfwHCg+Zvl87ocdNcXA==" saltValue="Cv0jPiTAjeb89vzOOAVF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2135-6DF6-4F2B-B3D1-1FBC8EFCE37C}">
  <sheetPr>
    <pageSetUpPr fitToPage="1"/>
  </sheetPr>
  <dimension ref="A1:DE85"/>
  <sheetViews>
    <sheetView showGridLines="0" topLeftCell="T1" zoomScaleNormal="100" zoomScaleSheetLayoutView="55" workbookViewId="0">
      <selection activeCell="AN43" sqref="AN43:DC47"/>
    </sheetView>
  </sheetViews>
  <sheetFormatPr defaultColWidth="0" defaultRowHeight="0" customHeight="1" zeroHeight="1" x14ac:dyDescent="0.15"/>
  <cols>
    <col min="1" max="1" width="6.375" style="1240" customWidth="1"/>
    <col min="2" max="107" width="2.5" style="1240" customWidth="1"/>
    <col min="108" max="108" width="6.125" style="1242" customWidth="1"/>
    <col min="109" max="109" width="5.875" style="1241" customWidth="1"/>
    <col min="110" max="16384" width="8.625" style="1240" hidden="1"/>
  </cols>
  <sheetData>
    <row r="1" spans="1:109" ht="42.75" customHeight="1" x14ac:dyDescent="0.15">
      <c r="A1" s="1297"/>
      <c r="B1" s="1296"/>
      <c r="DD1" s="1240"/>
      <c r="DE1" s="1240"/>
    </row>
    <row r="2" spans="1:109" ht="25.5" customHeight="1" x14ac:dyDescent="0.15">
      <c r="A2" s="1295"/>
      <c r="C2" s="1295"/>
      <c r="O2" s="1295"/>
      <c r="P2" s="1295"/>
      <c r="Q2" s="1295"/>
      <c r="R2" s="1295"/>
      <c r="S2" s="1295"/>
      <c r="T2" s="1295"/>
      <c r="U2" s="1295"/>
      <c r="V2" s="1295"/>
      <c r="W2" s="1295"/>
      <c r="X2" s="1295"/>
      <c r="Y2" s="1295"/>
      <c r="Z2" s="1295"/>
      <c r="AA2" s="1295"/>
      <c r="AB2" s="1295"/>
      <c r="AC2" s="1295"/>
      <c r="AD2" s="1295"/>
      <c r="AE2" s="1295"/>
      <c r="AF2" s="1295"/>
      <c r="AG2" s="1295"/>
      <c r="AH2" s="1295"/>
      <c r="AI2" s="1295"/>
      <c r="AU2" s="1295"/>
      <c r="BG2" s="1295"/>
      <c r="BS2" s="1295"/>
      <c r="CE2" s="1295"/>
      <c r="CQ2" s="1295"/>
      <c r="DD2" s="1240"/>
      <c r="DE2" s="1240"/>
    </row>
    <row r="3" spans="1:109" ht="25.5" customHeight="1" x14ac:dyDescent="0.15">
      <c r="A3" s="1295"/>
      <c r="C3" s="1295"/>
      <c r="O3" s="1295"/>
      <c r="P3" s="1295"/>
      <c r="Q3" s="1295"/>
      <c r="R3" s="1295"/>
      <c r="S3" s="1295"/>
      <c r="T3" s="1295"/>
      <c r="U3" s="1295"/>
      <c r="V3" s="1295"/>
      <c r="W3" s="1295"/>
      <c r="X3" s="1295"/>
      <c r="Y3" s="1295"/>
      <c r="Z3" s="1295"/>
      <c r="AA3" s="1295"/>
      <c r="AB3" s="1295"/>
      <c r="AC3" s="1295"/>
      <c r="AD3" s="1295"/>
      <c r="AE3" s="1295"/>
      <c r="AF3" s="1295"/>
      <c r="AG3" s="1295"/>
      <c r="AH3" s="1295"/>
      <c r="AI3" s="1295"/>
      <c r="AU3" s="1295"/>
      <c r="BG3" s="1295"/>
      <c r="BS3" s="1295"/>
      <c r="CE3" s="1295"/>
      <c r="CQ3" s="1295"/>
      <c r="DD3" s="1240"/>
      <c r="DE3" s="1240"/>
    </row>
    <row r="4" spans="1:109" s="262" customFormat="1" ht="13.5" x14ac:dyDescent="0.15">
      <c r="A4" s="1295"/>
      <c r="B4" s="1295"/>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1295"/>
      <c r="AH4" s="1295"/>
      <c r="AI4" s="1295"/>
      <c r="AJ4" s="1295"/>
      <c r="AK4" s="1295"/>
      <c r="AL4" s="1295"/>
      <c r="AM4" s="1295"/>
      <c r="AN4" s="1295"/>
      <c r="AO4" s="1295"/>
      <c r="AP4" s="1295"/>
      <c r="AQ4" s="1295"/>
      <c r="AR4" s="1295"/>
      <c r="AS4" s="1295"/>
      <c r="AT4" s="1295"/>
      <c r="AU4" s="1295"/>
      <c r="AV4" s="1295"/>
      <c r="AW4" s="1295"/>
      <c r="AX4" s="1295"/>
      <c r="AY4" s="1295"/>
      <c r="AZ4" s="1295"/>
      <c r="BA4" s="1295"/>
      <c r="BB4" s="1295"/>
      <c r="BC4" s="1295"/>
      <c r="BD4" s="1295"/>
      <c r="BE4" s="1295"/>
      <c r="BF4" s="1295"/>
      <c r="BG4" s="1295"/>
      <c r="BH4" s="1295"/>
      <c r="BI4" s="1295"/>
      <c r="BJ4" s="1295"/>
      <c r="BK4" s="1295"/>
      <c r="BL4" s="1295"/>
      <c r="BM4" s="1295"/>
      <c r="BN4" s="1295"/>
      <c r="BO4" s="1295"/>
      <c r="BP4" s="1295"/>
      <c r="BQ4" s="1295"/>
      <c r="BR4" s="1295"/>
      <c r="BS4" s="1295"/>
      <c r="BT4" s="1295"/>
      <c r="BU4" s="1295"/>
      <c r="BV4" s="1295"/>
      <c r="BW4" s="1295"/>
      <c r="BX4" s="1295"/>
      <c r="BY4" s="1295"/>
      <c r="BZ4" s="1295"/>
      <c r="CA4" s="1295"/>
      <c r="CB4" s="1295"/>
      <c r="CC4" s="1295"/>
      <c r="CD4" s="1295"/>
      <c r="CE4" s="1295"/>
      <c r="CF4" s="1295"/>
      <c r="CG4" s="1295"/>
      <c r="CH4" s="1295"/>
      <c r="CI4" s="1295"/>
      <c r="CJ4" s="1295"/>
      <c r="CK4" s="1295"/>
      <c r="CL4" s="1295"/>
      <c r="CM4" s="1295"/>
      <c r="CN4" s="1295"/>
      <c r="CO4" s="1295"/>
      <c r="CP4" s="1295"/>
      <c r="CQ4" s="1295"/>
      <c r="CR4" s="1295"/>
      <c r="CS4" s="1295"/>
      <c r="CT4" s="1295"/>
      <c r="CU4" s="1295"/>
      <c r="CV4" s="1295"/>
      <c r="CW4" s="1295"/>
      <c r="CX4" s="1295"/>
      <c r="CY4" s="1295"/>
      <c r="CZ4" s="1295"/>
      <c r="DA4" s="1295"/>
      <c r="DB4" s="1295"/>
      <c r="DC4" s="1295"/>
      <c r="DD4" s="1295"/>
      <c r="DE4" s="1295"/>
    </row>
    <row r="5" spans="1:109" s="262" customFormat="1" ht="13.5" x14ac:dyDescent="0.15">
      <c r="A5" s="1295"/>
      <c r="B5" s="1295"/>
      <c r="C5" s="1295"/>
      <c r="D5" s="1295"/>
      <c r="E5" s="1295"/>
      <c r="F5" s="1295"/>
      <c r="G5" s="1295"/>
      <c r="H5" s="1295"/>
      <c r="I5" s="1295"/>
      <c r="J5" s="1295"/>
      <c r="K5" s="1295"/>
      <c r="L5" s="1295"/>
      <c r="M5" s="1295"/>
      <c r="N5" s="1295"/>
      <c r="O5" s="1295"/>
      <c r="P5" s="1295"/>
      <c r="Q5" s="1295"/>
      <c r="R5" s="1295"/>
      <c r="S5" s="1295"/>
      <c r="T5" s="1295"/>
      <c r="U5" s="1295"/>
      <c r="V5" s="1295"/>
      <c r="W5" s="1295"/>
      <c r="X5" s="1295"/>
      <c r="Y5" s="1295"/>
      <c r="Z5" s="1295"/>
      <c r="AA5" s="1295"/>
      <c r="AB5" s="1295"/>
      <c r="AC5" s="1295"/>
      <c r="AD5" s="1295"/>
      <c r="AE5" s="1295"/>
      <c r="AF5" s="1295"/>
      <c r="AG5" s="1295"/>
      <c r="AH5" s="1295"/>
      <c r="AI5" s="1295"/>
      <c r="AJ5" s="1295"/>
      <c r="AK5" s="1295"/>
      <c r="AL5" s="1295"/>
      <c r="AM5" s="1295"/>
      <c r="AN5" s="1295"/>
      <c r="AO5" s="1295"/>
      <c r="AP5" s="1295"/>
      <c r="AQ5" s="1295"/>
      <c r="AR5" s="1295"/>
      <c r="AS5" s="1295"/>
      <c r="AT5" s="1295"/>
      <c r="AU5" s="1295"/>
      <c r="AV5" s="1295"/>
      <c r="AW5" s="1295"/>
      <c r="AX5" s="1295"/>
      <c r="AY5" s="1295"/>
      <c r="AZ5" s="1295"/>
      <c r="BA5" s="1295"/>
      <c r="BB5" s="1295"/>
      <c r="BC5" s="1295"/>
      <c r="BD5" s="1295"/>
      <c r="BE5" s="1295"/>
      <c r="BF5" s="1295"/>
      <c r="BG5" s="1295"/>
      <c r="BH5" s="1295"/>
      <c r="BI5" s="1295"/>
      <c r="BJ5" s="1295"/>
      <c r="BK5" s="1295"/>
      <c r="BL5" s="1295"/>
      <c r="BM5" s="1295"/>
      <c r="BN5" s="1295"/>
      <c r="BO5" s="1295"/>
      <c r="BP5" s="1295"/>
      <c r="BQ5" s="1295"/>
      <c r="BR5" s="1295"/>
      <c r="BS5" s="1295"/>
      <c r="BT5" s="1295"/>
      <c r="BU5" s="1295"/>
      <c r="BV5" s="1295"/>
      <c r="BW5" s="1295"/>
      <c r="BX5" s="1295"/>
      <c r="BY5" s="1295"/>
      <c r="BZ5" s="1295"/>
      <c r="CA5" s="1295"/>
      <c r="CB5" s="1295"/>
      <c r="CC5" s="1295"/>
      <c r="CD5" s="1295"/>
      <c r="CE5" s="1295"/>
      <c r="CF5" s="1295"/>
      <c r="CG5" s="1295"/>
      <c r="CH5" s="1295"/>
      <c r="CI5" s="1295"/>
      <c r="CJ5" s="1295"/>
      <c r="CK5" s="1295"/>
      <c r="CL5" s="1295"/>
      <c r="CM5" s="1295"/>
      <c r="CN5" s="1295"/>
      <c r="CO5" s="1295"/>
      <c r="CP5" s="1295"/>
      <c r="CQ5" s="1295"/>
      <c r="CR5" s="1295"/>
      <c r="CS5" s="1295"/>
      <c r="CT5" s="1295"/>
      <c r="CU5" s="1295"/>
      <c r="CV5" s="1295"/>
      <c r="CW5" s="1295"/>
      <c r="CX5" s="1295"/>
      <c r="CY5" s="1295"/>
      <c r="CZ5" s="1295"/>
      <c r="DA5" s="1295"/>
      <c r="DB5" s="1295"/>
      <c r="DC5" s="1295"/>
      <c r="DD5" s="1295"/>
      <c r="DE5" s="1295"/>
    </row>
    <row r="6" spans="1:109" s="262" customFormat="1" ht="13.5" x14ac:dyDescent="0.15">
      <c r="A6" s="1295"/>
      <c r="B6" s="1295"/>
      <c r="C6" s="1295"/>
      <c r="D6" s="1295"/>
      <c r="E6" s="1295"/>
      <c r="F6" s="1295"/>
      <c r="G6" s="1295"/>
      <c r="H6" s="1295"/>
      <c r="I6" s="1295"/>
      <c r="J6" s="1295"/>
      <c r="K6" s="1295"/>
      <c r="L6" s="1295"/>
      <c r="M6" s="1295"/>
      <c r="N6" s="1295"/>
      <c r="O6" s="1295"/>
      <c r="P6" s="1295"/>
      <c r="Q6" s="1295"/>
      <c r="R6" s="1295"/>
      <c r="S6" s="1295"/>
      <c r="T6" s="1295"/>
      <c r="U6" s="1295"/>
      <c r="V6" s="1295"/>
      <c r="W6" s="1295"/>
      <c r="X6" s="1295"/>
      <c r="Y6" s="1295"/>
      <c r="Z6" s="1295"/>
      <c r="AA6" s="1295"/>
      <c r="AB6" s="1295"/>
      <c r="AC6" s="1295"/>
      <c r="AD6" s="1295"/>
      <c r="AE6" s="1295"/>
      <c r="AF6" s="1295"/>
      <c r="AG6" s="1295"/>
      <c r="AH6" s="1295"/>
      <c r="AI6" s="1295"/>
      <c r="AJ6" s="1295"/>
      <c r="AK6" s="1295"/>
      <c r="AL6" s="1295"/>
      <c r="AM6" s="1295"/>
      <c r="AN6" s="1295"/>
      <c r="AO6" s="1295"/>
      <c r="AP6" s="1295"/>
      <c r="AQ6" s="1295"/>
      <c r="AR6" s="1295"/>
      <c r="AS6" s="1295"/>
      <c r="AT6" s="1295"/>
      <c r="AU6" s="1295"/>
      <c r="AV6" s="1295"/>
      <c r="AW6" s="1295"/>
      <c r="AX6" s="1295"/>
      <c r="AY6" s="1295"/>
      <c r="AZ6" s="1295"/>
      <c r="BA6" s="1295"/>
      <c r="BB6" s="1295"/>
      <c r="BC6" s="1295"/>
      <c r="BD6" s="1295"/>
      <c r="BE6" s="1295"/>
      <c r="BF6" s="1295"/>
      <c r="BG6" s="1295"/>
      <c r="BH6" s="1295"/>
      <c r="BI6" s="1295"/>
      <c r="BJ6" s="1295"/>
      <c r="BK6" s="1295"/>
      <c r="BL6" s="1295"/>
      <c r="BM6" s="1295"/>
      <c r="BN6" s="1295"/>
      <c r="BO6" s="1295"/>
      <c r="BP6" s="1295"/>
      <c r="BQ6" s="1295"/>
      <c r="BR6" s="1295"/>
      <c r="BS6" s="1295"/>
      <c r="BT6" s="1295"/>
      <c r="BU6" s="1295"/>
      <c r="BV6" s="1295"/>
      <c r="BW6" s="1295"/>
      <c r="BX6" s="1295"/>
      <c r="BY6" s="1295"/>
      <c r="BZ6" s="1295"/>
      <c r="CA6" s="1295"/>
      <c r="CB6" s="1295"/>
      <c r="CC6" s="1295"/>
      <c r="CD6" s="1295"/>
      <c r="CE6" s="1295"/>
      <c r="CF6" s="1295"/>
      <c r="CG6" s="1295"/>
      <c r="CH6" s="1295"/>
      <c r="CI6" s="1295"/>
      <c r="CJ6" s="1295"/>
      <c r="CK6" s="1295"/>
      <c r="CL6" s="1295"/>
      <c r="CM6" s="1295"/>
      <c r="CN6" s="1295"/>
      <c r="CO6" s="1295"/>
      <c r="CP6" s="1295"/>
      <c r="CQ6" s="1295"/>
      <c r="CR6" s="1295"/>
      <c r="CS6" s="1295"/>
      <c r="CT6" s="1295"/>
      <c r="CU6" s="1295"/>
      <c r="CV6" s="1295"/>
      <c r="CW6" s="1295"/>
      <c r="CX6" s="1295"/>
      <c r="CY6" s="1295"/>
      <c r="CZ6" s="1295"/>
      <c r="DA6" s="1295"/>
      <c r="DB6" s="1295"/>
      <c r="DC6" s="1295"/>
      <c r="DD6" s="1295"/>
      <c r="DE6" s="1295"/>
    </row>
    <row r="7" spans="1:109" s="262" customFormat="1" ht="13.5" x14ac:dyDescent="0.15">
      <c r="A7" s="1295"/>
      <c r="B7" s="1295"/>
      <c r="C7" s="1295"/>
      <c r="D7" s="1295"/>
      <c r="E7" s="1295"/>
      <c r="F7" s="1295"/>
      <c r="G7" s="1295"/>
      <c r="H7" s="1295"/>
      <c r="I7" s="1295"/>
      <c r="J7" s="1295"/>
      <c r="K7" s="1295"/>
      <c r="L7" s="1295"/>
      <c r="M7" s="1295"/>
      <c r="N7" s="1295"/>
      <c r="O7" s="1295"/>
      <c r="P7" s="1295"/>
      <c r="Q7" s="1295"/>
      <c r="R7" s="1295"/>
      <c r="S7" s="1295"/>
      <c r="T7" s="1295"/>
      <c r="U7" s="1295"/>
      <c r="V7" s="1295"/>
      <c r="W7" s="1295"/>
      <c r="X7" s="1295"/>
      <c r="Y7" s="1295"/>
      <c r="Z7" s="1295"/>
      <c r="AA7" s="1295"/>
      <c r="AB7" s="1295"/>
      <c r="AC7" s="1295"/>
      <c r="AD7" s="1295"/>
      <c r="AE7" s="1295"/>
      <c r="AF7" s="1295"/>
      <c r="AG7" s="1295"/>
      <c r="AH7" s="1295"/>
      <c r="AI7" s="1295"/>
      <c r="AJ7" s="1295"/>
      <c r="AK7" s="1295"/>
      <c r="AL7" s="1295"/>
      <c r="AM7" s="1295"/>
      <c r="AN7" s="1295"/>
      <c r="AO7" s="1295"/>
      <c r="AP7" s="1295"/>
      <c r="AQ7" s="1295"/>
      <c r="AR7" s="1295"/>
      <c r="AS7" s="1295"/>
      <c r="AT7" s="1295"/>
      <c r="AU7" s="1295"/>
      <c r="AV7" s="1295"/>
      <c r="AW7" s="1295"/>
      <c r="AX7" s="1295"/>
      <c r="AY7" s="1295"/>
      <c r="AZ7" s="1295"/>
      <c r="BA7" s="1295"/>
      <c r="BB7" s="1295"/>
      <c r="BC7" s="1295"/>
      <c r="BD7" s="1295"/>
      <c r="BE7" s="1295"/>
      <c r="BF7" s="1295"/>
      <c r="BG7" s="1295"/>
      <c r="BH7" s="1295"/>
      <c r="BI7" s="1295"/>
      <c r="BJ7" s="1295"/>
      <c r="BK7" s="1295"/>
      <c r="BL7" s="1295"/>
      <c r="BM7" s="1295"/>
      <c r="BN7" s="1295"/>
      <c r="BO7" s="1295"/>
      <c r="BP7" s="1295"/>
      <c r="BQ7" s="1295"/>
      <c r="BR7" s="1295"/>
      <c r="BS7" s="1295"/>
      <c r="BT7" s="1295"/>
      <c r="BU7" s="1295"/>
      <c r="BV7" s="1295"/>
      <c r="BW7" s="1295"/>
      <c r="BX7" s="1295"/>
      <c r="BY7" s="1295"/>
      <c r="BZ7" s="1295"/>
      <c r="CA7" s="1295"/>
      <c r="CB7" s="1295"/>
      <c r="CC7" s="1295"/>
      <c r="CD7" s="1295"/>
      <c r="CE7" s="1295"/>
      <c r="CF7" s="1295"/>
      <c r="CG7" s="1295"/>
      <c r="CH7" s="1295"/>
      <c r="CI7" s="1295"/>
      <c r="CJ7" s="1295"/>
      <c r="CK7" s="1295"/>
      <c r="CL7" s="1295"/>
      <c r="CM7" s="1295"/>
      <c r="CN7" s="1295"/>
      <c r="CO7" s="1295"/>
      <c r="CP7" s="1295"/>
      <c r="CQ7" s="1295"/>
      <c r="CR7" s="1295"/>
      <c r="CS7" s="1295"/>
      <c r="CT7" s="1295"/>
      <c r="CU7" s="1295"/>
      <c r="CV7" s="1295"/>
      <c r="CW7" s="1295"/>
      <c r="CX7" s="1295"/>
      <c r="CY7" s="1295"/>
      <c r="CZ7" s="1295"/>
      <c r="DA7" s="1295"/>
      <c r="DB7" s="1295"/>
      <c r="DC7" s="1295"/>
      <c r="DD7" s="1295"/>
      <c r="DE7" s="1295"/>
    </row>
    <row r="8" spans="1:109" s="262" customFormat="1" ht="13.5" x14ac:dyDescent="0.15">
      <c r="A8" s="1295"/>
      <c r="B8" s="1295"/>
      <c r="C8" s="1295"/>
      <c r="D8" s="1295"/>
      <c r="E8" s="1295"/>
      <c r="F8" s="1295"/>
      <c r="G8" s="1295"/>
      <c r="H8" s="1295"/>
      <c r="I8" s="1295"/>
      <c r="J8" s="1295"/>
      <c r="K8" s="1295"/>
      <c r="L8" s="1295"/>
      <c r="M8" s="1295"/>
      <c r="N8" s="1295"/>
      <c r="O8" s="1295"/>
      <c r="P8" s="1295"/>
      <c r="Q8" s="1295"/>
      <c r="R8" s="1295"/>
      <c r="S8" s="1295"/>
      <c r="T8" s="1295"/>
      <c r="U8" s="1295"/>
      <c r="V8" s="1295"/>
      <c r="W8" s="1295"/>
      <c r="X8" s="1295"/>
      <c r="Y8" s="1295"/>
      <c r="Z8" s="1295"/>
      <c r="AA8" s="1295"/>
      <c r="AB8" s="1295"/>
      <c r="AC8" s="1295"/>
      <c r="AD8" s="1295"/>
      <c r="AE8" s="1295"/>
      <c r="AF8" s="1295"/>
      <c r="AG8" s="1295"/>
      <c r="AH8" s="1295"/>
      <c r="AI8" s="1295"/>
      <c r="AJ8" s="1295"/>
      <c r="AK8" s="1295"/>
      <c r="AL8" s="1295"/>
      <c r="AM8" s="1295"/>
      <c r="AN8" s="1295"/>
      <c r="AO8" s="1295"/>
      <c r="AP8" s="1295"/>
      <c r="AQ8" s="1295"/>
      <c r="AR8" s="1295"/>
      <c r="AS8" s="1295"/>
      <c r="AT8" s="1295"/>
      <c r="AU8" s="1295"/>
      <c r="AV8" s="1295"/>
      <c r="AW8" s="1295"/>
      <c r="AX8" s="1295"/>
      <c r="AY8" s="1295"/>
      <c r="AZ8" s="1295"/>
      <c r="BA8" s="1295"/>
      <c r="BB8" s="1295"/>
      <c r="BC8" s="1295"/>
      <c r="BD8" s="1295"/>
      <c r="BE8" s="1295"/>
      <c r="BF8" s="1295"/>
      <c r="BG8" s="1295"/>
      <c r="BH8" s="1295"/>
      <c r="BI8" s="1295"/>
      <c r="BJ8" s="1295"/>
      <c r="BK8" s="1295"/>
      <c r="BL8" s="1295"/>
      <c r="BM8" s="1295"/>
      <c r="BN8" s="1295"/>
      <c r="BO8" s="1295"/>
      <c r="BP8" s="1295"/>
      <c r="BQ8" s="1295"/>
      <c r="BR8" s="1295"/>
      <c r="BS8" s="1295"/>
      <c r="BT8" s="1295"/>
      <c r="BU8" s="1295"/>
      <c r="BV8" s="1295"/>
      <c r="BW8" s="1295"/>
      <c r="BX8" s="1295"/>
      <c r="BY8" s="1295"/>
      <c r="BZ8" s="1295"/>
      <c r="CA8" s="1295"/>
      <c r="CB8" s="1295"/>
      <c r="CC8" s="1295"/>
      <c r="CD8" s="1295"/>
      <c r="CE8" s="1295"/>
      <c r="CF8" s="1295"/>
      <c r="CG8" s="1295"/>
      <c r="CH8" s="1295"/>
      <c r="CI8" s="1295"/>
      <c r="CJ8" s="1295"/>
      <c r="CK8" s="1295"/>
      <c r="CL8" s="1295"/>
      <c r="CM8" s="1295"/>
      <c r="CN8" s="1295"/>
      <c r="CO8" s="1295"/>
      <c r="CP8" s="1295"/>
      <c r="CQ8" s="1295"/>
      <c r="CR8" s="1295"/>
      <c r="CS8" s="1295"/>
      <c r="CT8" s="1295"/>
      <c r="CU8" s="1295"/>
      <c r="CV8" s="1295"/>
      <c r="CW8" s="1295"/>
      <c r="CX8" s="1295"/>
      <c r="CY8" s="1295"/>
      <c r="CZ8" s="1295"/>
      <c r="DA8" s="1295"/>
      <c r="DB8" s="1295"/>
      <c r="DC8" s="1295"/>
      <c r="DD8" s="1295"/>
      <c r="DE8" s="1295"/>
    </row>
    <row r="9" spans="1:109" s="262" customFormat="1" ht="13.5" x14ac:dyDescent="0.15">
      <c r="A9" s="1295"/>
      <c r="B9" s="1295"/>
      <c r="C9" s="1295"/>
      <c r="D9" s="1295"/>
      <c r="E9" s="1295"/>
      <c r="F9" s="1295"/>
      <c r="G9" s="1295"/>
      <c r="H9" s="1295"/>
      <c r="I9" s="1295"/>
      <c r="J9" s="1295"/>
      <c r="K9" s="1295"/>
      <c r="L9" s="1295"/>
      <c r="M9" s="1295"/>
      <c r="N9" s="1295"/>
      <c r="O9" s="1295"/>
      <c r="P9" s="1295"/>
      <c r="Q9" s="1295"/>
      <c r="R9" s="1295"/>
      <c r="S9" s="1295"/>
      <c r="T9" s="1295"/>
      <c r="U9" s="1295"/>
      <c r="V9" s="1295"/>
      <c r="W9" s="1295"/>
      <c r="X9" s="1295"/>
      <c r="Y9" s="1295"/>
      <c r="Z9" s="1295"/>
      <c r="AA9" s="1295"/>
      <c r="AB9" s="1295"/>
      <c r="AC9" s="1295"/>
      <c r="AD9" s="1295"/>
      <c r="AE9" s="1295"/>
      <c r="AF9" s="1295"/>
      <c r="AG9" s="1295"/>
      <c r="AH9" s="1295"/>
      <c r="AI9" s="1295"/>
      <c r="AJ9" s="1295"/>
      <c r="AK9" s="1295"/>
      <c r="AL9" s="1295"/>
      <c r="AM9" s="1295"/>
      <c r="AN9" s="1295"/>
      <c r="AO9" s="1295"/>
      <c r="AP9" s="1295"/>
      <c r="AQ9" s="1295"/>
      <c r="AR9" s="1295"/>
      <c r="AS9" s="1295"/>
      <c r="AT9" s="1295"/>
      <c r="AU9" s="1295"/>
      <c r="AV9" s="1295"/>
      <c r="AW9" s="1295"/>
      <c r="AX9" s="1295"/>
      <c r="AY9" s="1295"/>
      <c r="AZ9" s="1295"/>
      <c r="BA9" s="1295"/>
      <c r="BB9" s="1295"/>
      <c r="BC9" s="1295"/>
      <c r="BD9" s="1295"/>
      <c r="BE9" s="1295"/>
      <c r="BF9" s="1295"/>
      <c r="BG9" s="1295"/>
      <c r="BH9" s="1295"/>
      <c r="BI9" s="1295"/>
      <c r="BJ9" s="1295"/>
      <c r="BK9" s="1295"/>
      <c r="BL9" s="1295"/>
      <c r="BM9" s="1295"/>
      <c r="BN9" s="1295"/>
      <c r="BO9" s="1295"/>
      <c r="BP9" s="1295"/>
      <c r="BQ9" s="1295"/>
      <c r="BR9" s="1295"/>
      <c r="BS9" s="1295"/>
      <c r="BT9" s="1295"/>
      <c r="BU9" s="1295"/>
      <c r="BV9" s="1295"/>
      <c r="BW9" s="1295"/>
      <c r="BX9" s="1295"/>
      <c r="BY9" s="1295"/>
      <c r="BZ9" s="1295"/>
      <c r="CA9" s="1295"/>
      <c r="CB9" s="1295"/>
      <c r="CC9" s="1295"/>
      <c r="CD9" s="1295"/>
      <c r="CE9" s="1295"/>
      <c r="CF9" s="1295"/>
      <c r="CG9" s="1295"/>
      <c r="CH9" s="1295"/>
      <c r="CI9" s="1295"/>
      <c r="CJ9" s="1295"/>
      <c r="CK9" s="1295"/>
      <c r="CL9" s="1295"/>
      <c r="CM9" s="1295"/>
      <c r="CN9" s="1295"/>
      <c r="CO9" s="1295"/>
      <c r="CP9" s="1295"/>
      <c r="CQ9" s="1295"/>
      <c r="CR9" s="1295"/>
      <c r="CS9" s="1295"/>
      <c r="CT9" s="1295"/>
      <c r="CU9" s="1295"/>
      <c r="CV9" s="1295"/>
      <c r="CW9" s="1295"/>
      <c r="CX9" s="1295"/>
      <c r="CY9" s="1295"/>
      <c r="CZ9" s="1295"/>
      <c r="DA9" s="1295"/>
      <c r="DB9" s="1295"/>
      <c r="DC9" s="1295"/>
      <c r="DD9" s="1295"/>
      <c r="DE9" s="1295"/>
    </row>
    <row r="10" spans="1:109" s="262" customFormat="1" ht="13.5" x14ac:dyDescent="0.15">
      <c r="A10" s="1295"/>
      <c r="B10" s="1295"/>
      <c r="C10" s="1295"/>
      <c r="D10" s="1295"/>
      <c r="E10" s="1295"/>
      <c r="F10" s="1295"/>
      <c r="G10" s="1295"/>
      <c r="H10" s="1295"/>
      <c r="I10" s="1295"/>
      <c r="J10" s="1295"/>
      <c r="K10" s="1295"/>
      <c r="L10" s="1295"/>
      <c r="M10" s="1295"/>
      <c r="N10" s="1295"/>
      <c r="O10" s="1295"/>
      <c r="P10" s="1295"/>
      <c r="Q10" s="1295"/>
      <c r="R10" s="1295"/>
      <c r="S10" s="1295"/>
      <c r="T10" s="1295"/>
      <c r="U10" s="1295"/>
      <c r="V10" s="1295"/>
      <c r="W10" s="1295"/>
      <c r="X10" s="1295"/>
      <c r="Y10" s="1295"/>
      <c r="Z10" s="1295"/>
      <c r="AA10" s="1295"/>
      <c r="AB10" s="1295"/>
      <c r="AC10" s="1295"/>
      <c r="AD10" s="1295"/>
      <c r="AE10" s="1295"/>
      <c r="AF10" s="1295"/>
      <c r="AG10" s="1295"/>
      <c r="AH10" s="1295"/>
      <c r="AI10" s="1295"/>
      <c r="AJ10" s="1295"/>
      <c r="AK10" s="1295"/>
      <c r="AL10" s="1295"/>
      <c r="AM10" s="1295"/>
      <c r="AN10" s="1295"/>
      <c r="AO10" s="1295"/>
      <c r="AP10" s="1295"/>
      <c r="AQ10" s="1295"/>
      <c r="AR10" s="1295"/>
      <c r="AS10" s="1295"/>
      <c r="AT10" s="1295"/>
      <c r="AU10" s="1295"/>
      <c r="AV10" s="1295"/>
      <c r="AW10" s="1295"/>
      <c r="AX10" s="1295"/>
      <c r="AY10" s="1295"/>
      <c r="AZ10" s="1295"/>
      <c r="BA10" s="1295"/>
      <c r="BB10" s="1295"/>
      <c r="BC10" s="1295"/>
      <c r="BD10" s="1295"/>
      <c r="BE10" s="1295"/>
      <c r="BF10" s="1295"/>
      <c r="BG10" s="1295"/>
      <c r="BH10" s="1295"/>
      <c r="BI10" s="1295"/>
      <c r="BJ10" s="1295"/>
      <c r="BK10" s="1295"/>
      <c r="BL10" s="1295"/>
      <c r="BM10" s="1295"/>
      <c r="BN10" s="1295"/>
      <c r="BO10" s="1295"/>
      <c r="BP10" s="1295"/>
      <c r="BQ10" s="1295"/>
      <c r="BR10" s="1295"/>
      <c r="BS10" s="1295"/>
      <c r="BT10" s="1295"/>
      <c r="BU10" s="1295"/>
      <c r="BV10" s="1295"/>
      <c r="BW10" s="1295"/>
      <c r="BX10" s="1295"/>
      <c r="BY10" s="1295"/>
      <c r="BZ10" s="1295"/>
      <c r="CA10" s="1295"/>
      <c r="CB10" s="1295"/>
      <c r="CC10" s="1295"/>
      <c r="CD10" s="1295"/>
      <c r="CE10" s="1295"/>
      <c r="CF10" s="1295"/>
      <c r="CG10" s="1295"/>
      <c r="CH10" s="1295"/>
      <c r="CI10" s="1295"/>
      <c r="CJ10" s="1295"/>
      <c r="CK10" s="1295"/>
      <c r="CL10" s="1295"/>
      <c r="CM10" s="1295"/>
      <c r="CN10" s="1295"/>
      <c r="CO10" s="1295"/>
      <c r="CP10" s="1295"/>
      <c r="CQ10" s="1295"/>
      <c r="CR10" s="1295"/>
      <c r="CS10" s="1295"/>
      <c r="CT10" s="1295"/>
      <c r="CU10" s="1295"/>
      <c r="CV10" s="1295"/>
      <c r="CW10" s="1295"/>
      <c r="CX10" s="1295"/>
      <c r="CY10" s="1295"/>
      <c r="CZ10" s="1295"/>
      <c r="DA10" s="1295"/>
      <c r="DB10" s="1295"/>
      <c r="DC10" s="1295"/>
      <c r="DD10" s="1295"/>
      <c r="DE10" s="1295"/>
    </row>
    <row r="11" spans="1:109" s="262" customFormat="1" ht="13.5" x14ac:dyDescent="0.15">
      <c r="A11" s="1295"/>
      <c r="B11" s="1295"/>
      <c r="C11" s="1295"/>
      <c r="D11" s="1295"/>
      <c r="E11" s="1295"/>
      <c r="F11" s="1295"/>
      <c r="G11" s="1295"/>
      <c r="H11" s="1295"/>
      <c r="I11" s="1295"/>
      <c r="J11" s="1295"/>
      <c r="K11" s="1295"/>
      <c r="L11" s="1295"/>
      <c r="M11" s="1295"/>
      <c r="N11" s="1295"/>
      <c r="O11" s="1295"/>
      <c r="P11" s="1295"/>
      <c r="Q11" s="1295"/>
      <c r="R11" s="1295"/>
      <c r="S11" s="1295"/>
      <c r="T11" s="1295"/>
      <c r="U11" s="1295"/>
      <c r="V11" s="1295"/>
      <c r="W11" s="1295"/>
      <c r="X11" s="1295"/>
      <c r="Y11" s="1295"/>
      <c r="Z11" s="1295"/>
      <c r="AA11" s="1295"/>
      <c r="AB11" s="1295"/>
      <c r="AC11" s="1295"/>
      <c r="AD11" s="1295"/>
      <c r="AE11" s="1295"/>
      <c r="AF11" s="1295"/>
      <c r="AG11" s="1295"/>
      <c r="AH11" s="1295"/>
      <c r="AI11" s="1295"/>
      <c r="AJ11" s="1295"/>
      <c r="AK11" s="1295"/>
      <c r="AL11" s="1295"/>
      <c r="AM11" s="1295"/>
      <c r="AN11" s="1295"/>
      <c r="AO11" s="1295"/>
      <c r="AP11" s="1295"/>
      <c r="AQ11" s="1295"/>
      <c r="AR11" s="1295"/>
      <c r="AS11" s="1295"/>
      <c r="AT11" s="1295"/>
      <c r="AU11" s="1295"/>
      <c r="AV11" s="1295"/>
      <c r="AW11" s="1295"/>
      <c r="AX11" s="1295"/>
      <c r="AY11" s="1295"/>
      <c r="AZ11" s="1295"/>
      <c r="BA11" s="1295"/>
      <c r="BB11" s="1295"/>
      <c r="BC11" s="1295"/>
      <c r="BD11" s="1295"/>
      <c r="BE11" s="1295"/>
      <c r="BF11" s="1295"/>
      <c r="BG11" s="1295"/>
      <c r="BH11" s="1295"/>
      <c r="BI11" s="1295"/>
      <c r="BJ11" s="1295"/>
      <c r="BK11" s="1295"/>
      <c r="BL11" s="1295"/>
      <c r="BM11" s="1295"/>
      <c r="BN11" s="1295"/>
      <c r="BO11" s="1295"/>
      <c r="BP11" s="1295"/>
      <c r="BQ11" s="1295"/>
      <c r="BR11" s="1295"/>
      <c r="BS11" s="1295"/>
      <c r="BT11" s="1295"/>
      <c r="BU11" s="1295"/>
      <c r="BV11" s="1295"/>
      <c r="BW11" s="1295"/>
      <c r="BX11" s="1295"/>
      <c r="BY11" s="1295"/>
      <c r="BZ11" s="1295"/>
      <c r="CA11" s="1295"/>
      <c r="CB11" s="1295"/>
      <c r="CC11" s="1295"/>
      <c r="CD11" s="1295"/>
      <c r="CE11" s="1295"/>
      <c r="CF11" s="1295"/>
      <c r="CG11" s="1295"/>
      <c r="CH11" s="1295"/>
      <c r="CI11" s="1295"/>
      <c r="CJ11" s="1295"/>
      <c r="CK11" s="1295"/>
      <c r="CL11" s="1295"/>
      <c r="CM11" s="1295"/>
      <c r="CN11" s="1295"/>
      <c r="CO11" s="1295"/>
      <c r="CP11" s="1295"/>
      <c r="CQ11" s="1295"/>
      <c r="CR11" s="1295"/>
      <c r="CS11" s="1295"/>
      <c r="CT11" s="1295"/>
      <c r="CU11" s="1295"/>
      <c r="CV11" s="1295"/>
      <c r="CW11" s="1295"/>
      <c r="CX11" s="1295"/>
      <c r="CY11" s="1295"/>
      <c r="CZ11" s="1295"/>
      <c r="DA11" s="1295"/>
      <c r="DB11" s="1295"/>
      <c r="DC11" s="1295"/>
      <c r="DD11" s="1295"/>
      <c r="DE11" s="1295"/>
    </row>
    <row r="12" spans="1:109" s="262" customFormat="1" ht="13.5" x14ac:dyDescent="0.15">
      <c r="A12" s="1295"/>
      <c r="B12" s="1295"/>
      <c r="C12" s="1295"/>
      <c r="D12" s="1295"/>
      <c r="E12" s="1295"/>
      <c r="F12" s="1295"/>
      <c r="G12" s="1295"/>
      <c r="H12" s="1295"/>
      <c r="I12" s="1295"/>
      <c r="J12" s="1295"/>
      <c r="K12" s="1295"/>
      <c r="L12" s="1295"/>
      <c r="M12" s="1295"/>
      <c r="N12" s="1295"/>
      <c r="O12" s="1295"/>
      <c r="P12" s="1295"/>
      <c r="Q12" s="1295"/>
      <c r="R12" s="1295"/>
      <c r="S12" s="1295"/>
      <c r="T12" s="1295"/>
      <c r="U12" s="1295"/>
      <c r="V12" s="1295"/>
      <c r="W12" s="1295"/>
      <c r="X12" s="1295"/>
      <c r="Y12" s="1295"/>
      <c r="Z12" s="1295"/>
      <c r="AA12" s="1295"/>
      <c r="AB12" s="1295"/>
      <c r="AC12" s="1295"/>
      <c r="AD12" s="1295"/>
      <c r="AE12" s="1295"/>
      <c r="AF12" s="1295"/>
      <c r="AG12" s="1295"/>
      <c r="AH12" s="1295"/>
      <c r="AI12" s="1295"/>
      <c r="AJ12" s="1295"/>
      <c r="AK12" s="1295"/>
      <c r="AL12" s="1295"/>
      <c r="AM12" s="1295"/>
      <c r="AN12" s="1295"/>
      <c r="AO12" s="1295"/>
      <c r="AP12" s="1295"/>
      <c r="AQ12" s="1295"/>
      <c r="AR12" s="1295"/>
      <c r="AS12" s="1295"/>
      <c r="AT12" s="1295"/>
      <c r="AU12" s="1295"/>
      <c r="AV12" s="1295"/>
      <c r="AW12" s="1295"/>
      <c r="AX12" s="1295"/>
      <c r="AY12" s="1295"/>
      <c r="AZ12" s="1295"/>
      <c r="BA12" s="1295"/>
      <c r="BB12" s="1295"/>
      <c r="BC12" s="1295"/>
      <c r="BD12" s="1295"/>
      <c r="BE12" s="1295"/>
      <c r="BF12" s="1295"/>
      <c r="BG12" s="1295"/>
      <c r="BH12" s="1295"/>
      <c r="BI12" s="1295"/>
      <c r="BJ12" s="1295"/>
      <c r="BK12" s="1295"/>
      <c r="BL12" s="1295"/>
      <c r="BM12" s="1295"/>
      <c r="BN12" s="1295"/>
      <c r="BO12" s="1295"/>
      <c r="BP12" s="1295"/>
      <c r="BQ12" s="1295"/>
      <c r="BR12" s="1295"/>
      <c r="BS12" s="1295"/>
      <c r="BT12" s="1295"/>
      <c r="BU12" s="1295"/>
      <c r="BV12" s="1295"/>
      <c r="BW12" s="1295"/>
      <c r="BX12" s="1295"/>
      <c r="BY12" s="1295"/>
      <c r="BZ12" s="1295"/>
      <c r="CA12" s="1295"/>
      <c r="CB12" s="1295"/>
      <c r="CC12" s="1295"/>
      <c r="CD12" s="1295"/>
      <c r="CE12" s="1295"/>
      <c r="CF12" s="1295"/>
      <c r="CG12" s="1295"/>
      <c r="CH12" s="1295"/>
      <c r="CI12" s="1295"/>
      <c r="CJ12" s="1295"/>
      <c r="CK12" s="1295"/>
      <c r="CL12" s="1295"/>
      <c r="CM12" s="1295"/>
      <c r="CN12" s="1295"/>
      <c r="CO12" s="1295"/>
      <c r="CP12" s="1295"/>
      <c r="CQ12" s="1295"/>
      <c r="CR12" s="1295"/>
      <c r="CS12" s="1295"/>
      <c r="CT12" s="1295"/>
      <c r="CU12" s="1295"/>
      <c r="CV12" s="1295"/>
      <c r="CW12" s="1295"/>
      <c r="CX12" s="1295"/>
      <c r="CY12" s="1295"/>
      <c r="CZ12" s="1295"/>
      <c r="DA12" s="1295"/>
      <c r="DB12" s="1295"/>
      <c r="DC12" s="1295"/>
      <c r="DD12" s="1295"/>
      <c r="DE12" s="1295"/>
    </row>
    <row r="13" spans="1:109" s="262" customFormat="1" ht="13.5" x14ac:dyDescent="0.15">
      <c r="A13" s="1295"/>
      <c r="B13" s="1295"/>
      <c r="C13" s="1295"/>
      <c r="D13" s="1295"/>
      <c r="E13" s="1295"/>
      <c r="F13" s="1295"/>
      <c r="G13" s="1295"/>
      <c r="H13" s="1295"/>
      <c r="I13" s="1295"/>
      <c r="J13" s="1295"/>
      <c r="K13" s="1295"/>
      <c r="L13" s="1295"/>
      <c r="M13" s="1295"/>
      <c r="N13" s="1295"/>
      <c r="O13" s="1295"/>
      <c r="P13" s="1295"/>
      <c r="Q13" s="1295"/>
      <c r="R13" s="1295"/>
      <c r="S13" s="1295"/>
      <c r="T13" s="1295"/>
      <c r="U13" s="1295"/>
      <c r="V13" s="1295"/>
      <c r="W13" s="1295"/>
      <c r="X13" s="1295"/>
      <c r="Y13" s="1295"/>
      <c r="Z13" s="1295"/>
      <c r="AA13" s="1295"/>
      <c r="AB13" s="1295"/>
      <c r="AC13" s="1295"/>
      <c r="AD13" s="1295"/>
      <c r="AE13" s="1295"/>
      <c r="AF13" s="1295"/>
      <c r="AG13" s="1295"/>
      <c r="AH13" s="1295"/>
      <c r="AI13" s="1295"/>
      <c r="AJ13" s="1295"/>
      <c r="AK13" s="1295"/>
      <c r="AL13" s="1295"/>
      <c r="AM13" s="1295"/>
      <c r="AN13" s="1295"/>
      <c r="AO13" s="1295"/>
      <c r="AP13" s="1295"/>
      <c r="AQ13" s="1295"/>
      <c r="AR13" s="1295"/>
      <c r="AS13" s="1295"/>
      <c r="AT13" s="1295"/>
      <c r="AU13" s="1295"/>
      <c r="AV13" s="1295"/>
      <c r="AW13" s="1295"/>
      <c r="AX13" s="1295"/>
      <c r="AY13" s="1295"/>
      <c r="AZ13" s="1295"/>
      <c r="BA13" s="1295"/>
      <c r="BB13" s="1295"/>
      <c r="BC13" s="1295"/>
      <c r="BD13" s="1295"/>
      <c r="BE13" s="1295"/>
      <c r="BF13" s="1295"/>
      <c r="BG13" s="1295"/>
      <c r="BH13" s="1295"/>
      <c r="BI13" s="1295"/>
      <c r="BJ13" s="1295"/>
      <c r="BK13" s="1295"/>
      <c r="BL13" s="1295"/>
      <c r="BM13" s="1295"/>
      <c r="BN13" s="1295"/>
      <c r="BO13" s="1295"/>
      <c r="BP13" s="1295"/>
      <c r="BQ13" s="1295"/>
      <c r="BR13" s="1295"/>
      <c r="BS13" s="1295"/>
      <c r="BT13" s="1295"/>
      <c r="BU13" s="1295"/>
      <c r="BV13" s="1295"/>
      <c r="BW13" s="1295"/>
      <c r="BX13" s="1295"/>
      <c r="BY13" s="1295"/>
      <c r="BZ13" s="1295"/>
      <c r="CA13" s="1295"/>
      <c r="CB13" s="1295"/>
      <c r="CC13" s="1295"/>
      <c r="CD13" s="1295"/>
      <c r="CE13" s="1295"/>
      <c r="CF13" s="1295"/>
      <c r="CG13" s="1295"/>
      <c r="CH13" s="1295"/>
      <c r="CI13" s="1295"/>
      <c r="CJ13" s="1295"/>
      <c r="CK13" s="1295"/>
      <c r="CL13" s="1295"/>
      <c r="CM13" s="1295"/>
      <c r="CN13" s="1295"/>
      <c r="CO13" s="1295"/>
      <c r="CP13" s="1295"/>
      <c r="CQ13" s="1295"/>
      <c r="CR13" s="1295"/>
      <c r="CS13" s="1295"/>
      <c r="CT13" s="1295"/>
      <c r="CU13" s="1295"/>
      <c r="CV13" s="1295"/>
      <c r="CW13" s="1295"/>
      <c r="CX13" s="1295"/>
      <c r="CY13" s="1295"/>
      <c r="CZ13" s="1295"/>
      <c r="DA13" s="1295"/>
      <c r="DB13" s="1295"/>
      <c r="DC13" s="1295"/>
      <c r="DD13" s="1295"/>
      <c r="DE13" s="1295"/>
    </row>
    <row r="14" spans="1:109" s="262" customFormat="1" ht="13.5" x14ac:dyDescent="0.15">
      <c r="A14" s="1295"/>
      <c r="B14" s="1295"/>
      <c r="C14" s="1295"/>
      <c r="D14" s="1295"/>
      <c r="E14" s="1295"/>
      <c r="F14" s="1295"/>
      <c r="G14" s="1295"/>
      <c r="H14" s="1295"/>
      <c r="I14" s="1295"/>
      <c r="J14" s="1295"/>
      <c r="K14" s="1295"/>
      <c r="L14" s="1295"/>
      <c r="M14" s="1295"/>
      <c r="N14" s="1295"/>
      <c r="O14" s="1295"/>
      <c r="P14" s="1295"/>
      <c r="Q14" s="1295"/>
      <c r="R14" s="1295"/>
      <c r="S14" s="1295"/>
      <c r="T14" s="1295"/>
      <c r="U14" s="1295"/>
      <c r="V14" s="1295"/>
      <c r="W14" s="1295"/>
      <c r="X14" s="1295"/>
      <c r="Y14" s="1295"/>
      <c r="Z14" s="1295"/>
      <c r="AA14" s="1295"/>
      <c r="AB14" s="1295"/>
      <c r="AC14" s="1295"/>
      <c r="AD14" s="1295"/>
      <c r="AE14" s="1295"/>
      <c r="AF14" s="1295"/>
      <c r="AG14" s="1295"/>
      <c r="AH14" s="1295"/>
      <c r="AI14" s="1295"/>
      <c r="AJ14" s="1295"/>
      <c r="AK14" s="1295"/>
      <c r="AL14" s="1295"/>
      <c r="AM14" s="1295"/>
      <c r="AN14" s="1295"/>
      <c r="AO14" s="1295"/>
      <c r="AP14" s="1295"/>
      <c r="AQ14" s="1295"/>
      <c r="AR14" s="1295"/>
      <c r="AS14" s="1295"/>
      <c r="AT14" s="1295"/>
      <c r="AU14" s="1295"/>
      <c r="AV14" s="1295"/>
      <c r="AW14" s="1295"/>
      <c r="AX14" s="1295"/>
      <c r="AY14" s="1295"/>
      <c r="AZ14" s="1295"/>
      <c r="BA14" s="1295"/>
      <c r="BB14" s="1295"/>
      <c r="BC14" s="1295"/>
      <c r="BD14" s="1295"/>
      <c r="BE14" s="1295"/>
      <c r="BF14" s="1295"/>
      <c r="BG14" s="1295"/>
      <c r="BH14" s="1295"/>
      <c r="BI14" s="1295"/>
      <c r="BJ14" s="1295"/>
      <c r="BK14" s="1295"/>
      <c r="BL14" s="1295"/>
      <c r="BM14" s="1295"/>
      <c r="BN14" s="1295"/>
      <c r="BO14" s="1295"/>
      <c r="BP14" s="1295"/>
      <c r="BQ14" s="1295"/>
      <c r="BR14" s="1295"/>
      <c r="BS14" s="1295"/>
      <c r="BT14" s="1295"/>
      <c r="BU14" s="1295"/>
      <c r="BV14" s="1295"/>
      <c r="BW14" s="1295"/>
      <c r="BX14" s="1295"/>
      <c r="BY14" s="1295"/>
      <c r="BZ14" s="1295"/>
      <c r="CA14" s="1295"/>
      <c r="CB14" s="1295"/>
      <c r="CC14" s="1295"/>
      <c r="CD14" s="1295"/>
      <c r="CE14" s="1295"/>
      <c r="CF14" s="1295"/>
      <c r="CG14" s="1295"/>
      <c r="CH14" s="1295"/>
      <c r="CI14" s="1295"/>
      <c r="CJ14" s="1295"/>
      <c r="CK14" s="1295"/>
      <c r="CL14" s="1295"/>
      <c r="CM14" s="1295"/>
      <c r="CN14" s="1295"/>
      <c r="CO14" s="1295"/>
      <c r="CP14" s="1295"/>
      <c r="CQ14" s="1295"/>
      <c r="CR14" s="1295"/>
      <c r="CS14" s="1295"/>
      <c r="CT14" s="1295"/>
      <c r="CU14" s="1295"/>
      <c r="CV14" s="1295"/>
      <c r="CW14" s="1295"/>
      <c r="CX14" s="1295"/>
      <c r="CY14" s="1295"/>
      <c r="CZ14" s="1295"/>
      <c r="DA14" s="1295"/>
      <c r="DB14" s="1295"/>
      <c r="DC14" s="1295"/>
      <c r="DD14" s="1295"/>
      <c r="DE14" s="1295"/>
    </row>
    <row r="15" spans="1:109" s="262" customFormat="1" ht="13.5" x14ac:dyDescent="0.15">
      <c r="A15" s="1240"/>
      <c r="B15" s="1295"/>
      <c r="C15" s="1295"/>
      <c r="D15" s="1295"/>
      <c r="E15" s="1295"/>
      <c r="F15" s="1295"/>
      <c r="G15" s="1295"/>
      <c r="H15" s="1295"/>
      <c r="I15" s="1295"/>
      <c r="J15" s="1295"/>
      <c r="K15" s="1295"/>
      <c r="L15" s="1295"/>
      <c r="M15" s="1295"/>
      <c r="N15" s="1295"/>
      <c r="O15" s="1295"/>
      <c r="P15" s="1295"/>
      <c r="Q15" s="1295"/>
      <c r="R15" s="1295"/>
      <c r="S15" s="1295"/>
      <c r="T15" s="1295"/>
      <c r="U15" s="1295"/>
      <c r="V15" s="1295"/>
      <c r="W15" s="1295"/>
      <c r="X15" s="1295"/>
      <c r="Y15" s="1295"/>
      <c r="Z15" s="1295"/>
      <c r="AA15" s="1295"/>
      <c r="AB15" s="1295"/>
      <c r="AC15" s="1295"/>
      <c r="AD15" s="1295"/>
      <c r="AE15" s="1295"/>
      <c r="AF15" s="1295"/>
      <c r="AG15" s="1295"/>
      <c r="AH15" s="1295"/>
      <c r="AI15" s="1295"/>
      <c r="AJ15" s="1295"/>
      <c r="AK15" s="1295"/>
      <c r="AL15" s="1295"/>
      <c r="AM15" s="1295"/>
      <c r="AN15" s="1295"/>
      <c r="AO15" s="1295"/>
      <c r="AP15" s="1295"/>
      <c r="AQ15" s="1295"/>
      <c r="AR15" s="1295"/>
      <c r="AS15" s="1295"/>
      <c r="AT15" s="1295"/>
      <c r="AU15" s="1295"/>
      <c r="AV15" s="1295"/>
      <c r="AW15" s="1295"/>
      <c r="AX15" s="1295"/>
      <c r="AY15" s="1295"/>
      <c r="AZ15" s="1295"/>
      <c r="BA15" s="1295"/>
      <c r="BB15" s="1295"/>
      <c r="BC15" s="1295"/>
      <c r="BD15" s="1295"/>
      <c r="BE15" s="1295"/>
      <c r="BF15" s="1295"/>
      <c r="BG15" s="1295"/>
      <c r="BH15" s="1295"/>
      <c r="BI15" s="1295"/>
      <c r="BJ15" s="1295"/>
      <c r="BK15" s="1295"/>
      <c r="BL15" s="1295"/>
      <c r="BM15" s="1295"/>
      <c r="BN15" s="1295"/>
      <c r="BO15" s="1295"/>
      <c r="BP15" s="1295"/>
      <c r="BQ15" s="1295"/>
      <c r="BR15" s="1295"/>
      <c r="BS15" s="1295"/>
      <c r="BT15" s="1295"/>
      <c r="BU15" s="1295"/>
      <c r="BV15" s="1295"/>
      <c r="BW15" s="1295"/>
      <c r="BX15" s="1295"/>
      <c r="BY15" s="1295"/>
      <c r="BZ15" s="1295"/>
      <c r="CA15" s="1295"/>
      <c r="CB15" s="1295"/>
      <c r="CC15" s="1295"/>
      <c r="CD15" s="1295"/>
      <c r="CE15" s="1295"/>
      <c r="CF15" s="1295"/>
      <c r="CG15" s="1295"/>
      <c r="CH15" s="1295"/>
      <c r="CI15" s="1295"/>
      <c r="CJ15" s="1295"/>
      <c r="CK15" s="1295"/>
      <c r="CL15" s="1295"/>
      <c r="CM15" s="1295"/>
      <c r="CN15" s="1295"/>
      <c r="CO15" s="1295"/>
      <c r="CP15" s="1295"/>
      <c r="CQ15" s="1295"/>
      <c r="CR15" s="1295"/>
      <c r="CS15" s="1295"/>
      <c r="CT15" s="1295"/>
      <c r="CU15" s="1295"/>
      <c r="CV15" s="1295"/>
      <c r="CW15" s="1295"/>
      <c r="CX15" s="1295"/>
      <c r="CY15" s="1295"/>
      <c r="CZ15" s="1295"/>
      <c r="DA15" s="1295"/>
      <c r="DB15" s="1295"/>
      <c r="DC15" s="1295"/>
      <c r="DD15" s="1295"/>
      <c r="DE15" s="1295"/>
    </row>
    <row r="16" spans="1:109" s="262" customFormat="1" ht="13.5" x14ac:dyDescent="0.15">
      <c r="A16" s="1240"/>
      <c r="B16" s="1295"/>
      <c r="C16" s="1295"/>
      <c r="D16" s="1295"/>
      <c r="E16" s="1295"/>
      <c r="F16" s="1295"/>
      <c r="G16" s="1295"/>
      <c r="H16" s="1295"/>
      <c r="I16" s="1295"/>
      <c r="J16" s="1295"/>
      <c r="K16" s="1295"/>
      <c r="L16" s="1295"/>
      <c r="M16" s="1295"/>
      <c r="N16" s="1295"/>
      <c r="O16" s="1295"/>
      <c r="P16" s="1295"/>
      <c r="Q16" s="1295"/>
      <c r="R16" s="1295"/>
      <c r="S16" s="1295"/>
      <c r="T16" s="1295"/>
      <c r="U16" s="1295"/>
      <c r="V16" s="1295"/>
      <c r="W16" s="1295"/>
      <c r="X16" s="1295"/>
      <c r="Y16" s="1295"/>
      <c r="Z16" s="1295"/>
      <c r="AA16" s="1295"/>
      <c r="AB16" s="1295"/>
      <c r="AC16" s="1295"/>
      <c r="AD16" s="1295"/>
      <c r="AE16" s="1295"/>
      <c r="AF16" s="1295"/>
      <c r="AG16" s="1295"/>
      <c r="AH16" s="1295"/>
      <c r="AI16" s="1295"/>
      <c r="AJ16" s="1295"/>
      <c r="AK16" s="1295"/>
      <c r="AL16" s="1295"/>
      <c r="AM16" s="1295"/>
      <c r="AN16" s="1295"/>
      <c r="AO16" s="1295"/>
      <c r="AP16" s="1295"/>
      <c r="AQ16" s="1295"/>
      <c r="AR16" s="1295"/>
      <c r="AS16" s="1295"/>
      <c r="AT16" s="1295"/>
      <c r="AU16" s="1295"/>
      <c r="AV16" s="1295"/>
      <c r="AW16" s="1295"/>
      <c r="AX16" s="1295"/>
      <c r="AY16" s="1295"/>
      <c r="AZ16" s="1295"/>
      <c r="BA16" s="1295"/>
      <c r="BB16" s="1295"/>
      <c r="BC16" s="1295"/>
      <c r="BD16" s="1295"/>
      <c r="BE16" s="1295"/>
      <c r="BF16" s="1295"/>
      <c r="BG16" s="1295"/>
      <c r="BH16" s="1295"/>
      <c r="BI16" s="1295"/>
      <c r="BJ16" s="1295"/>
      <c r="BK16" s="1295"/>
      <c r="BL16" s="1295"/>
      <c r="BM16" s="1295"/>
      <c r="BN16" s="1295"/>
      <c r="BO16" s="1295"/>
      <c r="BP16" s="1295"/>
      <c r="BQ16" s="1295"/>
      <c r="BR16" s="1295"/>
      <c r="BS16" s="1295"/>
      <c r="BT16" s="1295"/>
      <c r="BU16" s="1295"/>
      <c r="BV16" s="1295"/>
      <c r="BW16" s="1295"/>
      <c r="BX16" s="1295"/>
      <c r="BY16" s="1295"/>
      <c r="BZ16" s="1295"/>
      <c r="CA16" s="1295"/>
      <c r="CB16" s="1295"/>
      <c r="CC16" s="1295"/>
      <c r="CD16" s="1295"/>
      <c r="CE16" s="1295"/>
      <c r="CF16" s="1295"/>
      <c r="CG16" s="1295"/>
      <c r="CH16" s="1295"/>
      <c r="CI16" s="1295"/>
      <c r="CJ16" s="1295"/>
      <c r="CK16" s="1295"/>
      <c r="CL16" s="1295"/>
      <c r="CM16" s="1295"/>
      <c r="CN16" s="1295"/>
      <c r="CO16" s="1295"/>
      <c r="CP16" s="1295"/>
      <c r="CQ16" s="1295"/>
      <c r="CR16" s="1295"/>
      <c r="CS16" s="1295"/>
      <c r="CT16" s="1295"/>
      <c r="CU16" s="1295"/>
      <c r="CV16" s="1295"/>
      <c r="CW16" s="1295"/>
      <c r="CX16" s="1295"/>
      <c r="CY16" s="1295"/>
      <c r="CZ16" s="1295"/>
      <c r="DA16" s="1295"/>
      <c r="DB16" s="1295"/>
      <c r="DC16" s="1295"/>
      <c r="DD16" s="1295"/>
      <c r="DE16" s="1295"/>
    </row>
    <row r="17" spans="1:109" s="262" customFormat="1" ht="13.5" x14ac:dyDescent="0.15">
      <c r="A17" s="1240"/>
      <c r="B17" s="1295"/>
      <c r="C17" s="1295"/>
      <c r="D17" s="1295"/>
      <c r="E17" s="1295"/>
      <c r="F17" s="1295"/>
      <c r="G17" s="1295"/>
      <c r="H17" s="1295"/>
      <c r="I17" s="1295"/>
      <c r="J17" s="1295"/>
      <c r="K17" s="1295"/>
      <c r="L17" s="1295"/>
      <c r="M17" s="1295"/>
      <c r="N17" s="1295"/>
      <c r="O17" s="1295"/>
      <c r="P17" s="1295"/>
      <c r="Q17" s="1295"/>
      <c r="R17" s="1295"/>
      <c r="S17" s="1295"/>
      <c r="T17" s="1295"/>
      <c r="U17" s="1295"/>
      <c r="V17" s="1295"/>
      <c r="W17" s="1295"/>
      <c r="X17" s="1295"/>
      <c r="Y17" s="1295"/>
      <c r="Z17" s="1295"/>
      <c r="AA17" s="1295"/>
      <c r="AB17" s="1295"/>
      <c r="AC17" s="1295"/>
      <c r="AD17" s="1295"/>
      <c r="AE17" s="1295"/>
      <c r="AF17" s="1295"/>
      <c r="AG17" s="1295"/>
      <c r="AH17" s="1295"/>
      <c r="AI17" s="1295"/>
      <c r="AJ17" s="1295"/>
      <c r="AK17" s="1295"/>
      <c r="AL17" s="1295"/>
      <c r="AM17" s="1295"/>
      <c r="AN17" s="1295"/>
      <c r="AO17" s="1295"/>
      <c r="AP17" s="1295"/>
      <c r="AQ17" s="1295"/>
      <c r="AR17" s="1295"/>
      <c r="AS17" s="1295"/>
      <c r="AT17" s="1295"/>
      <c r="AU17" s="1295"/>
      <c r="AV17" s="1295"/>
      <c r="AW17" s="1295"/>
      <c r="AX17" s="1295"/>
      <c r="AY17" s="1295"/>
      <c r="AZ17" s="1295"/>
      <c r="BA17" s="1295"/>
      <c r="BB17" s="1295"/>
      <c r="BC17" s="1295"/>
      <c r="BD17" s="1295"/>
      <c r="BE17" s="1295"/>
      <c r="BF17" s="1295"/>
      <c r="BG17" s="1295"/>
      <c r="BH17" s="1295"/>
      <c r="BI17" s="1295"/>
      <c r="BJ17" s="1295"/>
      <c r="BK17" s="1295"/>
      <c r="BL17" s="1295"/>
      <c r="BM17" s="1295"/>
      <c r="BN17" s="1295"/>
      <c r="BO17" s="1295"/>
      <c r="BP17" s="1295"/>
      <c r="BQ17" s="1295"/>
      <c r="BR17" s="1295"/>
      <c r="BS17" s="1295"/>
      <c r="BT17" s="1295"/>
      <c r="BU17" s="1295"/>
      <c r="BV17" s="1295"/>
      <c r="BW17" s="1295"/>
      <c r="BX17" s="1295"/>
      <c r="BY17" s="1295"/>
      <c r="BZ17" s="1295"/>
      <c r="CA17" s="1295"/>
      <c r="CB17" s="1295"/>
      <c r="CC17" s="1295"/>
      <c r="CD17" s="1295"/>
      <c r="CE17" s="1295"/>
      <c r="CF17" s="1295"/>
      <c r="CG17" s="1295"/>
      <c r="CH17" s="1295"/>
      <c r="CI17" s="1295"/>
      <c r="CJ17" s="1295"/>
      <c r="CK17" s="1295"/>
      <c r="CL17" s="1295"/>
      <c r="CM17" s="1295"/>
      <c r="CN17" s="1295"/>
      <c r="CO17" s="1295"/>
      <c r="CP17" s="1295"/>
      <c r="CQ17" s="1295"/>
      <c r="CR17" s="1295"/>
      <c r="CS17" s="1295"/>
      <c r="CT17" s="1295"/>
      <c r="CU17" s="1295"/>
      <c r="CV17" s="1295"/>
      <c r="CW17" s="1295"/>
      <c r="CX17" s="1295"/>
      <c r="CY17" s="1295"/>
      <c r="CZ17" s="1295"/>
      <c r="DA17" s="1295"/>
      <c r="DB17" s="1295"/>
      <c r="DC17" s="1295"/>
      <c r="DD17" s="1295"/>
      <c r="DE17" s="1295"/>
    </row>
    <row r="18" spans="1:109" s="262" customFormat="1" ht="13.5" x14ac:dyDescent="0.15">
      <c r="A18" s="1240"/>
      <c r="B18" s="1295"/>
      <c r="C18" s="1295"/>
      <c r="D18" s="1295"/>
      <c r="E18" s="1295"/>
      <c r="F18" s="1295"/>
      <c r="G18" s="1295"/>
      <c r="H18" s="1295"/>
      <c r="I18" s="1295"/>
      <c r="J18" s="1295"/>
      <c r="K18" s="1295"/>
      <c r="L18" s="1295"/>
      <c r="M18" s="1295"/>
      <c r="N18" s="1295"/>
      <c r="O18" s="1295"/>
      <c r="P18" s="1295"/>
      <c r="Q18" s="1295"/>
      <c r="R18" s="1295"/>
      <c r="S18" s="1295"/>
      <c r="T18" s="1295"/>
      <c r="U18" s="1295"/>
      <c r="V18" s="1295"/>
      <c r="W18" s="1295"/>
      <c r="X18" s="1295"/>
      <c r="Y18" s="1295"/>
      <c r="Z18" s="1295"/>
      <c r="AA18" s="1295"/>
      <c r="AB18" s="1295"/>
      <c r="AC18" s="1295"/>
      <c r="AD18" s="1295"/>
      <c r="AE18" s="1295"/>
      <c r="AF18" s="1295"/>
      <c r="AG18" s="1295"/>
      <c r="AH18" s="1295"/>
      <c r="AI18" s="1295"/>
      <c r="AJ18" s="1295"/>
      <c r="AK18" s="1295"/>
      <c r="AL18" s="1295"/>
      <c r="AM18" s="1295"/>
      <c r="AN18" s="1295"/>
      <c r="AO18" s="1295"/>
      <c r="AP18" s="1295"/>
      <c r="AQ18" s="1295"/>
      <c r="AR18" s="1295"/>
      <c r="AS18" s="1295"/>
      <c r="AT18" s="1295"/>
      <c r="AU18" s="1295"/>
      <c r="AV18" s="1295"/>
      <c r="AW18" s="1295"/>
      <c r="AX18" s="1295"/>
      <c r="AY18" s="1295"/>
      <c r="AZ18" s="1295"/>
      <c r="BA18" s="1295"/>
      <c r="BB18" s="1295"/>
      <c r="BC18" s="1295"/>
      <c r="BD18" s="1295"/>
      <c r="BE18" s="1295"/>
      <c r="BF18" s="1295"/>
      <c r="BG18" s="1295"/>
      <c r="BH18" s="1295"/>
      <c r="BI18" s="1295"/>
      <c r="BJ18" s="1295"/>
      <c r="BK18" s="1295"/>
      <c r="BL18" s="1295"/>
      <c r="BM18" s="1295"/>
      <c r="BN18" s="1295"/>
      <c r="BO18" s="1295"/>
      <c r="BP18" s="1295"/>
      <c r="BQ18" s="1295"/>
      <c r="BR18" s="1295"/>
      <c r="BS18" s="1295"/>
      <c r="BT18" s="1295"/>
      <c r="BU18" s="1295"/>
      <c r="BV18" s="1295"/>
      <c r="BW18" s="1295"/>
      <c r="BX18" s="1295"/>
      <c r="BY18" s="1295"/>
      <c r="BZ18" s="1295"/>
      <c r="CA18" s="1295"/>
      <c r="CB18" s="1295"/>
      <c r="CC18" s="1295"/>
      <c r="CD18" s="1295"/>
      <c r="CE18" s="1295"/>
      <c r="CF18" s="1295"/>
      <c r="CG18" s="1295"/>
      <c r="CH18" s="1295"/>
      <c r="CI18" s="1295"/>
      <c r="CJ18" s="1295"/>
      <c r="CK18" s="1295"/>
      <c r="CL18" s="1295"/>
      <c r="CM18" s="1295"/>
      <c r="CN18" s="1295"/>
      <c r="CO18" s="1295"/>
      <c r="CP18" s="1295"/>
      <c r="CQ18" s="1295"/>
      <c r="CR18" s="1295"/>
      <c r="CS18" s="1295"/>
      <c r="CT18" s="1295"/>
      <c r="CU18" s="1295"/>
      <c r="CV18" s="1295"/>
      <c r="CW18" s="1295"/>
      <c r="CX18" s="1295"/>
      <c r="CY18" s="1295"/>
      <c r="CZ18" s="1295"/>
      <c r="DA18" s="1295"/>
      <c r="DB18" s="1295"/>
      <c r="DC18" s="1295"/>
      <c r="DD18" s="1295"/>
      <c r="DE18" s="1295"/>
    </row>
    <row r="19" spans="1:109" ht="13.5" x14ac:dyDescent="0.15">
      <c r="DD19" s="1240"/>
      <c r="DE19" s="1240"/>
    </row>
    <row r="20" spans="1:109" ht="13.5" x14ac:dyDescent="0.15">
      <c r="DD20" s="1240"/>
      <c r="DE20" s="1240"/>
    </row>
    <row r="21" spans="1:109" ht="17.25" customHeight="1" x14ac:dyDescent="0.15">
      <c r="B21" s="1294"/>
      <c r="C21" s="1291"/>
      <c r="D21" s="1291"/>
      <c r="E21" s="1291"/>
      <c r="F21" s="1291"/>
      <c r="G21" s="1291"/>
      <c r="H21" s="1291"/>
      <c r="I21" s="1291"/>
      <c r="J21" s="1291"/>
      <c r="K21" s="1291"/>
      <c r="L21" s="1291"/>
      <c r="M21" s="1291"/>
      <c r="N21" s="1293"/>
      <c r="O21" s="1291"/>
      <c r="P21" s="1291"/>
      <c r="Q21" s="1291"/>
      <c r="R21" s="1291"/>
      <c r="S21" s="1291"/>
      <c r="T21" s="1291"/>
      <c r="U21" s="1291"/>
      <c r="V21" s="1291"/>
      <c r="W21" s="1291"/>
      <c r="X21" s="1291"/>
      <c r="Y21" s="1291"/>
      <c r="Z21" s="1291"/>
      <c r="AA21" s="1291"/>
      <c r="AB21" s="1291"/>
      <c r="AC21" s="1291"/>
      <c r="AD21" s="1291"/>
      <c r="AE21" s="1291"/>
      <c r="AF21" s="1291"/>
      <c r="AG21" s="1291"/>
      <c r="AH21" s="1291"/>
      <c r="AI21" s="1291"/>
      <c r="AJ21" s="1291"/>
      <c r="AK21" s="1291"/>
      <c r="AL21" s="1291"/>
      <c r="AM21" s="1291"/>
      <c r="AN21" s="1291"/>
      <c r="AO21" s="1291"/>
      <c r="AP21" s="1291"/>
      <c r="AQ21" s="1291"/>
      <c r="AR21" s="1291"/>
      <c r="AS21" s="1291"/>
      <c r="AT21" s="1293"/>
      <c r="AU21" s="1291"/>
      <c r="AV21" s="1291"/>
      <c r="AW21" s="1291"/>
      <c r="AX21" s="1291"/>
      <c r="AY21" s="1291"/>
      <c r="AZ21" s="1291"/>
      <c r="BA21" s="1291"/>
      <c r="BB21" s="1291"/>
      <c r="BC21" s="1291"/>
      <c r="BD21" s="1291"/>
      <c r="BE21" s="1291"/>
      <c r="BF21" s="1293"/>
      <c r="BG21" s="1291"/>
      <c r="BH21" s="1291"/>
      <c r="BI21" s="1291"/>
      <c r="BJ21" s="1291"/>
      <c r="BK21" s="1291"/>
      <c r="BL21" s="1291"/>
      <c r="BM21" s="1291"/>
      <c r="BN21" s="1291"/>
      <c r="BO21" s="1291"/>
      <c r="BP21" s="1291"/>
      <c r="BQ21" s="1291"/>
      <c r="BR21" s="1293"/>
      <c r="BS21" s="1291"/>
      <c r="BT21" s="1291"/>
      <c r="BU21" s="1291"/>
      <c r="BV21" s="1291"/>
      <c r="BW21" s="1291"/>
      <c r="BX21" s="1291"/>
      <c r="BY21" s="1291"/>
      <c r="BZ21" s="1291"/>
      <c r="CA21" s="1291"/>
      <c r="CB21" s="1291"/>
      <c r="CC21" s="1291"/>
      <c r="CD21" s="1293"/>
      <c r="CE21" s="1291"/>
      <c r="CF21" s="1291"/>
      <c r="CG21" s="1291"/>
      <c r="CH21" s="1291"/>
      <c r="CI21" s="1291"/>
      <c r="CJ21" s="1291"/>
      <c r="CK21" s="1291"/>
      <c r="CL21" s="1291"/>
      <c r="CM21" s="1291"/>
      <c r="CN21" s="1291"/>
      <c r="CO21" s="1291"/>
      <c r="CP21" s="1293"/>
      <c r="CQ21" s="1291"/>
      <c r="CR21" s="1291"/>
      <c r="CS21" s="1291"/>
      <c r="CT21" s="1291"/>
      <c r="CU21" s="1291"/>
      <c r="CV21" s="1291"/>
      <c r="CW21" s="1291"/>
      <c r="CX21" s="1291"/>
      <c r="CY21" s="1291"/>
      <c r="CZ21" s="1291"/>
      <c r="DA21" s="1291"/>
      <c r="DB21" s="1293"/>
      <c r="DC21" s="1291"/>
      <c r="DD21" s="1290"/>
      <c r="DE21" s="1240"/>
    </row>
    <row r="22" spans="1:109" ht="17.25" customHeight="1" x14ac:dyDescent="0.15">
      <c r="B22" s="1241"/>
    </row>
    <row r="23" spans="1:109" ht="13.5" x14ac:dyDescent="0.15">
      <c r="B23" s="1241"/>
    </row>
    <row r="24" spans="1:109" ht="13.5" x14ac:dyDescent="0.15">
      <c r="B24" s="1241"/>
    </row>
    <row r="25" spans="1:109" ht="13.5" x14ac:dyDescent="0.15">
      <c r="B25" s="1241"/>
    </row>
    <row r="26" spans="1:109" ht="13.5" x14ac:dyDescent="0.15">
      <c r="B26" s="1241"/>
    </row>
    <row r="27" spans="1:109" ht="13.5" x14ac:dyDescent="0.15">
      <c r="B27" s="1241"/>
    </row>
    <row r="28" spans="1:109" ht="13.5" x14ac:dyDescent="0.15">
      <c r="B28" s="1241"/>
    </row>
    <row r="29" spans="1:109" ht="13.5" x14ac:dyDescent="0.15">
      <c r="B29" s="1241"/>
    </row>
    <row r="30" spans="1:109" ht="13.5" x14ac:dyDescent="0.15">
      <c r="B30" s="1241"/>
    </row>
    <row r="31" spans="1:109" ht="13.5" x14ac:dyDescent="0.15">
      <c r="B31" s="1241"/>
    </row>
    <row r="32" spans="1:109" ht="13.5" x14ac:dyDescent="0.15">
      <c r="B32" s="1241"/>
    </row>
    <row r="33" spans="2:109" ht="13.5" x14ac:dyDescent="0.15">
      <c r="B33" s="1241"/>
    </row>
    <row r="34" spans="2:109" ht="13.5" x14ac:dyDescent="0.15">
      <c r="B34" s="1241"/>
    </row>
    <row r="35" spans="2:109" ht="13.5" x14ac:dyDescent="0.15">
      <c r="B35" s="1241"/>
    </row>
    <row r="36" spans="2:109" ht="13.5" x14ac:dyDescent="0.15">
      <c r="B36" s="1241"/>
    </row>
    <row r="37" spans="2:109" ht="13.5" x14ac:dyDescent="0.15">
      <c r="B37" s="1241"/>
    </row>
    <row r="38" spans="2:109" ht="13.5" x14ac:dyDescent="0.15">
      <c r="B38" s="1241"/>
    </row>
    <row r="39" spans="2:109" ht="13.5" x14ac:dyDescent="0.15">
      <c r="B39" s="1245"/>
      <c r="C39" s="1244"/>
      <c r="D39" s="1244"/>
      <c r="E39" s="1244"/>
      <c r="F39" s="1244"/>
      <c r="G39" s="1244"/>
      <c r="H39" s="1244"/>
      <c r="I39" s="1244"/>
      <c r="J39" s="1244"/>
      <c r="K39" s="1244"/>
      <c r="L39" s="1244"/>
      <c r="M39" s="1244"/>
      <c r="N39" s="1244"/>
      <c r="O39" s="1244"/>
      <c r="P39" s="1244"/>
      <c r="Q39" s="1244"/>
      <c r="R39" s="1244"/>
      <c r="S39" s="1244"/>
      <c r="T39" s="1244"/>
      <c r="U39" s="1244"/>
      <c r="V39" s="1244"/>
      <c r="W39" s="1244"/>
      <c r="X39" s="1244"/>
      <c r="Y39" s="1244"/>
      <c r="Z39" s="1244"/>
      <c r="AA39" s="1244"/>
      <c r="AB39" s="1244"/>
      <c r="AC39" s="1244"/>
      <c r="AD39" s="1244"/>
      <c r="AE39" s="1244"/>
      <c r="AF39" s="1244"/>
      <c r="AG39" s="1244"/>
      <c r="AH39" s="1244"/>
      <c r="AI39" s="1244"/>
      <c r="AJ39" s="1244"/>
      <c r="AK39" s="1244"/>
      <c r="AL39" s="1244"/>
      <c r="AM39" s="1244"/>
      <c r="AN39" s="1244"/>
      <c r="AO39" s="1244"/>
      <c r="AP39" s="1244"/>
      <c r="AQ39" s="1244"/>
      <c r="AR39" s="1244"/>
      <c r="AS39" s="1244"/>
      <c r="AT39" s="1244"/>
      <c r="AU39" s="1244"/>
      <c r="AV39" s="1244"/>
      <c r="AW39" s="1244"/>
      <c r="AX39" s="1244"/>
      <c r="AY39" s="1244"/>
      <c r="AZ39" s="1244"/>
      <c r="BA39" s="1244"/>
      <c r="BB39" s="1244"/>
      <c r="BC39" s="1244"/>
      <c r="BD39" s="1244"/>
      <c r="BE39" s="1244"/>
      <c r="BF39" s="1244"/>
      <c r="BG39" s="1244"/>
      <c r="BH39" s="1244"/>
      <c r="BI39" s="1244"/>
      <c r="BJ39" s="1244"/>
      <c r="BK39" s="1244"/>
      <c r="BL39" s="1244"/>
      <c r="BM39" s="1244"/>
      <c r="BN39" s="1244"/>
      <c r="BO39" s="1244"/>
      <c r="BP39" s="1244"/>
      <c r="BQ39" s="1244"/>
      <c r="BR39" s="1244"/>
      <c r="BS39" s="1244"/>
      <c r="BT39" s="1244"/>
      <c r="BU39" s="1244"/>
      <c r="BV39" s="1244"/>
      <c r="BW39" s="1244"/>
      <c r="BX39" s="1244"/>
      <c r="BY39" s="1244"/>
      <c r="BZ39" s="1244"/>
      <c r="CA39" s="1244"/>
      <c r="CB39" s="1244"/>
      <c r="CC39" s="1244"/>
      <c r="CD39" s="1244"/>
      <c r="CE39" s="1244"/>
      <c r="CF39" s="1244"/>
      <c r="CG39" s="1244"/>
      <c r="CH39" s="1244"/>
      <c r="CI39" s="1244"/>
      <c r="CJ39" s="1244"/>
      <c r="CK39" s="1244"/>
      <c r="CL39" s="1244"/>
      <c r="CM39" s="1244"/>
      <c r="CN39" s="1244"/>
      <c r="CO39" s="1244"/>
      <c r="CP39" s="1244"/>
      <c r="CQ39" s="1244"/>
      <c r="CR39" s="1244"/>
      <c r="CS39" s="1244"/>
      <c r="CT39" s="1244"/>
      <c r="CU39" s="1244"/>
      <c r="CV39" s="1244"/>
      <c r="CW39" s="1244"/>
      <c r="CX39" s="1244"/>
      <c r="CY39" s="1244"/>
      <c r="CZ39" s="1244"/>
      <c r="DA39" s="1244"/>
      <c r="DB39" s="1244"/>
      <c r="DC39" s="1244"/>
      <c r="DD39" s="1243"/>
    </row>
    <row r="40" spans="2:109" ht="13.5" x14ac:dyDescent="0.15">
      <c r="B40" s="1281"/>
      <c r="DD40" s="1281"/>
      <c r="DE40" s="1240"/>
    </row>
    <row r="41" spans="2:109" ht="17.25" x14ac:dyDescent="0.15">
      <c r="B41" s="1292" t="s">
        <v>632</v>
      </c>
      <c r="C41" s="1291"/>
      <c r="D41" s="1291"/>
      <c r="E41" s="1291"/>
      <c r="F41" s="1291"/>
      <c r="G41" s="1291"/>
      <c r="H41" s="1291"/>
      <c r="I41" s="1291"/>
      <c r="J41" s="1291"/>
      <c r="K41" s="1291"/>
      <c r="L41" s="1291"/>
      <c r="M41" s="1291"/>
      <c r="N41" s="1291"/>
      <c r="O41" s="1291"/>
      <c r="P41" s="1291"/>
      <c r="Q41" s="1291"/>
      <c r="R41" s="1291"/>
      <c r="S41" s="1291"/>
      <c r="T41" s="1291"/>
      <c r="U41" s="1291"/>
      <c r="V41" s="1291"/>
      <c r="W41" s="1291"/>
      <c r="X41" s="1291"/>
      <c r="Y41" s="1291"/>
      <c r="Z41" s="1291"/>
      <c r="AA41" s="1291"/>
      <c r="AB41" s="1291"/>
      <c r="AC41" s="1291"/>
      <c r="AD41" s="1291"/>
      <c r="AE41" s="1291"/>
      <c r="AF41" s="1291"/>
      <c r="AG41" s="1291"/>
      <c r="AH41" s="1291"/>
      <c r="AI41" s="1291"/>
      <c r="AJ41" s="1291"/>
      <c r="AK41" s="1291"/>
      <c r="AL41" s="1291"/>
      <c r="AM41" s="1291"/>
      <c r="AN41" s="1291"/>
      <c r="AO41" s="1291"/>
      <c r="AP41" s="1291"/>
      <c r="AQ41" s="1291"/>
      <c r="AR41" s="1291"/>
      <c r="AS41" s="1291"/>
      <c r="AT41" s="1291"/>
      <c r="AU41" s="1291"/>
      <c r="AV41" s="1291"/>
      <c r="AW41" s="1291"/>
      <c r="AX41" s="1291"/>
      <c r="AY41" s="1291"/>
      <c r="AZ41" s="1291"/>
      <c r="BA41" s="1291"/>
      <c r="BB41" s="1291"/>
      <c r="BC41" s="1291"/>
      <c r="BD41" s="1291"/>
      <c r="BE41" s="1291"/>
      <c r="BF41" s="1291"/>
      <c r="BG41" s="1291"/>
      <c r="BH41" s="1291"/>
      <c r="BI41" s="1291"/>
      <c r="BJ41" s="1291"/>
      <c r="BK41" s="1291"/>
      <c r="BL41" s="1291"/>
      <c r="BM41" s="1291"/>
      <c r="BN41" s="1291"/>
      <c r="BO41" s="1291"/>
      <c r="BP41" s="1291"/>
      <c r="BQ41" s="1291"/>
      <c r="BR41" s="1291"/>
      <c r="BS41" s="1291"/>
      <c r="BT41" s="1291"/>
      <c r="BU41" s="1291"/>
      <c r="BV41" s="1291"/>
      <c r="BW41" s="1291"/>
      <c r="BX41" s="1291"/>
      <c r="BY41" s="1291"/>
      <c r="BZ41" s="1291"/>
      <c r="CA41" s="1291"/>
      <c r="CB41" s="1291"/>
      <c r="CC41" s="1291"/>
      <c r="CD41" s="1291"/>
      <c r="CE41" s="1291"/>
      <c r="CF41" s="1291"/>
      <c r="CG41" s="1291"/>
      <c r="CH41" s="1291"/>
      <c r="CI41" s="1291"/>
      <c r="CJ41" s="1291"/>
      <c r="CK41" s="1291"/>
      <c r="CL41" s="1291"/>
      <c r="CM41" s="1291"/>
      <c r="CN41" s="1291"/>
      <c r="CO41" s="1291"/>
      <c r="CP41" s="1291"/>
      <c r="CQ41" s="1291"/>
      <c r="CR41" s="1291"/>
      <c r="CS41" s="1291"/>
      <c r="CT41" s="1291"/>
      <c r="CU41" s="1291"/>
      <c r="CV41" s="1291"/>
      <c r="CW41" s="1291"/>
      <c r="CX41" s="1291"/>
      <c r="CY41" s="1291"/>
      <c r="CZ41" s="1291"/>
      <c r="DA41" s="1291"/>
      <c r="DB41" s="1291"/>
      <c r="DC41" s="1291"/>
      <c r="DD41" s="1290"/>
    </row>
    <row r="42" spans="2:109" ht="13.5" x14ac:dyDescent="0.15">
      <c r="B42" s="1241"/>
      <c r="G42" s="1277"/>
      <c r="I42" s="1276"/>
      <c r="J42" s="1276"/>
      <c r="K42" s="1276"/>
      <c r="AM42" s="1277"/>
      <c r="AN42" s="1277" t="s">
        <v>628</v>
      </c>
      <c r="AP42" s="1276"/>
      <c r="AQ42" s="1276"/>
      <c r="AR42" s="1276"/>
      <c r="AY42" s="1277"/>
      <c r="BA42" s="1276"/>
      <c r="BB42" s="1276"/>
      <c r="BC42" s="1276"/>
      <c r="BK42" s="1277"/>
      <c r="BM42" s="1276"/>
      <c r="BN42" s="1276"/>
      <c r="BO42" s="1276"/>
      <c r="BW42" s="1277"/>
      <c r="BY42" s="1276"/>
      <c r="BZ42" s="1276"/>
      <c r="CA42" s="1276"/>
      <c r="CI42" s="1277"/>
      <c r="CK42" s="1276"/>
      <c r="CL42" s="1276"/>
      <c r="CM42" s="1276"/>
      <c r="CU42" s="1277"/>
      <c r="CW42" s="1276"/>
      <c r="CX42" s="1276"/>
      <c r="CY42" s="1276"/>
    </row>
    <row r="43" spans="2:109" ht="13.5" customHeight="1" x14ac:dyDescent="0.15">
      <c r="B43" s="1241"/>
      <c r="AN43" s="1275" t="s">
        <v>631</v>
      </c>
      <c r="AO43" s="1274"/>
      <c r="AP43" s="1274"/>
      <c r="AQ43" s="1274"/>
      <c r="AR43" s="1274"/>
      <c r="AS43" s="1274"/>
      <c r="AT43" s="1274"/>
      <c r="AU43" s="1274"/>
      <c r="AV43" s="1274"/>
      <c r="AW43" s="1274"/>
      <c r="AX43" s="1274"/>
      <c r="AY43" s="1274"/>
      <c r="AZ43" s="1274"/>
      <c r="BA43" s="1274"/>
      <c r="BB43" s="1274"/>
      <c r="BC43" s="1274"/>
      <c r="BD43" s="1274"/>
      <c r="BE43" s="1274"/>
      <c r="BF43" s="1274"/>
      <c r="BG43" s="1274"/>
      <c r="BH43" s="1274"/>
      <c r="BI43" s="1274"/>
      <c r="BJ43" s="1274"/>
      <c r="BK43" s="1274"/>
      <c r="BL43" s="1274"/>
      <c r="BM43" s="1274"/>
      <c r="BN43" s="1274"/>
      <c r="BO43" s="1274"/>
      <c r="BP43" s="1274"/>
      <c r="BQ43" s="1274"/>
      <c r="BR43" s="1274"/>
      <c r="BS43" s="1274"/>
      <c r="BT43" s="1274"/>
      <c r="BU43" s="1274"/>
      <c r="BV43" s="1274"/>
      <c r="BW43" s="1274"/>
      <c r="BX43" s="1274"/>
      <c r="BY43" s="1274"/>
      <c r="BZ43" s="1274"/>
      <c r="CA43" s="1274"/>
      <c r="CB43" s="1274"/>
      <c r="CC43" s="1274"/>
      <c r="CD43" s="1274"/>
      <c r="CE43" s="1274"/>
      <c r="CF43" s="1274"/>
      <c r="CG43" s="1274"/>
      <c r="CH43" s="1274"/>
      <c r="CI43" s="1274"/>
      <c r="CJ43" s="1274"/>
      <c r="CK43" s="1274"/>
      <c r="CL43" s="1274"/>
      <c r="CM43" s="1274"/>
      <c r="CN43" s="1274"/>
      <c r="CO43" s="1274"/>
      <c r="CP43" s="1274"/>
      <c r="CQ43" s="1274"/>
      <c r="CR43" s="1274"/>
      <c r="CS43" s="1274"/>
      <c r="CT43" s="1274"/>
      <c r="CU43" s="1274"/>
      <c r="CV43" s="1274"/>
      <c r="CW43" s="1274"/>
      <c r="CX43" s="1274"/>
      <c r="CY43" s="1274"/>
      <c r="CZ43" s="1274"/>
      <c r="DA43" s="1274"/>
      <c r="DB43" s="1274"/>
      <c r="DC43" s="1273"/>
    </row>
    <row r="44" spans="2:109" ht="13.5" x14ac:dyDescent="0.15">
      <c r="B44" s="1241"/>
      <c r="AN44" s="1272"/>
      <c r="AO44" s="1271"/>
      <c r="AP44" s="1271"/>
      <c r="AQ44" s="1271"/>
      <c r="AR44" s="1271"/>
      <c r="AS44" s="1271"/>
      <c r="AT44" s="1271"/>
      <c r="AU44" s="1271"/>
      <c r="AV44" s="1271"/>
      <c r="AW44" s="1271"/>
      <c r="AX44" s="1271"/>
      <c r="AY44" s="1271"/>
      <c r="AZ44" s="1271"/>
      <c r="BA44" s="1271"/>
      <c r="BB44" s="1271"/>
      <c r="BC44" s="1271"/>
      <c r="BD44" s="1271"/>
      <c r="BE44" s="1271"/>
      <c r="BF44" s="1271"/>
      <c r="BG44" s="1271"/>
      <c r="BH44" s="1271"/>
      <c r="BI44" s="1271"/>
      <c r="BJ44" s="1271"/>
      <c r="BK44" s="1271"/>
      <c r="BL44" s="1271"/>
      <c r="BM44" s="1271"/>
      <c r="BN44" s="1271"/>
      <c r="BO44" s="1271"/>
      <c r="BP44" s="1271"/>
      <c r="BQ44" s="1271"/>
      <c r="BR44" s="1271"/>
      <c r="BS44" s="1271"/>
      <c r="BT44" s="1271"/>
      <c r="BU44" s="1271"/>
      <c r="BV44" s="1271"/>
      <c r="BW44" s="1271"/>
      <c r="BX44" s="1271"/>
      <c r="BY44" s="1271"/>
      <c r="BZ44" s="1271"/>
      <c r="CA44" s="1271"/>
      <c r="CB44" s="1271"/>
      <c r="CC44" s="1271"/>
      <c r="CD44" s="1271"/>
      <c r="CE44" s="1271"/>
      <c r="CF44" s="1271"/>
      <c r="CG44" s="1271"/>
      <c r="CH44" s="1271"/>
      <c r="CI44" s="1271"/>
      <c r="CJ44" s="1271"/>
      <c r="CK44" s="1271"/>
      <c r="CL44" s="1271"/>
      <c r="CM44" s="1271"/>
      <c r="CN44" s="1271"/>
      <c r="CO44" s="1271"/>
      <c r="CP44" s="1271"/>
      <c r="CQ44" s="1271"/>
      <c r="CR44" s="1271"/>
      <c r="CS44" s="1271"/>
      <c r="CT44" s="1271"/>
      <c r="CU44" s="1271"/>
      <c r="CV44" s="1271"/>
      <c r="CW44" s="1271"/>
      <c r="CX44" s="1271"/>
      <c r="CY44" s="1271"/>
      <c r="CZ44" s="1271"/>
      <c r="DA44" s="1271"/>
      <c r="DB44" s="1271"/>
      <c r="DC44" s="1270"/>
    </row>
    <row r="45" spans="2:109" ht="13.5" x14ac:dyDescent="0.15">
      <c r="B45" s="1241"/>
      <c r="AN45" s="1272"/>
      <c r="AO45" s="1271"/>
      <c r="AP45" s="1271"/>
      <c r="AQ45" s="1271"/>
      <c r="AR45" s="1271"/>
      <c r="AS45" s="1271"/>
      <c r="AT45" s="1271"/>
      <c r="AU45" s="1271"/>
      <c r="AV45" s="1271"/>
      <c r="AW45" s="1271"/>
      <c r="AX45" s="1271"/>
      <c r="AY45" s="1271"/>
      <c r="AZ45" s="1271"/>
      <c r="BA45" s="1271"/>
      <c r="BB45" s="1271"/>
      <c r="BC45" s="1271"/>
      <c r="BD45" s="1271"/>
      <c r="BE45" s="1271"/>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1"/>
      <c r="CB45" s="1271"/>
      <c r="CC45" s="1271"/>
      <c r="CD45" s="1271"/>
      <c r="CE45" s="1271"/>
      <c r="CF45" s="1271"/>
      <c r="CG45" s="1271"/>
      <c r="CH45" s="1271"/>
      <c r="CI45" s="1271"/>
      <c r="CJ45" s="1271"/>
      <c r="CK45" s="1271"/>
      <c r="CL45" s="1271"/>
      <c r="CM45" s="1271"/>
      <c r="CN45" s="1271"/>
      <c r="CO45" s="1271"/>
      <c r="CP45" s="1271"/>
      <c r="CQ45" s="1271"/>
      <c r="CR45" s="1271"/>
      <c r="CS45" s="1271"/>
      <c r="CT45" s="1271"/>
      <c r="CU45" s="1271"/>
      <c r="CV45" s="1271"/>
      <c r="CW45" s="1271"/>
      <c r="CX45" s="1271"/>
      <c r="CY45" s="1271"/>
      <c r="CZ45" s="1271"/>
      <c r="DA45" s="1271"/>
      <c r="DB45" s="1271"/>
      <c r="DC45" s="1270"/>
    </row>
    <row r="46" spans="2:109" ht="13.5" x14ac:dyDescent="0.15">
      <c r="B46" s="1241"/>
      <c r="AN46" s="1272"/>
      <c r="AO46" s="1271"/>
      <c r="AP46" s="1271"/>
      <c r="AQ46" s="1271"/>
      <c r="AR46" s="1271"/>
      <c r="AS46" s="1271"/>
      <c r="AT46" s="1271"/>
      <c r="AU46" s="1271"/>
      <c r="AV46" s="1271"/>
      <c r="AW46" s="1271"/>
      <c r="AX46" s="1271"/>
      <c r="AY46" s="1271"/>
      <c r="AZ46" s="1271"/>
      <c r="BA46" s="1271"/>
      <c r="BB46" s="1271"/>
      <c r="BC46" s="1271"/>
      <c r="BD46" s="1271"/>
      <c r="BE46" s="1271"/>
      <c r="BF46" s="1271"/>
      <c r="BG46" s="1271"/>
      <c r="BH46" s="1271"/>
      <c r="BI46" s="1271"/>
      <c r="BJ46" s="1271"/>
      <c r="BK46" s="1271"/>
      <c r="BL46" s="1271"/>
      <c r="BM46" s="1271"/>
      <c r="BN46" s="1271"/>
      <c r="BO46" s="1271"/>
      <c r="BP46" s="1271"/>
      <c r="BQ46" s="1271"/>
      <c r="BR46" s="1271"/>
      <c r="BS46" s="1271"/>
      <c r="BT46" s="1271"/>
      <c r="BU46" s="1271"/>
      <c r="BV46" s="1271"/>
      <c r="BW46" s="1271"/>
      <c r="BX46" s="1271"/>
      <c r="BY46" s="1271"/>
      <c r="BZ46" s="1271"/>
      <c r="CA46" s="1271"/>
      <c r="CB46" s="1271"/>
      <c r="CC46" s="1271"/>
      <c r="CD46" s="1271"/>
      <c r="CE46" s="1271"/>
      <c r="CF46" s="1271"/>
      <c r="CG46" s="1271"/>
      <c r="CH46" s="1271"/>
      <c r="CI46" s="1271"/>
      <c r="CJ46" s="1271"/>
      <c r="CK46" s="1271"/>
      <c r="CL46" s="1271"/>
      <c r="CM46" s="1271"/>
      <c r="CN46" s="1271"/>
      <c r="CO46" s="1271"/>
      <c r="CP46" s="1271"/>
      <c r="CQ46" s="1271"/>
      <c r="CR46" s="1271"/>
      <c r="CS46" s="1271"/>
      <c r="CT46" s="1271"/>
      <c r="CU46" s="1271"/>
      <c r="CV46" s="1271"/>
      <c r="CW46" s="1271"/>
      <c r="CX46" s="1271"/>
      <c r="CY46" s="1271"/>
      <c r="CZ46" s="1271"/>
      <c r="DA46" s="1271"/>
      <c r="DB46" s="1271"/>
      <c r="DC46" s="1270"/>
    </row>
    <row r="47" spans="2:109" ht="13.5" x14ac:dyDescent="0.15">
      <c r="B47" s="1241"/>
      <c r="AN47" s="1269"/>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7"/>
    </row>
    <row r="48" spans="2:109" ht="13.5" x14ac:dyDescent="0.15">
      <c r="B48" s="1241"/>
      <c r="H48" s="1254"/>
      <c r="I48" s="1254"/>
      <c r="J48" s="1254"/>
      <c r="AN48" s="1254"/>
      <c r="AO48" s="1254"/>
      <c r="AP48" s="1254"/>
      <c r="AZ48" s="1254"/>
      <c r="BA48" s="1254"/>
      <c r="BB48" s="1254"/>
      <c r="BL48" s="1254"/>
      <c r="BM48" s="1254"/>
      <c r="BN48" s="1254"/>
      <c r="BX48" s="1254"/>
      <c r="BY48" s="1254"/>
      <c r="BZ48" s="1254"/>
      <c r="CJ48" s="1254"/>
      <c r="CK48" s="1254"/>
      <c r="CL48" s="1254"/>
      <c r="CV48" s="1254"/>
      <c r="CW48" s="1254"/>
      <c r="CX48" s="1254"/>
    </row>
    <row r="49" spans="1:109" ht="13.5" x14ac:dyDescent="0.15">
      <c r="B49" s="1241"/>
      <c r="AN49" s="1240" t="s">
        <v>626</v>
      </c>
    </row>
    <row r="50" spans="1:109" ht="13.5" x14ac:dyDescent="0.15">
      <c r="B50" s="1241"/>
      <c r="G50" s="1252"/>
      <c r="H50" s="1252"/>
      <c r="I50" s="1252"/>
      <c r="J50" s="1252"/>
      <c r="K50" s="1261"/>
      <c r="L50" s="1261"/>
      <c r="M50" s="1260"/>
      <c r="N50" s="1260"/>
      <c r="AN50" s="1259"/>
      <c r="AO50" s="1258"/>
      <c r="AP50" s="1258"/>
      <c r="AQ50" s="1258"/>
      <c r="AR50" s="1258"/>
      <c r="AS50" s="1258"/>
      <c r="AT50" s="1258"/>
      <c r="AU50" s="1258"/>
      <c r="AV50" s="1258"/>
      <c r="AW50" s="1258"/>
      <c r="AX50" s="1258"/>
      <c r="AY50" s="1258"/>
      <c r="AZ50" s="1258"/>
      <c r="BA50" s="1258"/>
      <c r="BB50" s="1258"/>
      <c r="BC50" s="1258"/>
      <c r="BD50" s="1258"/>
      <c r="BE50" s="1258"/>
      <c r="BF50" s="1258"/>
      <c r="BG50" s="1258"/>
      <c r="BH50" s="1258"/>
      <c r="BI50" s="1258"/>
      <c r="BJ50" s="1258"/>
      <c r="BK50" s="1258"/>
      <c r="BL50" s="1258"/>
      <c r="BM50" s="1258"/>
      <c r="BN50" s="1258"/>
      <c r="BO50" s="1257"/>
      <c r="BP50" s="1249" t="s">
        <v>574</v>
      </c>
      <c r="BQ50" s="1249"/>
      <c r="BR50" s="1249"/>
      <c r="BS50" s="1249"/>
      <c r="BT50" s="1249"/>
      <c r="BU50" s="1249"/>
      <c r="BV50" s="1249"/>
      <c r="BW50" s="1249"/>
      <c r="BX50" s="1249" t="s">
        <v>575</v>
      </c>
      <c r="BY50" s="1249"/>
      <c r="BZ50" s="1249"/>
      <c r="CA50" s="1249"/>
      <c r="CB50" s="1249"/>
      <c r="CC50" s="1249"/>
      <c r="CD50" s="1249"/>
      <c r="CE50" s="1249"/>
      <c r="CF50" s="1249" t="s">
        <v>576</v>
      </c>
      <c r="CG50" s="1249"/>
      <c r="CH50" s="1249"/>
      <c r="CI50" s="1249"/>
      <c r="CJ50" s="1249"/>
      <c r="CK50" s="1249"/>
      <c r="CL50" s="1249"/>
      <c r="CM50" s="1249"/>
      <c r="CN50" s="1249" t="s">
        <v>577</v>
      </c>
      <c r="CO50" s="1249"/>
      <c r="CP50" s="1249"/>
      <c r="CQ50" s="1249"/>
      <c r="CR50" s="1249"/>
      <c r="CS50" s="1249"/>
      <c r="CT50" s="1249"/>
      <c r="CU50" s="1249"/>
      <c r="CV50" s="1249" t="s">
        <v>578</v>
      </c>
      <c r="CW50" s="1249"/>
      <c r="CX50" s="1249"/>
      <c r="CY50" s="1249"/>
      <c r="CZ50" s="1249"/>
      <c r="DA50" s="1249"/>
      <c r="DB50" s="1249"/>
      <c r="DC50" s="1249"/>
    </row>
    <row r="51" spans="1:109" ht="13.5" customHeight="1" x14ac:dyDescent="0.15">
      <c r="B51" s="1241"/>
      <c r="G51" s="1256"/>
      <c r="H51" s="1256"/>
      <c r="I51" s="1289"/>
      <c r="J51" s="1289"/>
      <c r="K51" s="1255"/>
      <c r="L51" s="1255"/>
      <c r="M51" s="1255"/>
      <c r="N51" s="1255"/>
      <c r="AM51" s="1254"/>
      <c r="AN51" s="1248" t="s">
        <v>625</v>
      </c>
      <c r="AO51" s="1248"/>
      <c r="AP51" s="1248"/>
      <c r="AQ51" s="1248"/>
      <c r="AR51" s="1248"/>
      <c r="AS51" s="1248"/>
      <c r="AT51" s="1248"/>
      <c r="AU51" s="1248"/>
      <c r="AV51" s="1248"/>
      <c r="AW51" s="1248"/>
      <c r="AX51" s="1248"/>
      <c r="AY51" s="1248"/>
      <c r="AZ51" s="1248"/>
      <c r="BA51" s="1248"/>
      <c r="BB51" s="1248" t="s">
        <v>623</v>
      </c>
      <c r="BC51" s="1248"/>
      <c r="BD51" s="1248"/>
      <c r="BE51" s="1248"/>
      <c r="BF51" s="1248"/>
      <c r="BG51" s="1248"/>
      <c r="BH51" s="1248"/>
      <c r="BI51" s="1248"/>
      <c r="BJ51" s="1248"/>
      <c r="BK51" s="1248"/>
      <c r="BL51" s="1248"/>
      <c r="BM51" s="1248"/>
      <c r="BN51" s="1248"/>
      <c r="BO51" s="1248"/>
      <c r="BP51" s="1247"/>
      <c r="BQ51" s="1247"/>
      <c r="BR51" s="1247"/>
      <c r="BS51" s="1247"/>
      <c r="BT51" s="1247"/>
      <c r="BU51" s="1247"/>
      <c r="BV51" s="1247"/>
      <c r="BW51" s="1247"/>
      <c r="BX51" s="1247"/>
      <c r="BY51" s="1247"/>
      <c r="BZ51" s="1247"/>
      <c r="CA51" s="1247"/>
      <c r="CB51" s="1247"/>
      <c r="CC51" s="1247"/>
      <c r="CD51" s="1247"/>
      <c r="CE51" s="1247"/>
      <c r="CF51" s="1247">
        <v>0.3</v>
      </c>
      <c r="CG51" s="1247"/>
      <c r="CH51" s="1247"/>
      <c r="CI51" s="1247"/>
      <c r="CJ51" s="1247"/>
      <c r="CK51" s="1247"/>
      <c r="CL51" s="1247"/>
      <c r="CM51" s="1247"/>
      <c r="CN51" s="1247">
        <v>13.9</v>
      </c>
      <c r="CO51" s="1247"/>
      <c r="CP51" s="1247"/>
      <c r="CQ51" s="1247"/>
      <c r="CR51" s="1247"/>
      <c r="CS51" s="1247"/>
      <c r="CT51" s="1247"/>
      <c r="CU51" s="1247"/>
      <c r="CV51" s="1247">
        <v>17.2</v>
      </c>
      <c r="CW51" s="1247"/>
      <c r="CX51" s="1247"/>
      <c r="CY51" s="1247"/>
      <c r="CZ51" s="1247"/>
      <c r="DA51" s="1247"/>
      <c r="DB51" s="1247"/>
      <c r="DC51" s="1247"/>
    </row>
    <row r="52" spans="1:109" ht="13.5" x14ac:dyDescent="0.15">
      <c r="B52" s="1241"/>
      <c r="G52" s="1256"/>
      <c r="H52" s="1256"/>
      <c r="I52" s="1289"/>
      <c r="J52" s="1289"/>
      <c r="K52" s="1255"/>
      <c r="L52" s="1255"/>
      <c r="M52" s="1255"/>
      <c r="N52" s="1255"/>
      <c r="AM52" s="1254"/>
      <c r="AN52" s="1248"/>
      <c r="AO52" s="1248"/>
      <c r="AP52" s="1248"/>
      <c r="AQ52" s="1248"/>
      <c r="AR52" s="1248"/>
      <c r="AS52" s="1248"/>
      <c r="AT52" s="1248"/>
      <c r="AU52" s="1248"/>
      <c r="AV52" s="1248"/>
      <c r="AW52" s="1248"/>
      <c r="AX52" s="1248"/>
      <c r="AY52" s="1248"/>
      <c r="AZ52" s="1248"/>
      <c r="BA52" s="1248"/>
      <c r="BB52" s="1248"/>
      <c r="BC52" s="1248"/>
      <c r="BD52" s="1248"/>
      <c r="BE52" s="1248"/>
      <c r="BF52" s="1248"/>
      <c r="BG52" s="1248"/>
      <c r="BH52" s="1248"/>
      <c r="BI52" s="1248"/>
      <c r="BJ52" s="1248"/>
      <c r="BK52" s="1248"/>
      <c r="BL52" s="1248"/>
      <c r="BM52" s="1248"/>
      <c r="BN52" s="1248"/>
      <c r="BO52" s="1248"/>
      <c r="BP52" s="1247"/>
      <c r="BQ52" s="1247"/>
      <c r="BR52" s="1247"/>
      <c r="BS52" s="1247"/>
      <c r="BT52" s="1247"/>
      <c r="BU52" s="1247"/>
      <c r="BV52" s="1247"/>
      <c r="BW52" s="1247"/>
      <c r="BX52" s="1247"/>
      <c r="BY52" s="1247"/>
      <c r="BZ52" s="1247"/>
      <c r="CA52" s="1247"/>
      <c r="CB52" s="1247"/>
      <c r="CC52" s="1247"/>
      <c r="CD52" s="1247"/>
      <c r="CE52" s="1247"/>
      <c r="CF52" s="1247"/>
      <c r="CG52" s="1247"/>
      <c r="CH52" s="1247"/>
      <c r="CI52" s="1247"/>
      <c r="CJ52" s="1247"/>
      <c r="CK52" s="1247"/>
      <c r="CL52" s="1247"/>
      <c r="CM52" s="1247"/>
      <c r="CN52" s="1247"/>
      <c r="CO52" s="1247"/>
      <c r="CP52" s="1247"/>
      <c r="CQ52" s="1247"/>
      <c r="CR52" s="1247"/>
      <c r="CS52" s="1247"/>
      <c r="CT52" s="1247"/>
      <c r="CU52" s="1247"/>
      <c r="CV52" s="1247"/>
      <c r="CW52" s="1247"/>
      <c r="CX52" s="1247"/>
      <c r="CY52" s="1247"/>
      <c r="CZ52" s="1247"/>
      <c r="DA52" s="1247"/>
      <c r="DB52" s="1247"/>
      <c r="DC52" s="1247"/>
    </row>
    <row r="53" spans="1:109" ht="13.5" x14ac:dyDescent="0.15">
      <c r="A53" s="1276"/>
      <c r="B53" s="1241"/>
      <c r="G53" s="1256"/>
      <c r="H53" s="1256"/>
      <c r="I53" s="1252"/>
      <c r="J53" s="1252"/>
      <c r="K53" s="1255"/>
      <c r="L53" s="1255"/>
      <c r="M53" s="1255"/>
      <c r="N53" s="1255"/>
      <c r="AM53" s="1254"/>
      <c r="AN53" s="1248"/>
      <c r="AO53" s="1248"/>
      <c r="AP53" s="1248"/>
      <c r="AQ53" s="1248"/>
      <c r="AR53" s="1248"/>
      <c r="AS53" s="1248"/>
      <c r="AT53" s="1248"/>
      <c r="AU53" s="1248"/>
      <c r="AV53" s="1248"/>
      <c r="AW53" s="1248"/>
      <c r="AX53" s="1248"/>
      <c r="AY53" s="1248"/>
      <c r="AZ53" s="1248"/>
      <c r="BA53" s="1248"/>
      <c r="BB53" s="1248" t="s">
        <v>630</v>
      </c>
      <c r="BC53" s="1248"/>
      <c r="BD53" s="1248"/>
      <c r="BE53" s="1248"/>
      <c r="BF53" s="1248"/>
      <c r="BG53" s="1248"/>
      <c r="BH53" s="1248"/>
      <c r="BI53" s="1248"/>
      <c r="BJ53" s="1248"/>
      <c r="BK53" s="1248"/>
      <c r="BL53" s="1248"/>
      <c r="BM53" s="1248"/>
      <c r="BN53" s="1248"/>
      <c r="BO53" s="1248"/>
      <c r="BP53" s="1247">
        <v>64.599999999999994</v>
      </c>
      <c r="BQ53" s="1247"/>
      <c r="BR53" s="1247"/>
      <c r="BS53" s="1247"/>
      <c r="BT53" s="1247"/>
      <c r="BU53" s="1247"/>
      <c r="BV53" s="1247"/>
      <c r="BW53" s="1247"/>
      <c r="BX53" s="1247">
        <v>64.2</v>
      </c>
      <c r="BY53" s="1247"/>
      <c r="BZ53" s="1247"/>
      <c r="CA53" s="1247"/>
      <c r="CB53" s="1247"/>
      <c r="CC53" s="1247"/>
      <c r="CD53" s="1247"/>
      <c r="CE53" s="1247"/>
      <c r="CF53" s="1247">
        <v>63.5</v>
      </c>
      <c r="CG53" s="1247"/>
      <c r="CH53" s="1247"/>
      <c r="CI53" s="1247"/>
      <c r="CJ53" s="1247"/>
      <c r="CK53" s="1247"/>
      <c r="CL53" s="1247"/>
      <c r="CM53" s="1247"/>
      <c r="CN53" s="1247">
        <v>63.3</v>
      </c>
      <c r="CO53" s="1247"/>
      <c r="CP53" s="1247"/>
      <c r="CQ53" s="1247"/>
      <c r="CR53" s="1247"/>
      <c r="CS53" s="1247"/>
      <c r="CT53" s="1247"/>
      <c r="CU53" s="1247"/>
      <c r="CV53" s="1247">
        <v>61.4</v>
      </c>
      <c r="CW53" s="1247"/>
      <c r="CX53" s="1247"/>
      <c r="CY53" s="1247"/>
      <c r="CZ53" s="1247"/>
      <c r="DA53" s="1247"/>
      <c r="DB53" s="1247"/>
      <c r="DC53" s="1247"/>
    </row>
    <row r="54" spans="1:109" ht="13.5" x14ac:dyDescent="0.15">
      <c r="A54" s="1276"/>
      <c r="B54" s="1241"/>
      <c r="G54" s="1256"/>
      <c r="H54" s="1256"/>
      <c r="I54" s="1252"/>
      <c r="J54" s="1252"/>
      <c r="K54" s="1255"/>
      <c r="L54" s="1255"/>
      <c r="M54" s="1255"/>
      <c r="N54" s="1255"/>
      <c r="AM54" s="1254"/>
      <c r="AN54" s="1248"/>
      <c r="AO54" s="1248"/>
      <c r="AP54" s="1248"/>
      <c r="AQ54" s="1248"/>
      <c r="AR54" s="1248"/>
      <c r="AS54" s="1248"/>
      <c r="AT54" s="1248"/>
      <c r="AU54" s="1248"/>
      <c r="AV54" s="1248"/>
      <c r="AW54" s="1248"/>
      <c r="AX54" s="1248"/>
      <c r="AY54" s="1248"/>
      <c r="AZ54" s="1248"/>
      <c r="BA54" s="1248"/>
      <c r="BB54" s="1248"/>
      <c r="BC54" s="1248"/>
      <c r="BD54" s="1248"/>
      <c r="BE54" s="1248"/>
      <c r="BF54" s="1248"/>
      <c r="BG54" s="1248"/>
      <c r="BH54" s="1248"/>
      <c r="BI54" s="1248"/>
      <c r="BJ54" s="1248"/>
      <c r="BK54" s="1248"/>
      <c r="BL54" s="1248"/>
      <c r="BM54" s="1248"/>
      <c r="BN54" s="1248"/>
      <c r="BO54" s="1248"/>
      <c r="BP54" s="1247"/>
      <c r="BQ54" s="1247"/>
      <c r="BR54" s="1247"/>
      <c r="BS54" s="1247"/>
      <c r="BT54" s="1247"/>
      <c r="BU54" s="1247"/>
      <c r="BV54" s="1247"/>
      <c r="BW54" s="1247"/>
      <c r="BX54" s="1247"/>
      <c r="BY54" s="1247"/>
      <c r="BZ54" s="1247"/>
      <c r="CA54" s="1247"/>
      <c r="CB54" s="1247"/>
      <c r="CC54" s="1247"/>
      <c r="CD54" s="1247"/>
      <c r="CE54" s="1247"/>
      <c r="CF54" s="1247"/>
      <c r="CG54" s="1247"/>
      <c r="CH54" s="1247"/>
      <c r="CI54" s="1247"/>
      <c r="CJ54" s="1247"/>
      <c r="CK54" s="1247"/>
      <c r="CL54" s="1247"/>
      <c r="CM54" s="1247"/>
      <c r="CN54" s="1247"/>
      <c r="CO54" s="1247"/>
      <c r="CP54" s="1247"/>
      <c r="CQ54" s="1247"/>
      <c r="CR54" s="1247"/>
      <c r="CS54" s="1247"/>
      <c r="CT54" s="1247"/>
      <c r="CU54" s="1247"/>
      <c r="CV54" s="1247"/>
      <c r="CW54" s="1247"/>
      <c r="CX54" s="1247"/>
      <c r="CY54" s="1247"/>
      <c r="CZ54" s="1247"/>
      <c r="DA54" s="1247"/>
      <c r="DB54" s="1247"/>
      <c r="DC54" s="1247"/>
    </row>
    <row r="55" spans="1:109" ht="13.5" x14ac:dyDescent="0.15">
      <c r="A55" s="1276"/>
      <c r="B55" s="1241"/>
      <c r="G55" s="1252"/>
      <c r="H55" s="1252"/>
      <c r="I55" s="1252"/>
      <c r="J55" s="1252"/>
      <c r="K55" s="1255"/>
      <c r="L55" s="1255"/>
      <c r="M55" s="1255"/>
      <c r="N55" s="1255"/>
      <c r="AN55" s="1249" t="s">
        <v>624</v>
      </c>
      <c r="AO55" s="1249"/>
      <c r="AP55" s="1249"/>
      <c r="AQ55" s="1249"/>
      <c r="AR55" s="1249"/>
      <c r="AS55" s="1249"/>
      <c r="AT55" s="1249"/>
      <c r="AU55" s="1249"/>
      <c r="AV55" s="1249"/>
      <c r="AW55" s="1249"/>
      <c r="AX55" s="1249"/>
      <c r="AY55" s="1249"/>
      <c r="AZ55" s="1249"/>
      <c r="BA55" s="1249"/>
      <c r="BB55" s="1248" t="s">
        <v>623</v>
      </c>
      <c r="BC55" s="1248"/>
      <c r="BD55" s="1248"/>
      <c r="BE55" s="1248"/>
      <c r="BF55" s="1248"/>
      <c r="BG55" s="1248"/>
      <c r="BH55" s="1248"/>
      <c r="BI55" s="1248"/>
      <c r="BJ55" s="1248"/>
      <c r="BK55" s="1248"/>
      <c r="BL55" s="1248"/>
      <c r="BM55" s="1248"/>
      <c r="BN55" s="1248"/>
      <c r="BO55" s="1248"/>
      <c r="BP55" s="1247">
        <v>0</v>
      </c>
      <c r="BQ55" s="1247"/>
      <c r="BR55" s="1247"/>
      <c r="BS55" s="1247"/>
      <c r="BT55" s="1247"/>
      <c r="BU55" s="1247"/>
      <c r="BV55" s="1247"/>
      <c r="BW55" s="1247"/>
      <c r="BX55" s="1247">
        <v>0</v>
      </c>
      <c r="BY55" s="1247"/>
      <c r="BZ55" s="1247"/>
      <c r="CA55" s="1247"/>
      <c r="CB55" s="1247"/>
      <c r="CC55" s="1247"/>
      <c r="CD55" s="1247"/>
      <c r="CE55" s="1247"/>
      <c r="CF55" s="1247">
        <v>0</v>
      </c>
      <c r="CG55" s="1247"/>
      <c r="CH55" s="1247"/>
      <c r="CI55" s="1247"/>
      <c r="CJ55" s="1247"/>
      <c r="CK55" s="1247"/>
      <c r="CL55" s="1247"/>
      <c r="CM55" s="1247"/>
      <c r="CN55" s="1247">
        <v>0</v>
      </c>
      <c r="CO55" s="1247"/>
      <c r="CP55" s="1247"/>
      <c r="CQ55" s="1247"/>
      <c r="CR55" s="1247"/>
      <c r="CS55" s="1247"/>
      <c r="CT55" s="1247"/>
      <c r="CU55" s="1247"/>
      <c r="CV55" s="1247">
        <v>0</v>
      </c>
      <c r="CW55" s="1247"/>
      <c r="CX55" s="1247"/>
      <c r="CY55" s="1247"/>
      <c r="CZ55" s="1247"/>
      <c r="DA55" s="1247"/>
      <c r="DB55" s="1247"/>
      <c r="DC55" s="1247"/>
    </row>
    <row r="56" spans="1:109" ht="13.5" x14ac:dyDescent="0.15">
      <c r="A56" s="1276"/>
      <c r="B56" s="1241"/>
      <c r="G56" s="1252"/>
      <c r="H56" s="1252"/>
      <c r="I56" s="1252"/>
      <c r="J56" s="1252"/>
      <c r="K56" s="1255"/>
      <c r="L56" s="1255"/>
      <c r="M56" s="1255"/>
      <c r="N56" s="1255"/>
      <c r="AN56" s="1249"/>
      <c r="AO56" s="1249"/>
      <c r="AP56" s="1249"/>
      <c r="AQ56" s="1249"/>
      <c r="AR56" s="1249"/>
      <c r="AS56" s="1249"/>
      <c r="AT56" s="1249"/>
      <c r="AU56" s="1249"/>
      <c r="AV56" s="1249"/>
      <c r="AW56" s="1249"/>
      <c r="AX56" s="1249"/>
      <c r="AY56" s="1249"/>
      <c r="AZ56" s="1249"/>
      <c r="BA56" s="1249"/>
      <c r="BB56" s="1248"/>
      <c r="BC56" s="1248"/>
      <c r="BD56" s="1248"/>
      <c r="BE56" s="1248"/>
      <c r="BF56" s="1248"/>
      <c r="BG56" s="1248"/>
      <c r="BH56" s="1248"/>
      <c r="BI56" s="1248"/>
      <c r="BJ56" s="1248"/>
      <c r="BK56" s="1248"/>
      <c r="BL56" s="1248"/>
      <c r="BM56" s="1248"/>
      <c r="BN56" s="1248"/>
      <c r="BO56" s="1248"/>
      <c r="BP56" s="1247"/>
      <c r="BQ56" s="1247"/>
      <c r="BR56" s="1247"/>
      <c r="BS56" s="1247"/>
      <c r="BT56" s="1247"/>
      <c r="BU56" s="1247"/>
      <c r="BV56" s="1247"/>
      <c r="BW56" s="1247"/>
      <c r="BX56" s="1247"/>
      <c r="BY56" s="1247"/>
      <c r="BZ56" s="1247"/>
      <c r="CA56" s="1247"/>
      <c r="CB56" s="1247"/>
      <c r="CC56" s="1247"/>
      <c r="CD56" s="1247"/>
      <c r="CE56" s="1247"/>
      <c r="CF56" s="1247"/>
      <c r="CG56" s="1247"/>
      <c r="CH56" s="1247"/>
      <c r="CI56" s="1247"/>
      <c r="CJ56" s="1247"/>
      <c r="CK56" s="1247"/>
      <c r="CL56" s="1247"/>
      <c r="CM56" s="1247"/>
      <c r="CN56" s="1247"/>
      <c r="CO56" s="1247"/>
      <c r="CP56" s="1247"/>
      <c r="CQ56" s="1247"/>
      <c r="CR56" s="1247"/>
      <c r="CS56" s="1247"/>
      <c r="CT56" s="1247"/>
      <c r="CU56" s="1247"/>
      <c r="CV56" s="1247"/>
      <c r="CW56" s="1247"/>
      <c r="CX56" s="1247"/>
      <c r="CY56" s="1247"/>
      <c r="CZ56" s="1247"/>
      <c r="DA56" s="1247"/>
      <c r="DB56" s="1247"/>
      <c r="DC56" s="1247"/>
    </row>
    <row r="57" spans="1:109" s="1276" customFormat="1" ht="13.5" x14ac:dyDescent="0.15">
      <c r="B57" s="1282"/>
      <c r="G57" s="1252"/>
      <c r="H57" s="1252"/>
      <c r="I57" s="1251"/>
      <c r="J57" s="1251"/>
      <c r="K57" s="1255"/>
      <c r="L57" s="1255"/>
      <c r="M57" s="1255"/>
      <c r="N57" s="1255"/>
      <c r="AM57" s="1240"/>
      <c r="AN57" s="1249"/>
      <c r="AO57" s="1249"/>
      <c r="AP57" s="1249"/>
      <c r="AQ57" s="1249"/>
      <c r="AR57" s="1249"/>
      <c r="AS57" s="1249"/>
      <c r="AT57" s="1249"/>
      <c r="AU57" s="1249"/>
      <c r="AV57" s="1249"/>
      <c r="AW57" s="1249"/>
      <c r="AX57" s="1249"/>
      <c r="AY57" s="1249"/>
      <c r="AZ57" s="1249"/>
      <c r="BA57" s="1249"/>
      <c r="BB57" s="1248" t="s">
        <v>630</v>
      </c>
      <c r="BC57" s="1248"/>
      <c r="BD57" s="1248"/>
      <c r="BE57" s="1248"/>
      <c r="BF57" s="1248"/>
      <c r="BG57" s="1248"/>
      <c r="BH57" s="1248"/>
      <c r="BI57" s="1248"/>
      <c r="BJ57" s="1248"/>
      <c r="BK57" s="1248"/>
      <c r="BL57" s="1248"/>
      <c r="BM57" s="1248"/>
      <c r="BN57" s="1248"/>
      <c r="BO57" s="1248"/>
      <c r="BP57" s="1247">
        <v>58.2</v>
      </c>
      <c r="BQ57" s="1247"/>
      <c r="BR57" s="1247"/>
      <c r="BS57" s="1247"/>
      <c r="BT57" s="1247"/>
      <c r="BU57" s="1247"/>
      <c r="BV57" s="1247"/>
      <c r="BW57" s="1247"/>
      <c r="BX57" s="1247">
        <v>59.4</v>
      </c>
      <c r="BY57" s="1247"/>
      <c r="BZ57" s="1247"/>
      <c r="CA57" s="1247"/>
      <c r="CB57" s="1247"/>
      <c r="CC57" s="1247"/>
      <c r="CD57" s="1247"/>
      <c r="CE57" s="1247"/>
      <c r="CF57" s="1247">
        <v>60.4</v>
      </c>
      <c r="CG57" s="1247"/>
      <c r="CH57" s="1247"/>
      <c r="CI57" s="1247"/>
      <c r="CJ57" s="1247"/>
      <c r="CK57" s="1247"/>
      <c r="CL57" s="1247"/>
      <c r="CM57" s="1247"/>
      <c r="CN57" s="1247">
        <v>61.5</v>
      </c>
      <c r="CO57" s="1247"/>
      <c r="CP57" s="1247"/>
      <c r="CQ57" s="1247"/>
      <c r="CR57" s="1247"/>
      <c r="CS57" s="1247"/>
      <c r="CT57" s="1247"/>
      <c r="CU57" s="1247"/>
      <c r="CV57" s="1247">
        <v>61</v>
      </c>
      <c r="CW57" s="1247"/>
      <c r="CX57" s="1247"/>
      <c r="CY57" s="1247"/>
      <c r="CZ57" s="1247"/>
      <c r="DA57" s="1247"/>
      <c r="DB57" s="1247"/>
      <c r="DC57" s="1247"/>
      <c r="DD57" s="1287"/>
      <c r="DE57" s="1282"/>
    </row>
    <row r="58" spans="1:109" s="1276" customFormat="1" ht="13.5" x14ac:dyDescent="0.15">
      <c r="A58" s="1240"/>
      <c r="B58" s="1282"/>
      <c r="G58" s="1252"/>
      <c r="H58" s="1252"/>
      <c r="I58" s="1251"/>
      <c r="J58" s="1251"/>
      <c r="K58" s="1255"/>
      <c r="L58" s="1255"/>
      <c r="M58" s="1255"/>
      <c r="N58" s="1255"/>
      <c r="AM58" s="1240"/>
      <c r="AN58" s="1249"/>
      <c r="AO58" s="1249"/>
      <c r="AP58" s="1249"/>
      <c r="AQ58" s="1249"/>
      <c r="AR58" s="1249"/>
      <c r="AS58" s="1249"/>
      <c r="AT58" s="1249"/>
      <c r="AU58" s="1249"/>
      <c r="AV58" s="1249"/>
      <c r="AW58" s="1249"/>
      <c r="AX58" s="1249"/>
      <c r="AY58" s="1249"/>
      <c r="AZ58" s="1249"/>
      <c r="BA58" s="1249"/>
      <c r="BB58" s="1248"/>
      <c r="BC58" s="1248"/>
      <c r="BD58" s="1248"/>
      <c r="BE58" s="1248"/>
      <c r="BF58" s="1248"/>
      <c r="BG58" s="1248"/>
      <c r="BH58" s="1248"/>
      <c r="BI58" s="1248"/>
      <c r="BJ58" s="1248"/>
      <c r="BK58" s="1248"/>
      <c r="BL58" s="1248"/>
      <c r="BM58" s="1248"/>
      <c r="BN58" s="1248"/>
      <c r="BO58" s="1248"/>
      <c r="BP58" s="1247"/>
      <c r="BQ58" s="1247"/>
      <c r="BR58" s="1247"/>
      <c r="BS58" s="1247"/>
      <c r="BT58" s="1247"/>
      <c r="BU58" s="1247"/>
      <c r="BV58" s="1247"/>
      <c r="BW58" s="1247"/>
      <c r="BX58" s="1247"/>
      <c r="BY58" s="1247"/>
      <c r="BZ58" s="1247"/>
      <c r="CA58" s="1247"/>
      <c r="CB58" s="1247"/>
      <c r="CC58" s="1247"/>
      <c r="CD58" s="1247"/>
      <c r="CE58" s="1247"/>
      <c r="CF58" s="1247"/>
      <c r="CG58" s="1247"/>
      <c r="CH58" s="1247"/>
      <c r="CI58" s="1247"/>
      <c r="CJ58" s="1247"/>
      <c r="CK58" s="1247"/>
      <c r="CL58" s="1247"/>
      <c r="CM58" s="1247"/>
      <c r="CN58" s="1247"/>
      <c r="CO58" s="1247"/>
      <c r="CP58" s="1247"/>
      <c r="CQ58" s="1247"/>
      <c r="CR58" s="1247"/>
      <c r="CS58" s="1247"/>
      <c r="CT58" s="1247"/>
      <c r="CU58" s="1247"/>
      <c r="CV58" s="1247"/>
      <c r="CW58" s="1247"/>
      <c r="CX58" s="1247"/>
      <c r="CY58" s="1247"/>
      <c r="CZ58" s="1247"/>
      <c r="DA58" s="1247"/>
      <c r="DB58" s="1247"/>
      <c r="DC58" s="1247"/>
      <c r="DD58" s="1287"/>
      <c r="DE58" s="1282"/>
    </row>
    <row r="59" spans="1:109" s="1276" customFormat="1" ht="13.5" x14ac:dyDescent="0.15">
      <c r="A59" s="1240"/>
      <c r="B59" s="1282"/>
      <c r="K59" s="1288"/>
      <c r="L59" s="1288"/>
      <c r="M59" s="1288"/>
      <c r="N59" s="1288"/>
      <c r="AQ59" s="1288"/>
      <c r="AR59" s="1288"/>
      <c r="AS59" s="1288"/>
      <c r="AT59" s="1288"/>
      <c r="BC59" s="1288"/>
      <c r="BD59" s="1288"/>
      <c r="BE59" s="1288"/>
      <c r="BF59" s="1288"/>
      <c r="BO59" s="1288"/>
      <c r="BP59" s="1288"/>
      <c r="BQ59" s="1288"/>
      <c r="BR59" s="1288"/>
      <c r="CA59" s="1288"/>
      <c r="CB59" s="1288"/>
      <c r="CC59" s="1288"/>
      <c r="CD59" s="1288"/>
      <c r="CM59" s="1288"/>
      <c r="CN59" s="1288"/>
      <c r="CO59" s="1288"/>
      <c r="CP59" s="1288"/>
      <c r="CY59" s="1288"/>
      <c r="CZ59" s="1288"/>
      <c r="DA59" s="1288"/>
      <c r="DB59" s="1288"/>
      <c r="DC59" s="1288"/>
      <c r="DD59" s="1287"/>
      <c r="DE59" s="1282"/>
    </row>
    <row r="60" spans="1:109" s="1276" customFormat="1" ht="13.5" x14ac:dyDescent="0.15">
      <c r="A60" s="1240"/>
      <c r="B60" s="1282"/>
      <c r="K60" s="1288"/>
      <c r="L60" s="1288"/>
      <c r="M60" s="1288"/>
      <c r="N60" s="1288"/>
      <c r="AQ60" s="1288"/>
      <c r="AR60" s="1288"/>
      <c r="AS60" s="1288"/>
      <c r="AT60" s="1288"/>
      <c r="BC60" s="1288"/>
      <c r="BD60" s="1288"/>
      <c r="BE60" s="1288"/>
      <c r="BF60" s="1288"/>
      <c r="BO60" s="1288"/>
      <c r="BP60" s="1288"/>
      <c r="BQ60" s="1288"/>
      <c r="BR60" s="1288"/>
      <c r="CA60" s="1288"/>
      <c r="CB60" s="1288"/>
      <c r="CC60" s="1288"/>
      <c r="CD60" s="1288"/>
      <c r="CM60" s="1288"/>
      <c r="CN60" s="1288"/>
      <c r="CO60" s="1288"/>
      <c r="CP60" s="1288"/>
      <c r="CY60" s="1288"/>
      <c r="CZ60" s="1288"/>
      <c r="DA60" s="1288"/>
      <c r="DB60" s="1288"/>
      <c r="DC60" s="1288"/>
      <c r="DD60" s="1287"/>
      <c r="DE60" s="1282"/>
    </row>
    <row r="61" spans="1:109" s="1276" customFormat="1" ht="13.5" x14ac:dyDescent="0.15">
      <c r="A61" s="1240"/>
      <c r="B61" s="1286"/>
      <c r="C61" s="1285"/>
      <c r="D61" s="1285"/>
      <c r="E61" s="1285"/>
      <c r="F61" s="1285"/>
      <c r="G61" s="1285"/>
      <c r="H61" s="1285"/>
      <c r="I61" s="1285"/>
      <c r="J61" s="1285"/>
      <c r="K61" s="1285"/>
      <c r="L61" s="1285"/>
      <c r="M61" s="1284"/>
      <c r="N61" s="1284"/>
      <c r="O61" s="1285"/>
      <c r="P61" s="1285"/>
      <c r="Q61" s="1285"/>
      <c r="R61" s="1285"/>
      <c r="S61" s="1285"/>
      <c r="T61" s="1285"/>
      <c r="U61" s="1285"/>
      <c r="V61" s="1285"/>
      <c r="W61" s="1285"/>
      <c r="X61" s="1285"/>
      <c r="Y61" s="1285"/>
      <c r="Z61" s="1285"/>
      <c r="AA61" s="1285"/>
      <c r="AB61" s="1285"/>
      <c r="AC61" s="1285"/>
      <c r="AD61" s="1285"/>
      <c r="AE61" s="1285"/>
      <c r="AF61" s="1285"/>
      <c r="AG61" s="1285"/>
      <c r="AH61" s="1285"/>
      <c r="AI61" s="1285"/>
      <c r="AJ61" s="1285"/>
      <c r="AK61" s="1285"/>
      <c r="AL61" s="1285"/>
      <c r="AM61" s="1285"/>
      <c r="AN61" s="1285"/>
      <c r="AO61" s="1285"/>
      <c r="AP61" s="1285"/>
      <c r="AQ61" s="1285"/>
      <c r="AR61" s="1285"/>
      <c r="AS61" s="1284"/>
      <c r="AT61" s="1284"/>
      <c r="AU61" s="1285"/>
      <c r="AV61" s="1285"/>
      <c r="AW61" s="1285"/>
      <c r="AX61" s="1285"/>
      <c r="AY61" s="1285"/>
      <c r="AZ61" s="1285"/>
      <c r="BA61" s="1285"/>
      <c r="BB61" s="1285"/>
      <c r="BC61" s="1285"/>
      <c r="BD61" s="1285"/>
      <c r="BE61" s="1284"/>
      <c r="BF61" s="1284"/>
      <c r="BG61" s="1285"/>
      <c r="BH61" s="1285"/>
      <c r="BI61" s="1285"/>
      <c r="BJ61" s="1285"/>
      <c r="BK61" s="1285"/>
      <c r="BL61" s="1285"/>
      <c r="BM61" s="1285"/>
      <c r="BN61" s="1285"/>
      <c r="BO61" s="1285"/>
      <c r="BP61" s="1285"/>
      <c r="BQ61" s="1284"/>
      <c r="BR61" s="1284"/>
      <c r="BS61" s="1285"/>
      <c r="BT61" s="1285"/>
      <c r="BU61" s="1285"/>
      <c r="BV61" s="1285"/>
      <c r="BW61" s="1285"/>
      <c r="BX61" s="1285"/>
      <c r="BY61" s="1285"/>
      <c r="BZ61" s="1285"/>
      <c r="CA61" s="1285"/>
      <c r="CB61" s="1285"/>
      <c r="CC61" s="1284"/>
      <c r="CD61" s="1284"/>
      <c r="CE61" s="1285"/>
      <c r="CF61" s="1285"/>
      <c r="CG61" s="1285"/>
      <c r="CH61" s="1285"/>
      <c r="CI61" s="1285"/>
      <c r="CJ61" s="1285"/>
      <c r="CK61" s="1285"/>
      <c r="CL61" s="1285"/>
      <c r="CM61" s="1285"/>
      <c r="CN61" s="1285"/>
      <c r="CO61" s="1284"/>
      <c r="CP61" s="1284"/>
      <c r="CQ61" s="1285"/>
      <c r="CR61" s="1285"/>
      <c r="CS61" s="1285"/>
      <c r="CT61" s="1285"/>
      <c r="CU61" s="1285"/>
      <c r="CV61" s="1285"/>
      <c r="CW61" s="1285"/>
      <c r="CX61" s="1285"/>
      <c r="CY61" s="1285"/>
      <c r="CZ61" s="1285"/>
      <c r="DA61" s="1284"/>
      <c r="DB61" s="1284"/>
      <c r="DC61" s="1284"/>
      <c r="DD61" s="1283"/>
      <c r="DE61" s="1282"/>
    </row>
    <row r="62" spans="1:109" ht="13.5"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40"/>
    </row>
    <row r="63" spans="1:109" ht="17.25" x14ac:dyDescent="0.15">
      <c r="B63" s="1280" t="s">
        <v>629</v>
      </c>
    </row>
    <row r="64" spans="1:109" ht="13.5" x14ac:dyDescent="0.15">
      <c r="B64" s="1241"/>
      <c r="G64" s="1277"/>
      <c r="I64" s="1279"/>
      <c r="J64" s="1279"/>
      <c r="K64" s="1279"/>
      <c r="L64" s="1279"/>
      <c r="M64" s="1279"/>
      <c r="N64" s="1278"/>
      <c r="AM64" s="1277"/>
      <c r="AN64" s="1277" t="s">
        <v>628</v>
      </c>
      <c r="AP64" s="1276"/>
      <c r="AQ64" s="1276"/>
      <c r="AR64" s="1276"/>
      <c r="AY64" s="1277"/>
      <c r="BA64" s="1276"/>
      <c r="BB64" s="1276"/>
      <c r="BC64" s="1276"/>
      <c r="BK64" s="1277"/>
      <c r="BM64" s="1276"/>
      <c r="BN64" s="1276"/>
      <c r="BO64" s="1276"/>
      <c r="BW64" s="1277"/>
      <c r="BY64" s="1276"/>
      <c r="BZ64" s="1276"/>
      <c r="CA64" s="1276"/>
      <c r="CI64" s="1277"/>
      <c r="CK64" s="1276"/>
      <c r="CL64" s="1276"/>
      <c r="CM64" s="1276"/>
      <c r="CU64" s="1277"/>
      <c r="CW64" s="1276"/>
      <c r="CX64" s="1276"/>
      <c r="CY64" s="1276"/>
    </row>
    <row r="65" spans="2:107" ht="13.5" x14ac:dyDescent="0.15">
      <c r="B65" s="1241"/>
      <c r="AN65" s="1275" t="s">
        <v>627</v>
      </c>
      <c r="AO65" s="1274"/>
      <c r="AP65" s="1274"/>
      <c r="AQ65" s="1274"/>
      <c r="AR65" s="1274"/>
      <c r="AS65" s="1274"/>
      <c r="AT65" s="1274"/>
      <c r="AU65" s="1274"/>
      <c r="AV65" s="1274"/>
      <c r="AW65" s="1274"/>
      <c r="AX65" s="1274"/>
      <c r="AY65" s="1274"/>
      <c r="AZ65" s="1274"/>
      <c r="BA65" s="1274"/>
      <c r="BB65" s="1274"/>
      <c r="BC65" s="1274"/>
      <c r="BD65" s="1274"/>
      <c r="BE65" s="1274"/>
      <c r="BF65" s="1274"/>
      <c r="BG65" s="1274"/>
      <c r="BH65" s="1274"/>
      <c r="BI65" s="1274"/>
      <c r="BJ65" s="1274"/>
      <c r="BK65" s="1274"/>
      <c r="BL65" s="1274"/>
      <c r="BM65" s="1274"/>
      <c r="BN65" s="1274"/>
      <c r="BO65" s="1274"/>
      <c r="BP65" s="1274"/>
      <c r="BQ65" s="1274"/>
      <c r="BR65" s="1274"/>
      <c r="BS65" s="1274"/>
      <c r="BT65" s="1274"/>
      <c r="BU65" s="1274"/>
      <c r="BV65" s="1274"/>
      <c r="BW65" s="1274"/>
      <c r="BX65" s="1274"/>
      <c r="BY65" s="1274"/>
      <c r="BZ65" s="1274"/>
      <c r="CA65" s="1274"/>
      <c r="CB65" s="1274"/>
      <c r="CC65" s="1274"/>
      <c r="CD65" s="1274"/>
      <c r="CE65" s="1274"/>
      <c r="CF65" s="1274"/>
      <c r="CG65" s="1274"/>
      <c r="CH65" s="1274"/>
      <c r="CI65" s="1274"/>
      <c r="CJ65" s="1274"/>
      <c r="CK65" s="1274"/>
      <c r="CL65" s="1274"/>
      <c r="CM65" s="1274"/>
      <c r="CN65" s="1274"/>
      <c r="CO65" s="1274"/>
      <c r="CP65" s="1274"/>
      <c r="CQ65" s="1274"/>
      <c r="CR65" s="1274"/>
      <c r="CS65" s="1274"/>
      <c r="CT65" s="1274"/>
      <c r="CU65" s="1274"/>
      <c r="CV65" s="1274"/>
      <c r="CW65" s="1274"/>
      <c r="CX65" s="1274"/>
      <c r="CY65" s="1274"/>
      <c r="CZ65" s="1274"/>
      <c r="DA65" s="1274"/>
      <c r="DB65" s="1274"/>
      <c r="DC65" s="1273"/>
    </row>
    <row r="66" spans="2:107" ht="13.5" x14ac:dyDescent="0.15">
      <c r="B66" s="1241"/>
      <c r="AN66" s="1272"/>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0"/>
    </row>
    <row r="67" spans="2:107" ht="13.5" x14ac:dyDescent="0.15">
      <c r="B67" s="1241"/>
      <c r="AN67" s="1272"/>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0"/>
    </row>
    <row r="68" spans="2:107" ht="13.5" x14ac:dyDescent="0.15">
      <c r="B68" s="1241"/>
      <c r="AN68" s="1272"/>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0"/>
    </row>
    <row r="69" spans="2:107" ht="13.5" x14ac:dyDescent="0.15">
      <c r="B69" s="1241"/>
      <c r="AN69" s="1269"/>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7"/>
    </row>
    <row r="70" spans="2:107" ht="13.5" x14ac:dyDescent="0.15">
      <c r="B70" s="1241"/>
      <c r="H70" s="1266"/>
      <c r="I70" s="1266"/>
      <c r="J70" s="1264"/>
      <c r="K70" s="1264"/>
      <c r="L70" s="1263"/>
      <c r="M70" s="1264"/>
      <c r="N70" s="1263"/>
      <c r="AN70" s="1254"/>
      <c r="AO70" s="1254"/>
      <c r="AP70" s="1254"/>
      <c r="AZ70" s="1254"/>
      <c r="BA70" s="1254"/>
      <c r="BB70" s="1254"/>
      <c r="BL70" s="1254"/>
      <c r="BM70" s="1254"/>
      <c r="BN70" s="1254"/>
      <c r="BX70" s="1254"/>
      <c r="BY70" s="1254"/>
      <c r="BZ70" s="1254"/>
      <c r="CJ70" s="1254"/>
      <c r="CK70" s="1254"/>
      <c r="CL70" s="1254"/>
      <c r="CV70" s="1254"/>
      <c r="CW70" s="1254"/>
      <c r="CX70" s="1254"/>
    </row>
    <row r="71" spans="2:107" ht="13.5" x14ac:dyDescent="0.15">
      <c r="B71" s="1241"/>
      <c r="G71" s="1262"/>
      <c r="I71" s="1265"/>
      <c r="J71" s="1264"/>
      <c r="K71" s="1264"/>
      <c r="L71" s="1263"/>
      <c r="M71" s="1264"/>
      <c r="N71" s="1263"/>
      <c r="AM71" s="1262"/>
      <c r="AN71" s="1240" t="s">
        <v>626</v>
      </c>
    </row>
    <row r="72" spans="2:107" ht="13.5" x14ac:dyDescent="0.15">
      <c r="B72" s="1241"/>
      <c r="G72" s="1252"/>
      <c r="H72" s="1252"/>
      <c r="I72" s="1252"/>
      <c r="J72" s="1252"/>
      <c r="K72" s="1261"/>
      <c r="L72" s="1261"/>
      <c r="M72" s="1260"/>
      <c r="N72" s="1260"/>
      <c r="AN72" s="1259"/>
      <c r="AO72" s="1258"/>
      <c r="AP72" s="1258"/>
      <c r="AQ72" s="1258"/>
      <c r="AR72" s="1258"/>
      <c r="AS72" s="1258"/>
      <c r="AT72" s="1258"/>
      <c r="AU72" s="1258"/>
      <c r="AV72" s="1258"/>
      <c r="AW72" s="1258"/>
      <c r="AX72" s="1258"/>
      <c r="AY72" s="1258"/>
      <c r="AZ72" s="1258"/>
      <c r="BA72" s="1258"/>
      <c r="BB72" s="1258"/>
      <c r="BC72" s="1258"/>
      <c r="BD72" s="1258"/>
      <c r="BE72" s="1258"/>
      <c r="BF72" s="1258"/>
      <c r="BG72" s="1258"/>
      <c r="BH72" s="1258"/>
      <c r="BI72" s="1258"/>
      <c r="BJ72" s="1258"/>
      <c r="BK72" s="1258"/>
      <c r="BL72" s="1258"/>
      <c r="BM72" s="1258"/>
      <c r="BN72" s="1258"/>
      <c r="BO72" s="1257"/>
      <c r="BP72" s="1249" t="s">
        <v>574</v>
      </c>
      <c r="BQ72" s="1249"/>
      <c r="BR72" s="1249"/>
      <c r="BS72" s="1249"/>
      <c r="BT72" s="1249"/>
      <c r="BU72" s="1249"/>
      <c r="BV72" s="1249"/>
      <c r="BW72" s="1249"/>
      <c r="BX72" s="1249" t="s">
        <v>575</v>
      </c>
      <c r="BY72" s="1249"/>
      <c r="BZ72" s="1249"/>
      <c r="CA72" s="1249"/>
      <c r="CB72" s="1249"/>
      <c r="CC72" s="1249"/>
      <c r="CD72" s="1249"/>
      <c r="CE72" s="1249"/>
      <c r="CF72" s="1249" t="s">
        <v>576</v>
      </c>
      <c r="CG72" s="1249"/>
      <c r="CH72" s="1249"/>
      <c r="CI72" s="1249"/>
      <c r="CJ72" s="1249"/>
      <c r="CK72" s="1249"/>
      <c r="CL72" s="1249"/>
      <c r="CM72" s="1249"/>
      <c r="CN72" s="1249" t="s">
        <v>577</v>
      </c>
      <c r="CO72" s="1249"/>
      <c r="CP72" s="1249"/>
      <c r="CQ72" s="1249"/>
      <c r="CR72" s="1249"/>
      <c r="CS72" s="1249"/>
      <c r="CT72" s="1249"/>
      <c r="CU72" s="1249"/>
      <c r="CV72" s="1249" t="s">
        <v>578</v>
      </c>
      <c r="CW72" s="1249"/>
      <c r="CX72" s="1249"/>
      <c r="CY72" s="1249"/>
      <c r="CZ72" s="1249"/>
      <c r="DA72" s="1249"/>
      <c r="DB72" s="1249"/>
      <c r="DC72" s="1249"/>
    </row>
    <row r="73" spans="2:107" ht="13.5" x14ac:dyDescent="0.15">
      <c r="B73" s="1241"/>
      <c r="G73" s="1256"/>
      <c r="H73" s="1256"/>
      <c r="I73" s="1256"/>
      <c r="J73" s="1256"/>
      <c r="K73" s="1253"/>
      <c r="L73" s="1253"/>
      <c r="M73" s="1253"/>
      <c r="N73" s="1253"/>
      <c r="AM73" s="1254"/>
      <c r="AN73" s="1248" t="s">
        <v>625</v>
      </c>
      <c r="AO73" s="1248"/>
      <c r="AP73" s="1248"/>
      <c r="AQ73" s="1248"/>
      <c r="AR73" s="1248"/>
      <c r="AS73" s="1248"/>
      <c r="AT73" s="1248"/>
      <c r="AU73" s="1248"/>
      <c r="AV73" s="1248"/>
      <c r="AW73" s="1248"/>
      <c r="AX73" s="1248"/>
      <c r="AY73" s="1248"/>
      <c r="AZ73" s="1248"/>
      <c r="BA73" s="1248"/>
      <c r="BB73" s="1248" t="s">
        <v>623</v>
      </c>
      <c r="BC73" s="1248"/>
      <c r="BD73" s="1248"/>
      <c r="BE73" s="1248"/>
      <c r="BF73" s="1248"/>
      <c r="BG73" s="1248"/>
      <c r="BH73" s="1248"/>
      <c r="BI73" s="1248"/>
      <c r="BJ73" s="1248"/>
      <c r="BK73" s="1248"/>
      <c r="BL73" s="1248"/>
      <c r="BM73" s="1248"/>
      <c r="BN73" s="1248"/>
      <c r="BO73" s="1248"/>
      <c r="BP73" s="1247"/>
      <c r="BQ73" s="1247"/>
      <c r="BR73" s="1247"/>
      <c r="BS73" s="1247"/>
      <c r="BT73" s="1247"/>
      <c r="BU73" s="1247"/>
      <c r="BV73" s="1247"/>
      <c r="BW73" s="1247"/>
      <c r="BX73" s="1247"/>
      <c r="BY73" s="1247"/>
      <c r="BZ73" s="1247"/>
      <c r="CA73" s="1247"/>
      <c r="CB73" s="1247"/>
      <c r="CC73" s="1247"/>
      <c r="CD73" s="1247"/>
      <c r="CE73" s="1247"/>
      <c r="CF73" s="1247">
        <v>0.3</v>
      </c>
      <c r="CG73" s="1247"/>
      <c r="CH73" s="1247"/>
      <c r="CI73" s="1247"/>
      <c r="CJ73" s="1247"/>
      <c r="CK73" s="1247"/>
      <c r="CL73" s="1247"/>
      <c r="CM73" s="1247"/>
      <c r="CN73" s="1247">
        <v>13.9</v>
      </c>
      <c r="CO73" s="1247"/>
      <c r="CP73" s="1247"/>
      <c r="CQ73" s="1247"/>
      <c r="CR73" s="1247"/>
      <c r="CS73" s="1247"/>
      <c r="CT73" s="1247"/>
      <c r="CU73" s="1247"/>
      <c r="CV73" s="1247">
        <v>17.2</v>
      </c>
      <c r="CW73" s="1247"/>
      <c r="CX73" s="1247"/>
      <c r="CY73" s="1247"/>
      <c r="CZ73" s="1247"/>
      <c r="DA73" s="1247"/>
      <c r="DB73" s="1247"/>
      <c r="DC73" s="1247"/>
    </row>
    <row r="74" spans="2:107" ht="13.5" x14ac:dyDescent="0.15">
      <c r="B74" s="1241"/>
      <c r="G74" s="1256"/>
      <c r="H74" s="1256"/>
      <c r="I74" s="1256"/>
      <c r="J74" s="1256"/>
      <c r="K74" s="1253"/>
      <c r="L74" s="1253"/>
      <c r="M74" s="1253"/>
      <c r="N74" s="1253"/>
      <c r="AM74" s="1254"/>
      <c r="AN74" s="1248"/>
      <c r="AO74" s="1248"/>
      <c r="AP74" s="1248"/>
      <c r="AQ74" s="1248"/>
      <c r="AR74" s="1248"/>
      <c r="AS74" s="1248"/>
      <c r="AT74" s="1248"/>
      <c r="AU74" s="1248"/>
      <c r="AV74" s="1248"/>
      <c r="AW74" s="1248"/>
      <c r="AX74" s="1248"/>
      <c r="AY74" s="1248"/>
      <c r="AZ74" s="1248"/>
      <c r="BA74" s="1248"/>
      <c r="BB74" s="1248"/>
      <c r="BC74" s="1248"/>
      <c r="BD74" s="1248"/>
      <c r="BE74" s="1248"/>
      <c r="BF74" s="1248"/>
      <c r="BG74" s="1248"/>
      <c r="BH74" s="1248"/>
      <c r="BI74" s="1248"/>
      <c r="BJ74" s="1248"/>
      <c r="BK74" s="1248"/>
      <c r="BL74" s="1248"/>
      <c r="BM74" s="1248"/>
      <c r="BN74" s="1248"/>
      <c r="BO74" s="1248"/>
      <c r="BP74" s="1247"/>
      <c r="BQ74" s="1247"/>
      <c r="BR74" s="1247"/>
      <c r="BS74" s="1247"/>
      <c r="BT74" s="1247"/>
      <c r="BU74" s="1247"/>
      <c r="BV74" s="1247"/>
      <c r="BW74" s="1247"/>
      <c r="BX74" s="1247"/>
      <c r="BY74" s="1247"/>
      <c r="BZ74" s="1247"/>
      <c r="CA74" s="1247"/>
      <c r="CB74" s="1247"/>
      <c r="CC74" s="1247"/>
      <c r="CD74" s="1247"/>
      <c r="CE74" s="1247"/>
      <c r="CF74" s="1247"/>
      <c r="CG74" s="1247"/>
      <c r="CH74" s="1247"/>
      <c r="CI74" s="1247"/>
      <c r="CJ74" s="1247"/>
      <c r="CK74" s="1247"/>
      <c r="CL74" s="1247"/>
      <c r="CM74" s="1247"/>
      <c r="CN74" s="1247"/>
      <c r="CO74" s="1247"/>
      <c r="CP74" s="1247"/>
      <c r="CQ74" s="1247"/>
      <c r="CR74" s="1247"/>
      <c r="CS74" s="1247"/>
      <c r="CT74" s="1247"/>
      <c r="CU74" s="1247"/>
      <c r="CV74" s="1247"/>
      <c r="CW74" s="1247"/>
      <c r="CX74" s="1247"/>
      <c r="CY74" s="1247"/>
      <c r="CZ74" s="1247"/>
      <c r="DA74" s="1247"/>
      <c r="DB74" s="1247"/>
      <c r="DC74" s="1247"/>
    </row>
    <row r="75" spans="2:107" ht="13.5" x14ac:dyDescent="0.15">
      <c r="B75" s="1241"/>
      <c r="G75" s="1256"/>
      <c r="H75" s="1256"/>
      <c r="I75" s="1252"/>
      <c r="J75" s="1252"/>
      <c r="K75" s="1255"/>
      <c r="L75" s="1255"/>
      <c r="M75" s="1255"/>
      <c r="N75" s="1255"/>
      <c r="AM75" s="1254"/>
      <c r="AN75" s="1248"/>
      <c r="AO75" s="1248"/>
      <c r="AP75" s="1248"/>
      <c r="AQ75" s="1248"/>
      <c r="AR75" s="1248"/>
      <c r="AS75" s="1248"/>
      <c r="AT75" s="1248"/>
      <c r="AU75" s="1248"/>
      <c r="AV75" s="1248"/>
      <c r="AW75" s="1248"/>
      <c r="AX75" s="1248"/>
      <c r="AY75" s="1248"/>
      <c r="AZ75" s="1248"/>
      <c r="BA75" s="1248"/>
      <c r="BB75" s="1248" t="s">
        <v>622</v>
      </c>
      <c r="BC75" s="1248"/>
      <c r="BD75" s="1248"/>
      <c r="BE75" s="1248"/>
      <c r="BF75" s="1248"/>
      <c r="BG75" s="1248"/>
      <c r="BH75" s="1248"/>
      <c r="BI75" s="1248"/>
      <c r="BJ75" s="1248"/>
      <c r="BK75" s="1248"/>
      <c r="BL75" s="1248"/>
      <c r="BM75" s="1248"/>
      <c r="BN75" s="1248"/>
      <c r="BO75" s="1248"/>
      <c r="BP75" s="1247">
        <v>3.6</v>
      </c>
      <c r="BQ75" s="1247"/>
      <c r="BR75" s="1247"/>
      <c r="BS75" s="1247"/>
      <c r="BT75" s="1247"/>
      <c r="BU75" s="1247"/>
      <c r="BV75" s="1247"/>
      <c r="BW75" s="1247"/>
      <c r="BX75" s="1247">
        <v>4.0999999999999996</v>
      </c>
      <c r="BY75" s="1247"/>
      <c r="BZ75" s="1247"/>
      <c r="CA75" s="1247"/>
      <c r="CB75" s="1247"/>
      <c r="CC75" s="1247"/>
      <c r="CD75" s="1247"/>
      <c r="CE75" s="1247"/>
      <c r="CF75" s="1247">
        <v>4.7</v>
      </c>
      <c r="CG75" s="1247"/>
      <c r="CH75" s="1247"/>
      <c r="CI75" s="1247"/>
      <c r="CJ75" s="1247"/>
      <c r="CK75" s="1247"/>
      <c r="CL75" s="1247"/>
      <c r="CM75" s="1247"/>
      <c r="CN75" s="1247">
        <v>5.0999999999999996</v>
      </c>
      <c r="CO75" s="1247"/>
      <c r="CP75" s="1247"/>
      <c r="CQ75" s="1247"/>
      <c r="CR75" s="1247"/>
      <c r="CS75" s="1247"/>
      <c r="CT75" s="1247"/>
      <c r="CU75" s="1247"/>
      <c r="CV75" s="1247">
        <v>5.9</v>
      </c>
      <c r="CW75" s="1247"/>
      <c r="CX75" s="1247"/>
      <c r="CY75" s="1247"/>
      <c r="CZ75" s="1247"/>
      <c r="DA75" s="1247"/>
      <c r="DB75" s="1247"/>
      <c r="DC75" s="1247"/>
    </row>
    <row r="76" spans="2:107" ht="13.5" x14ac:dyDescent="0.15">
      <c r="B76" s="1241"/>
      <c r="G76" s="1256"/>
      <c r="H76" s="1256"/>
      <c r="I76" s="1252"/>
      <c r="J76" s="1252"/>
      <c r="K76" s="1255"/>
      <c r="L76" s="1255"/>
      <c r="M76" s="1255"/>
      <c r="N76" s="1255"/>
      <c r="AM76" s="1254"/>
      <c r="AN76" s="1248"/>
      <c r="AO76" s="1248"/>
      <c r="AP76" s="1248"/>
      <c r="AQ76" s="1248"/>
      <c r="AR76" s="1248"/>
      <c r="AS76" s="1248"/>
      <c r="AT76" s="1248"/>
      <c r="AU76" s="1248"/>
      <c r="AV76" s="1248"/>
      <c r="AW76" s="1248"/>
      <c r="AX76" s="1248"/>
      <c r="AY76" s="1248"/>
      <c r="AZ76" s="1248"/>
      <c r="BA76" s="1248"/>
      <c r="BB76" s="1248"/>
      <c r="BC76" s="1248"/>
      <c r="BD76" s="1248"/>
      <c r="BE76" s="1248"/>
      <c r="BF76" s="1248"/>
      <c r="BG76" s="1248"/>
      <c r="BH76" s="1248"/>
      <c r="BI76" s="1248"/>
      <c r="BJ76" s="1248"/>
      <c r="BK76" s="1248"/>
      <c r="BL76" s="1248"/>
      <c r="BM76" s="1248"/>
      <c r="BN76" s="1248"/>
      <c r="BO76" s="1248"/>
      <c r="BP76" s="1247"/>
      <c r="BQ76" s="1247"/>
      <c r="BR76" s="1247"/>
      <c r="BS76" s="1247"/>
      <c r="BT76" s="1247"/>
      <c r="BU76" s="1247"/>
      <c r="BV76" s="1247"/>
      <c r="BW76" s="1247"/>
      <c r="BX76" s="1247"/>
      <c r="BY76" s="1247"/>
      <c r="BZ76" s="1247"/>
      <c r="CA76" s="1247"/>
      <c r="CB76" s="1247"/>
      <c r="CC76" s="1247"/>
      <c r="CD76" s="1247"/>
      <c r="CE76" s="1247"/>
      <c r="CF76" s="1247"/>
      <c r="CG76" s="1247"/>
      <c r="CH76" s="1247"/>
      <c r="CI76" s="1247"/>
      <c r="CJ76" s="1247"/>
      <c r="CK76" s="1247"/>
      <c r="CL76" s="1247"/>
      <c r="CM76" s="1247"/>
      <c r="CN76" s="1247"/>
      <c r="CO76" s="1247"/>
      <c r="CP76" s="1247"/>
      <c r="CQ76" s="1247"/>
      <c r="CR76" s="1247"/>
      <c r="CS76" s="1247"/>
      <c r="CT76" s="1247"/>
      <c r="CU76" s="1247"/>
      <c r="CV76" s="1247"/>
      <c r="CW76" s="1247"/>
      <c r="CX76" s="1247"/>
      <c r="CY76" s="1247"/>
      <c r="CZ76" s="1247"/>
      <c r="DA76" s="1247"/>
      <c r="DB76" s="1247"/>
      <c r="DC76" s="1247"/>
    </row>
    <row r="77" spans="2:107" ht="13.5" x14ac:dyDescent="0.15">
      <c r="B77" s="1241"/>
      <c r="G77" s="1252"/>
      <c r="H77" s="1252"/>
      <c r="I77" s="1252"/>
      <c r="J77" s="1252"/>
      <c r="K77" s="1253"/>
      <c r="L77" s="1253"/>
      <c r="M77" s="1253"/>
      <c r="N77" s="1253"/>
      <c r="AN77" s="1249" t="s">
        <v>624</v>
      </c>
      <c r="AO77" s="1249"/>
      <c r="AP77" s="1249"/>
      <c r="AQ77" s="1249"/>
      <c r="AR77" s="1249"/>
      <c r="AS77" s="1249"/>
      <c r="AT77" s="1249"/>
      <c r="AU77" s="1249"/>
      <c r="AV77" s="1249"/>
      <c r="AW77" s="1249"/>
      <c r="AX77" s="1249"/>
      <c r="AY77" s="1249"/>
      <c r="AZ77" s="1249"/>
      <c r="BA77" s="1249"/>
      <c r="BB77" s="1248" t="s">
        <v>623</v>
      </c>
      <c r="BC77" s="1248"/>
      <c r="BD77" s="1248"/>
      <c r="BE77" s="1248"/>
      <c r="BF77" s="1248"/>
      <c r="BG77" s="1248"/>
      <c r="BH77" s="1248"/>
      <c r="BI77" s="1248"/>
      <c r="BJ77" s="1248"/>
      <c r="BK77" s="1248"/>
      <c r="BL77" s="1248"/>
      <c r="BM77" s="1248"/>
      <c r="BN77" s="1248"/>
      <c r="BO77" s="1248"/>
      <c r="BP77" s="1247">
        <v>0</v>
      </c>
      <c r="BQ77" s="1247"/>
      <c r="BR77" s="1247"/>
      <c r="BS77" s="1247"/>
      <c r="BT77" s="1247"/>
      <c r="BU77" s="1247"/>
      <c r="BV77" s="1247"/>
      <c r="BW77" s="1247"/>
      <c r="BX77" s="1247">
        <v>0</v>
      </c>
      <c r="BY77" s="1247"/>
      <c r="BZ77" s="1247"/>
      <c r="CA77" s="1247"/>
      <c r="CB77" s="1247"/>
      <c r="CC77" s="1247"/>
      <c r="CD77" s="1247"/>
      <c r="CE77" s="1247"/>
      <c r="CF77" s="1247">
        <v>0</v>
      </c>
      <c r="CG77" s="1247"/>
      <c r="CH77" s="1247"/>
      <c r="CI77" s="1247"/>
      <c r="CJ77" s="1247"/>
      <c r="CK77" s="1247"/>
      <c r="CL77" s="1247"/>
      <c r="CM77" s="1247"/>
      <c r="CN77" s="1247">
        <v>0</v>
      </c>
      <c r="CO77" s="1247"/>
      <c r="CP77" s="1247"/>
      <c r="CQ77" s="1247"/>
      <c r="CR77" s="1247"/>
      <c r="CS77" s="1247"/>
      <c r="CT77" s="1247"/>
      <c r="CU77" s="1247"/>
      <c r="CV77" s="1247">
        <v>0</v>
      </c>
      <c r="CW77" s="1247"/>
      <c r="CX77" s="1247"/>
      <c r="CY77" s="1247"/>
      <c r="CZ77" s="1247"/>
      <c r="DA77" s="1247"/>
      <c r="DB77" s="1247"/>
      <c r="DC77" s="1247"/>
    </row>
    <row r="78" spans="2:107" ht="13.5" x14ac:dyDescent="0.15">
      <c r="B78" s="1241"/>
      <c r="G78" s="1252"/>
      <c r="H78" s="1252"/>
      <c r="I78" s="1252"/>
      <c r="J78" s="1252"/>
      <c r="K78" s="1253"/>
      <c r="L78" s="1253"/>
      <c r="M78" s="1253"/>
      <c r="N78" s="1253"/>
      <c r="AN78" s="1249"/>
      <c r="AO78" s="1249"/>
      <c r="AP78" s="1249"/>
      <c r="AQ78" s="1249"/>
      <c r="AR78" s="1249"/>
      <c r="AS78" s="1249"/>
      <c r="AT78" s="1249"/>
      <c r="AU78" s="1249"/>
      <c r="AV78" s="1249"/>
      <c r="AW78" s="1249"/>
      <c r="AX78" s="1249"/>
      <c r="AY78" s="1249"/>
      <c r="AZ78" s="1249"/>
      <c r="BA78" s="1249"/>
      <c r="BB78" s="1248"/>
      <c r="BC78" s="1248"/>
      <c r="BD78" s="1248"/>
      <c r="BE78" s="1248"/>
      <c r="BF78" s="1248"/>
      <c r="BG78" s="1248"/>
      <c r="BH78" s="1248"/>
      <c r="BI78" s="1248"/>
      <c r="BJ78" s="1248"/>
      <c r="BK78" s="1248"/>
      <c r="BL78" s="1248"/>
      <c r="BM78" s="1248"/>
      <c r="BN78" s="1248"/>
      <c r="BO78" s="1248"/>
      <c r="BP78" s="1247"/>
      <c r="BQ78" s="1247"/>
      <c r="BR78" s="1247"/>
      <c r="BS78" s="1247"/>
      <c r="BT78" s="1247"/>
      <c r="BU78" s="1247"/>
      <c r="BV78" s="1247"/>
      <c r="BW78" s="1247"/>
      <c r="BX78" s="1247"/>
      <c r="BY78" s="1247"/>
      <c r="BZ78" s="1247"/>
      <c r="CA78" s="1247"/>
      <c r="CB78" s="1247"/>
      <c r="CC78" s="1247"/>
      <c r="CD78" s="1247"/>
      <c r="CE78" s="1247"/>
      <c r="CF78" s="1247"/>
      <c r="CG78" s="1247"/>
      <c r="CH78" s="1247"/>
      <c r="CI78" s="1247"/>
      <c r="CJ78" s="1247"/>
      <c r="CK78" s="1247"/>
      <c r="CL78" s="1247"/>
      <c r="CM78" s="1247"/>
      <c r="CN78" s="1247"/>
      <c r="CO78" s="1247"/>
      <c r="CP78" s="1247"/>
      <c r="CQ78" s="1247"/>
      <c r="CR78" s="1247"/>
      <c r="CS78" s="1247"/>
      <c r="CT78" s="1247"/>
      <c r="CU78" s="1247"/>
      <c r="CV78" s="1247"/>
      <c r="CW78" s="1247"/>
      <c r="CX78" s="1247"/>
      <c r="CY78" s="1247"/>
      <c r="CZ78" s="1247"/>
      <c r="DA78" s="1247"/>
      <c r="DB78" s="1247"/>
      <c r="DC78" s="1247"/>
    </row>
    <row r="79" spans="2:107" ht="13.5" x14ac:dyDescent="0.15">
      <c r="B79" s="1241"/>
      <c r="G79" s="1252"/>
      <c r="H79" s="1252"/>
      <c r="I79" s="1251"/>
      <c r="J79" s="1251"/>
      <c r="K79" s="1250"/>
      <c r="L79" s="1250"/>
      <c r="M79" s="1250"/>
      <c r="N79" s="1250"/>
      <c r="AN79" s="1249"/>
      <c r="AO79" s="1249"/>
      <c r="AP79" s="1249"/>
      <c r="AQ79" s="1249"/>
      <c r="AR79" s="1249"/>
      <c r="AS79" s="1249"/>
      <c r="AT79" s="1249"/>
      <c r="AU79" s="1249"/>
      <c r="AV79" s="1249"/>
      <c r="AW79" s="1249"/>
      <c r="AX79" s="1249"/>
      <c r="AY79" s="1249"/>
      <c r="AZ79" s="1249"/>
      <c r="BA79" s="1249"/>
      <c r="BB79" s="1248" t="s">
        <v>622</v>
      </c>
      <c r="BC79" s="1248"/>
      <c r="BD79" s="1248"/>
      <c r="BE79" s="1248"/>
      <c r="BF79" s="1248"/>
      <c r="BG79" s="1248"/>
      <c r="BH79" s="1248"/>
      <c r="BI79" s="1248"/>
      <c r="BJ79" s="1248"/>
      <c r="BK79" s="1248"/>
      <c r="BL79" s="1248"/>
      <c r="BM79" s="1248"/>
      <c r="BN79" s="1248"/>
      <c r="BO79" s="1248"/>
      <c r="BP79" s="1247">
        <v>7.1</v>
      </c>
      <c r="BQ79" s="1247"/>
      <c r="BR79" s="1247"/>
      <c r="BS79" s="1247"/>
      <c r="BT79" s="1247"/>
      <c r="BU79" s="1247"/>
      <c r="BV79" s="1247"/>
      <c r="BW79" s="1247"/>
      <c r="BX79" s="1247">
        <v>7.4</v>
      </c>
      <c r="BY79" s="1247"/>
      <c r="BZ79" s="1247"/>
      <c r="CA79" s="1247"/>
      <c r="CB79" s="1247"/>
      <c r="CC79" s="1247"/>
      <c r="CD79" s="1247"/>
      <c r="CE79" s="1247"/>
      <c r="CF79" s="1247">
        <v>7.4</v>
      </c>
      <c r="CG79" s="1247"/>
      <c r="CH79" s="1247"/>
      <c r="CI79" s="1247"/>
      <c r="CJ79" s="1247"/>
      <c r="CK79" s="1247"/>
      <c r="CL79" s="1247"/>
      <c r="CM79" s="1247"/>
      <c r="CN79" s="1247">
        <v>8</v>
      </c>
      <c r="CO79" s="1247"/>
      <c r="CP79" s="1247"/>
      <c r="CQ79" s="1247"/>
      <c r="CR79" s="1247"/>
      <c r="CS79" s="1247"/>
      <c r="CT79" s="1247"/>
      <c r="CU79" s="1247"/>
      <c r="CV79" s="1247">
        <v>6.6</v>
      </c>
      <c r="CW79" s="1247"/>
      <c r="CX79" s="1247"/>
      <c r="CY79" s="1247"/>
      <c r="CZ79" s="1247"/>
      <c r="DA79" s="1247"/>
      <c r="DB79" s="1247"/>
      <c r="DC79" s="1247"/>
    </row>
    <row r="80" spans="2:107" ht="13.5" x14ac:dyDescent="0.15">
      <c r="B80" s="1241"/>
      <c r="G80" s="1252"/>
      <c r="H80" s="1252"/>
      <c r="I80" s="1251"/>
      <c r="J80" s="1251"/>
      <c r="K80" s="1250"/>
      <c r="L80" s="1250"/>
      <c r="M80" s="1250"/>
      <c r="N80" s="1250"/>
      <c r="AN80" s="1249"/>
      <c r="AO80" s="1249"/>
      <c r="AP80" s="1249"/>
      <c r="AQ80" s="1249"/>
      <c r="AR80" s="1249"/>
      <c r="AS80" s="1249"/>
      <c r="AT80" s="1249"/>
      <c r="AU80" s="1249"/>
      <c r="AV80" s="1249"/>
      <c r="AW80" s="1249"/>
      <c r="AX80" s="1249"/>
      <c r="AY80" s="1249"/>
      <c r="AZ80" s="1249"/>
      <c r="BA80" s="1249"/>
      <c r="BB80" s="1248"/>
      <c r="BC80" s="1248"/>
      <c r="BD80" s="1248"/>
      <c r="BE80" s="1248"/>
      <c r="BF80" s="1248"/>
      <c r="BG80" s="1248"/>
      <c r="BH80" s="1248"/>
      <c r="BI80" s="1248"/>
      <c r="BJ80" s="1248"/>
      <c r="BK80" s="1248"/>
      <c r="BL80" s="1248"/>
      <c r="BM80" s="1248"/>
      <c r="BN80" s="1248"/>
      <c r="BO80" s="1248"/>
      <c r="BP80" s="1247"/>
      <c r="BQ80" s="1247"/>
      <c r="BR80" s="1247"/>
      <c r="BS80" s="1247"/>
      <c r="BT80" s="1247"/>
      <c r="BU80" s="1247"/>
      <c r="BV80" s="1247"/>
      <c r="BW80" s="1247"/>
      <c r="BX80" s="1247"/>
      <c r="BY80" s="1247"/>
      <c r="BZ80" s="1247"/>
      <c r="CA80" s="1247"/>
      <c r="CB80" s="1247"/>
      <c r="CC80" s="1247"/>
      <c r="CD80" s="1247"/>
      <c r="CE80" s="1247"/>
      <c r="CF80" s="1247"/>
      <c r="CG80" s="1247"/>
      <c r="CH80" s="1247"/>
      <c r="CI80" s="1247"/>
      <c r="CJ80" s="1247"/>
      <c r="CK80" s="1247"/>
      <c r="CL80" s="1247"/>
      <c r="CM80" s="1247"/>
      <c r="CN80" s="1247"/>
      <c r="CO80" s="1247"/>
      <c r="CP80" s="1247"/>
      <c r="CQ80" s="1247"/>
      <c r="CR80" s="1247"/>
      <c r="CS80" s="1247"/>
      <c r="CT80" s="1247"/>
      <c r="CU80" s="1247"/>
      <c r="CV80" s="1247"/>
      <c r="CW80" s="1247"/>
      <c r="CX80" s="1247"/>
      <c r="CY80" s="1247"/>
      <c r="CZ80" s="1247"/>
      <c r="DA80" s="1247"/>
      <c r="DB80" s="1247"/>
      <c r="DC80" s="1247"/>
    </row>
    <row r="81" spans="2:109" ht="13.5" x14ac:dyDescent="0.15">
      <c r="B81" s="1241"/>
    </row>
    <row r="82" spans="2:109" ht="17.25" x14ac:dyDescent="0.15">
      <c r="B82" s="1241"/>
      <c r="K82" s="1246"/>
      <c r="L82" s="1246"/>
      <c r="M82" s="1246"/>
      <c r="N82" s="1246"/>
      <c r="AQ82" s="1246"/>
      <c r="AR82" s="1246"/>
      <c r="AS82" s="1246"/>
      <c r="AT82" s="1246"/>
      <c r="BC82" s="1246"/>
      <c r="BD82" s="1246"/>
      <c r="BE82" s="1246"/>
      <c r="BF82" s="1246"/>
      <c r="BO82" s="1246"/>
      <c r="BP82" s="1246"/>
      <c r="BQ82" s="1246"/>
      <c r="BR82" s="1246"/>
      <c r="CA82" s="1246"/>
      <c r="CB82" s="1246"/>
      <c r="CC82" s="1246"/>
      <c r="CD82" s="1246"/>
      <c r="CM82" s="1246"/>
      <c r="CN82" s="1246"/>
      <c r="CO82" s="1246"/>
      <c r="CP82" s="1246"/>
      <c r="CY82" s="1246"/>
      <c r="CZ82" s="1246"/>
      <c r="DA82" s="1246"/>
      <c r="DB82" s="1246"/>
      <c r="DC82" s="1246"/>
    </row>
    <row r="83" spans="2:109" ht="13.5" x14ac:dyDescent="0.15">
      <c r="B83" s="1245"/>
      <c r="C83" s="1244"/>
      <c r="D83" s="1244"/>
      <c r="E83" s="1244"/>
      <c r="F83" s="1244"/>
      <c r="G83" s="1244"/>
      <c r="H83" s="1244"/>
      <c r="I83" s="1244"/>
      <c r="J83" s="1244"/>
      <c r="K83" s="1244"/>
      <c r="L83" s="1244"/>
      <c r="M83" s="1244"/>
      <c r="N83" s="1244"/>
      <c r="O83" s="1244"/>
      <c r="P83" s="1244"/>
      <c r="Q83" s="1244"/>
      <c r="R83" s="1244"/>
      <c r="S83" s="1244"/>
      <c r="T83" s="1244"/>
      <c r="U83" s="1244"/>
      <c r="V83" s="1244"/>
      <c r="W83" s="1244"/>
      <c r="X83" s="1244"/>
      <c r="Y83" s="1244"/>
      <c r="Z83" s="1244"/>
      <c r="AA83" s="1244"/>
      <c r="AB83" s="1244"/>
      <c r="AC83" s="1244"/>
      <c r="AD83" s="1244"/>
      <c r="AE83" s="1244"/>
      <c r="AF83" s="1244"/>
      <c r="AG83" s="1244"/>
      <c r="AH83" s="1244"/>
      <c r="AI83" s="1244"/>
      <c r="AJ83" s="1244"/>
      <c r="AK83" s="1244"/>
      <c r="AL83" s="1244"/>
      <c r="AM83" s="1244"/>
      <c r="AN83" s="1244"/>
      <c r="AO83" s="1244"/>
      <c r="AP83" s="1244"/>
      <c r="AQ83" s="1244"/>
      <c r="AR83" s="1244"/>
      <c r="AS83" s="1244"/>
      <c r="AT83" s="1244"/>
      <c r="AU83" s="1244"/>
      <c r="AV83" s="1244"/>
      <c r="AW83" s="1244"/>
      <c r="AX83" s="1244"/>
      <c r="AY83" s="1244"/>
      <c r="AZ83" s="1244"/>
      <c r="BA83" s="1244"/>
      <c r="BB83" s="1244"/>
      <c r="BC83" s="1244"/>
      <c r="BD83" s="1244"/>
      <c r="BE83" s="1244"/>
      <c r="BF83" s="1244"/>
      <c r="BG83" s="1244"/>
      <c r="BH83" s="1244"/>
      <c r="BI83" s="1244"/>
      <c r="BJ83" s="1244"/>
      <c r="BK83" s="1244"/>
      <c r="BL83" s="1244"/>
      <c r="BM83" s="1244"/>
      <c r="BN83" s="1244"/>
      <c r="BO83" s="1244"/>
      <c r="BP83" s="1244"/>
      <c r="BQ83" s="1244"/>
      <c r="BR83" s="1244"/>
      <c r="BS83" s="1244"/>
      <c r="BT83" s="1244"/>
      <c r="BU83" s="1244"/>
      <c r="BV83" s="1244"/>
      <c r="BW83" s="1244"/>
      <c r="BX83" s="1244"/>
      <c r="BY83" s="1244"/>
      <c r="BZ83" s="1244"/>
      <c r="CA83" s="1244"/>
      <c r="CB83" s="1244"/>
      <c r="CC83" s="1244"/>
      <c r="CD83" s="1244"/>
      <c r="CE83" s="1244"/>
      <c r="CF83" s="1244"/>
      <c r="CG83" s="1244"/>
      <c r="CH83" s="1244"/>
      <c r="CI83" s="1244"/>
      <c r="CJ83" s="1244"/>
      <c r="CK83" s="1244"/>
      <c r="CL83" s="1244"/>
      <c r="CM83" s="1244"/>
      <c r="CN83" s="1244"/>
      <c r="CO83" s="1244"/>
      <c r="CP83" s="1244"/>
      <c r="CQ83" s="1244"/>
      <c r="CR83" s="1244"/>
      <c r="CS83" s="1244"/>
      <c r="CT83" s="1244"/>
      <c r="CU83" s="1244"/>
      <c r="CV83" s="1244"/>
      <c r="CW83" s="1244"/>
      <c r="CX83" s="1244"/>
      <c r="CY83" s="1244"/>
      <c r="CZ83" s="1244"/>
      <c r="DA83" s="1244"/>
      <c r="DB83" s="1244"/>
      <c r="DC83" s="1244"/>
      <c r="DD83" s="1243"/>
    </row>
    <row r="84" spans="2:109" ht="13.5" x14ac:dyDescent="0.15">
      <c r="DD84" s="1240"/>
      <c r="DE84" s="1240"/>
    </row>
    <row r="85" spans="2:109" ht="13.5" x14ac:dyDescent="0.15">
      <c r="DD85" s="1240"/>
      <c r="DE85" s="1240"/>
    </row>
  </sheetData>
  <sheetProtection algorithmName="SHA-512" hashValue="D+BFhYgvvoCGhAKBGRxIljb2qeabm23sjIoa+4mUifbTXHUMDkt49lcMQKJtBM7NGIkxJUr5TO4c+lfVzRbAcg==" saltValue="Fa+XD6usdAYsl/JPJ55U6w==" spinCount="100000" sheet="1" objects="1" scenarios="1" formatCells="0"/>
  <dataConsolidate/>
  <mergeCells count="112">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 ref="BX51:CE52"/>
    <mergeCell ref="CF51:CM52"/>
    <mergeCell ref="M55:M56"/>
    <mergeCell ref="N55:N56"/>
    <mergeCell ref="AN55:BA58"/>
    <mergeCell ref="BB55:BO56"/>
    <mergeCell ref="BP55:BW56"/>
    <mergeCell ref="BP57:BW58"/>
    <mergeCell ref="M57:M58"/>
    <mergeCell ref="N57:N58"/>
    <mergeCell ref="BB57:BO58"/>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DB90-2F3A-41B0-8FE9-96F8505535E0}">
  <sheetPr>
    <pageSetUpPr fitToPage="1"/>
  </sheetPr>
  <dimension ref="A1:DR125"/>
  <sheetViews>
    <sheetView showGridLines="0" topLeftCell="A86" zoomScaleNormal="100" zoomScaleSheetLayoutView="70" workbookViewId="0">
      <selection activeCell="AN43" sqref="AN43:DC47"/>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521</v>
      </c>
    </row>
  </sheetData>
  <sheetProtection algorithmName="SHA-512" hashValue="eCFBs6x7onoYV7TkU5MDmKOTp5dQXqd5MvjhVNWz+KuF0quwfPKRdV8vv2V9NuDFeuxtxDM7WUOqhlVy2B1zeg==" saltValue="d1gLIZGGyAk+jrBVVJU3j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13AB9-B7AB-414A-AF6B-08B7BF969518}">
  <sheetPr>
    <pageSetUpPr fitToPage="1"/>
  </sheetPr>
  <dimension ref="A1:DR125"/>
  <sheetViews>
    <sheetView showGridLines="0" topLeftCell="A69" zoomScale="70" zoomScaleNormal="70" zoomScaleSheetLayoutView="55" workbookViewId="0">
      <selection activeCell="AN43" sqref="AN43:DC47"/>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521</v>
      </c>
    </row>
  </sheetData>
  <sheetProtection algorithmName="SHA-512" hashValue="a2m7cADIXd+m3c+1lEmEBYy/WpILzGrRhawV8bZmLSz9/YTRrCStubGfE/GTYjuv9b/JQFTzFBxz1nuL4HFZVg==" saltValue="2/UwxW67c7IMbpcFeviaG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571</v>
      </c>
      <c r="G2" s="148"/>
      <c r="H2" s="149"/>
    </row>
    <row r="3" spans="1:8" x14ac:dyDescent="0.15">
      <c r="A3" s="145" t="s">
        <v>564</v>
      </c>
      <c r="B3" s="150"/>
      <c r="C3" s="151"/>
      <c r="D3" s="152">
        <v>303600</v>
      </c>
      <c r="E3" s="153"/>
      <c r="F3" s="154">
        <v>317319</v>
      </c>
      <c r="G3" s="155"/>
      <c r="H3" s="156"/>
    </row>
    <row r="4" spans="1:8" x14ac:dyDescent="0.15">
      <c r="A4" s="157"/>
      <c r="B4" s="158"/>
      <c r="C4" s="159"/>
      <c r="D4" s="160">
        <v>229271</v>
      </c>
      <c r="E4" s="161"/>
      <c r="F4" s="162">
        <v>164214</v>
      </c>
      <c r="G4" s="163"/>
      <c r="H4" s="164"/>
    </row>
    <row r="5" spans="1:8" x14ac:dyDescent="0.15">
      <c r="A5" s="145" t="s">
        <v>566</v>
      </c>
      <c r="B5" s="150"/>
      <c r="C5" s="151"/>
      <c r="D5" s="152">
        <v>131350</v>
      </c>
      <c r="E5" s="153"/>
      <c r="F5" s="154">
        <v>289738</v>
      </c>
      <c r="G5" s="155"/>
      <c r="H5" s="156"/>
    </row>
    <row r="6" spans="1:8" x14ac:dyDescent="0.15">
      <c r="A6" s="157"/>
      <c r="B6" s="158"/>
      <c r="C6" s="159"/>
      <c r="D6" s="160">
        <v>115378</v>
      </c>
      <c r="E6" s="161"/>
      <c r="F6" s="162">
        <v>156238</v>
      </c>
      <c r="G6" s="163"/>
      <c r="H6" s="164"/>
    </row>
    <row r="7" spans="1:8" x14ac:dyDescent="0.15">
      <c r="A7" s="145" t="s">
        <v>567</v>
      </c>
      <c r="B7" s="150"/>
      <c r="C7" s="151"/>
      <c r="D7" s="152">
        <v>264289</v>
      </c>
      <c r="E7" s="153"/>
      <c r="F7" s="154">
        <v>316937</v>
      </c>
      <c r="G7" s="155"/>
      <c r="H7" s="156"/>
    </row>
    <row r="8" spans="1:8" x14ac:dyDescent="0.15">
      <c r="A8" s="157"/>
      <c r="B8" s="158"/>
      <c r="C8" s="159"/>
      <c r="D8" s="160">
        <v>163050</v>
      </c>
      <c r="E8" s="161"/>
      <c r="F8" s="162">
        <v>199150</v>
      </c>
      <c r="G8" s="163"/>
      <c r="H8" s="164"/>
    </row>
    <row r="9" spans="1:8" x14ac:dyDescent="0.15">
      <c r="A9" s="145" t="s">
        <v>568</v>
      </c>
      <c r="B9" s="150"/>
      <c r="C9" s="151"/>
      <c r="D9" s="152">
        <v>309067</v>
      </c>
      <c r="E9" s="153"/>
      <c r="F9" s="154">
        <v>332350</v>
      </c>
      <c r="G9" s="155"/>
      <c r="H9" s="156"/>
    </row>
    <row r="10" spans="1:8" x14ac:dyDescent="0.15">
      <c r="A10" s="157"/>
      <c r="B10" s="158"/>
      <c r="C10" s="159"/>
      <c r="D10" s="160">
        <v>129266</v>
      </c>
      <c r="E10" s="161"/>
      <c r="F10" s="162">
        <v>200453</v>
      </c>
      <c r="G10" s="163"/>
      <c r="H10" s="164"/>
    </row>
    <row r="11" spans="1:8" x14ac:dyDescent="0.15">
      <c r="A11" s="145" t="s">
        <v>569</v>
      </c>
      <c r="B11" s="150"/>
      <c r="C11" s="151"/>
      <c r="D11" s="152">
        <v>272088</v>
      </c>
      <c r="E11" s="153"/>
      <c r="F11" s="154">
        <v>362690</v>
      </c>
      <c r="G11" s="155"/>
      <c r="H11" s="156"/>
    </row>
    <row r="12" spans="1:8" x14ac:dyDescent="0.15">
      <c r="A12" s="157"/>
      <c r="B12" s="158"/>
      <c r="C12" s="165"/>
      <c r="D12" s="160">
        <v>198028</v>
      </c>
      <c r="E12" s="161"/>
      <c r="F12" s="162">
        <v>172580</v>
      </c>
      <c r="G12" s="163"/>
      <c r="H12" s="164"/>
    </row>
    <row r="13" spans="1:8" x14ac:dyDescent="0.15">
      <c r="A13" s="145"/>
      <c r="B13" s="150"/>
      <c r="C13" s="166"/>
      <c r="D13" s="167">
        <v>256079</v>
      </c>
      <c r="E13" s="168"/>
      <c r="F13" s="169">
        <v>323807</v>
      </c>
      <c r="G13" s="170"/>
      <c r="H13" s="156"/>
    </row>
    <row r="14" spans="1:8" x14ac:dyDescent="0.15">
      <c r="A14" s="157"/>
      <c r="B14" s="158"/>
      <c r="C14" s="159"/>
      <c r="D14" s="160">
        <v>166999</v>
      </c>
      <c r="E14" s="161"/>
      <c r="F14" s="162">
        <v>178527</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6.85</v>
      </c>
      <c r="C19" s="171">
        <f>ROUND(VALUE(SUBSTITUTE(実質収支比率等に係る経年分析!G$48,"▲","-")),2)</f>
        <v>6.32</v>
      </c>
      <c r="D19" s="171">
        <f>ROUND(VALUE(SUBSTITUTE(実質収支比率等に係る経年分析!H$48,"▲","-")),2)</f>
        <v>6.08</v>
      </c>
      <c r="E19" s="171">
        <f>ROUND(VALUE(SUBSTITUTE(実質収支比率等に係る経年分析!I$48,"▲","-")),2)</f>
        <v>8.52</v>
      </c>
      <c r="F19" s="171">
        <f>ROUND(VALUE(SUBSTITUTE(実質収支比率等に係る経年分析!J$48,"▲","-")),2)</f>
        <v>7.91</v>
      </c>
    </row>
    <row r="20" spans="1:11" x14ac:dyDescent="0.15">
      <c r="A20" s="171" t="s">
        <v>55</v>
      </c>
      <c r="B20" s="171">
        <f>ROUND(VALUE(SUBSTITUTE(実質収支比率等に係る経年分析!F$47,"▲","-")),2)</f>
        <v>41.79</v>
      </c>
      <c r="C20" s="171">
        <f>ROUND(VALUE(SUBSTITUTE(実質収支比率等に係る経年分析!G$47,"▲","-")),2)</f>
        <v>40.14</v>
      </c>
      <c r="D20" s="171">
        <f>ROUND(VALUE(SUBSTITUTE(実質収支比率等に係る経年分析!H$47,"▲","-")),2)</f>
        <v>36.75</v>
      </c>
      <c r="E20" s="171">
        <f>ROUND(VALUE(SUBSTITUTE(実質収支比率等に係る経年分析!I$47,"▲","-")),2)</f>
        <v>34.950000000000003</v>
      </c>
      <c r="F20" s="171">
        <f>ROUND(VALUE(SUBSTITUTE(実質収支比率等に係る経年分析!J$47,"▲","-")),2)</f>
        <v>30.33</v>
      </c>
    </row>
    <row r="21" spans="1:11" x14ac:dyDescent="0.15">
      <c r="A21" s="171" t="s">
        <v>56</v>
      </c>
      <c r="B21" s="171">
        <f>IF(ISNUMBER(VALUE(SUBSTITUTE(実質収支比率等に係る経年分析!F$49,"▲","-"))),ROUND(VALUE(SUBSTITUTE(実質収支比率等に係る経年分析!F$49,"▲","-")),2),NA())</f>
        <v>-4.82</v>
      </c>
      <c r="C21" s="171">
        <f>IF(ISNUMBER(VALUE(SUBSTITUTE(実質収支比率等に係る経年分析!G$49,"▲","-"))),ROUND(VALUE(SUBSTITUTE(実質収支比率等に係る経年分析!G$49,"▲","-")),2),NA())</f>
        <v>-3.68</v>
      </c>
      <c r="D21" s="171">
        <f>IF(ISNUMBER(VALUE(SUBSTITUTE(実質収支比率等に係る経年分析!H$49,"▲","-"))),ROUND(VALUE(SUBSTITUTE(実質収支比率等に係る経年分析!H$49,"▲","-")),2),NA())</f>
        <v>-3.52</v>
      </c>
      <c r="E21" s="171">
        <f>IF(ISNUMBER(VALUE(SUBSTITUTE(実質収支比率等に係る経年分析!I$49,"▲","-"))),ROUND(VALUE(SUBSTITUTE(実質収支比率等に係る経年分析!I$49,"▲","-")),2),NA())</f>
        <v>2.74</v>
      </c>
      <c r="F21" s="171">
        <f>IF(ISNUMBER(VALUE(SUBSTITUTE(実質収支比率等に係る経年分析!J$49,"▲","-"))),ROUND(VALUE(SUBSTITUTE(実質収支比率等に係る経年分析!J$49,"▲","-")),2),NA())</f>
        <v>0.52</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後期高齢者医療事業</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0.25</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0.37</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0.41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0.05</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0.06</v>
      </c>
    </row>
    <row r="31" spans="1:11" x14ac:dyDescent="0.15">
      <c r="A31" s="172" t="str">
        <f>IF(連結実質赤字比率に係る赤字・黒字の構成分析!C$39="",NA(),連結実質赤字比率に係る赤字・黒字の構成分析!C$39)</f>
        <v>都市計画公共下水道事業</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0.08</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0.14000000000000001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0.25</v>
      </c>
    </row>
    <row r="32" spans="1:11" x14ac:dyDescent="0.15">
      <c r="A32" s="172" t="str">
        <f>IF(連結実質赤字比率に係る赤字・黒字の構成分析!C$38="",NA(),連結実質赤字比率に係る赤字・黒字の構成分析!C$38)</f>
        <v>国民健康保険事業</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2.27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0.04</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0.32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0.52</v>
      </c>
    </row>
    <row r="33" spans="1:16" x14ac:dyDescent="0.15">
      <c r="A33" s="172" t="str">
        <f>IF(連結実質赤字比率に係る赤字・黒字の構成分析!C$37="",NA(),連結実質赤字比率に係る赤字・黒字の構成分析!C$37)</f>
        <v>介護保険事業</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0.77</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0.37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0.92</v>
      </c>
    </row>
    <row r="34" spans="1:16" x14ac:dyDescent="0.15">
      <c r="A34" s="172" t="str">
        <f>IF(連結実質赤字比率に係る赤字・黒字の構成分析!C$36="",NA(),連結実質赤字比率に係る赤字・黒字の構成分析!C$36)</f>
        <v>くじらの博物館事業</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10.47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18.399999999999999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11.11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9.65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4.72</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6.85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6.32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6.07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8.51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7.91</v>
      </c>
    </row>
    <row r="36" spans="1:16" x14ac:dyDescent="0.15">
      <c r="A36" s="172" t="str">
        <f>IF(連結実質赤字比率に係る赤字・黒字の構成分析!C$34="",NA(),連結実質赤字比率に係る赤字・黒字の構成分析!C$34)</f>
        <v>水道事業</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6.59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7.03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7.93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8.76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8.34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185</v>
      </c>
      <c r="E42" s="173"/>
      <c r="F42" s="173"/>
      <c r="G42" s="173">
        <f>'実質公債費比率（分子）の構造'!L$52</f>
        <v>200</v>
      </c>
      <c r="H42" s="173"/>
      <c r="I42" s="173"/>
      <c r="J42" s="173">
        <f>'実質公債費比率（分子）の構造'!M$52</f>
        <v>214</v>
      </c>
      <c r="K42" s="173"/>
      <c r="L42" s="173"/>
      <c r="M42" s="173">
        <f>'実質公債費比率（分子）の構造'!N$52</f>
        <v>222</v>
      </c>
      <c r="N42" s="173"/>
      <c r="O42" s="173"/>
      <c r="P42" s="173">
        <f>'実質公債費比率（分子）の構造'!O$52</f>
        <v>272</v>
      </c>
    </row>
    <row r="43" spans="1:16" x14ac:dyDescent="0.15">
      <c r="A43" s="173" t="s">
        <v>64</v>
      </c>
      <c r="B43" s="173" t="str">
        <f>'実質公債費比率（分子）の構造'!K$51</f>
        <v>-</v>
      </c>
      <c r="C43" s="173"/>
      <c r="D43" s="173"/>
      <c r="E43" s="173" t="str">
        <f>'実質公債費比率（分子）の構造'!L$51</f>
        <v>-</v>
      </c>
      <c r="F43" s="173"/>
      <c r="G43" s="173"/>
      <c r="H43" s="173">
        <f>'実質公債費比率（分子）の構造'!M$51</f>
        <v>0</v>
      </c>
      <c r="I43" s="173"/>
      <c r="J43" s="173"/>
      <c r="K43" s="173">
        <f>'実質公債費比率（分子）の構造'!N$51</f>
        <v>0</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t="str">
        <f>'実質公債費比率（分子）の構造'!K$49</f>
        <v>-</v>
      </c>
      <c r="C45" s="173"/>
      <c r="D45" s="173"/>
      <c r="E45" s="173" t="str">
        <f>'実質公債費比率（分子）の構造'!L$49</f>
        <v>-</v>
      </c>
      <c r="F45" s="173"/>
      <c r="G45" s="173"/>
      <c r="H45" s="173" t="str">
        <f>'実質公債費比率（分子）の構造'!M$49</f>
        <v>-</v>
      </c>
      <c r="I45" s="173"/>
      <c r="J45" s="173"/>
      <c r="K45" s="173" t="str">
        <f>'実質公債費比率（分子）の構造'!N$49</f>
        <v>-</v>
      </c>
      <c r="L45" s="173"/>
      <c r="M45" s="173"/>
      <c r="N45" s="173" t="str">
        <f>'実質公債費比率（分子）の構造'!O$49</f>
        <v>-</v>
      </c>
      <c r="O45" s="173"/>
      <c r="P45" s="173"/>
    </row>
    <row r="46" spans="1:16" x14ac:dyDescent="0.15">
      <c r="A46" s="173" t="s">
        <v>67</v>
      </c>
      <c r="B46" s="173">
        <f>'実質公債費比率（分子）の構造'!K$48</f>
        <v>17</v>
      </c>
      <c r="C46" s="173"/>
      <c r="D46" s="173"/>
      <c r="E46" s="173">
        <f>'実質公債費比率（分子）の構造'!L$48</f>
        <v>16</v>
      </c>
      <c r="F46" s="173"/>
      <c r="G46" s="173"/>
      <c r="H46" s="173">
        <f>'実質公債費比率（分子）の構造'!M$48</f>
        <v>16</v>
      </c>
      <c r="I46" s="173"/>
      <c r="J46" s="173"/>
      <c r="K46" s="173">
        <f>'実質公債費比率（分子）の構造'!N$48</f>
        <v>13</v>
      </c>
      <c r="L46" s="173"/>
      <c r="M46" s="173"/>
      <c r="N46" s="173">
        <f>'実質公債費比率（分子）の構造'!O$48</f>
        <v>12</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219</v>
      </c>
      <c r="C49" s="173"/>
      <c r="D49" s="173"/>
      <c r="E49" s="173">
        <f>'実質公債費比率（分子）の構造'!L$45</f>
        <v>241</v>
      </c>
      <c r="F49" s="173"/>
      <c r="G49" s="173"/>
      <c r="H49" s="173">
        <f>'実質公債費比率（分子）の構造'!M$45</f>
        <v>257</v>
      </c>
      <c r="I49" s="173"/>
      <c r="J49" s="173"/>
      <c r="K49" s="173">
        <f>'実質公債費比率（分子）の構造'!N$45</f>
        <v>275</v>
      </c>
      <c r="L49" s="173"/>
      <c r="M49" s="173"/>
      <c r="N49" s="173">
        <f>'実質公債費比率（分子）の構造'!O$45</f>
        <v>359</v>
      </c>
      <c r="O49" s="173"/>
      <c r="P49" s="173"/>
    </row>
    <row r="50" spans="1:16" x14ac:dyDescent="0.15">
      <c r="A50" s="173" t="s">
        <v>71</v>
      </c>
      <c r="B50" s="173" t="e">
        <f>NA()</f>
        <v>#N/A</v>
      </c>
      <c r="C50" s="173">
        <f>IF(ISNUMBER('実質公債費比率（分子）の構造'!K$53),'実質公債費比率（分子）の構造'!K$53,NA())</f>
        <v>51</v>
      </c>
      <c r="D50" s="173" t="e">
        <f>NA()</f>
        <v>#N/A</v>
      </c>
      <c r="E50" s="173" t="e">
        <f>NA()</f>
        <v>#N/A</v>
      </c>
      <c r="F50" s="173">
        <f>IF(ISNUMBER('実質公債費比率（分子）の構造'!L$53),'実質公債費比率（分子）の構造'!L$53,NA())</f>
        <v>57</v>
      </c>
      <c r="G50" s="173" t="e">
        <f>NA()</f>
        <v>#N/A</v>
      </c>
      <c r="H50" s="173" t="e">
        <f>NA()</f>
        <v>#N/A</v>
      </c>
      <c r="I50" s="173">
        <f>IF(ISNUMBER('実質公債費比率（分子）の構造'!M$53),'実質公債費比率（分子）の構造'!M$53,NA())</f>
        <v>59</v>
      </c>
      <c r="J50" s="173" t="e">
        <f>NA()</f>
        <v>#N/A</v>
      </c>
      <c r="K50" s="173" t="e">
        <f>NA()</f>
        <v>#N/A</v>
      </c>
      <c r="L50" s="173">
        <f>IF(ISNUMBER('実質公債費比率（分子）の構造'!N$53),'実質公債費比率（分子）の構造'!N$53,NA())</f>
        <v>66</v>
      </c>
      <c r="M50" s="173" t="e">
        <f>NA()</f>
        <v>#N/A</v>
      </c>
      <c r="N50" s="173" t="e">
        <f>NA()</f>
        <v>#N/A</v>
      </c>
      <c r="O50" s="173">
        <f>IF(ISNUMBER('実質公債費比率（分子）の構造'!O$53),'実質公債費比率（分子）の構造'!O$53,NA())</f>
        <v>99</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2574</v>
      </c>
      <c r="E56" s="172"/>
      <c r="F56" s="172"/>
      <c r="G56" s="172">
        <f>'将来負担比率（分子）の構造'!J$52</f>
        <v>2698</v>
      </c>
      <c r="H56" s="172"/>
      <c r="I56" s="172"/>
      <c r="J56" s="172">
        <f>'将来負担比率（分子）の構造'!K$52</f>
        <v>3056</v>
      </c>
      <c r="K56" s="172"/>
      <c r="L56" s="172"/>
      <c r="M56" s="172">
        <f>'将来負担比率（分子）の構造'!L$52</f>
        <v>3365</v>
      </c>
      <c r="N56" s="172"/>
      <c r="O56" s="172"/>
      <c r="P56" s="172">
        <f>'将来負担比率（分子）の構造'!M$52</f>
        <v>3534</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1570</v>
      </c>
      <c r="E58" s="172"/>
      <c r="F58" s="172"/>
      <c r="G58" s="172">
        <f>'将来負担比率（分子）の構造'!J$50</f>
        <v>1574</v>
      </c>
      <c r="H58" s="172"/>
      <c r="I58" s="172"/>
      <c r="J58" s="172">
        <f>'将来負担比率（分子）の構造'!K$50</f>
        <v>1520</v>
      </c>
      <c r="K58" s="172"/>
      <c r="L58" s="172"/>
      <c r="M58" s="172">
        <f>'将来負担比率（分子）の構造'!L$50</f>
        <v>1516</v>
      </c>
      <c r="N58" s="172"/>
      <c r="O58" s="172"/>
      <c r="P58" s="172">
        <f>'将来負担比率（分子）の構造'!M$50</f>
        <v>1654</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580</v>
      </c>
      <c r="C62" s="172"/>
      <c r="D62" s="172"/>
      <c r="E62" s="172">
        <f>'将来負担比率（分子）の構造'!J$45</f>
        <v>555</v>
      </c>
      <c r="F62" s="172"/>
      <c r="G62" s="172"/>
      <c r="H62" s="172">
        <f>'将来負担比率（分子）の構造'!K$45</f>
        <v>513</v>
      </c>
      <c r="I62" s="172"/>
      <c r="J62" s="172"/>
      <c r="K62" s="172">
        <f>'将来負担比率（分子）の構造'!L$45</f>
        <v>512</v>
      </c>
      <c r="L62" s="172"/>
      <c r="M62" s="172"/>
      <c r="N62" s="172">
        <f>'将来負担比率（分子）の構造'!M$45</f>
        <v>509</v>
      </c>
      <c r="O62" s="172"/>
      <c r="P62" s="172"/>
    </row>
    <row r="63" spans="1:16" x14ac:dyDescent="0.15">
      <c r="A63" s="172" t="s">
        <v>34</v>
      </c>
      <c r="B63" s="172">
        <f>'将来負担比率（分子）の構造'!I$44</f>
        <v>102</v>
      </c>
      <c r="C63" s="172"/>
      <c r="D63" s="172"/>
      <c r="E63" s="172">
        <f>'将来負担比率（分子）の構造'!J$44</f>
        <v>101</v>
      </c>
      <c r="F63" s="172"/>
      <c r="G63" s="172"/>
      <c r="H63" s="172">
        <f>'将来負担比率（分子）の構造'!K$44</f>
        <v>97</v>
      </c>
      <c r="I63" s="172"/>
      <c r="J63" s="172"/>
      <c r="K63" s="172">
        <f>'将来負担比率（分子）の構造'!L$44</f>
        <v>93</v>
      </c>
      <c r="L63" s="172"/>
      <c r="M63" s="172"/>
      <c r="N63" s="172">
        <f>'将来負担比率（分子）の構造'!M$44</f>
        <v>90</v>
      </c>
      <c r="O63" s="172"/>
      <c r="P63" s="172"/>
    </row>
    <row r="64" spans="1:16" x14ac:dyDescent="0.15">
      <c r="A64" s="172" t="s">
        <v>33</v>
      </c>
      <c r="B64" s="172">
        <f>'将来負担比率（分子）の構造'!I$43</f>
        <v>148</v>
      </c>
      <c r="C64" s="172"/>
      <c r="D64" s="172"/>
      <c r="E64" s="172">
        <f>'将来負担比率（分子）の構造'!J$43</f>
        <v>125</v>
      </c>
      <c r="F64" s="172"/>
      <c r="G64" s="172"/>
      <c r="H64" s="172">
        <f>'将来負担比率（分子）の構造'!K$43</f>
        <v>104</v>
      </c>
      <c r="I64" s="172"/>
      <c r="J64" s="172"/>
      <c r="K64" s="172">
        <f>'将来負担比率（分子）の構造'!L$43</f>
        <v>88</v>
      </c>
      <c r="L64" s="172"/>
      <c r="M64" s="172"/>
      <c r="N64" s="172">
        <f>'将来負担比率（分子）の構造'!M$43</f>
        <v>89</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3129</v>
      </c>
      <c r="C66" s="172"/>
      <c r="D66" s="172"/>
      <c r="E66" s="172">
        <f>'将来負担比率（分子）の構造'!J$41</f>
        <v>3325</v>
      </c>
      <c r="F66" s="172"/>
      <c r="G66" s="172"/>
      <c r="H66" s="172">
        <f>'将来負担比率（分子）の構造'!K$41</f>
        <v>3865</v>
      </c>
      <c r="I66" s="172"/>
      <c r="J66" s="172"/>
      <c r="K66" s="172">
        <f>'将来負担比率（分子）の構造'!L$41</f>
        <v>4358</v>
      </c>
      <c r="L66" s="172"/>
      <c r="M66" s="172"/>
      <c r="N66" s="172">
        <f>'将来負担比率（分子）の構造'!M$41</f>
        <v>4740</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5</v>
      </c>
      <c r="J67" s="172" t="e">
        <f>NA()</f>
        <v>#N/A</v>
      </c>
      <c r="K67" s="172" t="e">
        <f>NA()</f>
        <v>#N/A</v>
      </c>
      <c r="L67" s="172">
        <f>IF(ISNUMBER('将来負担比率（分子）の構造'!L$53), IF('将来負担比率（分子）の構造'!L$53 &lt; 0, 0, '将来負担比率（分子）の構造'!L$53), NA())</f>
        <v>170</v>
      </c>
      <c r="M67" s="172" t="e">
        <f>NA()</f>
        <v>#N/A</v>
      </c>
      <c r="N67" s="172" t="e">
        <f>NA()</f>
        <v>#N/A</v>
      </c>
      <c r="O67" s="172">
        <f>IF(ISNUMBER('将来負担比率（分子）の構造'!M$53), IF('将来負担比率（分子）の構造'!M$53 &lt; 0, 0, '将来負担比率（分子）の構造'!M$53), NA())</f>
        <v>239</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502</v>
      </c>
      <c r="C72" s="176">
        <f>基金残高に係る経年分析!G55</f>
        <v>502</v>
      </c>
      <c r="D72" s="176">
        <f>基金残高に係る経年分析!H55</f>
        <v>502</v>
      </c>
    </row>
    <row r="73" spans="1:16" x14ac:dyDescent="0.15">
      <c r="A73" s="175" t="s">
        <v>78</v>
      </c>
      <c r="B73" s="176">
        <f>基金残高に係る経年分析!F56</f>
        <v>334</v>
      </c>
      <c r="C73" s="176">
        <f>基金残高に係る経年分析!G56</f>
        <v>350</v>
      </c>
      <c r="D73" s="176">
        <f>基金残高に係る経年分析!H56</f>
        <v>464</v>
      </c>
    </row>
    <row r="74" spans="1:16" x14ac:dyDescent="0.15">
      <c r="A74" s="175" t="s">
        <v>79</v>
      </c>
      <c r="B74" s="176">
        <f>基金残高に係る経年分析!F57</f>
        <v>612</v>
      </c>
      <c r="C74" s="176">
        <f>基金残高に係る経年分析!G57</f>
        <v>601</v>
      </c>
      <c r="D74" s="176">
        <f>基金残高に係る経年分析!H57</f>
        <v>621</v>
      </c>
    </row>
  </sheetData>
  <sheetProtection algorithmName="SHA-512" hashValue="GKyILauxtPpfM05NglTBCYEpenhV7h8S+FpmDUUuIafH7vK+qI/rb2+ctiQ5P+lWb9ZN4i/5kri1rBG7ohnLbg==" saltValue="H3kPmvyAmJz2pghAZUxF8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215</v>
      </c>
      <c r="DI1" s="606"/>
      <c r="DJ1" s="606"/>
      <c r="DK1" s="606"/>
      <c r="DL1" s="606"/>
      <c r="DM1" s="606"/>
      <c r="DN1" s="607"/>
      <c r="DO1" s="212"/>
      <c r="DP1" s="605" t="s">
        <v>216</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218</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219</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220</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221</v>
      </c>
      <c r="S4" s="609"/>
      <c r="T4" s="609"/>
      <c r="U4" s="609"/>
      <c r="V4" s="609"/>
      <c r="W4" s="609"/>
      <c r="X4" s="609"/>
      <c r="Y4" s="610"/>
      <c r="Z4" s="608" t="s">
        <v>222</v>
      </c>
      <c r="AA4" s="609"/>
      <c r="AB4" s="609"/>
      <c r="AC4" s="610"/>
      <c r="AD4" s="608" t="s">
        <v>223</v>
      </c>
      <c r="AE4" s="609"/>
      <c r="AF4" s="609"/>
      <c r="AG4" s="609"/>
      <c r="AH4" s="609"/>
      <c r="AI4" s="609"/>
      <c r="AJ4" s="609"/>
      <c r="AK4" s="610"/>
      <c r="AL4" s="608" t="s">
        <v>222</v>
      </c>
      <c r="AM4" s="609"/>
      <c r="AN4" s="609"/>
      <c r="AO4" s="610"/>
      <c r="AP4" s="614" t="s">
        <v>224</v>
      </c>
      <c r="AQ4" s="614"/>
      <c r="AR4" s="614"/>
      <c r="AS4" s="614"/>
      <c r="AT4" s="614"/>
      <c r="AU4" s="614"/>
      <c r="AV4" s="614"/>
      <c r="AW4" s="614"/>
      <c r="AX4" s="614"/>
      <c r="AY4" s="614"/>
      <c r="AZ4" s="614"/>
      <c r="BA4" s="614"/>
      <c r="BB4" s="614"/>
      <c r="BC4" s="614"/>
      <c r="BD4" s="614"/>
      <c r="BE4" s="614"/>
      <c r="BF4" s="614"/>
      <c r="BG4" s="614" t="s">
        <v>225</v>
      </c>
      <c r="BH4" s="614"/>
      <c r="BI4" s="614"/>
      <c r="BJ4" s="614"/>
      <c r="BK4" s="614"/>
      <c r="BL4" s="614"/>
      <c r="BM4" s="614"/>
      <c r="BN4" s="614"/>
      <c r="BO4" s="614" t="s">
        <v>222</v>
      </c>
      <c r="BP4" s="614"/>
      <c r="BQ4" s="614"/>
      <c r="BR4" s="614"/>
      <c r="BS4" s="614" t="s">
        <v>226</v>
      </c>
      <c r="BT4" s="614"/>
      <c r="BU4" s="614"/>
      <c r="BV4" s="614"/>
      <c r="BW4" s="614"/>
      <c r="BX4" s="614"/>
      <c r="BY4" s="614"/>
      <c r="BZ4" s="614"/>
      <c r="CA4" s="614"/>
      <c r="CB4" s="614"/>
      <c r="CD4" s="611" t="s">
        <v>227</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228</v>
      </c>
      <c r="C5" s="616"/>
      <c r="D5" s="616"/>
      <c r="E5" s="616"/>
      <c r="F5" s="616"/>
      <c r="G5" s="616"/>
      <c r="H5" s="616"/>
      <c r="I5" s="616"/>
      <c r="J5" s="616"/>
      <c r="K5" s="616"/>
      <c r="L5" s="616"/>
      <c r="M5" s="616"/>
      <c r="N5" s="616"/>
      <c r="O5" s="616"/>
      <c r="P5" s="616"/>
      <c r="Q5" s="617"/>
      <c r="R5" s="618">
        <v>213894</v>
      </c>
      <c r="S5" s="619"/>
      <c r="T5" s="619"/>
      <c r="U5" s="619"/>
      <c r="V5" s="619"/>
      <c r="W5" s="619"/>
      <c r="X5" s="619"/>
      <c r="Y5" s="620"/>
      <c r="Z5" s="621">
        <v>5.9</v>
      </c>
      <c r="AA5" s="621"/>
      <c r="AB5" s="621"/>
      <c r="AC5" s="621"/>
      <c r="AD5" s="622">
        <v>213894</v>
      </c>
      <c r="AE5" s="622"/>
      <c r="AF5" s="622"/>
      <c r="AG5" s="622"/>
      <c r="AH5" s="622"/>
      <c r="AI5" s="622"/>
      <c r="AJ5" s="622"/>
      <c r="AK5" s="622"/>
      <c r="AL5" s="623">
        <v>13.1</v>
      </c>
      <c r="AM5" s="624"/>
      <c r="AN5" s="624"/>
      <c r="AO5" s="625"/>
      <c r="AP5" s="615" t="s">
        <v>229</v>
      </c>
      <c r="AQ5" s="616"/>
      <c r="AR5" s="616"/>
      <c r="AS5" s="616"/>
      <c r="AT5" s="616"/>
      <c r="AU5" s="616"/>
      <c r="AV5" s="616"/>
      <c r="AW5" s="616"/>
      <c r="AX5" s="616"/>
      <c r="AY5" s="616"/>
      <c r="AZ5" s="616"/>
      <c r="BA5" s="616"/>
      <c r="BB5" s="616"/>
      <c r="BC5" s="616"/>
      <c r="BD5" s="616"/>
      <c r="BE5" s="616"/>
      <c r="BF5" s="617"/>
      <c r="BG5" s="629">
        <v>212048</v>
      </c>
      <c r="BH5" s="630"/>
      <c r="BI5" s="630"/>
      <c r="BJ5" s="630"/>
      <c r="BK5" s="630"/>
      <c r="BL5" s="630"/>
      <c r="BM5" s="630"/>
      <c r="BN5" s="631"/>
      <c r="BO5" s="632">
        <v>99.1</v>
      </c>
      <c r="BP5" s="632"/>
      <c r="BQ5" s="632"/>
      <c r="BR5" s="632"/>
      <c r="BS5" s="633" t="s">
        <v>230</v>
      </c>
      <c r="BT5" s="633"/>
      <c r="BU5" s="633"/>
      <c r="BV5" s="633"/>
      <c r="BW5" s="633"/>
      <c r="BX5" s="633"/>
      <c r="BY5" s="633"/>
      <c r="BZ5" s="633"/>
      <c r="CA5" s="633"/>
      <c r="CB5" s="637"/>
      <c r="CD5" s="611" t="s">
        <v>224</v>
      </c>
      <c r="CE5" s="612"/>
      <c r="CF5" s="612"/>
      <c r="CG5" s="612"/>
      <c r="CH5" s="612"/>
      <c r="CI5" s="612"/>
      <c r="CJ5" s="612"/>
      <c r="CK5" s="612"/>
      <c r="CL5" s="612"/>
      <c r="CM5" s="612"/>
      <c r="CN5" s="612"/>
      <c r="CO5" s="612"/>
      <c r="CP5" s="612"/>
      <c r="CQ5" s="613"/>
      <c r="CR5" s="611" t="s">
        <v>231</v>
      </c>
      <c r="CS5" s="612"/>
      <c r="CT5" s="612"/>
      <c r="CU5" s="612"/>
      <c r="CV5" s="612"/>
      <c r="CW5" s="612"/>
      <c r="CX5" s="612"/>
      <c r="CY5" s="613"/>
      <c r="CZ5" s="611" t="s">
        <v>222</v>
      </c>
      <c r="DA5" s="612"/>
      <c r="DB5" s="612"/>
      <c r="DC5" s="613"/>
      <c r="DD5" s="611" t="s">
        <v>232</v>
      </c>
      <c r="DE5" s="612"/>
      <c r="DF5" s="612"/>
      <c r="DG5" s="612"/>
      <c r="DH5" s="612"/>
      <c r="DI5" s="612"/>
      <c r="DJ5" s="612"/>
      <c r="DK5" s="612"/>
      <c r="DL5" s="612"/>
      <c r="DM5" s="612"/>
      <c r="DN5" s="612"/>
      <c r="DO5" s="612"/>
      <c r="DP5" s="613"/>
      <c r="DQ5" s="611" t="s">
        <v>233</v>
      </c>
      <c r="DR5" s="612"/>
      <c r="DS5" s="612"/>
      <c r="DT5" s="612"/>
      <c r="DU5" s="612"/>
      <c r="DV5" s="612"/>
      <c r="DW5" s="612"/>
      <c r="DX5" s="612"/>
      <c r="DY5" s="612"/>
      <c r="DZ5" s="612"/>
      <c r="EA5" s="612"/>
      <c r="EB5" s="612"/>
      <c r="EC5" s="613"/>
    </row>
    <row r="6" spans="2:143" ht="11.25" customHeight="1" x14ac:dyDescent="0.15">
      <c r="B6" s="626" t="s">
        <v>234</v>
      </c>
      <c r="C6" s="627"/>
      <c r="D6" s="627"/>
      <c r="E6" s="627"/>
      <c r="F6" s="627"/>
      <c r="G6" s="627"/>
      <c r="H6" s="627"/>
      <c r="I6" s="627"/>
      <c r="J6" s="627"/>
      <c r="K6" s="627"/>
      <c r="L6" s="627"/>
      <c r="M6" s="627"/>
      <c r="N6" s="627"/>
      <c r="O6" s="627"/>
      <c r="P6" s="627"/>
      <c r="Q6" s="628"/>
      <c r="R6" s="629">
        <v>10401</v>
      </c>
      <c r="S6" s="630"/>
      <c r="T6" s="630"/>
      <c r="U6" s="630"/>
      <c r="V6" s="630"/>
      <c r="W6" s="630"/>
      <c r="X6" s="630"/>
      <c r="Y6" s="631"/>
      <c r="Z6" s="632">
        <v>0.3</v>
      </c>
      <c r="AA6" s="632"/>
      <c r="AB6" s="632"/>
      <c r="AC6" s="632"/>
      <c r="AD6" s="633">
        <v>10401</v>
      </c>
      <c r="AE6" s="633"/>
      <c r="AF6" s="633"/>
      <c r="AG6" s="633"/>
      <c r="AH6" s="633"/>
      <c r="AI6" s="633"/>
      <c r="AJ6" s="633"/>
      <c r="AK6" s="633"/>
      <c r="AL6" s="634">
        <v>0.6</v>
      </c>
      <c r="AM6" s="635"/>
      <c r="AN6" s="635"/>
      <c r="AO6" s="636"/>
      <c r="AP6" s="626" t="s">
        <v>235</v>
      </c>
      <c r="AQ6" s="627"/>
      <c r="AR6" s="627"/>
      <c r="AS6" s="627"/>
      <c r="AT6" s="627"/>
      <c r="AU6" s="627"/>
      <c r="AV6" s="627"/>
      <c r="AW6" s="627"/>
      <c r="AX6" s="627"/>
      <c r="AY6" s="627"/>
      <c r="AZ6" s="627"/>
      <c r="BA6" s="627"/>
      <c r="BB6" s="627"/>
      <c r="BC6" s="627"/>
      <c r="BD6" s="627"/>
      <c r="BE6" s="627"/>
      <c r="BF6" s="628"/>
      <c r="BG6" s="629">
        <v>212048</v>
      </c>
      <c r="BH6" s="630"/>
      <c r="BI6" s="630"/>
      <c r="BJ6" s="630"/>
      <c r="BK6" s="630"/>
      <c r="BL6" s="630"/>
      <c r="BM6" s="630"/>
      <c r="BN6" s="631"/>
      <c r="BO6" s="632">
        <v>99.1</v>
      </c>
      <c r="BP6" s="632"/>
      <c r="BQ6" s="632"/>
      <c r="BR6" s="632"/>
      <c r="BS6" s="633" t="s">
        <v>236</v>
      </c>
      <c r="BT6" s="633"/>
      <c r="BU6" s="633"/>
      <c r="BV6" s="633"/>
      <c r="BW6" s="633"/>
      <c r="BX6" s="633"/>
      <c r="BY6" s="633"/>
      <c r="BZ6" s="633"/>
      <c r="CA6" s="633"/>
      <c r="CB6" s="637"/>
      <c r="CD6" s="640" t="s">
        <v>237</v>
      </c>
      <c r="CE6" s="641"/>
      <c r="CF6" s="641"/>
      <c r="CG6" s="641"/>
      <c r="CH6" s="641"/>
      <c r="CI6" s="641"/>
      <c r="CJ6" s="641"/>
      <c r="CK6" s="641"/>
      <c r="CL6" s="641"/>
      <c r="CM6" s="641"/>
      <c r="CN6" s="641"/>
      <c r="CO6" s="641"/>
      <c r="CP6" s="641"/>
      <c r="CQ6" s="642"/>
      <c r="CR6" s="629">
        <v>55532</v>
      </c>
      <c r="CS6" s="630"/>
      <c r="CT6" s="630"/>
      <c r="CU6" s="630"/>
      <c r="CV6" s="630"/>
      <c r="CW6" s="630"/>
      <c r="CX6" s="630"/>
      <c r="CY6" s="631"/>
      <c r="CZ6" s="623">
        <v>1.6</v>
      </c>
      <c r="DA6" s="624"/>
      <c r="DB6" s="624"/>
      <c r="DC6" s="643"/>
      <c r="DD6" s="638" t="s">
        <v>230</v>
      </c>
      <c r="DE6" s="630"/>
      <c r="DF6" s="630"/>
      <c r="DG6" s="630"/>
      <c r="DH6" s="630"/>
      <c r="DI6" s="630"/>
      <c r="DJ6" s="630"/>
      <c r="DK6" s="630"/>
      <c r="DL6" s="630"/>
      <c r="DM6" s="630"/>
      <c r="DN6" s="630"/>
      <c r="DO6" s="630"/>
      <c r="DP6" s="631"/>
      <c r="DQ6" s="638">
        <v>55532</v>
      </c>
      <c r="DR6" s="630"/>
      <c r="DS6" s="630"/>
      <c r="DT6" s="630"/>
      <c r="DU6" s="630"/>
      <c r="DV6" s="630"/>
      <c r="DW6" s="630"/>
      <c r="DX6" s="630"/>
      <c r="DY6" s="630"/>
      <c r="DZ6" s="630"/>
      <c r="EA6" s="630"/>
      <c r="EB6" s="630"/>
      <c r="EC6" s="639"/>
    </row>
    <row r="7" spans="2:143" ht="11.25" customHeight="1" x14ac:dyDescent="0.15">
      <c r="B7" s="626" t="s">
        <v>238</v>
      </c>
      <c r="C7" s="627"/>
      <c r="D7" s="627"/>
      <c r="E7" s="627"/>
      <c r="F7" s="627"/>
      <c r="G7" s="627"/>
      <c r="H7" s="627"/>
      <c r="I7" s="627"/>
      <c r="J7" s="627"/>
      <c r="K7" s="627"/>
      <c r="L7" s="627"/>
      <c r="M7" s="627"/>
      <c r="N7" s="627"/>
      <c r="O7" s="627"/>
      <c r="P7" s="627"/>
      <c r="Q7" s="628"/>
      <c r="R7" s="629">
        <v>282</v>
      </c>
      <c r="S7" s="630"/>
      <c r="T7" s="630"/>
      <c r="U7" s="630"/>
      <c r="V7" s="630"/>
      <c r="W7" s="630"/>
      <c r="X7" s="630"/>
      <c r="Y7" s="631"/>
      <c r="Z7" s="632">
        <v>0</v>
      </c>
      <c r="AA7" s="632"/>
      <c r="AB7" s="632"/>
      <c r="AC7" s="632"/>
      <c r="AD7" s="633">
        <v>282</v>
      </c>
      <c r="AE7" s="633"/>
      <c r="AF7" s="633"/>
      <c r="AG7" s="633"/>
      <c r="AH7" s="633"/>
      <c r="AI7" s="633"/>
      <c r="AJ7" s="633"/>
      <c r="AK7" s="633"/>
      <c r="AL7" s="634">
        <v>0</v>
      </c>
      <c r="AM7" s="635"/>
      <c r="AN7" s="635"/>
      <c r="AO7" s="636"/>
      <c r="AP7" s="626" t="s">
        <v>239</v>
      </c>
      <c r="AQ7" s="627"/>
      <c r="AR7" s="627"/>
      <c r="AS7" s="627"/>
      <c r="AT7" s="627"/>
      <c r="AU7" s="627"/>
      <c r="AV7" s="627"/>
      <c r="AW7" s="627"/>
      <c r="AX7" s="627"/>
      <c r="AY7" s="627"/>
      <c r="AZ7" s="627"/>
      <c r="BA7" s="627"/>
      <c r="BB7" s="627"/>
      <c r="BC7" s="627"/>
      <c r="BD7" s="627"/>
      <c r="BE7" s="627"/>
      <c r="BF7" s="628"/>
      <c r="BG7" s="629">
        <v>100618</v>
      </c>
      <c r="BH7" s="630"/>
      <c r="BI7" s="630"/>
      <c r="BJ7" s="630"/>
      <c r="BK7" s="630"/>
      <c r="BL7" s="630"/>
      <c r="BM7" s="630"/>
      <c r="BN7" s="631"/>
      <c r="BO7" s="632">
        <v>47</v>
      </c>
      <c r="BP7" s="632"/>
      <c r="BQ7" s="632"/>
      <c r="BR7" s="632"/>
      <c r="BS7" s="633" t="s">
        <v>230</v>
      </c>
      <c r="BT7" s="633"/>
      <c r="BU7" s="633"/>
      <c r="BV7" s="633"/>
      <c r="BW7" s="633"/>
      <c r="BX7" s="633"/>
      <c r="BY7" s="633"/>
      <c r="BZ7" s="633"/>
      <c r="CA7" s="633"/>
      <c r="CB7" s="637"/>
      <c r="CD7" s="644" t="s">
        <v>240</v>
      </c>
      <c r="CE7" s="645"/>
      <c r="CF7" s="645"/>
      <c r="CG7" s="645"/>
      <c r="CH7" s="645"/>
      <c r="CI7" s="645"/>
      <c r="CJ7" s="645"/>
      <c r="CK7" s="645"/>
      <c r="CL7" s="645"/>
      <c r="CM7" s="645"/>
      <c r="CN7" s="645"/>
      <c r="CO7" s="645"/>
      <c r="CP7" s="645"/>
      <c r="CQ7" s="646"/>
      <c r="CR7" s="629">
        <v>1079755</v>
      </c>
      <c r="CS7" s="630"/>
      <c r="CT7" s="630"/>
      <c r="CU7" s="630"/>
      <c r="CV7" s="630"/>
      <c r="CW7" s="630"/>
      <c r="CX7" s="630"/>
      <c r="CY7" s="631"/>
      <c r="CZ7" s="632">
        <v>30.7</v>
      </c>
      <c r="DA7" s="632"/>
      <c r="DB7" s="632"/>
      <c r="DC7" s="632"/>
      <c r="DD7" s="638">
        <v>99109</v>
      </c>
      <c r="DE7" s="630"/>
      <c r="DF7" s="630"/>
      <c r="DG7" s="630"/>
      <c r="DH7" s="630"/>
      <c r="DI7" s="630"/>
      <c r="DJ7" s="630"/>
      <c r="DK7" s="630"/>
      <c r="DL7" s="630"/>
      <c r="DM7" s="630"/>
      <c r="DN7" s="630"/>
      <c r="DO7" s="630"/>
      <c r="DP7" s="631"/>
      <c r="DQ7" s="638">
        <v>944438</v>
      </c>
      <c r="DR7" s="630"/>
      <c r="DS7" s="630"/>
      <c r="DT7" s="630"/>
      <c r="DU7" s="630"/>
      <c r="DV7" s="630"/>
      <c r="DW7" s="630"/>
      <c r="DX7" s="630"/>
      <c r="DY7" s="630"/>
      <c r="DZ7" s="630"/>
      <c r="EA7" s="630"/>
      <c r="EB7" s="630"/>
      <c r="EC7" s="639"/>
    </row>
    <row r="8" spans="2:143" ht="11.25" customHeight="1" x14ac:dyDescent="0.15">
      <c r="B8" s="626" t="s">
        <v>241</v>
      </c>
      <c r="C8" s="627"/>
      <c r="D8" s="627"/>
      <c r="E8" s="627"/>
      <c r="F8" s="627"/>
      <c r="G8" s="627"/>
      <c r="H8" s="627"/>
      <c r="I8" s="627"/>
      <c r="J8" s="627"/>
      <c r="K8" s="627"/>
      <c r="L8" s="627"/>
      <c r="M8" s="627"/>
      <c r="N8" s="627"/>
      <c r="O8" s="627"/>
      <c r="P8" s="627"/>
      <c r="Q8" s="628"/>
      <c r="R8" s="629">
        <v>2265</v>
      </c>
      <c r="S8" s="630"/>
      <c r="T8" s="630"/>
      <c r="U8" s="630"/>
      <c r="V8" s="630"/>
      <c r="W8" s="630"/>
      <c r="X8" s="630"/>
      <c r="Y8" s="631"/>
      <c r="Z8" s="632">
        <v>0.1</v>
      </c>
      <c r="AA8" s="632"/>
      <c r="AB8" s="632"/>
      <c r="AC8" s="632"/>
      <c r="AD8" s="633">
        <v>2265</v>
      </c>
      <c r="AE8" s="633"/>
      <c r="AF8" s="633"/>
      <c r="AG8" s="633"/>
      <c r="AH8" s="633"/>
      <c r="AI8" s="633"/>
      <c r="AJ8" s="633"/>
      <c r="AK8" s="633"/>
      <c r="AL8" s="634">
        <v>0.1</v>
      </c>
      <c r="AM8" s="635"/>
      <c r="AN8" s="635"/>
      <c r="AO8" s="636"/>
      <c r="AP8" s="626" t="s">
        <v>242</v>
      </c>
      <c r="AQ8" s="627"/>
      <c r="AR8" s="627"/>
      <c r="AS8" s="627"/>
      <c r="AT8" s="627"/>
      <c r="AU8" s="627"/>
      <c r="AV8" s="627"/>
      <c r="AW8" s="627"/>
      <c r="AX8" s="627"/>
      <c r="AY8" s="627"/>
      <c r="AZ8" s="627"/>
      <c r="BA8" s="627"/>
      <c r="BB8" s="627"/>
      <c r="BC8" s="627"/>
      <c r="BD8" s="627"/>
      <c r="BE8" s="627"/>
      <c r="BF8" s="628"/>
      <c r="BG8" s="629">
        <v>4866</v>
      </c>
      <c r="BH8" s="630"/>
      <c r="BI8" s="630"/>
      <c r="BJ8" s="630"/>
      <c r="BK8" s="630"/>
      <c r="BL8" s="630"/>
      <c r="BM8" s="630"/>
      <c r="BN8" s="631"/>
      <c r="BO8" s="632">
        <v>2.2999999999999998</v>
      </c>
      <c r="BP8" s="632"/>
      <c r="BQ8" s="632"/>
      <c r="BR8" s="632"/>
      <c r="BS8" s="633" t="s">
        <v>230</v>
      </c>
      <c r="BT8" s="633"/>
      <c r="BU8" s="633"/>
      <c r="BV8" s="633"/>
      <c r="BW8" s="633"/>
      <c r="BX8" s="633"/>
      <c r="BY8" s="633"/>
      <c r="BZ8" s="633"/>
      <c r="CA8" s="633"/>
      <c r="CB8" s="637"/>
      <c r="CD8" s="644" t="s">
        <v>243</v>
      </c>
      <c r="CE8" s="645"/>
      <c r="CF8" s="645"/>
      <c r="CG8" s="645"/>
      <c r="CH8" s="645"/>
      <c r="CI8" s="645"/>
      <c r="CJ8" s="645"/>
      <c r="CK8" s="645"/>
      <c r="CL8" s="645"/>
      <c r="CM8" s="645"/>
      <c r="CN8" s="645"/>
      <c r="CO8" s="645"/>
      <c r="CP8" s="645"/>
      <c r="CQ8" s="646"/>
      <c r="CR8" s="629">
        <v>742941</v>
      </c>
      <c r="CS8" s="630"/>
      <c r="CT8" s="630"/>
      <c r="CU8" s="630"/>
      <c r="CV8" s="630"/>
      <c r="CW8" s="630"/>
      <c r="CX8" s="630"/>
      <c r="CY8" s="631"/>
      <c r="CZ8" s="632">
        <v>21.1</v>
      </c>
      <c r="DA8" s="632"/>
      <c r="DB8" s="632"/>
      <c r="DC8" s="632"/>
      <c r="DD8" s="638">
        <v>7599</v>
      </c>
      <c r="DE8" s="630"/>
      <c r="DF8" s="630"/>
      <c r="DG8" s="630"/>
      <c r="DH8" s="630"/>
      <c r="DI8" s="630"/>
      <c r="DJ8" s="630"/>
      <c r="DK8" s="630"/>
      <c r="DL8" s="630"/>
      <c r="DM8" s="630"/>
      <c r="DN8" s="630"/>
      <c r="DO8" s="630"/>
      <c r="DP8" s="631"/>
      <c r="DQ8" s="638">
        <v>471957</v>
      </c>
      <c r="DR8" s="630"/>
      <c r="DS8" s="630"/>
      <c r="DT8" s="630"/>
      <c r="DU8" s="630"/>
      <c r="DV8" s="630"/>
      <c r="DW8" s="630"/>
      <c r="DX8" s="630"/>
      <c r="DY8" s="630"/>
      <c r="DZ8" s="630"/>
      <c r="EA8" s="630"/>
      <c r="EB8" s="630"/>
      <c r="EC8" s="639"/>
    </row>
    <row r="9" spans="2:143" ht="11.25" customHeight="1" x14ac:dyDescent="0.15">
      <c r="B9" s="626" t="s">
        <v>244</v>
      </c>
      <c r="C9" s="627"/>
      <c r="D9" s="627"/>
      <c r="E9" s="627"/>
      <c r="F9" s="627"/>
      <c r="G9" s="627"/>
      <c r="H9" s="627"/>
      <c r="I9" s="627"/>
      <c r="J9" s="627"/>
      <c r="K9" s="627"/>
      <c r="L9" s="627"/>
      <c r="M9" s="627"/>
      <c r="N9" s="627"/>
      <c r="O9" s="627"/>
      <c r="P9" s="627"/>
      <c r="Q9" s="628"/>
      <c r="R9" s="629">
        <v>2525</v>
      </c>
      <c r="S9" s="630"/>
      <c r="T9" s="630"/>
      <c r="U9" s="630"/>
      <c r="V9" s="630"/>
      <c r="W9" s="630"/>
      <c r="X9" s="630"/>
      <c r="Y9" s="631"/>
      <c r="Z9" s="632">
        <v>0.1</v>
      </c>
      <c r="AA9" s="632"/>
      <c r="AB9" s="632"/>
      <c r="AC9" s="632"/>
      <c r="AD9" s="633">
        <v>2525</v>
      </c>
      <c r="AE9" s="633"/>
      <c r="AF9" s="633"/>
      <c r="AG9" s="633"/>
      <c r="AH9" s="633"/>
      <c r="AI9" s="633"/>
      <c r="AJ9" s="633"/>
      <c r="AK9" s="633"/>
      <c r="AL9" s="634">
        <v>0.2</v>
      </c>
      <c r="AM9" s="635"/>
      <c r="AN9" s="635"/>
      <c r="AO9" s="636"/>
      <c r="AP9" s="626" t="s">
        <v>245</v>
      </c>
      <c r="AQ9" s="627"/>
      <c r="AR9" s="627"/>
      <c r="AS9" s="627"/>
      <c r="AT9" s="627"/>
      <c r="AU9" s="627"/>
      <c r="AV9" s="627"/>
      <c r="AW9" s="627"/>
      <c r="AX9" s="627"/>
      <c r="AY9" s="627"/>
      <c r="AZ9" s="627"/>
      <c r="BA9" s="627"/>
      <c r="BB9" s="627"/>
      <c r="BC9" s="627"/>
      <c r="BD9" s="627"/>
      <c r="BE9" s="627"/>
      <c r="BF9" s="628"/>
      <c r="BG9" s="629">
        <v>90405</v>
      </c>
      <c r="BH9" s="630"/>
      <c r="BI9" s="630"/>
      <c r="BJ9" s="630"/>
      <c r="BK9" s="630"/>
      <c r="BL9" s="630"/>
      <c r="BM9" s="630"/>
      <c r="BN9" s="631"/>
      <c r="BO9" s="632">
        <v>42.3</v>
      </c>
      <c r="BP9" s="632"/>
      <c r="BQ9" s="632"/>
      <c r="BR9" s="632"/>
      <c r="BS9" s="633" t="s">
        <v>230</v>
      </c>
      <c r="BT9" s="633"/>
      <c r="BU9" s="633"/>
      <c r="BV9" s="633"/>
      <c r="BW9" s="633"/>
      <c r="BX9" s="633"/>
      <c r="BY9" s="633"/>
      <c r="BZ9" s="633"/>
      <c r="CA9" s="633"/>
      <c r="CB9" s="637"/>
      <c r="CD9" s="644" t="s">
        <v>246</v>
      </c>
      <c r="CE9" s="645"/>
      <c r="CF9" s="645"/>
      <c r="CG9" s="645"/>
      <c r="CH9" s="645"/>
      <c r="CI9" s="645"/>
      <c r="CJ9" s="645"/>
      <c r="CK9" s="645"/>
      <c r="CL9" s="645"/>
      <c r="CM9" s="645"/>
      <c r="CN9" s="645"/>
      <c r="CO9" s="645"/>
      <c r="CP9" s="645"/>
      <c r="CQ9" s="646"/>
      <c r="CR9" s="629">
        <v>404771</v>
      </c>
      <c r="CS9" s="630"/>
      <c r="CT9" s="630"/>
      <c r="CU9" s="630"/>
      <c r="CV9" s="630"/>
      <c r="CW9" s="630"/>
      <c r="CX9" s="630"/>
      <c r="CY9" s="631"/>
      <c r="CZ9" s="632">
        <v>11.5</v>
      </c>
      <c r="DA9" s="632"/>
      <c r="DB9" s="632"/>
      <c r="DC9" s="632"/>
      <c r="DD9" s="638">
        <v>209366</v>
      </c>
      <c r="DE9" s="630"/>
      <c r="DF9" s="630"/>
      <c r="DG9" s="630"/>
      <c r="DH9" s="630"/>
      <c r="DI9" s="630"/>
      <c r="DJ9" s="630"/>
      <c r="DK9" s="630"/>
      <c r="DL9" s="630"/>
      <c r="DM9" s="630"/>
      <c r="DN9" s="630"/>
      <c r="DO9" s="630"/>
      <c r="DP9" s="631"/>
      <c r="DQ9" s="638">
        <v>147626</v>
      </c>
      <c r="DR9" s="630"/>
      <c r="DS9" s="630"/>
      <c r="DT9" s="630"/>
      <c r="DU9" s="630"/>
      <c r="DV9" s="630"/>
      <c r="DW9" s="630"/>
      <c r="DX9" s="630"/>
      <c r="DY9" s="630"/>
      <c r="DZ9" s="630"/>
      <c r="EA9" s="630"/>
      <c r="EB9" s="630"/>
      <c r="EC9" s="639"/>
    </row>
    <row r="10" spans="2:143" ht="11.25" customHeight="1" x14ac:dyDescent="0.15">
      <c r="B10" s="626" t="s">
        <v>247</v>
      </c>
      <c r="C10" s="627"/>
      <c r="D10" s="627"/>
      <c r="E10" s="627"/>
      <c r="F10" s="627"/>
      <c r="G10" s="627"/>
      <c r="H10" s="627"/>
      <c r="I10" s="627"/>
      <c r="J10" s="627"/>
      <c r="K10" s="627"/>
      <c r="L10" s="627"/>
      <c r="M10" s="627"/>
      <c r="N10" s="627"/>
      <c r="O10" s="627"/>
      <c r="P10" s="627"/>
      <c r="Q10" s="628"/>
      <c r="R10" s="629" t="s">
        <v>236</v>
      </c>
      <c r="S10" s="630"/>
      <c r="T10" s="630"/>
      <c r="U10" s="630"/>
      <c r="V10" s="630"/>
      <c r="W10" s="630"/>
      <c r="X10" s="630"/>
      <c r="Y10" s="631"/>
      <c r="Z10" s="632" t="s">
        <v>236</v>
      </c>
      <c r="AA10" s="632"/>
      <c r="AB10" s="632"/>
      <c r="AC10" s="632"/>
      <c r="AD10" s="633" t="s">
        <v>236</v>
      </c>
      <c r="AE10" s="633"/>
      <c r="AF10" s="633"/>
      <c r="AG10" s="633"/>
      <c r="AH10" s="633"/>
      <c r="AI10" s="633"/>
      <c r="AJ10" s="633"/>
      <c r="AK10" s="633"/>
      <c r="AL10" s="634" t="s">
        <v>230</v>
      </c>
      <c r="AM10" s="635"/>
      <c r="AN10" s="635"/>
      <c r="AO10" s="636"/>
      <c r="AP10" s="626" t="s">
        <v>248</v>
      </c>
      <c r="AQ10" s="627"/>
      <c r="AR10" s="627"/>
      <c r="AS10" s="627"/>
      <c r="AT10" s="627"/>
      <c r="AU10" s="627"/>
      <c r="AV10" s="627"/>
      <c r="AW10" s="627"/>
      <c r="AX10" s="627"/>
      <c r="AY10" s="627"/>
      <c r="AZ10" s="627"/>
      <c r="BA10" s="627"/>
      <c r="BB10" s="627"/>
      <c r="BC10" s="627"/>
      <c r="BD10" s="627"/>
      <c r="BE10" s="627"/>
      <c r="BF10" s="628"/>
      <c r="BG10" s="629">
        <v>3621</v>
      </c>
      <c r="BH10" s="630"/>
      <c r="BI10" s="630"/>
      <c r="BJ10" s="630"/>
      <c r="BK10" s="630"/>
      <c r="BL10" s="630"/>
      <c r="BM10" s="630"/>
      <c r="BN10" s="631"/>
      <c r="BO10" s="632">
        <v>1.7</v>
      </c>
      <c r="BP10" s="632"/>
      <c r="BQ10" s="632"/>
      <c r="BR10" s="632"/>
      <c r="BS10" s="633" t="s">
        <v>236</v>
      </c>
      <c r="BT10" s="633"/>
      <c r="BU10" s="633"/>
      <c r="BV10" s="633"/>
      <c r="BW10" s="633"/>
      <c r="BX10" s="633"/>
      <c r="BY10" s="633"/>
      <c r="BZ10" s="633"/>
      <c r="CA10" s="633"/>
      <c r="CB10" s="637"/>
      <c r="CD10" s="644" t="s">
        <v>249</v>
      </c>
      <c r="CE10" s="645"/>
      <c r="CF10" s="645"/>
      <c r="CG10" s="645"/>
      <c r="CH10" s="645"/>
      <c r="CI10" s="645"/>
      <c r="CJ10" s="645"/>
      <c r="CK10" s="645"/>
      <c r="CL10" s="645"/>
      <c r="CM10" s="645"/>
      <c r="CN10" s="645"/>
      <c r="CO10" s="645"/>
      <c r="CP10" s="645"/>
      <c r="CQ10" s="646"/>
      <c r="CR10" s="629">
        <v>35</v>
      </c>
      <c r="CS10" s="630"/>
      <c r="CT10" s="630"/>
      <c r="CU10" s="630"/>
      <c r="CV10" s="630"/>
      <c r="CW10" s="630"/>
      <c r="CX10" s="630"/>
      <c r="CY10" s="631"/>
      <c r="CZ10" s="632">
        <v>0</v>
      </c>
      <c r="DA10" s="632"/>
      <c r="DB10" s="632"/>
      <c r="DC10" s="632"/>
      <c r="DD10" s="638" t="s">
        <v>230</v>
      </c>
      <c r="DE10" s="630"/>
      <c r="DF10" s="630"/>
      <c r="DG10" s="630"/>
      <c r="DH10" s="630"/>
      <c r="DI10" s="630"/>
      <c r="DJ10" s="630"/>
      <c r="DK10" s="630"/>
      <c r="DL10" s="630"/>
      <c r="DM10" s="630"/>
      <c r="DN10" s="630"/>
      <c r="DO10" s="630"/>
      <c r="DP10" s="631"/>
      <c r="DQ10" s="638">
        <v>35</v>
      </c>
      <c r="DR10" s="630"/>
      <c r="DS10" s="630"/>
      <c r="DT10" s="630"/>
      <c r="DU10" s="630"/>
      <c r="DV10" s="630"/>
      <c r="DW10" s="630"/>
      <c r="DX10" s="630"/>
      <c r="DY10" s="630"/>
      <c r="DZ10" s="630"/>
      <c r="EA10" s="630"/>
      <c r="EB10" s="630"/>
      <c r="EC10" s="639"/>
    </row>
    <row r="11" spans="2:143" ht="11.25" customHeight="1" x14ac:dyDescent="0.15">
      <c r="B11" s="626" t="s">
        <v>250</v>
      </c>
      <c r="C11" s="627"/>
      <c r="D11" s="627"/>
      <c r="E11" s="627"/>
      <c r="F11" s="627"/>
      <c r="G11" s="627"/>
      <c r="H11" s="627"/>
      <c r="I11" s="627"/>
      <c r="J11" s="627"/>
      <c r="K11" s="627"/>
      <c r="L11" s="627"/>
      <c r="M11" s="627"/>
      <c r="N11" s="627"/>
      <c r="O11" s="627"/>
      <c r="P11" s="627"/>
      <c r="Q11" s="628"/>
      <c r="R11" s="629">
        <v>64775</v>
      </c>
      <c r="S11" s="630"/>
      <c r="T11" s="630"/>
      <c r="U11" s="630"/>
      <c r="V11" s="630"/>
      <c r="W11" s="630"/>
      <c r="X11" s="630"/>
      <c r="Y11" s="631"/>
      <c r="Z11" s="634">
        <v>1.8</v>
      </c>
      <c r="AA11" s="635"/>
      <c r="AB11" s="635"/>
      <c r="AC11" s="647"/>
      <c r="AD11" s="638">
        <v>64775</v>
      </c>
      <c r="AE11" s="630"/>
      <c r="AF11" s="630"/>
      <c r="AG11" s="630"/>
      <c r="AH11" s="630"/>
      <c r="AI11" s="630"/>
      <c r="AJ11" s="630"/>
      <c r="AK11" s="631"/>
      <c r="AL11" s="634">
        <v>4</v>
      </c>
      <c r="AM11" s="635"/>
      <c r="AN11" s="635"/>
      <c r="AO11" s="636"/>
      <c r="AP11" s="626" t="s">
        <v>251</v>
      </c>
      <c r="AQ11" s="627"/>
      <c r="AR11" s="627"/>
      <c r="AS11" s="627"/>
      <c r="AT11" s="627"/>
      <c r="AU11" s="627"/>
      <c r="AV11" s="627"/>
      <c r="AW11" s="627"/>
      <c r="AX11" s="627"/>
      <c r="AY11" s="627"/>
      <c r="AZ11" s="627"/>
      <c r="BA11" s="627"/>
      <c r="BB11" s="627"/>
      <c r="BC11" s="627"/>
      <c r="BD11" s="627"/>
      <c r="BE11" s="627"/>
      <c r="BF11" s="628"/>
      <c r="BG11" s="629">
        <v>1726</v>
      </c>
      <c r="BH11" s="630"/>
      <c r="BI11" s="630"/>
      <c r="BJ11" s="630"/>
      <c r="BK11" s="630"/>
      <c r="BL11" s="630"/>
      <c r="BM11" s="630"/>
      <c r="BN11" s="631"/>
      <c r="BO11" s="632">
        <v>0.8</v>
      </c>
      <c r="BP11" s="632"/>
      <c r="BQ11" s="632"/>
      <c r="BR11" s="632"/>
      <c r="BS11" s="633" t="s">
        <v>230</v>
      </c>
      <c r="BT11" s="633"/>
      <c r="BU11" s="633"/>
      <c r="BV11" s="633"/>
      <c r="BW11" s="633"/>
      <c r="BX11" s="633"/>
      <c r="BY11" s="633"/>
      <c r="BZ11" s="633"/>
      <c r="CA11" s="633"/>
      <c r="CB11" s="637"/>
      <c r="CD11" s="644" t="s">
        <v>252</v>
      </c>
      <c r="CE11" s="645"/>
      <c r="CF11" s="645"/>
      <c r="CG11" s="645"/>
      <c r="CH11" s="645"/>
      <c r="CI11" s="645"/>
      <c r="CJ11" s="645"/>
      <c r="CK11" s="645"/>
      <c r="CL11" s="645"/>
      <c r="CM11" s="645"/>
      <c r="CN11" s="645"/>
      <c r="CO11" s="645"/>
      <c r="CP11" s="645"/>
      <c r="CQ11" s="646"/>
      <c r="CR11" s="629">
        <v>69829</v>
      </c>
      <c r="CS11" s="630"/>
      <c r="CT11" s="630"/>
      <c r="CU11" s="630"/>
      <c r="CV11" s="630"/>
      <c r="CW11" s="630"/>
      <c r="CX11" s="630"/>
      <c r="CY11" s="631"/>
      <c r="CZ11" s="632">
        <v>2</v>
      </c>
      <c r="DA11" s="632"/>
      <c r="DB11" s="632"/>
      <c r="DC11" s="632"/>
      <c r="DD11" s="638">
        <v>31300</v>
      </c>
      <c r="DE11" s="630"/>
      <c r="DF11" s="630"/>
      <c r="DG11" s="630"/>
      <c r="DH11" s="630"/>
      <c r="DI11" s="630"/>
      <c r="DJ11" s="630"/>
      <c r="DK11" s="630"/>
      <c r="DL11" s="630"/>
      <c r="DM11" s="630"/>
      <c r="DN11" s="630"/>
      <c r="DO11" s="630"/>
      <c r="DP11" s="631"/>
      <c r="DQ11" s="638">
        <v>25253</v>
      </c>
      <c r="DR11" s="630"/>
      <c r="DS11" s="630"/>
      <c r="DT11" s="630"/>
      <c r="DU11" s="630"/>
      <c r="DV11" s="630"/>
      <c r="DW11" s="630"/>
      <c r="DX11" s="630"/>
      <c r="DY11" s="630"/>
      <c r="DZ11" s="630"/>
      <c r="EA11" s="630"/>
      <c r="EB11" s="630"/>
      <c r="EC11" s="639"/>
    </row>
    <row r="12" spans="2:143" ht="11.25" customHeight="1" x14ac:dyDescent="0.15">
      <c r="B12" s="626" t="s">
        <v>253</v>
      </c>
      <c r="C12" s="627"/>
      <c r="D12" s="627"/>
      <c r="E12" s="627"/>
      <c r="F12" s="627"/>
      <c r="G12" s="627"/>
      <c r="H12" s="627"/>
      <c r="I12" s="627"/>
      <c r="J12" s="627"/>
      <c r="K12" s="627"/>
      <c r="L12" s="627"/>
      <c r="M12" s="627"/>
      <c r="N12" s="627"/>
      <c r="O12" s="627"/>
      <c r="P12" s="627"/>
      <c r="Q12" s="628"/>
      <c r="R12" s="629" t="s">
        <v>230</v>
      </c>
      <c r="S12" s="630"/>
      <c r="T12" s="630"/>
      <c r="U12" s="630"/>
      <c r="V12" s="630"/>
      <c r="W12" s="630"/>
      <c r="X12" s="630"/>
      <c r="Y12" s="631"/>
      <c r="Z12" s="632" t="s">
        <v>236</v>
      </c>
      <c r="AA12" s="632"/>
      <c r="AB12" s="632"/>
      <c r="AC12" s="632"/>
      <c r="AD12" s="633" t="s">
        <v>230</v>
      </c>
      <c r="AE12" s="633"/>
      <c r="AF12" s="633"/>
      <c r="AG12" s="633"/>
      <c r="AH12" s="633"/>
      <c r="AI12" s="633"/>
      <c r="AJ12" s="633"/>
      <c r="AK12" s="633"/>
      <c r="AL12" s="634" t="s">
        <v>236</v>
      </c>
      <c r="AM12" s="635"/>
      <c r="AN12" s="635"/>
      <c r="AO12" s="636"/>
      <c r="AP12" s="626" t="s">
        <v>254</v>
      </c>
      <c r="AQ12" s="627"/>
      <c r="AR12" s="627"/>
      <c r="AS12" s="627"/>
      <c r="AT12" s="627"/>
      <c r="AU12" s="627"/>
      <c r="AV12" s="627"/>
      <c r="AW12" s="627"/>
      <c r="AX12" s="627"/>
      <c r="AY12" s="627"/>
      <c r="AZ12" s="627"/>
      <c r="BA12" s="627"/>
      <c r="BB12" s="627"/>
      <c r="BC12" s="627"/>
      <c r="BD12" s="627"/>
      <c r="BE12" s="627"/>
      <c r="BF12" s="628"/>
      <c r="BG12" s="629">
        <v>96780</v>
      </c>
      <c r="BH12" s="630"/>
      <c r="BI12" s="630"/>
      <c r="BJ12" s="630"/>
      <c r="BK12" s="630"/>
      <c r="BL12" s="630"/>
      <c r="BM12" s="630"/>
      <c r="BN12" s="631"/>
      <c r="BO12" s="632">
        <v>45.2</v>
      </c>
      <c r="BP12" s="632"/>
      <c r="BQ12" s="632"/>
      <c r="BR12" s="632"/>
      <c r="BS12" s="633" t="s">
        <v>236</v>
      </c>
      <c r="BT12" s="633"/>
      <c r="BU12" s="633"/>
      <c r="BV12" s="633"/>
      <c r="BW12" s="633"/>
      <c r="BX12" s="633"/>
      <c r="BY12" s="633"/>
      <c r="BZ12" s="633"/>
      <c r="CA12" s="633"/>
      <c r="CB12" s="637"/>
      <c r="CD12" s="644" t="s">
        <v>255</v>
      </c>
      <c r="CE12" s="645"/>
      <c r="CF12" s="645"/>
      <c r="CG12" s="645"/>
      <c r="CH12" s="645"/>
      <c r="CI12" s="645"/>
      <c r="CJ12" s="645"/>
      <c r="CK12" s="645"/>
      <c r="CL12" s="645"/>
      <c r="CM12" s="645"/>
      <c r="CN12" s="645"/>
      <c r="CO12" s="645"/>
      <c r="CP12" s="645"/>
      <c r="CQ12" s="646"/>
      <c r="CR12" s="629">
        <v>224567</v>
      </c>
      <c r="CS12" s="630"/>
      <c r="CT12" s="630"/>
      <c r="CU12" s="630"/>
      <c r="CV12" s="630"/>
      <c r="CW12" s="630"/>
      <c r="CX12" s="630"/>
      <c r="CY12" s="631"/>
      <c r="CZ12" s="632">
        <v>6.4</v>
      </c>
      <c r="DA12" s="632"/>
      <c r="DB12" s="632"/>
      <c r="DC12" s="632"/>
      <c r="DD12" s="638">
        <v>171250</v>
      </c>
      <c r="DE12" s="630"/>
      <c r="DF12" s="630"/>
      <c r="DG12" s="630"/>
      <c r="DH12" s="630"/>
      <c r="DI12" s="630"/>
      <c r="DJ12" s="630"/>
      <c r="DK12" s="630"/>
      <c r="DL12" s="630"/>
      <c r="DM12" s="630"/>
      <c r="DN12" s="630"/>
      <c r="DO12" s="630"/>
      <c r="DP12" s="631"/>
      <c r="DQ12" s="638">
        <v>59189</v>
      </c>
      <c r="DR12" s="630"/>
      <c r="DS12" s="630"/>
      <c r="DT12" s="630"/>
      <c r="DU12" s="630"/>
      <c r="DV12" s="630"/>
      <c r="DW12" s="630"/>
      <c r="DX12" s="630"/>
      <c r="DY12" s="630"/>
      <c r="DZ12" s="630"/>
      <c r="EA12" s="630"/>
      <c r="EB12" s="630"/>
      <c r="EC12" s="639"/>
    </row>
    <row r="13" spans="2:143" ht="11.25" customHeight="1" x14ac:dyDescent="0.15">
      <c r="B13" s="626" t="s">
        <v>256</v>
      </c>
      <c r="C13" s="627"/>
      <c r="D13" s="627"/>
      <c r="E13" s="627"/>
      <c r="F13" s="627"/>
      <c r="G13" s="627"/>
      <c r="H13" s="627"/>
      <c r="I13" s="627"/>
      <c r="J13" s="627"/>
      <c r="K13" s="627"/>
      <c r="L13" s="627"/>
      <c r="M13" s="627"/>
      <c r="N13" s="627"/>
      <c r="O13" s="627"/>
      <c r="P13" s="627"/>
      <c r="Q13" s="628"/>
      <c r="R13" s="629" t="s">
        <v>230</v>
      </c>
      <c r="S13" s="630"/>
      <c r="T13" s="630"/>
      <c r="U13" s="630"/>
      <c r="V13" s="630"/>
      <c r="W13" s="630"/>
      <c r="X13" s="630"/>
      <c r="Y13" s="631"/>
      <c r="Z13" s="632" t="s">
        <v>236</v>
      </c>
      <c r="AA13" s="632"/>
      <c r="AB13" s="632"/>
      <c r="AC13" s="632"/>
      <c r="AD13" s="633" t="s">
        <v>230</v>
      </c>
      <c r="AE13" s="633"/>
      <c r="AF13" s="633"/>
      <c r="AG13" s="633"/>
      <c r="AH13" s="633"/>
      <c r="AI13" s="633"/>
      <c r="AJ13" s="633"/>
      <c r="AK13" s="633"/>
      <c r="AL13" s="634" t="s">
        <v>236</v>
      </c>
      <c r="AM13" s="635"/>
      <c r="AN13" s="635"/>
      <c r="AO13" s="636"/>
      <c r="AP13" s="626" t="s">
        <v>257</v>
      </c>
      <c r="AQ13" s="627"/>
      <c r="AR13" s="627"/>
      <c r="AS13" s="627"/>
      <c r="AT13" s="627"/>
      <c r="AU13" s="627"/>
      <c r="AV13" s="627"/>
      <c r="AW13" s="627"/>
      <c r="AX13" s="627"/>
      <c r="AY13" s="627"/>
      <c r="AZ13" s="627"/>
      <c r="BA13" s="627"/>
      <c r="BB13" s="627"/>
      <c r="BC13" s="627"/>
      <c r="BD13" s="627"/>
      <c r="BE13" s="627"/>
      <c r="BF13" s="628"/>
      <c r="BG13" s="629">
        <v>95743</v>
      </c>
      <c r="BH13" s="630"/>
      <c r="BI13" s="630"/>
      <c r="BJ13" s="630"/>
      <c r="BK13" s="630"/>
      <c r="BL13" s="630"/>
      <c r="BM13" s="630"/>
      <c r="BN13" s="631"/>
      <c r="BO13" s="632">
        <v>44.8</v>
      </c>
      <c r="BP13" s="632"/>
      <c r="BQ13" s="632"/>
      <c r="BR13" s="632"/>
      <c r="BS13" s="633" t="s">
        <v>236</v>
      </c>
      <c r="BT13" s="633"/>
      <c r="BU13" s="633"/>
      <c r="BV13" s="633"/>
      <c r="BW13" s="633"/>
      <c r="BX13" s="633"/>
      <c r="BY13" s="633"/>
      <c r="BZ13" s="633"/>
      <c r="CA13" s="633"/>
      <c r="CB13" s="637"/>
      <c r="CD13" s="644" t="s">
        <v>258</v>
      </c>
      <c r="CE13" s="645"/>
      <c r="CF13" s="645"/>
      <c r="CG13" s="645"/>
      <c r="CH13" s="645"/>
      <c r="CI13" s="645"/>
      <c r="CJ13" s="645"/>
      <c r="CK13" s="645"/>
      <c r="CL13" s="645"/>
      <c r="CM13" s="645"/>
      <c r="CN13" s="645"/>
      <c r="CO13" s="645"/>
      <c r="CP13" s="645"/>
      <c r="CQ13" s="646"/>
      <c r="CR13" s="629">
        <v>157626</v>
      </c>
      <c r="CS13" s="630"/>
      <c r="CT13" s="630"/>
      <c r="CU13" s="630"/>
      <c r="CV13" s="630"/>
      <c r="CW13" s="630"/>
      <c r="CX13" s="630"/>
      <c r="CY13" s="631"/>
      <c r="CZ13" s="632">
        <v>4.5</v>
      </c>
      <c r="DA13" s="632"/>
      <c r="DB13" s="632"/>
      <c r="DC13" s="632"/>
      <c r="DD13" s="638">
        <v>61323</v>
      </c>
      <c r="DE13" s="630"/>
      <c r="DF13" s="630"/>
      <c r="DG13" s="630"/>
      <c r="DH13" s="630"/>
      <c r="DI13" s="630"/>
      <c r="DJ13" s="630"/>
      <c r="DK13" s="630"/>
      <c r="DL13" s="630"/>
      <c r="DM13" s="630"/>
      <c r="DN13" s="630"/>
      <c r="DO13" s="630"/>
      <c r="DP13" s="631"/>
      <c r="DQ13" s="638">
        <v>73135</v>
      </c>
      <c r="DR13" s="630"/>
      <c r="DS13" s="630"/>
      <c r="DT13" s="630"/>
      <c r="DU13" s="630"/>
      <c r="DV13" s="630"/>
      <c r="DW13" s="630"/>
      <c r="DX13" s="630"/>
      <c r="DY13" s="630"/>
      <c r="DZ13" s="630"/>
      <c r="EA13" s="630"/>
      <c r="EB13" s="630"/>
      <c r="EC13" s="639"/>
    </row>
    <row r="14" spans="2:143" ht="11.25" customHeight="1" x14ac:dyDescent="0.15">
      <c r="B14" s="626" t="s">
        <v>259</v>
      </c>
      <c r="C14" s="627"/>
      <c r="D14" s="627"/>
      <c r="E14" s="627"/>
      <c r="F14" s="627"/>
      <c r="G14" s="627"/>
      <c r="H14" s="627"/>
      <c r="I14" s="627"/>
      <c r="J14" s="627"/>
      <c r="K14" s="627"/>
      <c r="L14" s="627"/>
      <c r="M14" s="627"/>
      <c r="N14" s="627"/>
      <c r="O14" s="627"/>
      <c r="P14" s="627"/>
      <c r="Q14" s="628"/>
      <c r="R14" s="629" t="s">
        <v>230</v>
      </c>
      <c r="S14" s="630"/>
      <c r="T14" s="630"/>
      <c r="U14" s="630"/>
      <c r="V14" s="630"/>
      <c r="W14" s="630"/>
      <c r="X14" s="630"/>
      <c r="Y14" s="631"/>
      <c r="Z14" s="632" t="s">
        <v>236</v>
      </c>
      <c r="AA14" s="632"/>
      <c r="AB14" s="632"/>
      <c r="AC14" s="632"/>
      <c r="AD14" s="633" t="s">
        <v>236</v>
      </c>
      <c r="AE14" s="633"/>
      <c r="AF14" s="633"/>
      <c r="AG14" s="633"/>
      <c r="AH14" s="633"/>
      <c r="AI14" s="633"/>
      <c r="AJ14" s="633"/>
      <c r="AK14" s="633"/>
      <c r="AL14" s="634" t="s">
        <v>236</v>
      </c>
      <c r="AM14" s="635"/>
      <c r="AN14" s="635"/>
      <c r="AO14" s="636"/>
      <c r="AP14" s="626" t="s">
        <v>260</v>
      </c>
      <c r="AQ14" s="627"/>
      <c r="AR14" s="627"/>
      <c r="AS14" s="627"/>
      <c r="AT14" s="627"/>
      <c r="AU14" s="627"/>
      <c r="AV14" s="627"/>
      <c r="AW14" s="627"/>
      <c r="AX14" s="627"/>
      <c r="AY14" s="627"/>
      <c r="AZ14" s="627"/>
      <c r="BA14" s="627"/>
      <c r="BB14" s="627"/>
      <c r="BC14" s="627"/>
      <c r="BD14" s="627"/>
      <c r="BE14" s="627"/>
      <c r="BF14" s="628"/>
      <c r="BG14" s="629">
        <v>11116</v>
      </c>
      <c r="BH14" s="630"/>
      <c r="BI14" s="630"/>
      <c r="BJ14" s="630"/>
      <c r="BK14" s="630"/>
      <c r="BL14" s="630"/>
      <c r="BM14" s="630"/>
      <c r="BN14" s="631"/>
      <c r="BO14" s="632">
        <v>5.2</v>
      </c>
      <c r="BP14" s="632"/>
      <c r="BQ14" s="632"/>
      <c r="BR14" s="632"/>
      <c r="BS14" s="633" t="s">
        <v>236</v>
      </c>
      <c r="BT14" s="633"/>
      <c r="BU14" s="633"/>
      <c r="BV14" s="633"/>
      <c r="BW14" s="633"/>
      <c r="BX14" s="633"/>
      <c r="BY14" s="633"/>
      <c r="BZ14" s="633"/>
      <c r="CA14" s="633"/>
      <c r="CB14" s="637"/>
      <c r="CD14" s="644" t="s">
        <v>261</v>
      </c>
      <c r="CE14" s="645"/>
      <c r="CF14" s="645"/>
      <c r="CG14" s="645"/>
      <c r="CH14" s="645"/>
      <c r="CI14" s="645"/>
      <c r="CJ14" s="645"/>
      <c r="CK14" s="645"/>
      <c r="CL14" s="645"/>
      <c r="CM14" s="645"/>
      <c r="CN14" s="645"/>
      <c r="CO14" s="645"/>
      <c r="CP14" s="645"/>
      <c r="CQ14" s="646"/>
      <c r="CR14" s="629">
        <v>247737</v>
      </c>
      <c r="CS14" s="630"/>
      <c r="CT14" s="630"/>
      <c r="CU14" s="630"/>
      <c r="CV14" s="630"/>
      <c r="CW14" s="630"/>
      <c r="CX14" s="630"/>
      <c r="CY14" s="631"/>
      <c r="CZ14" s="632">
        <v>7</v>
      </c>
      <c r="DA14" s="632"/>
      <c r="DB14" s="632"/>
      <c r="DC14" s="632"/>
      <c r="DD14" s="638">
        <v>195012</v>
      </c>
      <c r="DE14" s="630"/>
      <c r="DF14" s="630"/>
      <c r="DG14" s="630"/>
      <c r="DH14" s="630"/>
      <c r="DI14" s="630"/>
      <c r="DJ14" s="630"/>
      <c r="DK14" s="630"/>
      <c r="DL14" s="630"/>
      <c r="DM14" s="630"/>
      <c r="DN14" s="630"/>
      <c r="DO14" s="630"/>
      <c r="DP14" s="631"/>
      <c r="DQ14" s="638">
        <v>61777</v>
      </c>
      <c r="DR14" s="630"/>
      <c r="DS14" s="630"/>
      <c r="DT14" s="630"/>
      <c r="DU14" s="630"/>
      <c r="DV14" s="630"/>
      <c r="DW14" s="630"/>
      <c r="DX14" s="630"/>
      <c r="DY14" s="630"/>
      <c r="DZ14" s="630"/>
      <c r="EA14" s="630"/>
      <c r="EB14" s="630"/>
      <c r="EC14" s="639"/>
    </row>
    <row r="15" spans="2:143" ht="11.25" customHeight="1" x14ac:dyDescent="0.15">
      <c r="B15" s="626" t="s">
        <v>262</v>
      </c>
      <c r="C15" s="627"/>
      <c r="D15" s="627"/>
      <c r="E15" s="627"/>
      <c r="F15" s="627"/>
      <c r="G15" s="627"/>
      <c r="H15" s="627"/>
      <c r="I15" s="627"/>
      <c r="J15" s="627"/>
      <c r="K15" s="627"/>
      <c r="L15" s="627"/>
      <c r="M15" s="627"/>
      <c r="N15" s="627"/>
      <c r="O15" s="627"/>
      <c r="P15" s="627"/>
      <c r="Q15" s="628"/>
      <c r="R15" s="629" t="s">
        <v>230</v>
      </c>
      <c r="S15" s="630"/>
      <c r="T15" s="630"/>
      <c r="U15" s="630"/>
      <c r="V15" s="630"/>
      <c r="W15" s="630"/>
      <c r="X15" s="630"/>
      <c r="Y15" s="631"/>
      <c r="Z15" s="632" t="s">
        <v>139</v>
      </c>
      <c r="AA15" s="632"/>
      <c r="AB15" s="632"/>
      <c r="AC15" s="632"/>
      <c r="AD15" s="633" t="s">
        <v>230</v>
      </c>
      <c r="AE15" s="633"/>
      <c r="AF15" s="633"/>
      <c r="AG15" s="633"/>
      <c r="AH15" s="633"/>
      <c r="AI15" s="633"/>
      <c r="AJ15" s="633"/>
      <c r="AK15" s="633"/>
      <c r="AL15" s="634" t="s">
        <v>236</v>
      </c>
      <c r="AM15" s="635"/>
      <c r="AN15" s="635"/>
      <c r="AO15" s="636"/>
      <c r="AP15" s="626" t="s">
        <v>263</v>
      </c>
      <c r="AQ15" s="627"/>
      <c r="AR15" s="627"/>
      <c r="AS15" s="627"/>
      <c r="AT15" s="627"/>
      <c r="AU15" s="627"/>
      <c r="AV15" s="627"/>
      <c r="AW15" s="627"/>
      <c r="AX15" s="627"/>
      <c r="AY15" s="627"/>
      <c r="AZ15" s="627"/>
      <c r="BA15" s="627"/>
      <c r="BB15" s="627"/>
      <c r="BC15" s="627"/>
      <c r="BD15" s="627"/>
      <c r="BE15" s="627"/>
      <c r="BF15" s="628"/>
      <c r="BG15" s="629">
        <v>3534</v>
      </c>
      <c r="BH15" s="630"/>
      <c r="BI15" s="630"/>
      <c r="BJ15" s="630"/>
      <c r="BK15" s="630"/>
      <c r="BL15" s="630"/>
      <c r="BM15" s="630"/>
      <c r="BN15" s="631"/>
      <c r="BO15" s="632">
        <v>1.7</v>
      </c>
      <c r="BP15" s="632"/>
      <c r="BQ15" s="632"/>
      <c r="BR15" s="632"/>
      <c r="BS15" s="633" t="s">
        <v>230</v>
      </c>
      <c r="BT15" s="633"/>
      <c r="BU15" s="633"/>
      <c r="BV15" s="633"/>
      <c r="BW15" s="633"/>
      <c r="BX15" s="633"/>
      <c r="BY15" s="633"/>
      <c r="BZ15" s="633"/>
      <c r="CA15" s="633"/>
      <c r="CB15" s="637"/>
      <c r="CD15" s="644" t="s">
        <v>264</v>
      </c>
      <c r="CE15" s="645"/>
      <c r="CF15" s="645"/>
      <c r="CG15" s="645"/>
      <c r="CH15" s="645"/>
      <c r="CI15" s="645"/>
      <c r="CJ15" s="645"/>
      <c r="CK15" s="645"/>
      <c r="CL15" s="645"/>
      <c r="CM15" s="645"/>
      <c r="CN15" s="645"/>
      <c r="CO15" s="645"/>
      <c r="CP15" s="645"/>
      <c r="CQ15" s="646"/>
      <c r="CR15" s="629">
        <v>172812</v>
      </c>
      <c r="CS15" s="630"/>
      <c r="CT15" s="630"/>
      <c r="CU15" s="630"/>
      <c r="CV15" s="630"/>
      <c r="CW15" s="630"/>
      <c r="CX15" s="630"/>
      <c r="CY15" s="631"/>
      <c r="CZ15" s="632">
        <v>4.9000000000000004</v>
      </c>
      <c r="DA15" s="632"/>
      <c r="DB15" s="632"/>
      <c r="DC15" s="632"/>
      <c r="DD15" s="638">
        <v>24707</v>
      </c>
      <c r="DE15" s="630"/>
      <c r="DF15" s="630"/>
      <c r="DG15" s="630"/>
      <c r="DH15" s="630"/>
      <c r="DI15" s="630"/>
      <c r="DJ15" s="630"/>
      <c r="DK15" s="630"/>
      <c r="DL15" s="630"/>
      <c r="DM15" s="630"/>
      <c r="DN15" s="630"/>
      <c r="DO15" s="630"/>
      <c r="DP15" s="631"/>
      <c r="DQ15" s="638">
        <v>145019</v>
      </c>
      <c r="DR15" s="630"/>
      <c r="DS15" s="630"/>
      <c r="DT15" s="630"/>
      <c r="DU15" s="630"/>
      <c r="DV15" s="630"/>
      <c r="DW15" s="630"/>
      <c r="DX15" s="630"/>
      <c r="DY15" s="630"/>
      <c r="DZ15" s="630"/>
      <c r="EA15" s="630"/>
      <c r="EB15" s="630"/>
      <c r="EC15" s="639"/>
    </row>
    <row r="16" spans="2:143" ht="11.25" customHeight="1" x14ac:dyDescent="0.15">
      <c r="B16" s="626" t="s">
        <v>265</v>
      </c>
      <c r="C16" s="627"/>
      <c r="D16" s="627"/>
      <c r="E16" s="627"/>
      <c r="F16" s="627"/>
      <c r="G16" s="627"/>
      <c r="H16" s="627"/>
      <c r="I16" s="627"/>
      <c r="J16" s="627"/>
      <c r="K16" s="627"/>
      <c r="L16" s="627"/>
      <c r="M16" s="627"/>
      <c r="N16" s="627"/>
      <c r="O16" s="627"/>
      <c r="P16" s="627"/>
      <c r="Q16" s="628"/>
      <c r="R16" s="629">
        <v>823</v>
      </c>
      <c r="S16" s="630"/>
      <c r="T16" s="630"/>
      <c r="U16" s="630"/>
      <c r="V16" s="630"/>
      <c r="W16" s="630"/>
      <c r="X16" s="630"/>
      <c r="Y16" s="631"/>
      <c r="Z16" s="632">
        <v>0</v>
      </c>
      <c r="AA16" s="632"/>
      <c r="AB16" s="632"/>
      <c r="AC16" s="632"/>
      <c r="AD16" s="633">
        <v>823</v>
      </c>
      <c r="AE16" s="633"/>
      <c r="AF16" s="633"/>
      <c r="AG16" s="633"/>
      <c r="AH16" s="633"/>
      <c r="AI16" s="633"/>
      <c r="AJ16" s="633"/>
      <c r="AK16" s="633"/>
      <c r="AL16" s="634">
        <v>0.1</v>
      </c>
      <c r="AM16" s="635"/>
      <c r="AN16" s="635"/>
      <c r="AO16" s="636"/>
      <c r="AP16" s="626" t="s">
        <v>266</v>
      </c>
      <c r="AQ16" s="627"/>
      <c r="AR16" s="627"/>
      <c r="AS16" s="627"/>
      <c r="AT16" s="627"/>
      <c r="AU16" s="627"/>
      <c r="AV16" s="627"/>
      <c r="AW16" s="627"/>
      <c r="AX16" s="627"/>
      <c r="AY16" s="627"/>
      <c r="AZ16" s="627"/>
      <c r="BA16" s="627"/>
      <c r="BB16" s="627"/>
      <c r="BC16" s="627"/>
      <c r="BD16" s="627"/>
      <c r="BE16" s="627"/>
      <c r="BF16" s="628"/>
      <c r="BG16" s="629" t="s">
        <v>230</v>
      </c>
      <c r="BH16" s="630"/>
      <c r="BI16" s="630"/>
      <c r="BJ16" s="630"/>
      <c r="BK16" s="630"/>
      <c r="BL16" s="630"/>
      <c r="BM16" s="630"/>
      <c r="BN16" s="631"/>
      <c r="BO16" s="632" t="s">
        <v>236</v>
      </c>
      <c r="BP16" s="632"/>
      <c r="BQ16" s="632"/>
      <c r="BR16" s="632"/>
      <c r="BS16" s="633" t="s">
        <v>230</v>
      </c>
      <c r="BT16" s="633"/>
      <c r="BU16" s="633"/>
      <c r="BV16" s="633"/>
      <c r="BW16" s="633"/>
      <c r="BX16" s="633"/>
      <c r="BY16" s="633"/>
      <c r="BZ16" s="633"/>
      <c r="CA16" s="633"/>
      <c r="CB16" s="637"/>
      <c r="CD16" s="644" t="s">
        <v>267</v>
      </c>
      <c r="CE16" s="645"/>
      <c r="CF16" s="645"/>
      <c r="CG16" s="645"/>
      <c r="CH16" s="645"/>
      <c r="CI16" s="645"/>
      <c r="CJ16" s="645"/>
      <c r="CK16" s="645"/>
      <c r="CL16" s="645"/>
      <c r="CM16" s="645"/>
      <c r="CN16" s="645"/>
      <c r="CO16" s="645"/>
      <c r="CP16" s="645"/>
      <c r="CQ16" s="646"/>
      <c r="CR16" s="629" t="s">
        <v>236</v>
      </c>
      <c r="CS16" s="630"/>
      <c r="CT16" s="630"/>
      <c r="CU16" s="630"/>
      <c r="CV16" s="630"/>
      <c r="CW16" s="630"/>
      <c r="CX16" s="630"/>
      <c r="CY16" s="631"/>
      <c r="CZ16" s="632" t="s">
        <v>236</v>
      </c>
      <c r="DA16" s="632"/>
      <c r="DB16" s="632"/>
      <c r="DC16" s="632"/>
      <c r="DD16" s="638" t="s">
        <v>236</v>
      </c>
      <c r="DE16" s="630"/>
      <c r="DF16" s="630"/>
      <c r="DG16" s="630"/>
      <c r="DH16" s="630"/>
      <c r="DI16" s="630"/>
      <c r="DJ16" s="630"/>
      <c r="DK16" s="630"/>
      <c r="DL16" s="630"/>
      <c r="DM16" s="630"/>
      <c r="DN16" s="630"/>
      <c r="DO16" s="630"/>
      <c r="DP16" s="631"/>
      <c r="DQ16" s="638" t="s">
        <v>230</v>
      </c>
      <c r="DR16" s="630"/>
      <c r="DS16" s="630"/>
      <c r="DT16" s="630"/>
      <c r="DU16" s="630"/>
      <c r="DV16" s="630"/>
      <c r="DW16" s="630"/>
      <c r="DX16" s="630"/>
      <c r="DY16" s="630"/>
      <c r="DZ16" s="630"/>
      <c r="EA16" s="630"/>
      <c r="EB16" s="630"/>
      <c r="EC16" s="639"/>
    </row>
    <row r="17" spans="2:133" ht="11.25" customHeight="1" x14ac:dyDescent="0.15">
      <c r="B17" s="626" t="s">
        <v>268</v>
      </c>
      <c r="C17" s="627"/>
      <c r="D17" s="627"/>
      <c r="E17" s="627"/>
      <c r="F17" s="627"/>
      <c r="G17" s="627"/>
      <c r="H17" s="627"/>
      <c r="I17" s="627"/>
      <c r="J17" s="627"/>
      <c r="K17" s="627"/>
      <c r="L17" s="627"/>
      <c r="M17" s="627"/>
      <c r="N17" s="627"/>
      <c r="O17" s="627"/>
      <c r="P17" s="627"/>
      <c r="Q17" s="628"/>
      <c r="R17" s="629">
        <v>1669</v>
      </c>
      <c r="S17" s="630"/>
      <c r="T17" s="630"/>
      <c r="U17" s="630"/>
      <c r="V17" s="630"/>
      <c r="W17" s="630"/>
      <c r="X17" s="630"/>
      <c r="Y17" s="631"/>
      <c r="Z17" s="632">
        <v>0</v>
      </c>
      <c r="AA17" s="632"/>
      <c r="AB17" s="632"/>
      <c r="AC17" s="632"/>
      <c r="AD17" s="633">
        <v>1669</v>
      </c>
      <c r="AE17" s="633"/>
      <c r="AF17" s="633"/>
      <c r="AG17" s="633"/>
      <c r="AH17" s="633"/>
      <c r="AI17" s="633"/>
      <c r="AJ17" s="633"/>
      <c r="AK17" s="633"/>
      <c r="AL17" s="634">
        <v>0.1</v>
      </c>
      <c r="AM17" s="635"/>
      <c r="AN17" s="635"/>
      <c r="AO17" s="636"/>
      <c r="AP17" s="626" t="s">
        <v>269</v>
      </c>
      <c r="AQ17" s="627"/>
      <c r="AR17" s="627"/>
      <c r="AS17" s="627"/>
      <c r="AT17" s="627"/>
      <c r="AU17" s="627"/>
      <c r="AV17" s="627"/>
      <c r="AW17" s="627"/>
      <c r="AX17" s="627"/>
      <c r="AY17" s="627"/>
      <c r="AZ17" s="627"/>
      <c r="BA17" s="627"/>
      <c r="BB17" s="627"/>
      <c r="BC17" s="627"/>
      <c r="BD17" s="627"/>
      <c r="BE17" s="627"/>
      <c r="BF17" s="628"/>
      <c r="BG17" s="629" t="s">
        <v>236</v>
      </c>
      <c r="BH17" s="630"/>
      <c r="BI17" s="630"/>
      <c r="BJ17" s="630"/>
      <c r="BK17" s="630"/>
      <c r="BL17" s="630"/>
      <c r="BM17" s="630"/>
      <c r="BN17" s="631"/>
      <c r="BO17" s="632" t="s">
        <v>230</v>
      </c>
      <c r="BP17" s="632"/>
      <c r="BQ17" s="632"/>
      <c r="BR17" s="632"/>
      <c r="BS17" s="633" t="s">
        <v>236</v>
      </c>
      <c r="BT17" s="633"/>
      <c r="BU17" s="633"/>
      <c r="BV17" s="633"/>
      <c r="BW17" s="633"/>
      <c r="BX17" s="633"/>
      <c r="BY17" s="633"/>
      <c r="BZ17" s="633"/>
      <c r="CA17" s="633"/>
      <c r="CB17" s="637"/>
      <c r="CD17" s="644" t="s">
        <v>270</v>
      </c>
      <c r="CE17" s="645"/>
      <c r="CF17" s="645"/>
      <c r="CG17" s="645"/>
      <c r="CH17" s="645"/>
      <c r="CI17" s="645"/>
      <c r="CJ17" s="645"/>
      <c r="CK17" s="645"/>
      <c r="CL17" s="645"/>
      <c r="CM17" s="645"/>
      <c r="CN17" s="645"/>
      <c r="CO17" s="645"/>
      <c r="CP17" s="645"/>
      <c r="CQ17" s="646"/>
      <c r="CR17" s="629">
        <v>359190</v>
      </c>
      <c r="CS17" s="630"/>
      <c r="CT17" s="630"/>
      <c r="CU17" s="630"/>
      <c r="CV17" s="630"/>
      <c r="CW17" s="630"/>
      <c r="CX17" s="630"/>
      <c r="CY17" s="631"/>
      <c r="CZ17" s="632">
        <v>10.199999999999999</v>
      </c>
      <c r="DA17" s="632"/>
      <c r="DB17" s="632"/>
      <c r="DC17" s="632"/>
      <c r="DD17" s="638" t="s">
        <v>230</v>
      </c>
      <c r="DE17" s="630"/>
      <c r="DF17" s="630"/>
      <c r="DG17" s="630"/>
      <c r="DH17" s="630"/>
      <c r="DI17" s="630"/>
      <c r="DJ17" s="630"/>
      <c r="DK17" s="630"/>
      <c r="DL17" s="630"/>
      <c r="DM17" s="630"/>
      <c r="DN17" s="630"/>
      <c r="DO17" s="630"/>
      <c r="DP17" s="631"/>
      <c r="DQ17" s="638">
        <v>359190</v>
      </c>
      <c r="DR17" s="630"/>
      <c r="DS17" s="630"/>
      <c r="DT17" s="630"/>
      <c r="DU17" s="630"/>
      <c r="DV17" s="630"/>
      <c r="DW17" s="630"/>
      <c r="DX17" s="630"/>
      <c r="DY17" s="630"/>
      <c r="DZ17" s="630"/>
      <c r="EA17" s="630"/>
      <c r="EB17" s="630"/>
      <c r="EC17" s="639"/>
    </row>
    <row r="18" spans="2:133" ht="11.25" customHeight="1" x14ac:dyDescent="0.15">
      <c r="B18" s="626" t="s">
        <v>271</v>
      </c>
      <c r="C18" s="627"/>
      <c r="D18" s="627"/>
      <c r="E18" s="627"/>
      <c r="F18" s="627"/>
      <c r="G18" s="627"/>
      <c r="H18" s="627"/>
      <c r="I18" s="627"/>
      <c r="J18" s="627"/>
      <c r="K18" s="627"/>
      <c r="L18" s="627"/>
      <c r="M18" s="627"/>
      <c r="N18" s="627"/>
      <c r="O18" s="627"/>
      <c r="P18" s="627"/>
      <c r="Q18" s="628"/>
      <c r="R18" s="629">
        <v>10048</v>
      </c>
      <c r="S18" s="630"/>
      <c r="T18" s="630"/>
      <c r="U18" s="630"/>
      <c r="V18" s="630"/>
      <c r="W18" s="630"/>
      <c r="X18" s="630"/>
      <c r="Y18" s="631"/>
      <c r="Z18" s="632">
        <v>0.3</v>
      </c>
      <c r="AA18" s="632"/>
      <c r="AB18" s="632"/>
      <c r="AC18" s="632"/>
      <c r="AD18" s="633">
        <v>10048</v>
      </c>
      <c r="AE18" s="633"/>
      <c r="AF18" s="633"/>
      <c r="AG18" s="633"/>
      <c r="AH18" s="633"/>
      <c r="AI18" s="633"/>
      <c r="AJ18" s="633"/>
      <c r="AK18" s="633"/>
      <c r="AL18" s="634">
        <v>0.6</v>
      </c>
      <c r="AM18" s="635"/>
      <c r="AN18" s="635"/>
      <c r="AO18" s="636"/>
      <c r="AP18" s="626" t="s">
        <v>272</v>
      </c>
      <c r="AQ18" s="627"/>
      <c r="AR18" s="627"/>
      <c r="AS18" s="627"/>
      <c r="AT18" s="627"/>
      <c r="AU18" s="627"/>
      <c r="AV18" s="627"/>
      <c r="AW18" s="627"/>
      <c r="AX18" s="627"/>
      <c r="AY18" s="627"/>
      <c r="AZ18" s="627"/>
      <c r="BA18" s="627"/>
      <c r="BB18" s="627"/>
      <c r="BC18" s="627"/>
      <c r="BD18" s="627"/>
      <c r="BE18" s="627"/>
      <c r="BF18" s="628"/>
      <c r="BG18" s="629" t="s">
        <v>236</v>
      </c>
      <c r="BH18" s="630"/>
      <c r="BI18" s="630"/>
      <c r="BJ18" s="630"/>
      <c r="BK18" s="630"/>
      <c r="BL18" s="630"/>
      <c r="BM18" s="630"/>
      <c r="BN18" s="631"/>
      <c r="BO18" s="632" t="s">
        <v>230</v>
      </c>
      <c r="BP18" s="632"/>
      <c r="BQ18" s="632"/>
      <c r="BR18" s="632"/>
      <c r="BS18" s="633" t="s">
        <v>230</v>
      </c>
      <c r="BT18" s="633"/>
      <c r="BU18" s="633"/>
      <c r="BV18" s="633"/>
      <c r="BW18" s="633"/>
      <c r="BX18" s="633"/>
      <c r="BY18" s="633"/>
      <c r="BZ18" s="633"/>
      <c r="CA18" s="633"/>
      <c r="CB18" s="637"/>
      <c r="CD18" s="644" t="s">
        <v>273</v>
      </c>
      <c r="CE18" s="645"/>
      <c r="CF18" s="645"/>
      <c r="CG18" s="645"/>
      <c r="CH18" s="645"/>
      <c r="CI18" s="645"/>
      <c r="CJ18" s="645"/>
      <c r="CK18" s="645"/>
      <c r="CL18" s="645"/>
      <c r="CM18" s="645"/>
      <c r="CN18" s="645"/>
      <c r="CO18" s="645"/>
      <c r="CP18" s="645"/>
      <c r="CQ18" s="646"/>
      <c r="CR18" s="629" t="s">
        <v>236</v>
      </c>
      <c r="CS18" s="630"/>
      <c r="CT18" s="630"/>
      <c r="CU18" s="630"/>
      <c r="CV18" s="630"/>
      <c r="CW18" s="630"/>
      <c r="CX18" s="630"/>
      <c r="CY18" s="631"/>
      <c r="CZ18" s="632" t="s">
        <v>230</v>
      </c>
      <c r="DA18" s="632"/>
      <c r="DB18" s="632"/>
      <c r="DC18" s="632"/>
      <c r="DD18" s="638" t="s">
        <v>230</v>
      </c>
      <c r="DE18" s="630"/>
      <c r="DF18" s="630"/>
      <c r="DG18" s="630"/>
      <c r="DH18" s="630"/>
      <c r="DI18" s="630"/>
      <c r="DJ18" s="630"/>
      <c r="DK18" s="630"/>
      <c r="DL18" s="630"/>
      <c r="DM18" s="630"/>
      <c r="DN18" s="630"/>
      <c r="DO18" s="630"/>
      <c r="DP18" s="631"/>
      <c r="DQ18" s="638" t="s">
        <v>236</v>
      </c>
      <c r="DR18" s="630"/>
      <c r="DS18" s="630"/>
      <c r="DT18" s="630"/>
      <c r="DU18" s="630"/>
      <c r="DV18" s="630"/>
      <c r="DW18" s="630"/>
      <c r="DX18" s="630"/>
      <c r="DY18" s="630"/>
      <c r="DZ18" s="630"/>
      <c r="EA18" s="630"/>
      <c r="EB18" s="630"/>
      <c r="EC18" s="639"/>
    </row>
    <row r="19" spans="2:133" ht="11.25" customHeight="1" x14ac:dyDescent="0.15">
      <c r="B19" s="626" t="s">
        <v>274</v>
      </c>
      <c r="C19" s="627"/>
      <c r="D19" s="627"/>
      <c r="E19" s="627"/>
      <c r="F19" s="627"/>
      <c r="G19" s="627"/>
      <c r="H19" s="627"/>
      <c r="I19" s="627"/>
      <c r="J19" s="627"/>
      <c r="K19" s="627"/>
      <c r="L19" s="627"/>
      <c r="M19" s="627"/>
      <c r="N19" s="627"/>
      <c r="O19" s="627"/>
      <c r="P19" s="627"/>
      <c r="Q19" s="628"/>
      <c r="R19" s="629">
        <v>1518</v>
      </c>
      <c r="S19" s="630"/>
      <c r="T19" s="630"/>
      <c r="U19" s="630"/>
      <c r="V19" s="630"/>
      <c r="W19" s="630"/>
      <c r="X19" s="630"/>
      <c r="Y19" s="631"/>
      <c r="Z19" s="632">
        <v>0</v>
      </c>
      <c r="AA19" s="632"/>
      <c r="AB19" s="632"/>
      <c r="AC19" s="632"/>
      <c r="AD19" s="633">
        <v>1518</v>
      </c>
      <c r="AE19" s="633"/>
      <c r="AF19" s="633"/>
      <c r="AG19" s="633"/>
      <c r="AH19" s="633"/>
      <c r="AI19" s="633"/>
      <c r="AJ19" s="633"/>
      <c r="AK19" s="633"/>
      <c r="AL19" s="634">
        <v>0.1</v>
      </c>
      <c r="AM19" s="635"/>
      <c r="AN19" s="635"/>
      <c r="AO19" s="636"/>
      <c r="AP19" s="626" t="s">
        <v>275</v>
      </c>
      <c r="AQ19" s="627"/>
      <c r="AR19" s="627"/>
      <c r="AS19" s="627"/>
      <c r="AT19" s="627"/>
      <c r="AU19" s="627"/>
      <c r="AV19" s="627"/>
      <c r="AW19" s="627"/>
      <c r="AX19" s="627"/>
      <c r="AY19" s="627"/>
      <c r="AZ19" s="627"/>
      <c r="BA19" s="627"/>
      <c r="BB19" s="627"/>
      <c r="BC19" s="627"/>
      <c r="BD19" s="627"/>
      <c r="BE19" s="627"/>
      <c r="BF19" s="628"/>
      <c r="BG19" s="629">
        <v>1846</v>
      </c>
      <c r="BH19" s="630"/>
      <c r="BI19" s="630"/>
      <c r="BJ19" s="630"/>
      <c r="BK19" s="630"/>
      <c r="BL19" s="630"/>
      <c r="BM19" s="630"/>
      <c r="BN19" s="631"/>
      <c r="BO19" s="632">
        <v>0.9</v>
      </c>
      <c r="BP19" s="632"/>
      <c r="BQ19" s="632"/>
      <c r="BR19" s="632"/>
      <c r="BS19" s="633" t="s">
        <v>230</v>
      </c>
      <c r="BT19" s="633"/>
      <c r="BU19" s="633"/>
      <c r="BV19" s="633"/>
      <c r="BW19" s="633"/>
      <c r="BX19" s="633"/>
      <c r="BY19" s="633"/>
      <c r="BZ19" s="633"/>
      <c r="CA19" s="633"/>
      <c r="CB19" s="637"/>
      <c r="CD19" s="644" t="s">
        <v>276</v>
      </c>
      <c r="CE19" s="645"/>
      <c r="CF19" s="645"/>
      <c r="CG19" s="645"/>
      <c r="CH19" s="645"/>
      <c r="CI19" s="645"/>
      <c r="CJ19" s="645"/>
      <c r="CK19" s="645"/>
      <c r="CL19" s="645"/>
      <c r="CM19" s="645"/>
      <c r="CN19" s="645"/>
      <c r="CO19" s="645"/>
      <c r="CP19" s="645"/>
      <c r="CQ19" s="646"/>
      <c r="CR19" s="629" t="s">
        <v>230</v>
      </c>
      <c r="CS19" s="630"/>
      <c r="CT19" s="630"/>
      <c r="CU19" s="630"/>
      <c r="CV19" s="630"/>
      <c r="CW19" s="630"/>
      <c r="CX19" s="630"/>
      <c r="CY19" s="631"/>
      <c r="CZ19" s="632" t="s">
        <v>230</v>
      </c>
      <c r="DA19" s="632"/>
      <c r="DB19" s="632"/>
      <c r="DC19" s="632"/>
      <c r="DD19" s="638" t="s">
        <v>230</v>
      </c>
      <c r="DE19" s="630"/>
      <c r="DF19" s="630"/>
      <c r="DG19" s="630"/>
      <c r="DH19" s="630"/>
      <c r="DI19" s="630"/>
      <c r="DJ19" s="630"/>
      <c r="DK19" s="630"/>
      <c r="DL19" s="630"/>
      <c r="DM19" s="630"/>
      <c r="DN19" s="630"/>
      <c r="DO19" s="630"/>
      <c r="DP19" s="631"/>
      <c r="DQ19" s="638" t="s">
        <v>230</v>
      </c>
      <c r="DR19" s="630"/>
      <c r="DS19" s="630"/>
      <c r="DT19" s="630"/>
      <c r="DU19" s="630"/>
      <c r="DV19" s="630"/>
      <c r="DW19" s="630"/>
      <c r="DX19" s="630"/>
      <c r="DY19" s="630"/>
      <c r="DZ19" s="630"/>
      <c r="EA19" s="630"/>
      <c r="EB19" s="630"/>
      <c r="EC19" s="639"/>
    </row>
    <row r="20" spans="2:133" ht="11.25" customHeight="1" x14ac:dyDescent="0.15">
      <c r="B20" s="626" t="s">
        <v>277</v>
      </c>
      <c r="C20" s="627"/>
      <c r="D20" s="627"/>
      <c r="E20" s="627"/>
      <c r="F20" s="627"/>
      <c r="G20" s="627"/>
      <c r="H20" s="627"/>
      <c r="I20" s="627"/>
      <c r="J20" s="627"/>
      <c r="K20" s="627"/>
      <c r="L20" s="627"/>
      <c r="M20" s="627"/>
      <c r="N20" s="627"/>
      <c r="O20" s="627"/>
      <c r="P20" s="627"/>
      <c r="Q20" s="628"/>
      <c r="R20" s="629">
        <v>284</v>
      </c>
      <c r="S20" s="630"/>
      <c r="T20" s="630"/>
      <c r="U20" s="630"/>
      <c r="V20" s="630"/>
      <c r="W20" s="630"/>
      <c r="X20" s="630"/>
      <c r="Y20" s="631"/>
      <c r="Z20" s="632">
        <v>0</v>
      </c>
      <c r="AA20" s="632"/>
      <c r="AB20" s="632"/>
      <c r="AC20" s="632"/>
      <c r="AD20" s="633">
        <v>284</v>
      </c>
      <c r="AE20" s="633"/>
      <c r="AF20" s="633"/>
      <c r="AG20" s="633"/>
      <c r="AH20" s="633"/>
      <c r="AI20" s="633"/>
      <c r="AJ20" s="633"/>
      <c r="AK20" s="633"/>
      <c r="AL20" s="634">
        <v>0</v>
      </c>
      <c r="AM20" s="635"/>
      <c r="AN20" s="635"/>
      <c r="AO20" s="636"/>
      <c r="AP20" s="626" t="s">
        <v>278</v>
      </c>
      <c r="AQ20" s="627"/>
      <c r="AR20" s="627"/>
      <c r="AS20" s="627"/>
      <c r="AT20" s="627"/>
      <c r="AU20" s="627"/>
      <c r="AV20" s="627"/>
      <c r="AW20" s="627"/>
      <c r="AX20" s="627"/>
      <c r="AY20" s="627"/>
      <c r="AZ20" s="627"/>
      <c r="BA20" s="627"/>
      <c r="BB20" s="627"/>
      <c r="BC20" s="627"/>
      <c r="BD20" s="627"/>
      <c r="BE20" s="627"/>
      <c r="BF20" s="628"/>
      <c r="BG20" s="629">
        <v>1846</v>
      </c>
      <c r="BH20" s="630"/>
      <c r="BI20" s="630"/>
      <c r="BJ20" s="630"/>
      <c r="BK20" s="630"/>
      <c r="BL20" s="630"/>
      <c r="BM20" s="630"/>
      <c r="BN20" s="631"/>
      <c r="BO20" s="632">
        <v>0.9</v>
      </c>
      <c r="BP20" s="632"/>
      <c r="BQ20" s="632"/>
      <c r="BR20" s="632"/>
      <c r="BS20" s="633" t="s">
        <v>236</v>
      </c>
      <c r="BT20" s="633"/>
      <c r="BU20" s="633"/>
      <c r="BV20" s="633"/>
      <c r="BW20" s="633"/>
      <c r="BX20" s="633"/>
      <c r="BY20" s="633"/>
      <c r="BZ20" s="633"/>
      <c r="CA20" s="633"/>
      <c r="CB20" s="637"/>
      <c r="CD20" s="644" t="s">
        <v>279</v>
      </c>
      <c r="CE20" s="645"/>
      <c r="CF20" s="645"/>
      <c r="CG20" s="645"/>
      <c r="CH20" s="645"/>
      <c r="CI20" s="645"/>
      <c r="CJ20" s="645"/>
      <c r="CK20" s="645"/>
      <c r="CL20" s="645"/>
      <c r="CM20" s="645"/>
      <c r="CN20" s="645"/>
      <c r="CO20" s="645"/>
      <c r="CP20" s="645"/>
      <c r="CQ20" s="646"/>
      <c r="CR20" s="629">
        <v>3514795</v>
      </c>
      <c r="CS20" s="630"/>
      <c r="CT20" s="630"/>
      <c r="CU20" s="630"/>
      <c r="CV20" s="630"/>
      <c r="CW20" s="630"/>
      <c r="CX20" s="630"/>
      <c r="CY20" s="631"/>
      <c r="CZ20" s="632">
        <v>100</v>
      </c>
      <c r="DA20" s="632"/>
      <c r="DB20" s="632"/>
      <c r="DC20" s="632"/>
      <c r="DD20" s="638">
        <v>799666</v>
      </c>
      <c r="DE20" s="630"/>
      <c r="DF20" s="630"/>
      <c r="DG20" s="630"/>
      <c r="DH20" s="630"/>
      <c r="DI20" s="630"/>
      <c r="DJ20" s="630"/>
      <c r="DK20" s="630"/>
      <c r="DL20" s="630"/>
      <c r="DM20" s="630"/>
      <c r="DN20" s="630"/>
      <c r="DO20" s="630"/>
      <c r="DP20" s="631"/>
      <c r="DQ20" s="638">
        <v>2343151</v>
      </c>
      <c r="DR20" s="630"/>
      <c r="DS20" s="630"/>
      <c r="DT20" s="630"/>
      <c r="DU20" s="630"/>
      <c r="DV20" s="630"/>
      <c r="DW20" s="630"/>
      <c r="DX20" s="630"/>
      <c r="DY20" s="630"/>
      <c r="DZ20" s="630"/>
      <c r="EA20" s="630"/>
      <c r="EB20" s="630"/>
      <c r="EC20" s="639"/>
    </row>
    <row r="21" spans="2:133" ht="11.25" customHeight="1" x14ac:dyDescent="0.15">
      <c r="B21" s="626" t="s">
        <v>280</v>
      </c>
      <c r="C21" s="627"/>
      <c r="D21" s="627"/>
      <c r="E21" s="627"/>
      <c r="F21" s="627"/>
      <c r="G21" s="627"/>
      <c r="H21" s="627"/>
      <c r="I21" s="627"/>
      <c r="J21" s="627"/>
      <c r="K21" s="627"/>
      <c r="L21" s="627"/>
      <c r="M21" s="627"/>
      <c r="N21" s="627"/>
      <c r="O21" s="627"/>
      <c r="P21" s="627"/>
      <c r="Q21" s="628"/>
      <c r="R21" s="629">
        <v>199</v>
      </c>
      <c r="S21" s="630"/>
      <c r="T21" s="630"/>
      <c r="U21" s="630"/>
      <c r="V21" s="630"/>
      <c r="W21" s="630"/>
      <c r="X21" s="630"/>
      <c r="Y21" s="631"/>
      <c r="Z21" s="632">
        <v>0</v>
      </c>
      <c r="AA21" s="632"/>
      <c r="AB21" s="632"/>
      <c r="AC21" s="632"/>
      <c r="AD21" s="633">
        <v>199</v>
      </c>
      <c r="AE21" s="633"/>
      <c r="AF21" s="633"/>
      <c r="AG21" s="633"/>
      <c r="AH21" s="633"/>
      <c r="AI21" s="633"/>
      <c r="AJ21" s="633"/>
      <c r="AK21" s="633"/>
      <c r="AL21" s="634">
        <v>0</v>
      </c>
      <c r="AM21" s="635"/>
      <c r="AN21" s="635"/>
      <c r="AO21" s="636"/>
      <c r="AP21" s="648" t="s">
        <v>281</v>
      </c>
      <c r="AQ21" s="649"/>
      <c r="AR21" s="649"/>
      <c r="AS21" s="649"/>
      <c r="AT21" s="649"/>
      <c r="AU21" s="649"/>
      <c r="AV21" s="649"/>
      <c r="AW21" s="649"/>
      <c r="AX21" s="649"/>
      <c r="AY21" s="649"/>
      <c r="AZ21" s="649"/>
      <c r="BA21" s="649"/>
      <c r="BB21" s="649"/>
      <c r="BC21" s="649"/>
      <c r="BD21" s="649"/>
      <c r="BE21" s="649"/>
      <c r="BF21" s="650"/>
      <c r="BG21" s="629">
        <v>1846</v>
      </c>
      <c r="BH21" s="630"/>
      <c r="BI21" s="630"/>
      <c r="BJ21" s="630"/>
      <c r="BK21" s="630"/>
      <c r="BL21" s="630"/>
      <c r="BM21" s="630"/>
      <c r="BN21" s="631"/>
      <c r="BO21" s="632">
        <v>0.9</v>
      </c>
      <c r="BP21" s="632"/>
      <c r="BQ21" s="632"/>
      <c r="BR21" s="632"/>
      <c r="BS21" s="633" t="s">
        <v>236</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3" t="s">
        <v>282</v>
      </c>
      <c r="C22" s="664"/>
      <c r="D22" s="664"/>
      <c r="E22" s="664"/>
      <c r="F22" s="664"/>
      <c r="G22" s="664"/>
      <c r="H22" s="664"/>
      <c r="I22" s="664"/>
      <c r="J22" s="664"/>
      <c r="K22" s="664"/>
      <c r="L22" s="664"/>
      <c r="M22" s="664"/>
      <c r="N22" s="664"/>
      <c r="O22" s="664"/>
      <c r="P22" s="664"/>
      <c r="Q22" s="665"/>
      <c r="R22" s="629">
        <v>8047</v>
      </c>
      <c r="S22" s="630"/>
      <c r="T22" s="630"/>
      <c r="U22" s="630"/>
      <c r="V22" s="630"/>
      <c r="W22" s="630"/>
      <c r="X22" s="630"/>
      <c r="Y22" s="631"/>
      <c r="Z22" s="632">
        <v>0.2</v>
      </c>
      <c r="AA22" s="632"/>
      <c r="AB22" s="632"/>
      <c r="AC22" s="632"/>
      <c r="AD22" s="633" t="s">
        <v>230</v>
      </c>
      <c r="AE22" s="633"/>
      <c r="AF22" s="633"/>
      <c r="AG22" s="633"/>
      <c r="AH22" s="633"/>
      <c r="AI22" s="633"/>
      <c r="AJ22" s="633"/>
      <c r="AK22" s="633"/>
      <c r="AL22" s="634" t="s">
        <v>230</v>
      </c>
      <c r="AM22" s="635"/>
      <c r="AN22" s="635"/>
      <c r="AO22" s="636"/>
      <c r="AP22" s="648" t="s">
        <v>283</v>
      </c>
      <c r="AQ22" s="649"/>
      <c r="AR22" s="649"/>
      <c r="AS22" s="649"/>
      <c r="AT22" s="649"/>
      <c r="AU22" s="649"/>
      <c r="AV22" s="649"/>
      <c r="AW22" s="649"/>
      <c r="AX22" s="649"/>
      <c r="AY22" s="649"/>
      <c r="AZ22" s="649"/>
      <c r="BA22" s="649"/>
      <c r="BB22" s="649"/>
      <c r="BC22" s="649"/>
      <c r="BD22" s="649"/>
      <c r="BE22" s="649"/>
      <c r="BF22" s="650"/>
      <c r="BG22" s="629" t="s">
        <v>230</v>
      </c>
      <c r="BH22" s="630"/>
      <c r="BI22" s="630"/>
      <c r="BJ22" s="630"/>
      <c r="BK22" s="630"/>
      <c r="BL22" s="630"/>
      <c r="BM22" s="630"/>
      <c r="BN22" s="631"/>
      <c r="BO22" s="632" t="s">
        <v>236</v>
      </c>
      <c r="BP22" s="632"/>
      <c r="BQ22" s="632"/>
      <c r="BR22" s="632"/>
      <c r="BS22" s="633" t="s">
        <v>230</v>
      </c>
      <c r="BT22" s="633"/>
      <c r="BU22" s="633"/>
      <c r="BV22" s="633"/>
      <c r="BW22" s="633"/>
      <c r="BX22" s="633"/>
      <c r="BY22" s="633"/>
      <c r="BZ22" s="633"/>
      <c r="CA22" s="633"/>
      <c r="CB22" s="637"/>
      <c r="CD22" s="611" t="s">
        <v>284</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285</v>
      </c>
      <c r="C23" s="627"/>
      <c r="D23" s="627"/>
      <c r="E23" s="627"/>
      <c r="F23" s="627"/>
      <c r="G23" s="627"/>
      <c r="H23" s="627"/>
      <c r="I23" s="627"/>
      <c r="J23" s="627"/>
      <c r="K23" s="627"/>
      <c r="L23" s="627"/>
      <c r="M23" s="627"/>
      <c r="N23" s="627"/>
      <c r="O23" s="627"/>
      <c r="P23" s="627"/>
      <c r="Q23" s="628"/>
      <c r="R23" s="629">
        <v>1434748</v>
      </c>
      <c r="S23" s="630"/>
      <c r="T23" s="630"/>
      <c r="U23" s="630"/>
      <c r="V23" s="630"/>
      <c r="W23" s="630"/>
      <c r="X23" s="630"/>
      <c r="Y23" s="631"/>
      <c r="Z23" s="632">
        <v>39.4</v>
      </c>
      <c r="AA23" s="632"/>
      <c r="AB23" s="632"/>
      <c r="AC23" s="632"/>
      <c r="AD23" s="633">
        <v>1313927</v>
      </c>
      <c r="AE23" s="633"/>
      <c r="AF23" s="633"/>
      <c r="AG23" s="633"/>
      <c r="AH23" s="633"/>
      <c r="AI23" s="633"/>
      <c r="AJ23" s="633"/>
      <c r="AK23" s="633"/>
      <c r="AL23" s="634">
        <v>80.7</v>
      </c>
      <c r="AM23" s="635"/>
      <c r="AN23" s="635"/>
      <c r="AO23" s="636"/>
      <c r="AP23" s="648" t="s">
        <v>286</v>
      </c>
      <c r="AQ23" s="649"/>
      <c r="AR23" s="649"/>
      <c r="AS23" s="649"/>
      <c r="AT23" s="649"/>
      <c r="AU23" s="649"/>
      <c r="AV23" s="649"/>
      <c r="AW23" s="649"/>
      <c r="AX23" s="649"/>
      <c r="AY23" s="649"/>
      <c r="AZ23" s="649"/>
      <c r="BA23" s="649"/>
      <c r="BB23" s="649"/>
      <c r="BC23" s="649"/>
      <c r="BD23" s="649"/>
      <c r="BE23" s="649"/>
      <c r="BF23" s="650"/>
      <c r="BG23" s="629" t="s">
        <v>230</v>
      </c>
      <c r="BH23" s="630"/>
      <c r="BI23" s="630"/>
      <c r="BJ23" s="630"/>
      <c r="BK23" s="630"/>
      <c r="BL23" s="630"/>
      <c r="BM23" s="630"/>
      <c r="BN23" s="631"/>
      <c r="BO23" s="632" t="s">
        <v>230</v>
      </c>
      <c r="BP23" s="632"/>
      <c r="BQ23" s="632"/>
      <c r="BR23" s="632"/>
      <c r="BS23" s="633" t="s">
        <v>230</v>
      </c>
      <c r="BT23" s="633"/>
      <c r="BU23" s="633"/>
      <c r="BV23" s="633"/>
      <c r="BW23" s="633"/>
      <c r="BX23" s="633"/>
      <c r="BY23" s="633"/>
      <c r="BZ23" s="633"/>
      <c r="CA23" s="633"/>
      <c r="CB23" s="637"/>
      <c r="CD23" s="611" t="s">
        <v>224</v>
      </c>
      <c r="CE23" s="612"/>
      <c r="CF23" s="612"/>
      <c r="CG23" s="612"/>
      <c r="CH23" s="612"/>
      <c r="CI23" s="612"/>
      <c r="CJ23" s="612"/>
      <c r="CK23" s="612"/>
      <c r="CL23" s="612"/>
      <c r="CM23" s="612"/>
      <c r="CN23" s="612"/>
      <c r="CO23" s="612"/>
      <c r="CP23" s="612"/>
      <c r="CQ23" s="613"/>
      <c r="CR23" s="611" t="s">
        <v>287</v>
      </c>
      <c r="CS23" s="612"/>
      <c r="CT23" s="612"/>
      <c r="CU23" s="612"/>
      <c r="CV23" s="612"/>
      <c r="CW23" s="612"/>
      <c r="CX23" s="612"/>
      <c r="CY23" s="613"/>
      <c r="CZ23" s="611" t="s">
        <v>288</v>
      </c>
      <c r="DA23" s="612"/>
      <c r="DB23" s="612"/>
      <c r="DC23" s="613"/>
      <c r="DD23" s="611" t="s">
        <v>289</v>
      </c>
      <c r="DE23" s="612"/>
      <c r="DF23" s="612"/>
      <c r="DG23" s="612"/>
      <c r="DH23" s="612"/>
      <c r="DI23" s="612"/>
      <c r="DJ23" s="612"/>
      <c r="DK23" s="613"/>
      <c r="DL23" s="660" t="s">
        <v>290</v>
      </c>
      <c r="DM23" s="661"/>
      <c r="DN23" s="661"/>
      <c r="DO23" s="661"/>
      <c r="DP23" s="661"/>
      <c r="DQ23" s="661"/>
      <c r="DR23" s="661"/>
      <c r="DS23" s="661"/>
      <c r="DT23" s="661"/>
      <c r="DU23" s="661"/>
      <c r="DV23" s="662"/>
      <c r="DW23" s="611" t="s">
        <v>291</v>
      </c>
      <c r="DX23" s="612"/>
      <c r="DY23" s="612"/>
      <c r="DZ23" s="612"/>
      <c r="EA23" s="612"/>
      <c r="EB23" s="612"/>
      <c r="EC23" s="613"/>
    </row>
    <row r="24" spans="2:133" ht="11.25" customHeight="1" x14ac:dyDescent="0.15">
      <c r="B24" s="626" t="s">
        <v>292</v>
      </c>
      <c r="C24" s="627"/>
      <c r="D24" s="627"/>
      <c r="E24" s="627"/>
      <c r="F24" s="627"/>
      <c r="G24" s="627"/>
      <c r="H24" s="627"/>
      <c r="I24" s="627"/>
      <c r="J24" s="627"/>
      <c r="K24" s="627"/>
      <c r="L24" s="627"/>
      <c r="M24" s="627"/>
      <c r="N24" s="627"/>
      <c r="O24" s="627"/>
      <c r="P24" s="627"/>
      <c r="Q24" s="628"/>
      <c r="R24" s="629">
        <v>1313927</v>
      </c>
      <c r="S24" s="630"/>
      <c r="T24" s="630"/>
      <c r="U24" s="630"/>
      <c r="V24" s="630"/>
      <c r="W24" s="630"/>
      <c r="X24" s="630"/>
      <c r="Y24" s="631"/>
      <c r="Z24" s="632">
        <v>36</v>
      </c>
      <c r="AA24" s="632"/>
      <c r="AB24" s="632"/>
      <c r="AC24" s="632"/>
      <c r="AD24" s="633">
        <v>1313927</v>
      </c>
      <c r="AE24" s="633"/>
      <c r="AF24" s="633"/>
      <c r="AG24" s="633"/>
      <c r="AH24" s="633"/>
      <c r="AI24" s="633"/>
      <c r="AJ24" s="633"/>
      <c r="AK24" s="633"/>
      <c r="AL24" s="634">
        <v>80.7</v>
      </c>
      <c r="AM24" s="635"/>
      <c r="AN24" s="635"/>
      <c r="AO24" s="636"/>
      <c r="AP24" s="648" t="s">
        <v>293</v>
      </c>
      <c r="AQ24" s="649"/>
      <c r="AR24" s="649"/>
      <c r="AS24" s="649"/>
      <c r="AT24" s="649"/>
      <c r="AU24" s="649"/>
      <c r="AV24" s="649"/>
      <c r="AW24" s="649"/>
      <c r="AX24" s="649"/>
      <c r="AY24" s="649"/>
      <c r="AZ24" s="649"/>
      <c r="BA24" s="649"/>
      <c r="BB24" s="649"/>
      <c r="BC24" s="649"/>
      <c r="BD24" s="649"/>
      <c r="BE24" s="649"/>
      <c r="BF24" s="650"/>
      <c r="BG24" s="629" t="s">
        <v>230</v>
      </c>
      <c r="BH24" s="630"/>
      <c r="BI24" s="630"/>
      <c r="BJ24" s="630"/>
      <c r="BK24" s="630"/>
      <c r="BL24" s="630"/>
      <c r="BM24" s="630"/>
      <c r="BN24" s="631"/>
      <c r="BO24" s="632" t="s">
        <v>236</v>
      </c>
      <c r="BP24" s="632"/>
      <c r="BQ24" s="632"/>
      <c r="BR24" s="632"/>
      <c r="BS24" s="633" t="s">
        <v>236</v>
      </c>
      <c r="BT24" s="633"/>
      <c r="BU24" s="633"/>
      <c r="BV24" s="633"/>
      <c r="BW24" s="633"/>
      <c r="BX24" s="633"/>
      <c r="BY24" s="633"/>
      <c r="BZ24" s="633"/>
      <c r="CA24" s="633"/>
      <c r="CB24" s="637"/>
      <c r="CD24" s="640" t="s">
        <v>294</v>
      </c>
      <c r="CE24" s="641"/>
      <c r="CF24" s="641"/>
      <c r="CG24" s="641"/>
      <c r="CH24" s="641"/>
      <c r="CI24" s="641"/>
      <c r="CJ24" s="641"/>
      <c r="CK24" s="641"/>
      <c r="CL24" s="641"/>
      <c r="CM24" s="641"/>
      <c r="CN24" s="641"/>
      <c r="CO24" s="641"/>
      <c r="CP24" s="641"/>
      <c r="CQ24" s="642"/>
      <c r="CR24" s="618">
        <v>1096784</v>
      </c>
      <c r="CS24" s="619"/>
      <c r="CT24" s="619"/>
      <c r="CU24" s="619"/>
      <c r="CV24" s="619"/>
      <c r="CW24" s="619"/>
      <c r="CX24" s="619"/>
      <c r="CY24" s="620"/>
      <c r="CZ24" s="623">
        <v>31.2</v>
      </c>
      <c r="DA24" s="624"/>
      <c r="DB24" s="624"/>
      <c r="DC24" s="643"/>
      <c r="DD24" s="666">
        <v>970351</v>
      </c>
      <c r="DE24" s="619"/>
      <c r="DF24" s="619"/>
      <c r="DG24" s="619"/>
      <c r="DH24" s="619"/>
      <c r="DI24" s="619"/>
      <c r="DJ24" s="619"/>
      <c r="DK24" s="620"/>
      <c r="DL24" s="666">
        <v>948487</v>
      </c>
      <c r="DM24" s="619"/>
      <c r="DN24" s="619"/>
      <c r="DO24" s="619"/>
      <c r="DP24" s="619"/>
      <c r="DQ24" s="619"/>
      <c r="DR24" s="619"/>
      <c r="DS24" s="619"/>
      <c r="DT24" s="619"/>
      <c r="DU24" s="619"/>
      <c r="DV24" s="620"/>
      <c r="DW24" s="623">
        <v>56.3</v>
      </c>
      <c r="DX24" s="624"/>
      <c r="DY24" s="624"/>
      <c r="DZ24" s="624"/>
      <c r="EA24" s="624"/>
      <c r="EB24" s="624"/>
      <c r="EC24" s="625"/>
    </row>
    <row r="25" spans="2:133" ht="11.25" customHeight="1" x14ac:dyDescent="0.15">
      <c r="B25" s="626" t="s">
        <v>295</v>
      </c>
      <c r="C25" s="627"/>
      <c r="D25" s="627"/>
      <c r="E25" s="627"/>
      <c r="F25" s="627"/>
      <c r="G25" s="627"/>
      <c r="H25" s="627"/>
      <c r="I25" s="627"/>
      <c r="J25" s="627"/>
      <c r="K25" s="627"/>
      <c r="L25" s="627"/>
      <c r="M25" s="627"/>
      <c r="N25" s="627"/>
      <c r="O25" s="627"/>
      <c r="P25" s="627"/>
      <c r="Q25" s="628"/>
      <c r="R25" s="629">
        <v>120821</v>
      </c>
      <c r="S25" s="630"/>
      <c r="T25" s="630"/>
      <c r="U25" s="630"/>
      <c r="V25" s="630"/>
      <c r="W25" s="630"/>
      <c r="X25" s="630"/>
      <c r="Y25" s="631"/>
      <c r="Z25" s="632">
        <v>3.3</v>
      </c>
      <c r="AA25" s="632"/>
      <c r="AB25" s="632"/>
      <c r="AC25" s="632"/>
      <c r="AD25" s="633" t="s">
        <v>236</v>
      </c>
      <c r="AE25" s="633"/>
      <c r="AF25" s="633"/>
      <c r="AG25" s="633"/>
      <c r="AH25" s="633"/>
      <c r="AI25" s="633"/>
      <c r="AJ25" s="633"/>
      <c r="AK25" s="633"/>
      <c r="AL25" s="634" t="s">
        <v>230</v>
      </c>
      <c r="AM25" s="635"/>
      <c r="AN25" s="635"/>
      <c r="AO25" s="636"/>
      <c r="AP25" s="648" t="s">
        <v>296</v>
      </c>
      <c r="AQ25" s="649"/>
      <c r="AR25" s="649"/>
      <c r="AS25" s="649"/>
      <c r="AT25" s="649"/>
      <c r="AU25" s="649"/>
      <c r="AV25" s="649"/>
      <c r="AW25" s="649"/>
      <c r="AX25" s="649"/>
      <c r="AY25" s="649"/>
      <c r="AZ25" s="649"/>
      <c r="BA25" s="649"/>
      <c r="BB25" s="649"/>
      <c r="BC25" s="649"/>
      <c r="BD25" s="649"/>
      <c r="BE25" s="649"/>
      <c r="BF25" s="650"/>
      <c r="BG25" s="629" t="s">
        <v>230</v>
      </c>
      <c r="BH25" s="630"/>
      <c r="BI25" s="630"/>
      <c r="BJ25" s="630"/>
      <c r="BK25" s="630"/>
      <c r="BL25" s="630"/>
      <c r="BM25" s="630"/>
      <c r="BN25" s="631"/>
      <c r="BO25" s="632" t="s">
        <v>230</v>
      </c>
      <c r="BP25" s="632"/>
      <c r="BQ25" s="632"/>
      <c r="BR25" s="632"/>
      <c r="BS25" s="633" t="s">
        <v>236</v>
      </c>
      <c r="BT25" s="633"/>
      <c r="BU25" s="633"/>
      <c r="BV25" s="633"/>
      <c r="BW25" s="633"/>
      <c r="BX25" s="633"/>
      <c r="BY25" s="633"/>
      <c r="BZ25" s="633"/>
      <c r="CA25" s="633"/>
      <c r="CB25" s="637"/>
      <c r="CD25" s="644" t="s">
        <v>297</v>
      </c>
      <c r="CE25" s="645"/>
      <c r="CF25" s="645"/>
      <c r="CG25" s="645"/>
      <c r="CH25" s="645"/>
      <c r="CI25" s="645"/>
      <c r="CJ25" s="645"/>
      <c r="CK25" s="645"/>
      <c r="CL25" s="645"/>
      <c r="CM25" s="645"/>
      <c r="CN25" s="645"/>
      <c r="CO25" s="645"/>
      <c r="CP25" s="645"/>
      <c r="CQ25" s="646"/>
      <c r="CR25" s="629">
        <v>548262</v>
      </c>
      <c r="CS25" s="669"/>
      <c r="CT25" s="669"/>
      <c r="CU25" s="669"/>
      <c r="CV25" s="669"/>
      <c r="CW25" s="669"/>
      <c r="CX25" s="669"/>
      <c r="CY25" s="670"/>
      <c r="CZ25" s="634">
        <v>15.6</v>
      </c>
      <c r="DA25" s="667"/>
      <c r="DB25" s="667"/>
      <c r="DC25" s="671"/>
      <c r="DD25" s="638">
        <v>536799</v>
      </c>
      <c r="DE25" s="669"/>
      <c r="DF25" s="669"/>
      <c r="DG25" s="669"/>
      <c r="DH25" s="669"/>
      <c r="DI25" s="669"/>
      <c r="DJ25" s="669"/>
      <c r="DK25" s="670"/>
      <c r="DL25" s="638">
        <v>535009</v>
      </c>
      <c r="DM25" s="669"/>
      <c r="DN25" s="669"/>
      <c r="DO25" s="669"/>
      <c r="DP25" s="669"/>
      <c r="DQ25" s="669"/>
      <c r="DR25" s="669"/>
      <c r="DS25" s="669"/>
      <c r="DT25" s="669"/>
      <c r="DU25" s="669"/>
      <c r="DV25" s="670"/>
      <c r="DW25" s="634">
        <v>31.8</v>
      </c>
      <c r="DX25" s="667"/>
      <c r="DY25" s="667"/>
      <c r="DZ25" s="667"/>
      <c r="EA25" s="667"/>
      <c r="EB25" s="667"/>
      <c r="EC25" s="668"/>
    </row>
    <row r="26" spans="2:133" ht="11.25" customHeight="1" x14ac:dyDescent="0.15">
      <c r="B26" s="626" t="s">
        <v>298</v>
      </c>
      <c r="C26" s="627"/>
      <c r="D26" s="627"/>
      <c r="E26" s="627"/>
      <c r="F26" s="627"/>
      <c r="G26" s="627"/>
      <c r="H26" s="627"/>
      <c r="I26" s="627"/>
      <c r="J26" s="627"/>
      <c r="K26" s="627"/>
      <c r="L26" s="627"/>
      <c r="M26" s="627"/>
      <c r="N26" s="627"/>
      <c r="O26" s="627"/>
      <c r="P26" s="627"/>
      <c r="Q26" s="628"/>
      <c r="R26" s="629" t="s">
        <v>236</v>
      </c>
      <c r="S26" s="630"/>
      <c r="T26" s="630"/>
      <c r="U26" s="630"/>
      <c r="V26" s="630"/>
      <c r="W26" s="630"/>
      <c r="X26" s="630"/>
      <c r="Y26" s="631"/>
      <c r="Z26" s="632" t="s">
        <v>230</v>
      </c>
      <c r="AA26" s="632"/>
      <c r="AB26" s="632"/>
      <c r="AC26" s="632"/>
      <c r="AD26" s="633" t="s">
        <v>230</v>
      </c>
      <c r="AE26" s="633"/>
      <c r="AF26" s="633"/>
      <c r="AG26" s="633"/>
      <c r="AH26" s="633"/>
      <c r="AI26" s="633"/>
      <c r="AJ26" s="633"/>
      <c r="AK26" s="633"/>
      <c r="AL26" s="634" t="s">
        <v>230</v>
      </c>
      <c r="AM26" s="635"/>
      <c r="AN26" s="635"/>
      <c r="AO26" s="636"/>
      <c r="AP26" s="648" t="s">
        <v>299</v>
      </c>
      <c r="AQ26" s="678"/>
      <c r="AR26" s="678"/>
      <c r="AS26" s="678"/>
      <c r="AT26" s="678"/>
      <c r="AU26" s="678"/>
      <c r="AV26" s="678"/>
      <c r="AW26" s="678"/>
      <c r="AX26" s="678"/>
      <c r="AY26" s="678"/>
      <c r="AZ26" s="678"/>
      <c r="BA26" s="678"/>
      <c r="BB26" s="678"/>
      <c r="BC26" s="678"/>
      <c r="BD26" s="678"/>
      <c r="BE26" s="678"/>
      <c r="BF26" s="650"/>
      <c r="BG26" s="629" t="s">
        <v>230</v>
      </c>
      <c r="BH26" s="630"/>
      <c r="BI26" s="630"/>
      <c r="BJ26" s="630"/>
      <c r="BK26" s="630"/>
      <c r="BL26" s="630"/>
      <c r="BM26" s="630"/>
      <c r="BN26" s="631"/>
      <c r="BO26" s="632" t="s">
        <v>230</v>
      </c>
      <c r="BP26" s="632"/>
      <c r="BQ26" s="632"/>
      <c r="BR26" s="632"/>
      <c r="BS26" s="633" t="s">
        <v>236</v>
      </c>
      <c r="BT26" s="633"/>
      <c r="BU26" s="633"/>
      <c r="BV26" s="633"/>
      <c r="BW26" s="633"/>
      <c r="BX26" s="633"/>
      <c r="BY26" s="633"/>
      <c r="BZ26" s="633"/>
      <c r="CA26" s="633"/>
      <c r="CB26" s="637"/>
      <c r="CD26" s="644" t="s">
        <v>300</v>
      </c>
      <c r="CE26" s="645"/>
      <c r="CF26" s="645"/>
      <c r="CG26" s="645"/>
      <c r="CH26" s="645"/>
      <c r="CI26" s="645"/>
      <c r="CJ26" s="645"/>
      <c r="CK26" s="645"/>
      <c r="CL26" s="645"/>
      <c r="CM26" s="645"/>
      <c r="CN26" s="645"/>
      <c r="CO26" s="645"/>
      <c r="CP26" s="645"/>
      <c r="CQ26" s="646"/>
      <c r="CR26" s="629">
        <v>254064</v>
      </c>
      <c r="CS26" s="630"/>
      <c r="CT26" s="630"/>
      <c r="CU26" s="630"/>
      <c r="CV26" s="630"/>
      <c r="CW26" s="630"/>
      <c r="CX26" s="630"/>
      <c r="CY26" s="631"/>
      <c r="CZ26" s="634">
        <v>7.2</v>
      </c>
      <c r="DA26" s="667"/>
      <c r="DB26" s="667"/>
      <c r="DC26" s="671"/>
      <c r="DD26" s="638">
        <v>248801</v>
      </c>
      <c r="DE26" s="630"/>
      <c r="DF26" s="630"/>
      <c r="DG26" s="630"/>
      <c r="DH26" s="630"/>
      <c r="DI26" s="630"/>
      <c r="DJ26" s="630"/>
      <c r="DK26" s="631"/>
      <c r="DL26" s="638" t="s">
        <v>230</v>
      </c>
      <c r="DM26" s="630"/>
      <c r="DN26" s="630"/>
      <c r="DO26" s="630"/>
      <c r="DP26" s="630"/>
      <c r="DQ26" s="630"/>
      <c r="DR26" s="630"/>
      <c r="DS26" s="630"/>
      <c r="DT26" s="630"/>
      <c r="DU26" s="630"/>
      <c r="DV26" s="631"/>
      <c r="DW26" s="634" t="s">
        <v>236</v>
      </c>
      <c r="DX26" s="667"/>
      <c r="DY26" s="667"/>
      <c r="DZ26" s="667"/>
      <c r="EA26" s="667"/>
      <c r="EB26" s="667"/>
      <c r="EC26" s="668"/>
    </row>
    <row r="27" spans="2:133" ht="11.25" customHeight="1" x14ac:dyDescent="0.15">
      <c r="B27" s="626" t="s">
        <v>301</v>
      </c>
      <c r="C27" s="627"/>
      <c r="D27" s="627"/>
      <c r="E27" s="627"/>
      <c r="F27" s="627"/>
      <c r="G27" s="627"/>
      <c r="H27" s="627"/>
      <c r="I27" s="627"/>
      <c r="J27" s="627"/>
      <c r="K27" s="627"/>
      <c r="L27" s="627"/>
      <c r="M27" s="627"/>
      <c r="N27" s="627"/>
      <c r="O27" s="627"/>
      <c r="P27" s="627"/>
      <c r="Q27" s="628"/>
      <c r="R27" s="629">
        <v>1741430</v>
      </c>
      <c r="S27" s="630"/>
      <c r="T27" s="630"/>
      <c r="U27" s="630"/>
      <c r="V27" s="630"/>
      <c r="W27" s="630"/>
      <c r="X27" s="630"/>
      <c r="Y27" s="631"/>
      <c r="Z27" s="632">
        <v>47.8</v>
      </c>
      <c r="AA27" s="632"/>
      <c r="AB27" s="632"/>
      <c r="AC27" s="632"/>
      <c r="AD27" s="633">
        <v>1620609</v>
      </c>
      <c r="AE27" s="633"/>
      <c r="AF27" s="633"/>
      <c r="AG27" s="633"/>
      <c r="AH27" s="633"/>
      <c r="AI27" s="633"/>
      <c r="AJ27" s="633"/>
      <c r="AK27" s="633"/>
      <c r="AL27" s="634">
        <v>99.5</v>
      </c>
      <c r="AM27" s="635"/>
      <c r="AN27" s="635"/>
      <c r="AO27" s="636"/>
      <c r="AP27" s="626" t="s">
        <v>302</v>
      </c>
      <c r="AQ27" s="627"/>
      <c r="AR27" s="627"/>
      <c r="AS27" s="627"/>
      <c r="AT27" s="627"/>
      <c r="AU27" s="627"/>
      <c r="AV27" s="627"/>
      <c r="AW27" s="627"/>
      <c r="AX27" s="627"/>
      <c r="AY27" s="627"/>
      <c r="AZ27" s="627"/>
      <c r="BA27" s="627"/>
      <c r="BB27" s="627"/>
      <c r="BC27" s="627"/>
      <c r="BD27" s="627"/>
      <c r="BE27" s="627"/>
      <c r="BF27" s="628"/>
      <c r="BG27" s="629">
        <v>213894</v>
      </c>
      <c r="BH27" s="630"/>
      <c r="BI27" s="630"/>
      <c r="BJ27" s="630"/>
      <c r="BK27" s="630"/>
      <c r="BL27" s="630"/>
      <c r="BM27" s="630"/>
      <c r="BN27" s="631"/>
      <c r="BO27" s="632">
        <v>100</v>
      </c>
      <c r="BP27" s="632"/>
      <c r="BQ27" s="632"/>
      <c r="BR27" s="632"/>
      <c r="BS27" s="633" t="s">
        <v>236</v>
      </c>
      <c r="BT27" s="633"/>
      <c r="BU27" s="633"/>
      <c r="BV27" s="633"/>
      <c r="BW27" s="633"/>
      <c r="BX27" s="633"/>
      <c r="BY27" s="633"/>
      <c r="BZ27" s="633"/>
      <c r="CA27" s="633"/>
      <c r="CB27" s="637"/>
      <c r="CD27" s="644" t="s">
        <v>303</v>
      </c>
      <c r="CE27" s="645"/>
      <c r="CF27" s="645"/>
      <c r="CG27" s="645"/>
      <c r="CH27" s="645"/>
      <c r="CI27" s="645"/>
      <c r="CJ27" s="645"/>
      <c r="CK27" s="645"/>
      <c r="CL27" s="645"/>
      <c r="CM27" s="645"/>
      <c r="CN27" s="645"/>
      <c r="CO27" s="645"/>
      <c r="CP27" s="645"/>
      <c r="CQ27" s="646"/>
      <c r="CR27" s="629">
        <v>189332</v>
      </c>
      <c r="CS27" s="669"/>
      <c r="CT27" s="669"/>
      <c r="CU27" s="669"/>
      <c r="CV27" s="669"/>
      <c r="CW27" s="669"/>
      <c r="CX27" s="669"/>
      <c r="CY27" s="670"/>
      <c r="CZ27" s="634">
        <v>5.4</v>
      </c>
      <c r="DA27" s="667"/>
      <c r="DB27" s="667"/>
      <c r="DC27" s="671"/>
      <c r="DD27" s="638">
        <v>74362</v>
      </c>
      <c r="DE27" s="669"/>
      <c r="DF27" s="669"/>
      <c r="DG27" s="669"/>
      <c r="DH27" s="669"/>
      <c r="DI27" s="669"/>
      <c r="DJ27" s="669"/>
      <c r="DK27" s="670"/>
      <c r="DL27" s="638">
        <v>54288</v>
      </c>
      <c r="DM27" s="669"/>
      <c r="DN27" s="669"/>
      <c r="DO27" s="669"/>
      <c r="DP27" s="669"/>
      <c r="DQ27" s="669"/>
      <c r="DR27" s="669"/>
      <c r="DS27" s="669"/>
      <c r="DT27" s="669"/>
      <c r="DU27" s="669"/>
      <c r="DV27" s="670"/>
      <c r="DW27" s="634">
        <v>3.2</v>
      </c>
      <c r="DX27" s="667"/>
      <c r="DY27" s="667"/>
      <c r="DZ27" s="667"/>
      <c r="EA27" s="667"/>
      <c r="EB27" s="667"/>
      <c r="EC27" s="668"/>
    </row>
    <row r="28" spans="2:133" ht="11.25" customHeight="1" x14ac:dyDescent="0.15">
      <c r="B28" s="626" t="s">
        <v>304</v>
      </c>
      <c r="C28" s="627"/>
      <c r="D28" s="627"/>
      <c r="E28" s="627"/>
      <c r="F28" s="627"/>
      <c r="G28" s="627"/>
      <c r="H28" s="627"/>
      <c r="I28" s="627"/>
      <c r="J28" s="627"/>
      <c r="K28" s="627"/>
      <c r="L28" s="627"/>
      <c r="M28" s="627"/>
      <c r="N28" s="627"/>
      <c r="O28" s="627"/>
      <c r="P28" s="627"/>
      <c r="Q28" s="628"/>
      <c r="R28" s="629" t="s">
        <v>230</v>
      </c>
      <c r="S28" s="630"/>
      <c r="T28" s="630"/>
      <c r="U28" s="630"/>
      <c r="V28" s="630"/>
      <c r="W28" s="630"/>
      <c r="X28" s="630"/>
      <c r="Y28" s="631"/>
      <c r="Z28" s="632" t="s">
        <v>230</v>
      </c>
      <c r="AA28" s="632"/>
      <c r="AB28" s="632"/>
      <c r="AC28" s="632"/>
      <c r="AD28" s="633" t="s">
        <v>230</v>
      </c>
      <c r="AE28" s="633"/>
      <c r="AF28" s="633"/>
      <c r="AG28" s="633"/>
      <c r="AH28" s="633"/>
      <c r="AI28" s="633"/>
      <c r="AJ28" s="633"/>
      <c r="AK28" s="633"/>
      <c r="AL28" s="634" t="s">
        <v>230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305</v>
      </c>
      <c r="CE28" s="645"/>
      <c r="CF28" s="645"/>
      <c r="CG28" s="645"/>
      <c r="CH28" s="645"/>
      <c r="CI28" s="645"/>
      <c r="CJ28" s="645"/>
      <c r="CK28" s="645"/>
      <c r="CL28" s="645"/>
      <c r="CM28" s="645"/>
      <c r="CN28" s="645"/>
      <c r="CO28" s="645"/>
      <c r="CP28" s="645"/>
      <c r="CQ28" s="646"/>
      <c r="CR28" s="629">
        <v>359190</v>
      </c>
      <c r="CS28" s="630"/>
      <c r="CT28" s="630"/>
      <c r="CU28" s="630"/>
      <c r="CV28" s="630"/>
      <c r="CW28" s="630"/>
      <c r="CX28" s="630"/>
      <c r="CY28" s="631"/>
      <c r="CZ28" s="634">
        <v>10.199999999999999</v>
      </c>
      <c r="DA28" s="667"/>
      <c r="DB28" s="667"/>
      <c r="DC28" s="671"/>
      <c r="DD28" s="638">
        <v>359190</v>
      </c>
      <c r="DE28" s="630"/>
      <c r="DF28" s="630"/>
      <c r="DG28" s="630"/>
      <c r="DH28" s="630"/>
      <c r="DI28" s="630"/>
      <c r="DJ28" s="630"/>
      <c r="DK28" s="631"/>
      <c r="DL28" s="638">
        <v>359190</v>
      </c>
      <c r="DM28" s="630"/>
      <c r="DN28" s="630"/>
      <c r="DO28" s="630"/>
      <c r="DP28" s="630"/>
      <c r="DQ28" s="630"/>
      <c r="DR28" s="630"/>
      <c r="DS28" s="630"/>
      <c r="DT28" s="630"/>
      <c r="DU28" s="630"/>
      <c r="DV28" s="631"/>
      <c r="DW28" s="634">
        <v>21.3</v>
      </c>
      <c r="DX28" s="667"/>
      <c r="DY28" s="667"/>
      <c r="DZ28" s="667"/>
      <c r="EA28" s="667"/>
      <c r="EB28" s="667"/>
      <c r="EC28" s="668"/>
    </row>
    <row r="29" spans="2:133" ht="11.25" customHeight="1" x14ac:dyDescent="0.15">
      <c r="B29" s="626" t="s">
        <v>306</v>
      </c>
      <c r="C29" s="627"/>
      <c r="D29" s="627"/>
      <c r="E29" s="627"/>
      <c r="F29" s="627"/>
      <c r="G29" s="627"/>
      <c r="H29" s="627"/>
      <c r="I29" s="627"/>
      <c r="J29" s="627"/>
      <c r="K29" s="627"/>
      <c r="L29" s="627"/>
      <c r="M29" s="627"/>
      <c r="N29" s="627"/>
      <c r="O29" s="627"/>
      <c r="P29" s="627"/>
      <c r="Q29" s="628"/>
      <c r="R29" s="629">
        <v>3806</v>
      </c>
      <c r="S29" s="630"/>
      <c r="T29" s="630"/>
      <c r="U29" s="630"/>
      <c r="V29" s="630"/>
      <c r="W29" s="630"/>
      <c r="X29" s="630"/>
      <c r="Y29" s="631"/>
      <c r="Z29" s="632">
        <v>0.1</v>
      </c>
      <c r="AA29" s="632"/>
      <c r="AB29" s="632"/>
      <c r="AC29" s="632"/>
      <c r="AD29" s="633" t="s">
        <v>236</v>
      </c>
      <c r="AE29" s="633"/>
      <c r="AF29" s="633"/>
      <c r="AG29" s="633"/>
      <c r="AH29" s="633"/>
      <c r="AI29" s="633"/>
      <c r="AJ29" s="633"/>
      <c r="AK29" s="633"/>
      <c r="AL29" s="634" t="s">
        <v>230</v>
      </c>
      <c r="AM29" s="635"/>
      <c r="AN29" s="635"/>
      <c r="AO29" s="636"/>
      <c r="AP29" s="681"/>
      <c r="AQ29" s="682"/>
      <c r="AR29" s="682"/>
      <c r="AS29" s="682"/>
      <c r="AT29" s="682"/>
      <c r="AU29" s="682"/>
      <c r="AV29" s="682"/>
      <c r="AW29" s="682"/>
      <c r="AX29" s="682"/>
      <c r="AY29" s="682"/>
      <c r="AZ29" s="682"/>
      <c r="BA29" s="682"/>
      <c r="BB29" s="682"/>
      <c r="BC29" s="682"/>
      <c r="BD29" s="682"/>
      <c r="BE29" s="682"/>
      <c r="BF29" s="683"/>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2" t="s">
        <v>307</v>
      </c>
      <c r="CE29" s="673"/>
      <c r="CF29" s="644" t="s">
        <v>308</v>
      </c>
      <c r="CG29" s="645"/>
      <c r="CH29" s="645"/>
      <c r="CI29" s="645"/>
      <c r="CJ29" s="645"/>
      <c r="CK29" s="645"/>
      <c r="CL29" s="645"/>
      <c r="CM29" s="645"/>
      <c r="CN29" s="645"/>
      <c r="CO29" s="645"/>
      <c r="CP29" s="645"/>
      <c r="CQ29" s="646"/>
      <c r="CR29" s="629">
        <v>359190</v>
      </c>
      <c r="CS29" s="669"/>
      <c r="CT29" s="669"/>
      <c r="CU29" s="669"/>
      <c r="CV29" s="669"/>
      <c r="CW29" s="669"/>
      <c r="CX29" s="669"/>
      <c r="CY29" s="670"/>
      <c r="CZ29" s="634">
        <v>10.199999999999999</v>
      </c>
      <c r="DA29" s="667"/>
      <c r="DB29" s="667"/>
      <c r="DC29" s="671"/>
      <c r="DD29" s="638">
        <v>359190</v>
      </c>
      <c r="DE29" s="669"/>
      <c r="DF29" s="669"/>
      <c r="DG29" s="669"/>
      <c r="DH29" s="669"/>
      <c r="DI29" s="669"/>
      <c r="DJ29" s="669"/>
      <c r="DK29" s="670"/>
      <c r="DL29" s="638">
        <v>359190</v>
      </c>
      <c r="DM29" s="669"/>
      <c r="DN29" s="669"/>
      <c r="DO29" s="669"/>
      <c r="DP29" s="669"/>
      <c r="DQ29" s="669"/>
      <c r="DR29" s="669"/>
      <c r="DS29" s="669"/>
      <c r="DT29" s="669"/>
      <c r="DU29" s="669"/>
      <c r="DV29" s="670"/>
      <c r="DW29" s="634">
        <v>21.3</v>
      </c>
      <c r="DX29" s="667"/>
      <c r="DY29" s="667"/>
      <c r="DZ29" s="667"/>
      <c r="EA29" s="667"/>
      <c r="EB29" s="667"/>
      <c r="EC29" s="668"/>
    </row>
    <row r="30" spans="2:133" ht="11.25" customHeight="1" x14ac:dyDescent="0.15">
      <c r="B30" s="626" t="s">
        <v>309</v>
      </c>
      <c r="C30" s="627"/>
      <c r="D30" s="627"/>
      <c r="E30" s="627"/>
      <c r="F30" s="627"/>
      <c r="G30" s="627"/>
      <c r="H30" s="627"/>
      <c r="I30" s="627"/>
      <c r="J30" s="627"/>
      <c r="K30" s="627"/>
      <c r="L30" s="627"/>
      <c r="M30" s="627"/>
      <c r="N30" s="627"/>
      <c r="O30" s="627"/>
      <c r="P30" s="627"/>
      <c r="Q30" s="628"/>
      <c r="R30" s="629">
        <v>8645</v>
      </c>
      <c r="S30" s="630"/>
      <c r="T30" s="630"/>
      <c r="U30" s="630"/>
      <c r="V30" s="630"/>
      <c r="W30" s="630"/>
      <c r="X30" s="630"/>
      <c r="Y30" s="631"/>
      <c r="Z30" s="632">
        <v>0.2</v>
      </c>
      <c r="AA30" s="632"/>
      <c r="AB30" s="632"/>
      <c r="AC30" s="632"/>
      <c r="AD30" s="633">
        <v>1100</v>
      </c>
      <c r="AE30" s="633"/>
      <c r="AF30" s="633"/>
      <c r="AG30" s="633"/>
      <c r="AH30" s="633"/>
      <c r="AI30" s="633"/>
      <c r="AJ30" s="633"/>
      <c r="AK30" s="633"/>
      <c r="AL30" s="634">
        <v>0.1</v>
      </c>
      <c r="AM30" s="635"/>
      <c r="AN30" s="635"/>
      <c r="AO30" s="636"/>
      <c r="AP30" s="608" t="s">
        <v>224</v>
      </c>
      <c r="AQ30" s="609"/>
      <c r="AR30" s="609"/>
      <c r="AS30" s="609"/>
      <c r="AT30" s="609"/>
      <c r="AU30" s="609"/>
      <c r="AV30" s="609"/>
      <c r="AW30" s="609"/>
      <c r="AX30" s="609"/>
      <c r="AY30" s="609"/>
      <c r="AZ30" s="609"/>
      <c r="BA30" s="609"/>
      <c r="BB30" s="609"/>
      <c r="BC30" s="609"/>
      <c r="BD30" s="609"/>
      <c r="BE30" s="609"/>
      <c r="BF30" s="610"/>
      <c r="BG30" s="608" t="s">
        <v>310</v>
      </c>
      <c r="BH30" s="679"/>
      <c r="BI30" s="679"/>
      <c r="BJ30" s="679"/>
      <c r="BK30" s="679"/>
      <c r="BL30" s="679"/>
      <c r="BM30" s="679"/>
      <c r="BN30" s="679"/>
      <c r="BO30" s="679"/>
      <c r="BP30" s="679"/>
      <c r="BQ30" s="680"/>
      <c r="BR30" s="608" t="s">
        <v>311</v>
      </c>
      <c r="BS30" s="679"/>
      <c r="BT30" s="679"/>
      <c r="BU30" s="679"/>
      <c r="BV30" s="679"/>
      <c r="BW30" s="679"/>
      <c r="BX30" s="679"/>
      <c r="BY30" s="679"/>
      <c r="BZ30" s="679"/>
      <c r="CA30" s="679"/>
      <c r="CB30" s="680"/>
      <c r="CD30" s="674"/>
      <c r="CE30" s="675"/>
      <c r="CF30" s="644" t="s">
        <v>312</v>
      </c>
      <c r="CG30" s="645"/>
      <c r="CH30" s="645"/>
      <c r="CI30" s="645"/>
      <c r="CJ30" s="645"/>
      <c r="CK30" s="645"/>
      <c r="CL30" s="645"/>
      <c r="CM30" s="645"/>
      <c r="CN30" s="645"/>
      <c r="CO30" s="645"/>
      <c r="CP30" s="645"/>
      <c r="CQ30" s="646"/>
      <c r="CR30" s="629">
        <v>349929</v>
      </c>
      <c r="CS30" s="630"/>
      <c r="CT30" s="630"/>
      <c r="CU30" s="630"/>
      <c r="CV30" s="630"/>
      <c r="CW30" s="630"/>
      <c r="CX30" s="630"/>
      <c r="CY30" s="631"/>
      <c r="CZ30" s="634">
        <v>10</v>
      </c>
      <c r="DA30" s="667"/>
      <c r="DB30" s="667"/>
      <c r="DC30" s="671"/>
      <c r="DD30" s="638">
        <v>349929</v>
      </c>
      <c r="DE30" s="630"/>
      <c r="DF30" s="630"/>
      <c r="DG30" s="630"/>
      <c r="DH30" s="630"/>
      <c r="DI30" s="630"/>
      <c r="DJ30" s="630"/>
      <c r="DK30" s="631"/>
      <c r="DL30" s="638">
        <v>349929</v>
      </c>
      <c r="DM30" s="630"/>
      <c r="DN30" s="630"/>
      <c r="DO30" s="630"/>
      <c r="DP30" s="630"/>
      <c r="DQ30" s="630"/>
      <c r="DR30" s="630"/>
      <c r="DS30" s="630"/>
      <c r="DT30" s="630"/>
      <c r="DU30" s="630"/>
      <c r="DV30" s="631"/>
      <c r="DW30" s="634">
        <v>20.8</v>
      </c>
      <c r="DX30" s="667"/>
      <c r="DY30" s="667"/>
      <c r="DZ30" s="667"/>
      <c r="EA30" s="667"/>
      <c r="EB30" s="667"/>
      <c r="EC30" s="668"/>
    </row>
    <row r="31" spans="2:133" ht="11.25" customHeight="1" x14ac:dyDescent="0.15">
      <c r="B31" s="626" t="s">
        <v>313</v>
      </c>
      <c r="C31" s="627"/>
      <c r="D31" s="627"/>
      <c r="E31" s="627"/>
      <c r="F31" s="627"/>
      <c r="G31" s="627"/>
      <c r="H31" s="627"/>
      <c r="I31" s="627"/>
      <c r="J31" s="627"/>
      <c r="K31" s="627"/>
      <c r="L31" s="627"/>
      <c r="M31" s="627"/>
      <c r="N31" s="627"/>
      <c r="O31" s="627"/>
      <c r="P31" s="627"/>
      <c r="Q31" s="628"/>
      <c r="R31" s="629">
        <v>2808</v>
      </c>
      <c r="S31" s="630"/>
      <c r="T31" s="630"/>
      <c r="U31" s="630"/>
      <c r="V31" s="630"/>
      <c r="W31" s="630"/>
      <c r="X31" s="630"/>
      <c r="Y31" s="631"/>
      <c r="Z31" s="632">
        <v>0.1</v>
      </c>
      <c r="AA31" s="632"/>
      <c r="AB31" s="632"/>
      <c r="AC31" s="632"/>
      <c r="AD31" s="633">
        <v>1465</v>
      </c>
      <c r="AE31" s="633"/>
      <c r="AF31" s="633"/>
      <c r="AG31" s="633"/>
      <c r="AH31" s="633"/>
      <c r="AI31" s="633"/>
      <c r="AJ31" s="633"/>
      <c r="AK31" s="633"/>
      <c r="AL31" s="634">
        <v>0.1</v>
      </c>
      <c r="AM31" s="635"/>
      <c r="AN31" s="635"/>
      <c r="AO31" s="636"/>
      <c r="AP31" s="686" t="s">
        <v>314</v>
      </c>
      <c r="AQ31" s="687"/>
      <c r="AR31" s="687"/>
      <c r="AS31" s="687"/>
      <c r="AT31" s="692" t="s">
        <v>315</v>
      </c>
      <c r="AU31" s="217"/>
      <c r="AV31" s="217"/>
      <c r="AW31" s="217"/>
      <c r="AX31" s="615" t="s">
        <v>190</v>
      </c>
      <c r="AY31" s="616"/>
      <c r="AZ31" s="616"/>
      <c r="BA31" s="616"/>
      <c r="BB31" s="616"/>
      <c r="BC31" s="616"/>
      <c r="BD31" s="616"/>
      <c r="BE31" s="616"/>
      <c r="BF31" s="617"/>
      <c r="BG31" s="697">
        <v>98.8</v>
      </c>
      <c r="BH31" s="684"/>
      <c r="BI31" s="684"/>
      <c r="BJ31" s="684"/>
      <c r="BK31" s="684"/>
      <c r="BL31" s="684"/>
      <c r="BM31" s="624">
        <v>77.900000000000006</v>
      </c>
      <c r="BN31" s="684"/>
      <c r="BO31" s="684"/>
      <c r="BP31" s="684"/>
      <c r="BQ31" s="685"/>
      <c r="BR31" s="697">
        <v>97.4</v>
      </c>
      <c r="BS31" s="684"/>
      <c r="BT31" s="684"/>
      <c r="BU31" s="684"/>
      <c r="BV31" s="684"/>
      <c r="BW31" s="684"/>
      <c r="BX31" s="624">
        <v>78.7</v>
      </c>
      <c r="BY31" s="684"/>
      <c r="BZ31" s="684"/>
      <c r="CA31" s="684"/>
      <c r="CB31" s="685"/>
      <c r="CD31" s="674"/>
      <c r="CE31" s="675"/>
      <c r="CF31" s="644" t="s">
        <v>316</v>
      </c>
      <c r="CG31" s="645"/>
      <c r="CH31" s="645"/>
      <c r="CI31" s="645"/>
      <c r="CJ31" s="645"/>
      <c r="CK31" s="645"/>
      <c r="CL31" s="645"/>
      <c r="CM31" s="645"/>
      <c r="CN31" s="645"/>
      <c r="CO31" s="645"/>
      <c r="CP31" s="645"/>
      <c r="CQ31" s="646"/>
      <c r="CR31" s="629">
        <v>9261</v>
      </c>
      <c r="CS31" s="669"/>
      <c r="CT31" s="669"/>
      <c r="CU31" s="669"/>
      <c r="CV31" s="669"/>
      <c r="CW31" s="669"/>
      <c r="CX31" s="669"/>
      <c r="CY31" s="670"/>
      <c r="CZ31" s="634">
        <v>0.3</v>
      </c>
      <c r="DA31" s="667"/>
      <c r="DB31" s="667"/>
      <c r="DC31" s="671"/>
      <c r="DD31" s="638">
        <v>9261</v>
      </c>
      <c r="DE31" s="669"/>
      <c r="DF31" s="669"/>
      <c r="DG31" s="669"/>
      <c r="DH31" s="669"/>
      <c r="DI31" s="669"/>
      <c r="DJ31" s="669"/>
      <c r="DK31" s="670"/>
      <c r="DL31" s="638">
        <v>9261</v>
      </c>
      <c r="DM31" s="669"/>
      <c r="DN31" s="669"/>
      <c r="DO31" s="669"/>
      <c r="DP31" s="669"/>
      <c r="DQ31" s="669"/>
      <c r="DR31" s="669"/>
      <c r="DS31" s="669"/>
      <c r="DT31" s="669"/>
      <c r="DU31" s="669"/>
      <c r="DV31" s="670"/>
      <c r="DW31" s="634">
        <v>0.6</v>
      </c>
      <c r="DX31" s="667"/>
      <c r="DY31" s="667"/>
      <c r="DZ31" s="667"/>
      <c r="EA31" s="667"/>
      <c r="EB31" s="667"/>
      <c r="EC31" s="668"/>
    </row>
    <row r="32" spans="2:133" ht="11.25" customHeight="1" x14ac:dyDescent="0.15">
      <c r="B32" s="626" t="s">
        <v>317</v>
      </c>
      <c r="C32" s="627"/>
      <c r="D32" s="627"/>
      <c r="E32" s="627"/>
      <c r="F32" s="627"/>
      <c r="G32" s="627"/>
      <c r="H32" s="627"/>
      <c r="I32" s="627"/>
      <c r="J32" s="627"/>
      <c r="K32" s="627"/>
      <c r="L32" s="627"/>
      <c r="M32" s="627"/>
      <c r="N32" s="627"/>
      <c r="O32" s="627"/>
      <c r="P32" s="627"/>
      <c r="Q32" s="628"/>
      <c r="R32" s="629">
        <v>388980</v>
      </c>
      <c r="S32" s="630"/>
      <c r="T32" s="630"/>
      <c r="U32" s="630"/>
      <c r="V32" s="630"/>
      <c r="W32" s="630"/>
      <c r="X32" s="630"/>
      <c r="Y32" s="631"/>
      <c r="Z32" s="632">
        <v>10.7</v>
      </c>
      <c r="AA32" s="632"/>
      <c r="AB32" s="632"/>
      <c r="AC32" s="632"/>
      <c r="AD32" s="633" t="s">
        <v>230</v>
      </c>
      <c r="AE32" s="633"/>
      <c r="AF32" s="633"/>
      <c r="AG32" s="633"/>
      <c r="AH32" s="633"/>
      <c r="AI32" s="633"/>
      <c r="AJ32" s="633"/>
      <c r="AK32" s="633"/>
      <c r="AL32" s="634" t="s">
        <v>230</v>
      </c>
      <c r="AM32" s="635"/>
      <c r="AN32" s="635"/>
      <c r="AO32" s="636"/>
      <c r="AP32" s="688"/>
      <c r="AQ32" s="689"/>
      <c r="AR32" s="689"/>
      <c r="AS32" s="689"/>
      <c r="AT32" s="693"/>
      <c r="AU32" s="216" t="s">
        <v>318</v>
      </c>
      <c r="AV32" s="216"/>
      <c r="AW32" s="216"/>
      <c r="AX32" s="626" t="s">
        <v>319</v>
      </c>
      <c r="AY32" s="627"/>
      <c r="AZ32" s="627"/>
      <c r="BA32" s="627"/>
      <c r="BB32" s="627"/>
      <c r="BC32" s="627"/>
      <c r="BD32" s="627"/>
      <c r="BE32" s="627"/>
      <c r="BF32" s="628"/>
      <c r="BG32" s="698">
        <v>98.7</v>
      </c>
      <c r="BH32" s="669"/>
      <c r="BI32" s="669"/>
      <c r="BJ32" s="669"/>
      <c r="BK32" s="669"/>
      <c r="BL32" s="669"/>
      <c r="BM32" s="635">
        <v>95.9</v>
      </c>
      <c r="BN32" s="695"/>
      <c r="BO32" s="695"/>
      <c r="BP32" s="695"/>
      <c r="BQ32" s="696"/>
      <c r="BR32" s="698">
        <v>98.8</v>
      </c>
      <c r="BS32" s="669"/>
      <c r="BT32" s="669"/>
      <c r="BU32" s="669"/>
      <c r="BV32" s="669"/>
      <c r="BW32" s="669"/>
      <c r="BX32" s="635">
        <v>95.5</v>
      </c>
      <c r="BY32" s="695"/>
      <c r="BZ32" s="695"/>
      <c r="CA32" s="695"/>
      <c r="CB32" s="696"/>
      <c r="CD32" s="676"/>
      <c r="CE32" s="677"/>
      <c r="CF32" s="644" t="s">
        <v>320</v>
      </c>
      <c r="CG32" s="645"/>
      <c r="CH32" s="645"/>
      <c r="CI32" s="645"/>
      <c r="CJ32" s="645"/>
      <c r="CK32" s="645"/>
      <c r="CL32" s="645"/>
      <c r="CM32" s="645"/>
      <c r="CN32" s="645"/>
      <c r="CO32" s="645"/>
      <c r="CP32" s="645"/>
      <c r="CQ32" s="646"/>
      <c r="CR32" s="629" t="s">
        <v>230</v>
      </c>
      <c r="CS32" s="630"/>
      <c r="CT32" s="630"/>
      <c r="CU32" s="630"/>
      <c r="CV32" s="630"/>
      <c r="CW32" s="630"/>
      <c r="CX32" s="630"/>
      <c r="CY32" s="631"/>
      <c r="CZ32" s="634" t="s">
        <v>230</v>
      </c>
      <c r="DA32" s="667"/>
      <c r="DB32" s="667"/>
      <c r="DC32" s="671"/>
      <c r="DD32" s="638" t="s">
        <v>230</v>
      </c>
      <c r="DE32" s="630"/>
      <c r="DF32" s="630"/>
      <c r="DG32" s="630"/>
      <c r="DH32" s="630"/>
      <c r="DI32" s="630"/>
      <c r="DJ32" s="630"/>
      <c r="DK32" s="631"/>
      <c r="DL32" s="638" t="s">
        <v>230</v>
      </c>
      <c r="DM32" s="630"/>
      <c r="DN32" s="630"/>
      <c r="DO32" s="630"/>
      <c r="DP32" s="630"/>
      <c r="DQ32" s="630"/>
      <c r="DR32" s="630"/>
      <c r="DS32" s="630"/>
      <c r="DT32" s="630"/>
      <c r="DU32" s="630"/>
      <c r="DV32" s="631"/>
      <c r="DW32" s="634" t="s">
        <v>236</v>
      </c>
      <c r="DX32" s="667"/>
      <c r="DY32" s="667"/>
      <c r="DZ32" s="667"/>
      <c r="EA32" s="667"/>
      <c r="EB32" s="667"/>
      <c r="EC32" s="668"/>
    </row>
    <row r="33" spans="2:133" ht="11.25" customHeight="1" x14ac:dyDescent="0.15">
      <c r="B33" s="663" t="s">
        <v>321</v>
      </c>
      <c r="C33" s="664"/>
      <c r="D33" s="664"/>
      <c r="E33" s="664"/>
      <c r="F33" s="664"/>
      <c r="G33" s="664"/>
      <c r="H33" s="664"/>
      <c r="I33" s="664"/>
      <c r="J33" s="664"/>
      <c r="K33" s="664"/>
      <c r="L33" s="664"/>
      <c r="M33" s="664"/>
      <c r="N33" s="664"/>
      <c r="O33" s="664"/>
      <c r="P33" s="664"/>
      <c r="Q33" s="665"/>
      <c r="R33" s="629" t="s">
        <v>236</v>
      </c>
      <c r="S33" s="630"/>
      <c r="T33" s="630"/>
      <c r="U33" s="630"/>
      <c r="V33" s="630"/>
      <c r="W33" s="630"/>
      <c r="X33" s="630"/>
      <c r="Y33" s="631"/>
      <c r="Z33" s="632" t="s">
        <v>236</v>
      </c>
      <c r="AA33" s="632"/>
      <c r="AB33" s="632"/>
      <c r="AC33" s="632"/>
      <c r="AD33" s="633" t="s">
        <v>230</v>
      </c>
      <c r="AE33" s="633"/>
      <c r="AF33" s="633"/>
      <c r="AG33" s="633"/>
      <c r="AH33" s="633"/>
      <c r="AI33" s="633"/>
      <c r="AJ33" s="633"/>
      <c r="AK33" s="633"/>
      <c r="AL33" s="634" t="s">
        <v>230</v>
      </c>
      <c r="AM33" s="635"/>
      <c r="AN33" s="635"/>
      <c r="AO33" s="636"/>
      <c r="AP33" s="690"/>
      <c r="AQ33" s="691"/>
      <c r="AR33" s="691"/>
      <c r="AS33" s="691"/>
      <c r="AT33" s="694"/>
      <c r="AU33" s="218"/>
      <c r="AV33" s="218"/>
      <c r="AW33" s="218"/>
      <c r="AX33" s="681" t="s">
        <v>322</v>
      </c>
      <c r="AY33" s="682"/>
      <c r="AZ33" s="682"/>
      <c r="BA33" s="682"/>
      <c r="BB33" s="682"/>
      <c r="BC33" s="682"/>
      <c r="BD33" s="682"/>
      <c r="BE33" s="682"/>
      <c r="BF33" s="683"/>
      <c r="BG33" s="699">
        <v>98.7</v>
      </c>
      <c r="BH33" s="700"/>
      <c r="BI33" s="700"/>
      <c r="BJ33" s="700"/>
      <c r="BK33" s="700"/>
      <c r="BL33" s="700"/>
      <c r="BM33" s="701">
        <v>63.1</v>
      </c>
      <c r="BN33" s="700"/>
      <c r="BO33" s="700"/>
      <c r="BP33" s="700"/>
      <c r="BQ33" s="702"/>
      <c r="BR33" s="699">
        <v>95.5</v>
      </c>
      <c r="BS33" s="700"/>
      <c r="BT33" s="700"/>
      <c r="BU33" s="700"/>
      <c r="BV33" s="700"/>
      <c r="BW33" s="700"/>
      <c r="BX33" s="701">
        <v>66.3</v>
      </c>
      <c r="BY33" s="700"/>
      <c r="BZ33" s="700"/>
      <c r="CA33" s="700"/>
      <c r="CB33" s="702"/>
      <c r="CD33" s="644" t="s">
        <v>323</v>
      </c>
      <c r="CE33" s="645"/>
      <c r="CF33" s="645"/>
      <c r="CG33" s="645"/>
      <c r="CH33" s="645"/>
      <c r="CI33" s="645"/>
      <c r="CJ33" s="645"/>
      <c r="CK33" s="645"/>
      <c r="CL33" s="645"/>
      <c r="CM33" s="645"/>
      <c r="CN33" s="645"/>
      <c r="CO33" s="645"/>
      <c r="CP33" s="645"/>
      <c r="CQ33" s="646"/>
      <c r="CR33" s="629">
        <v>1618345</v>
      </c>
      <c r="CS33" s="669"/>
      <c r="CT33" s="669"/>
      <c r="CU33" s="669"/>
      <c r="CV33" s="669"/>
      <c r="CW33" s="669"/>
      <c r="CX33" s="669"/>
      <c r="CY33" s="670"/>
      <c r="CZ33" s="634">
        <v>46</v>
      </c>
      <c r="DA33" s="667"/>
      <c r="DB33" s="667"/>
      <c r="DC33" s="671"/>
      <c r="DD33" s="638">
        <v>1321752</v>
      </c>
      <c r="DE33" s="669"/>
      <c r="DF33" s="669"/>
      <c r="DG33" s="669"/>
      <c r="DH33" s="669"/>
      <c r="DI33" s="669"/>
      <c r="DJ33" s="669"/>
      <c r="DK33" s="670"/>
      <c r="DL33" s="638">
        <v>579074</v>
      </c>
      <c r="DM33" s="669"/>
      <c r="DN33" s="669"/>
      <c r="DO33" s="669"/>
      <c r="DP33" s="669"/>
      <c r="DQ33" s="669"/>
      <c r="DR33" s="669"/>
      <c r="DS33" s="669"/>
      <c r="DT33" s="669"/>
      <c r="DU33" s="669"/>
      <c r="DV33" s="670"/>
      <c r="DW33" s="634">
        <v>34.4</v>
      </c>
      <c r="DX33" s="667"/>
      <c r="DY33" s="667"/>
      <c r="DZ33" s="667"/>
      <c r="EA33" s="667"/>
      <c r="EB33" s="667"/>
      <c r="EC33" s="668"/>
    </row>
    <row r="34" spans="2:133" ht="11.25" customHeight="1" x14ac:dyDescent="0.15">
      <c r="B34" s="626" t="s">
        <v>324</v>
      </c>
      <c r="C34" s="627"/>
      <c r="D34" s="627"/>
      <c r="E34" s="627"/>
      <c r="F34" s="627"/>
      <c r="G34" s="627"/>
      <c r="H34" s="627"/>
      <c r="I34" s="627"/>
      <c r="J34" s="627"/>
      <c r="K34" s="627"/>
      <c r="L34" s="627"/>
      <c r="M34" s="627"/>
      <c r="N34" s="627"/>
      <c r="O34" s="627"/>
      <c r="P34" s="627"/>
      <c r="Q34" s="628"/>
      <c r="R34" s="629">
        <v>99815</v>
      </c>
      <c r="S34" s="630"/>
      <c r="T34" s="630"/>
      <c r="U34" s="630"/>
      <c r="V34" s="630"/>
      <c r="W34" s="630"/>
      <c r="X34" s="630"/>
      <c r="Y34" s="631"/>
      <c r="Z34" s="632">
        <v>2.7</v>
      </c>
      <c r="AA34" s="632"/>
      <c r="AB34" s="632"/>
      <c r="AC34" s="632"/>
      <c r="AD34" s="633" t="s">
        <v>236</v>
      </c>
      <c r="AE34" s="633"/>
      <c r="AF34" s="633"/>
      <c r="AG34" s="633"/>
      <c r="AH34" s="633"/>
      <c r="AI34" s="633"/>
      <c r="AJ34" s="633"/>
      <c r="AK34" s="633"/>
      <c r="AL34" s="634" t="s">
        <v>230</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325</v>
      </c>
      <c r="CE34" s="645"/>
      <c r="CF34" s="645"/>
      <c r="CG34" s="645"/>
      <c r="CH34" s="645"/>
      <c r="CI34" s="645"/>
      <c r="CJ34" s="645"/>
      <c r="CK34" s="645"/>
      <c r="CL34" s="645"/>
      <c r="CM34" s="645"/>
      <c r="CN34" s="645"/>
      <c r="CO34" s="645"/>
      <c r="CP34" s="645"/>
      <c r="CQ34" s="646"/>
      <c r="CR34" s="629">
        <v>570262</v>
      </c>
      <c r="CS34" s="630"/>
      <c r="CT34" s="630"/>
      <c r="CU34" s="630"/>
      <c r="CV34" s="630"/>
      <c r="CW34" s="630"/>
      <c r="CX34" s="630"/>
      <c r="CY34" s="631"/>
      <c r="CZ34" s="634">
        <v>16.2</v>
      </c>
      <c r="DA34" s="667"/>
      <c r="DB34" s="667"/>
      <c r="DC34" s="671"/>
      <c r="DD34" s="638">
        <v>448100</v>
      </c>
      <c r="DE34" s="630"/>
      <c r="DF34" s="630"/>
      <c r="DG34" s="630"/>
      <c r="DH34" s="630"/>
      <c r="DI34" s="630"/>
      <c r="DJ34" s="630"/>
      <c r="DK34" s="631"/>
      <c r="DL34" s="638">
        <v>295329</v>
      </c>
      <c r="DM34" s="630"/>
      <c r="DN34" s="630"/>
      <c r="DO34" s="630"/>
      <c r="DP34" s="630"/>
      <c r="DQ34" s="630"/>
      <c r="DR34" s="630"/>
      <c r="DS34" s="630"/>
      <c r="DT34" s="630"/>
      <c r="DU34" s="630"/>
      <c r="DV34" s="631"/>
      <c r="DW34" s="634">
        <v>17.5</v>
      </c>
      <c r="DX34" s="667"/>
      <c r="DY34" s="667"/>
      <c r="DZ34" s="667"/>
      <c r="EA34" s="667"/>
      <c r="EB34" s="667"/>
      <c r="EC34" s="668"/>
    </row>
    <row r="35" spans="2:133" ht="11.25" customHeight="1" x14ac:dyDescent="0.15">
      <c r="B35" s="626" t="s">
        <v>326</v>
      </c>
      <c r="C35" s="627"/>
      <c r="D35" s="627"/>
      <c r="E35" s="627"/>
      <c r="F35" s="627"/>
      <c r="G35" s="627"/>
      <c r="H35" s="627"/>
      <c r="I35" s="627"/>
      <c r="J35" s="627"/>
      <c r="K35" s="627"/>
      <c r="L35" s="627"/>
      <c r="M35" s="627"/>
      <c r="N35" s="627"/>
      <c r="O35" s="627"/>
      <c r="P35" s="627"/>
      <c r="Q35" s="628"/>
      <c r="R35" s="629">
        <v>8009</v>
      </c>
      <c r="S35" s="630"/>
      <c r="T35" s="630"/>
      <c r="U35" s="630"/>
      <c r="V35" s="630"/>
      <c r="W35" s="630"/>
      <c r="X35" s="630"/>
      <c r="Y35" s="631"/>
      <c r="Z35" s="632">
        <v>0.2</v>
      </c>
      <c r="AA35" s="632"/>
      <c r="AB35" s="632"/>
      <c r="AC35" s="632"/>
      <c r="AD35" s="633">
        <v>932</v>
      </c>
      <c r="AE35" s="633"/>
      <c r="AF35" s="633"/>
      <c r="AG35" s="633"/>
      <c r="AH35" s="633"/>
      <c r="AI35" s="633"/>
      <c r="AJ35" s="633"/>
      <c r="AK35" s="633"/>
      <c r="AL35" s="634">
        <v>0.1</v>
      </c>
      <c r="AM35" s="635"/>
      <c r="AN35" s="635"/>
      <c r="AO35" s="636"/>
      <c r="AP35" s="221"/>
      <c r="AQ35" s="608" t="s">
        <v>327</v>
      </c>
      <c r="AR35" s="609"/>
      <c r="AS35" s="609"/>
      <c r="AT35" s="609"/>
      <c r="AU35" s="609"/>
      <c r="AV35" s="609"/>
      <c r="AW35" s="609"/>
      <c r="AX35" s="609"/>
      <c r="AY35" s="609"/>
      <c r="AZ35" s="609"/>
      <c r="BA35" s="609"/>
      <c r="BB35" s="609"/>
      <c r="BC35" s="609"/>
      <c r="BD35" s="609"/>
      <c r="BE35" s="609"/>
      <c r="BF35" s="610"/>
      <c r="BG35" s="608" t="s">
        <v>328</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329</v>
      </c>
      <c r="CE35" s="645"/>
      <c r="CF35" s="645"/>
      <c r="CG35" s="645"/>
      <c r="CH35" s="645"/>
      <c r="CI35" s="645"/>
      <c r="CJ35" s="645"/>
      <c r="CK35" s="645"/>
      <c r="CL35" s="645"/>
      <c r="CM35" s="645"/>
      <c r="CN35" s="645"/>
      <c r="CO35" s="645"/>
      <c r="CP35" s="645"/>
      <c r="CQ35" s="646"/>
      <c r="CR35" s="629">
        <v>29820</v>
      </c>
      <c r="CS35" s="669"/>
      <c r="CT35" s="669"/>
      <c r="CU35" s="669"/>
      <c r="CV35" s="669"/>
      <c r="CW35" s="669"/>
      <c r="CX35" s="669"/>
      <c r="CY35" s="670"/>
      <c r="CZ35" s="634">
        <v>0.8</v>
      </c>
      <c r="DA35" s="667"/>
      <c r="DB35" s="667"/>
      <c r="DC35" s="671"/>
      <c r="DD35" s="638">
        <v>25414</v>
      </c>
      <c r="DE35" s="669"/>
      <c r="DF35" s="669"/>
      <c r="DG35" s="669"/>
      <c r="DH35" s="669"/>
      <c r="DI35" s="669"/>
      <c r="DJ35" s="669"/>
      <c r="DK35" s="670"/>
      <c r="DL35" s="638">
        <v>18784</v>
      </c>
      <c r="DM35" s="669"/>
      <c r="DN35" s="669"/>
      <c r="DO35" s="669"/>
      <c r="DP35" s="669"/>
      <c r="DQ35" s="669"/>
      <c r="DR35" s="669"/>
      <c r="DS35" s="669"/>
      <c r="DT35" s="669"/>
      <c r="DU35" s="669"/>
      <c r="DV35" s="670"/>
      <c r="DW35" s="634">
        <v>1.1000000000000001</v>
      </c>
      <c r="DX35" s="667"/>
      <c r="DY35" s="667"/>
      <c r="DZ35" s="667"/>
      <c r="EA35" s="667"/>
      <c r="EB35" s="667"/>
      <c r="EC35" s="668"/>
    </row>
    <row r="36" spans="2:133" ht="11.25" customHeight="1" x14ac:dyDescent="0.15">
      <c r="B36" s="626" t="s">
        <v>330</v>
      </c>
      <c r="C36" s="627"/>
      <c r="D36" s="627"/>
      <c r="E36" s="627"/>
      <c r="F36" s="627"/>
      <c r="G36" s="627"/>
      <c r="H36" s="627"/>
      <c r="I36" s="627"/>
      <c r="J36" s="627"/>
      <c r="K36" s="627"/>
      <c r="L36" s="627"/>
      <c r="M36" s="627"/>
      <c r="N36" s="627"/>
      <c r="O36" s="627"/>
      <c r="P36" s="627"/>
      <c r="Q36" s="628"/>
      <c r="R36" s="629">
        <v>119466</v>
      </c>
      <c r="S36" s="630"/>
      <c r="T36" s="630"/>
      <c r="U36" s="630"/>
      <c r="V36" s="630"/>
      <c r="W36" s="630"/>
      <c r="X36" s="630"/>
      <c r="Y36" s="631"/>
      <c r="Z36" s="632">
        <v>3.3</v>
      </c>
      <c r="AA36" s="632"/>
      <c r="AB36" s="632"/>
      <c r="AC36" s="632"/>
      <c r="AD36" s="633" t="s">
        <v>230</v>
      </c>
      <c r="AE36" s="633"/>
      <c r="AF36" s="633"/>
      <c r="AG36" s="633"/>
      <c r="AH36" s="633"/>
      <c r="AI36" s="633"/>
      <c r="AJ36" s="633"/>
      <c r="AK36" s="633"/>
      <c r="AL36" s="634" t="s">
        <v>230</v>
      </c>
      <c r="AM36" s="635"/>
      <c r="AN36" s="635"/>
      <c r="AO36" s="636"/>
      <c r="AP36" s="221"/>
      <c r="AQ36" s="703" t="s">
        <v>331</v>
      </c>
      <c r="AR36" s="704"/>
      <c r="AS36" s="704"/>
      <c r="AT36" s="704"/>
      <c r="AU36" s="704"/>
      <c r="AV36" s="704"/>
      <c r="AW36" s="704"/>
      <c r="AX36" s="704"/>
      <c r="AY36" s="705"/>
      <c r="AZ36" s="618">
        <v>264128</v>
      </c>
      <c r="BA36" s="619"/>
      <c r="BB36" s="619"/>
      <c r="BC36" s="619"/>
      <c r="BD36" s="619"/>
      <c r="BE36" s="619"/>
      <c r="BF36" s="706"/>
      <c r="BG36" s="640" t="s">
        <v>332</v>
      </c>
      <c r="BH36" s="641"/>
      <c r="BI36" s="641"/>
      <c r="BJ36" s="641"/>
      <c r="BK36" s="641"/>
      <c r="BL36" s="641"/>
      <c r="BM36" s="641"/>
      <c r="BN36" s="641"/>
      <c r="BO36" s="641"/>
      <c r="BP36" s="641"/>
      <c r="BQ36" s="641"/>
      <c r="BR36" s="641"/>
      <c r="BS36" s="641"/>
      <c r="BT36" s="641"/>
      <c r="BU36" s="642"/>
      <c r="BV36" s="618">
        <v>8655</v>
      </c>
      <c r="BW36" s="619"/>
      <c r="BX36" s="619"/>
      <c r="BY36" s="619"/>
      <c r="BZ36" s="619"/>
      <c r="CA36" s="619"/>
      <c r="CB36" s="706"/>
      <c r="CD36" s="644" t="s">
        <v>333</v>
      </c>
      <c r="CE36" s="645"/>
      <c r="CF36" s="645"/>
      <c r="CG36" s="645"/>
      <c r="CH36" s="645"/>
      <c r="CI36" s="645"/>
      <c r="CJ36" s="645"/>
      <c r="CK36" s="645"/>
      <c r="CL36" s="645"/>
      <c r="CM36" s="645"/>
      <c r="CN36" s="645"/>
      <c r="CO36" s="645"/>
      <c r="CP36" s="645"/>
      <c r="CQ36" s="646"/>
      <c r="CR36" s="629">
        <v>234159</v>
      </c>
      <c r="CS36" s="630"/>
      <c r="CT36" s="630"/>
      <c r="CU36" s="630"/>
      <c r="CV36" s="630"/>
      <c r="CW36" s="630"/>
      <c r="CX36" s="630"/>
      <c r="CY36" s="631"/>
      <c r="CZ36" s="634">
        <v>6.7</v>
      </c>
      <c r="DA36" s="667"/>
      <c r="DB36" s="667"/>
      <c r="DC36" s="671"/>
      <c r="DD36" s="638">
        <v>130774</v>
      </c>
      <c r="DE36" s="630"/>
      <c r="DF36" s="630"/>
      <c r="DG36" s="630"/>
      <c r="DH36" s="630"/>
      <c r="DI36" s="630"/>
      <c r="DJ36" s="630"/>
      <c r="DK36" s="631"/>
      <c r="DL36" s="638">
        <v>106039</v>
      </c>
      <c r="DM36" s="630"/>
      <c r="DN36" s="630"/>
      <c r="DO36" s="630"/>
      <c r="DP36" s="630"/>
      <c r="DQ36" s="630"/>
      <c r="DR36" s="630"/>
      <c r="DS36" s="630"/>
      <c r="DT36" s="630"/>
      <c r="DU36" s="630"/>
      <c r="DV36" s="631"/>
      <c r="DW36" s="634">
        <v>6.3</v>
      </c>
      <c r="DX36" s="667"/>
      <c r="DY36" s="667"/>
      <c r="DZ36" s="667"/>
      <c r="EA36" s="667"/>
      <c r="EB36" s="667"/>
      <c r="EC36" s="668"/>
    </row>
    <row r="37" spans="2:133" ht="11.25" customHeight="1" x14ac:dyDescent="0.15">
      <c r="B37" s="626" t="s">
        <v>334</v>
      </c>
      <c r="C37" s="627"/>
      <c r="D37" s="627"/>
      <c r="E37" s="627"/>
      <c r="F37" s="627"/>
      <c r="G37" s="627"/>
      <c r="H37" s="627"/>
      <c r="I37" s="627"/>
      <c r="J37" s="627"/>
      <c r="K37" s="627"/>
      <c r="L37" s="627"/>
      <c r="M37" s="627"/>
      <c r="N37" s="627"/>
      <c r="O37" s="627"/>
      <c r="P37" s="627"/>
      <c r="Q37" s="628"/>
      <c r="R37" s="629">
        <v>386286</v>
      </c>
      <c r="S37" s="630"/>
      <c r="T37" s="630"/>
      <c r="U37" s="630"/>
      <c r="V37" s="630"/>
      <c r="W37" s="630"/>
      <c r="X37" s="630"/>
      <c r="Y37" s="631"/>
      <c r="Z37" s="632">
        <v>10.6</v>
      </c>
      <c r="AA37" s="632"/>
      <c r="AB37" s="632"/>
      <c r="AC37" s="632"/>
      <c r="AD37" s="633" t="s">
        <v>230</v>
      </c>
      <c r="AE37" s="633"/>
      <c r="AF37" s="633"/>
      <c r="AG37" s="633"/>
      <c r="AH37" s="633"/>
      <c r="AI37" s="633"/>
      <c r="AJ37" s="633"/>
      <c r="AK37" s="633"/>
      <c r="AL37" s="634" t="s">
        <v>230</v>
      </c>
      <c r="AM37" s="635"/>
      <c r="AN37" s="635"/>
      <c r="AO37" s="636"/>
      <c r="AQ37" s="707" t="s">
        <v>335</v>
      </c>
      <c r="AR37" s="708"/>
      <c r="AS37" s="708"/>
      <c r="AT37" s="708"/>
      <c r="AU37" s="708"/>
      <c r="AV37" s="708"/>
      <c r="AW37" s="708"/>
      <c r="AX37" s="708"/>
      <c r="AY37" s="709"/>
      <c r="AZ37" s="629">
        <v>34432</v>
      </c>
      <c r="BA37" s="630"/>
      <c r="BB37" s="630"/>
      <c r="BC37" s="630"/>
      <c r="BD37" s="669"/>
      <c r="BE37" s="669"/>
      <c r="BF37" s="696"/>
      <c r="BG37" s="644" t="s">
        <v>336</v>
      </c>
      <c r="BH37" s="645"/>
      <c r="BI37" s="645"/>
      <c r="BJ37" s="645"/>
      <c r="BK37" s="645"/>
      <c r="BL37" s="645"/>
      <c r="BM37" s="645"/>
      <c r="BN37" s="645"/>
      <c r="BO37" s="645"/>
      <c r="BP37" s="645"/>
      <c r="BQ37" s="645"/>
      <c r="BR37" s="645"/>
      <c r="BS37" s="645"/>
      <c r="BT37" s="645"/>
      <c r="BU37" s="646"/>
      <c r="BV37" s="629">
        <v>-3316</v>
      </c>
      <c r="BW37" s="630"/>
      <c r="BX37" s="630"/>
      <c r="BY37" s="630"/>
      <c r="BZ37" s="630"/>
      <c r="CA37" s="630"/>
      <c r="CB37" s="639"/>
      <c r="CD37" s="644" t="s">
        <v>337</v>
      </c>
      <c r="CE37" s="645"/>
      <c r="CF37" s="645"/>
      <c r="CG37" s="645"/>
      <c r="CH37" s="645"/>
      <c r="CI37" s="645"/>
      <c r="CJ37" s="645"/>
      <c r="CK37" s="645"/>
      <c r="CL37" s="645"/>
      <c r="CM37" s="645"/>
      <c r="CN37" s="645"/>
      <c r="CO37" s="645"/>
      <c r="CP37" s="645"/>
      <c r="CQ37" s="646"/>
      <c r="CR37" s="629">
        <v>22572</v>
      </c>
      <c r="CS37" s="669"/>
      <c r="CT37" s="669"/>
      <c r="CU37" s="669"/>
      <c r="CV37" s="669"/>
      <c r="CW37" s="669"/>
      <c r="CX37" s="669"/>
      <c r="CY37" s="670"/>
      <c r="CZ37" s="634">
        <v>0.6</v>
      </c>
      <c r="DA37" s="667"/>
      <c r="DB37" s="667"/>
      <c r="DC37" s="671"/>
      <c r="DD37" s="638">
        <v>22572</v>
      </c>
      <c r="DE37" s="669"/>
      <c r="DF37" s="669"/>
      <c r="DG37" s="669"/>
      <c r="DH37" s="669"/>
      <c r="DI37" s="669"/>
      <c r="DJ37" s="669"/>
      <c r="DK37" s="670"/>
      <c r="DL37" s="638">
        <v>22572</v>
      </c>
      <c r="DM37" s="669"/>
      <c r="DN37" s="669"/>
      <c r="DO37" s="669"/>
      <c r="DP37" s="669"/>
      <c r="DQ37" s="669"/>
      <c r="DR37" s="669"/>
      <c r="DS37" s="669"/>
      <c r="DT37" s="669"/>
      <c r="DU37" s="669"/>
      <c r="DV37" s="670"/>
      <c r="DW37" s="634">
        <v>1.3</v>
      </c>
      <c r="DX37" s="667"/>
      <c r="DY37" s="667"/>
      <c r="DZ37" s="667"/>
      <c r="EA37" s="667"/>
      <c r="EB37" s="667"/>
      <c r="EC37" s="668"/>
    </row>
    <row r="38" spans="2:133" ht="11.25" customHeight="1" x14ac:dyDescent="0.15">
      <c r="B38" s="626" t="s">
        <v>338</v>
      </c>
      <c r="C38" s="627"/>
      <c r="D38" s="627"/>
      <c r="E38" s="627"/>
      <c r="F38" s="627"/>
      <c r="G38" s="627"/>
      <c r="H38" s="627"/>
      <c r="I38" s="627"/>
      <c r="J38" s="627"/>
      <c r="K38" s="627"/>
      <c r="L38" s="627"/>
      <c r="M38" s="627"/>
      <c r="N38" s="627"/>
      <c r="O38" s="627"/>
      <c r="P38" s="627"/>
      <c r="Q38" s="628"/>
      <c r="R38" s="629">
        <v>126959</v>
      </c>
      <c r="S38" s="630"/>
      <c r="T38" s="630"/>
      <c r="U38" s="630"/>
      <c r="V38" s="630"/>
      <c r="W38" s="630"/>
      <c r="X38" s="630"/>
      <c r="Y38" s="631"/>
      <c r="Z38" s="632">
        <v>3.5</v>
      </c>
      <c r="AA38" s="632"/>
      <c r="AB38" s="632"/>
      <c r="AC38" s="632"/>
      <c r="AD38" s="633" t="s">
        <v>236</v>
      </c>
      <c r="AE38" s="633"/>
      <c r="AF38" s="633"/>
      <c r="AG38" s="633"/>
      <c r="AH38" s="633"/>
      <c r="AI38" s="633"/>
      <c r="AJ38" s="633"/>
      <c r="AK38" s="633"/>
      <c r="AL38" s="634" t="s">
        <v>236</v>
      </c>
      <c r="AM38" s="635"/>
      <c r="AN38" s="635"/>
      <c r="AO38" s="636"/>
      <c r="AQ38" s="707" t="s">
        <v>339</v>
      </c>
      <c r="AR38" s="708"/>
      <c r="AS38" s="708"/>
      <c r="AT38" s="708"/>
      <c r="AU38" s="708"/>
      <c r="AV38" s="708"/>
      <c r="AW38" s="708"/>
      <c r="AX38" s="708"/>
      <c r="AY38" s="709"/>
      <c r="AZ38" s="629">
        <v>12624</v>
      </c>
      <c r="BA38" s="630"/>
      <c r="BB38" s="630"/>
      <c r="BC38" s="630"/>
      <c r="BD38" s="669"/>
      <c r="BE38" s="669"/>
      <c r="BF38" s="696"/>
      <c r="BG38" s="644" t="s">
        <v>340</v>
      </c>
      <c r="BH38" s="645"/>
      <c r="BI38" s="645"/>
      <c r="BJ38" s="645"/>
      <c r="BK38" s="645"/>
      <c r="BL38" s="645"/>
      <c r="BM38" s="645"/>
      <c r="BN38" s="645"/>
      <c r="BO38" s="645"/>
      <c r="BP38" s="645"/>
      <c r="BQ38" s="645"/>
      <c r="BR38" s="645"/>
      <c r="BS38" s="645"/>
      <c r="BT38" s="645"/>
      <c r="BU38" s="646"/>
      <c r="BV38" s="629">
        <v>563</v>
      </c>
      <c r="BW38" s="630"/>
      <c r="BX38" s="630"/>
      <c r="BY38" s="630"/>
      <c r="BZ38" s="630"/>
      <c r="CA38" s="630"/>
      <c r="CB38" s="639"/>
      <c r="CD38" s="644" t="s">
        <v>341</v>
      </c>
      <c r="CE38" s="645"/>
      <c r="CF38" s="645"/>
      <c r="CG38" s="645"/>
      <c r="CH38" s="645"/>
      <c r="CI38" s="645"/>
      <c r="CJ38" s="645"/>
      <c r="CK38" s="645"/>
      <c r="CL38" s="645"/>
      <c r="CM38" s="645"/>
      <c r="CN38" s="645"/>
      <c r="CO38" s="645"/>
      <c r="CP38" s="645"/>
      <c r="CQ38" s="646"/>
      <c r="CR38" s="629">
        <v>251504</v>
      </c>
      <c r="CS38" s="630"/>
      <c r="CT38" s="630"/>
      <c r="CU38" s="630"/>
      <c r="CV38" s="630"/>
      <c r="CW38" s="630"/>
      <c r="CX38" s="630"/>
      <c r="CY38" s="631"/>
      <c r="CZ38" s="634">
        <v>7.2</v>
      </c>
      <c r="DA38" s="667"/>
      <c r="DB38" s="667"/>
      <c r="DC38" s="671"/>
      <c r="DD38" s="638">
        <v>197464</v>
      </c>
      <c r="DE38" s="630"/>
      <c r="DF38" s="630"/>
      <c r="DG38" s="630"/>
      <c r="DH38" s="630"/>
      <c r="DI38" s="630"/>
      <c r="DJ38" s="630"/>
      <c r="DK38" s="631"/>
      <c r="DL38" s="638">
        <v>158922</v>
      </c>
      <c r="DM38" s="630"/>
      <c r="DN38" s="630"/>
      <c r="DO38" s="630"/>
      <c r="DP38" s="630"/>
      <c r="DQ38" s="630"/>
      <c r="DR38" s="630"/>
      <c r="DS38" s="630"/>
      <c r="DT38" s="630"/>
      <c r="DU38" s="630"/>
      <c r="DV38" s="631"/>
      <c r="DW38" s="634">
        <v>9.4</v>
      </c>
      <c r="DX38" s="667"/>
      <c r="DY38" s="667"/>
      <c r="DZ38" s="667"/>
      <c r="EA38" s="667"/>
      <c r="EB38" s="667"/>
      <c r="EC38" s="668"/>
    </row>
    <row r="39" spans="2:133" ht="11.25" customHeight="1" x14ac:dyDescent="0.15">
      <c r="B39" s="626" t="s">
        <v>342</v>
      </c>
      <c r="C39" s="627"/>
      <c r="D39" s="627"/>
      <c r="E39" s="627"/>
      <c r="F39" s="627"/>
      <c r="G39" s="627"/>
      <c r="H39" s="627"/>
      <c r="I39" s="627"/>
      <c r="J39" s="627"/>
      <c r="K39" s="627"/>
      <c r="L39" s="627"/>
      <c r="M39" s="627"/>
      <c r="N39" s="627"/>
      <c r="O39" s="627"/>
      <c r="P39" s="627"/>
      <c r="Q39" s="628"/>
      <c r="R39" s="629">
        <v>27651</v>
      </c>
      <c r="S39" s="630"/>
      <c r="T39" s="630"/>
      <c r="U39" s="630"/>
      <c r="V39" s="630"/>
      <c r="W39" s="630"/>
      <c r="X39" s="630"/>
      <c r="Y39" s="631"/>
      <c r="Z39" s="632">
        <v>0.8</v>
      </c>
      <c r="AA39" s="632"/>
      <c r="AB39" s="632"/>
      <c r="AC39" s="632"/>
      <c r="AD39" s="633">
        <v>5048</v>
      </c>
      <c r="AE39" s="633"/>
      <c r="AF39" s="633"/>
      <c r="AG39" s="633"/>
      <c r="AH39" s="633"/>
      <c r="AI39" s="633"/>
      <c r="AJ39" s="633"/>
      <c r="AK39" s="633"/>
      <c r="AL39" s="634">
        <v>0.3</v>
      </c>
      <c r="AM39" s="635"/>
      <c r="AN39" s="635"/>
      <c r="AO39" s="636"/>
      <c r="AQ39" s="707" t="s">
        <v>343</v>
      </c>
      <c r="AR39" s="708"/>
      <c r="AS39" s="708"/>
      <c r="AT39" s="708"/>
      <c r="AU39" s="708"/>
      <c r="AV39" s="708"/>
      <c r="AW39" s="708"/>
      <c r="AX39" s="708"/>
      <c r="AY39" s="709"/>
      <c r="AZ39" s="629">
        <v>6327</v>
      </c>
      <c r="BA39" s="630"/>
      <c r="BB39" s="630"/>
      <c r="BC39" s="630"/>
      <c r="BD39" s="669"/>
      <c r="BE39" s="669"/>
      <c r="BF39" s="696"/>
      <c r="BG39" s="644" t="s">
        <v>344</v>
      </c>
      <c r="BH39" s="645"/>
      <c r="BI39" s="645"/>
      <c r="BJ39" s="645"/>
      <c r="BK39" s="645"/>
      <c r="BL39" s="645"/>
      <c r="BM39" s="645"/>
      <c r="BN39" s="645"/>
      <c r="BO39" s="645"/>
      <c r="BP39" s="645"/>
      <c r="BQ39" s="645"/>
      <c r="BR39" s="645"/>
      <c r="BS39" s="645"/>
      <c r="BT39" s="645"/>
      <c r="BU39" s="646"/>
      <c r="BV39" s="629">
        <v>866</v>
      </c>
      <c r="BW39" s="630"/>
      <c r="BX39" s="630"/>
      <c r="BY39" s="630"/>
      <c r="BZ39" s="630"/>
      <c r="CA39" s="630"/>
      <c r="CB39" s="639"/>
      <c r="CD39" s="644" t="s">
        <v>345</v>
      </c>
      <c r="CE39" s="645"/>
      <c r="CF39" s="645"/>
      <c r="CG39" s="645"/>
      <c r="CH39" s="645"/>
      <c r="CI39" s="645"/>
      <c r="CJ39" s="645"/>
      <c r="CK39" s="645"/>
      <c r="CL39" s="645"/>
      <c r="CM39" s="645"/>
      <c r="CN39" s="645"/>
      <c r="CO39" s="645"/>
      <c r="CP39" s="645"/>
      <c r="CQ39" s="646"/>
      <c r="CR39" s="629">
        <v>520000</v>
      </c>
      <c r="CS39" s="669"/>
      <c r="CT39" s="669"/>
      <c r="CU39" s="669"/>
      <c r="CV39" s="669"/>
      <c r="CW39" s="669"/>
      <c r="CX39" s="669"/>
      <c r="CY39" s="670"/>
      <c r="CZ39" s="634">
        <v>14.8</v>
      </c>
      <c r="DA39" s="667"/>
      <c r="DB39" s="667"/>
      <c r="DC39" s="671"/>
      <c r="DD39" s="638">
        <v>520000</v>
      </c>
      <c r="DE39" s="669"/>
      <c r="DF39" s="669"/>
      <c r="DG39" s="669"/>
      <c r="DH39" s="669"/>
      <c r="DI39" s="669"/>
      <c r="DJ39" s="669"/>
      <c r="DK39" s="670"/>
      <c r="DL39" s="638" t="s">
        <v>139</v>
      </c>
      <c r="DM39" s="669"/>
      <c r="DN39" s="669"/>
      <c r="DO39" s="669"/>
      <c r="DP39" s="669"/>
      <c r="DQ39" s="669"/>
      <c r="DR39" s="669"/>
      <c r="DS39" s="669"/>
      <c r="DT39" s="669"/>
      <c r="DU39" s="669"/>
      <c r="DV39" s="670"/>
      <c r="DW39" s="634" t="s">
        <v>230</v>
      </c>
      <c r="DX39" s="667"/>
      <c r="DY39" s="667"/>
      <c r="DZ39" s="667"/>
      <c r="EA39" s="667"/>
      <c r="EB39" s="667"/>
      <c r="EC39" s="668"/>
    </row>
    <row r="40" spans="2:133" ht="11.25" customHeight="1" x14ac:dyDescent="0.15">
      <c r="B40" s="626" t="s">
        <v>346</v>
      </c>
      <c r="C40" s="627"/>
      <c r="D40" s="627"/>
      <c r="E40" s="627"/>
      <c r="F40" s="627"/>
      <c r="G40" s="627"/>
      <c r="H40" s="627"/>
      <c r="I40" s="627"/>
      <c r="J40" s="627"/>
      <c r="K40" s="627"/>
      <c r="L40" s="627"/>
      <c r="M40" s="627"/>
      <c r="N40" s="627"/>
      <c r="O40" s="627"/>
      <c r="P40" s="627"/>
      <c r="Q40" s="628"/>
      <c r="R40" s="629">
        <v>732100</v>
      </c>
      <c r="S40" s="630"/>
      <c r="T40" s="630"/>
      <c r="U40" s="630"/>
      <c r="V40" s="630"/>
      <c r="W40" s="630"/>
      <c r="X40" s="630"/>
      <c r="Y40" s="631"/>
      <c r="Z40" s="632">
        <v>20.100000000000001</v>
      </c>
      <c r="AA40" s="632"/>
      <c r="AB40" s="632"/>
      <c r="AC40" s="632"/>
      <c r="AD40" s="633" t="s">
        <v>230</v>
      </c>
      <c r="AE40" s="633"/>
      <c r="AF40" s="633"/>
      <c r="AG40" s="633"/>
      <c r="AH40" s="633"/>
      <c r="AI40" s="633"/>
      <c r="AJ40" s="633"/>
      <c r="AK40" s="633"/>
      <c r="AL40" s="634" t="s">
        <v>230</v>
      </c>
      <c r="AM40" s="635"/>
      <c r="AN40" s="635"/>
      <c r="AO40" s="636"/>
      <c r="AQ40" s="707" t="s">
        <v>347</v>
      </c>
      <c r="AR40" s="708"/>
      <c r="AS40" s="708"/>
      <c r="AT40" s="708"/>
      <c r="AU40" s="708"/>
      <c r="AV40" s="708"/>
      <c r="AW40" s="708"/>
      <c r="AX40" s="708"/>
      <c r="AY40" s="709"/>
      <c r="AZ40" s="629">
        <v>396</v>
      </c>
      <c r="BA40" s="630"/>
      <c r="BB40" s="630"/>
      <c r="BC40" s="630"/>
      <c r="BD40" s="669"/>
      <c r="BE40" s="669"/>
      <c r="BF40" s="696"/>
      <c r="BG40" s="710" t="s">
        <v>348</v>
      </c>
      <c r="BH40" s="711"/>
      <c r="BI40" s="711"/>
      <c r="BJ40" s="711"/>
      <c r="BK40" s="711"/>
      <c r="BL40" s="222"/>
      <c r="BM40" s="645" t="s">
        <v>349</v>
      </c>
      <c r="BN40" s="645"/>
      <c r="BO40" s="645"/>
      <c r="BP40" s="645"/>
      <c r="BQ40" s="645"/>
      <c r="BR40" s="645"/>
      <c r="BS40" s="645"/>
      <c r="BT40" s="645"/>
      <c r="BU40" s="646"/>
      <c r="BV40" s="629">
        <v>84</v>
      </c>
      <c r="BW40" s="630"/>
      <c r="BX40" s="630"/>
      <c r="BY40" s="630"/>
      <c r="BZ40" s="630"/>
      <c r="CA40" s="630"/>
      <c r="CB40" s="639"/>
      <c r="CD40" s="644" t="s">
        <v>350</v>
      </c>
      <c r="CE40" s="645"/>
      <c r="CF40" s="645"/>
      <c r="CG40" s="645"/>
      <c r="CH40" s="645"/>
      <c r="CI40" s="645"/>
      <c r="CJ40" s="645"/>
      <c r="CK40" s="645"/>
      <c r="CL40" s="645"/>
      <c r="CM40" s="645"/>
      <c r="CN40" s="645"/>
      <c r="CO40" s="645"/>
      <c r="CP40" s="645"/>
      <c r="CQ40" s="646"/>
      <c r="CR40" s="629">
        <v>12600</v>
      </c>
      <c r="CS40" s="630"/>
      <c r="CT40" s="630"/>
      <c r="CU40" s="630"/>
      <c r="CV40" s="630"/>
      <c r="CW40" s="630"/>
      <c r="CX40" s="630"/>
      <c r="CY40" s="631"/>
      <c r="CZ40" s="634">
        <v>0.4</v>
      </c>
      <c r="DA40" s="667"/>
      <c r="DB40" s="667"/>
      <c r="DC40" s="671"/>
      <c r="DD40" s="638" t="s">
        <v>230</v>
      </c>
      <c r="DE40" s="630"/>
      <c r="DF40" s="630"/>
      <c r="DG40" s="630"/>
      <c r="DH40" s="630"/>
      <c r="DI40" s="630"/>
      <c r="DJ40" s="630"/>
      <c r="DK40" s="631"/>
      <c r="DL40" s="638" t="s">
        <v>230</v>
      </c>
      <c r="DM40" s="630"/>
      <c r="DN40" s="630"/>
      <c r="DO40" s="630"/>
      <c r="DP40" s="630"/>
      <c r="DQ40" s="630"/>
      <c r="DR40" s="630"/>
      <c r="DS40" s="630"/>
      <c r="DT40" s="630"/>
      <c r="DU40" s="630"/>
      <c r="DV40" s="631"/>
      <c r="DW40" s="634" t="s">
        <v>236</v>
      </c>
      <c r="DX40" s="667"/>
      <c r="DY40" s="667"/>
      <c r="DZ40" s="667"/>
      <c r="EA40" s="667"/>
      <c r="EB40" s="667"/>
      <c r="EC40" s="668"/>
    </row>
    <row r="41" spans="2:133" ht="11.25" customHeight="1" x14ac:dyDescent="0.15">
      <c r="B41" s="626" t="s">
        <v>351</v>
      </c>
      <c r="C41" s="627"/>
      <c r="D41" s="627"/>
      <c r="E41" s="627"/>
      <c r="F41" s="627"/>
      <c r="G41" s="627"/>
      <c r="H41" s="627"/>
      <c r="I41" s="627"/>
      <c r="J41" s="627"/>
      <c r="K41" s="627"/>
      <c r="L41" s="627"/>
      <c r="M41" s="627"/>
      <c r="N41" s="627"/>
      <c r="O41" s="627"/>
      <c r="P41" s="627"/>
      <c r="Q41" s="628"/>
      <c r="R41" s="629" t="s">
        <v>230</v>
      </c>
      <c r="S41" s="630"/>
      <c r="T41" s="630"/>
      <c r="U41" s="630"/>
      <c r="V41" s="630"/>
      <c r="W41" s="630"/>
      <c r="X41" s="630"/>
      <c r="Y41" s="631"/>
      <c r="Z41" s="632" t="s">
        <v>230</v>
      </c>
      <c r="AA41" s="632"/>
      <c r="AB41" s="632"/>
      <c r="AC41" s="632"/>
      <c r="AD41" s="633" t="s">
        <v>230</v>
      </c>
      <c r="AE41" s="633"/>
      <c r="AF41" s="633"/>
      <c r="AG41" s="633"/>
      <c r="AH41" s="633"/>
      <c r="AI41" s="633"/>
      <c r="AJ41" s="633"/>
      <c r="AK41" s="633"/>
      <c r="AL41" s="634" t="s">
        <v>236</v>
      </c>
      <c r="AM41" s="635"/>
      <c r="AN41" s="635"/>
      <c r="AO41" s="636"/>
      <c r="AQ41" s="707" t="s">
        <v>352</v>
      </c>
      <c r="AR41" s="708"/>
      <c r="AS41" s="708"/>
      <c r="AT41" s="708"/>
      <c r="AU41" s="708"/>
      <c r="AV41" s="708"/>
      <c r="AW41" s="708"/>
      <c r="AX41" s="708"/>
      <c r="AY41" s="709"/>
      <c r="AZ41" s="629">
        <v>49573</v>
      </c>
      <c r="BA41" s="630"/>
      <c r="BB41" s="630"/>
      <c r="BC41" s="630"/>
      <c r="BD41" s="669"/>
      <c r="BE41" s="669"/>
      <c r="BF41" s="696"/>
      <c r="BG41" s="710"/>
      <c r="BH41" s="711"/>
      <c r="BI41" s="711"/>
      <c r="BJ41" s="711"/>
      <c r="BK41" s="711"/>
      <c r="BL41" s="222"/>
      <c r="BM41" s="645" t="s">
        <v>353</v>
      </c>
      <c r="BN41" s="645"/>
      <c r="BO41" s="645"/>
      <c r="BP41" s="645"/>
      <c r="BQ41" s="645"/>
      <c r="BR41" s="645"/>
      <c r="BS41" s="645"/>
      <c r="BT41" s="645"/>
      <c r="BU41" s="646"/>
      <c r="BV41" s="629" t="s">
        <v>230</v>
      </c>
      <c r="BW41" s="630"/>
      <c r="BX41" s="630"/>
      <c r="BY41" s="630"/>
      <c r="BZ41" s="630"/>
      <c r="CA41" s="630"/>
      <c r="CB41" s="639"/>
      <c r="CD41" s="644" t="s">
        <v>354</v>
      </c>
      <c r="CE41" s="645"/>
      <c r="CF41" s="645"/>
      <c r="CG41" s="645"/>
      <c r="CH41" s="645"/>
      <c r="CI41" s="645"/>
      <c r="CJ41" s="645"/>
      <c r="CK41" s="645"/>
      <c r="CL41" s="645"/>
      <c r="CM41" s="645"/>
      <c r="CN41" s="645"/>
      <c r="CO41" s="645"/>
      <c r="CP41" s="645"/>
      <c r="CQ41" s="646"/>
      <c r="CR41" s="629" t="s">
        <v>236</v>
      </c>
      <c r="CS41" s="669"/>
      <c r="CT41" s="669"/>
      <c r="CU41" s="669"/>
      <c r="CV41" s="669"/>
      <c r="CW41" s="669"/>
      <c r="CX41" s="669"/>
      <c r="CY41" s="670"/>
      <c r="CZ41" s="634" t="s">
        <v>139</v>
      </c>
      <c r="DA41" s="667"/>
      <c r="DB41" s="667"/>
      <c r="DC41" s="671"/>
      <c r="DD41" s="638" t="s">
        <v>230</v>
      </c>
      <c r="DE41" s="669"/>
      <c r="DF41" s="669"/>
      <c r="DG41" s="669"/>
      <c r="DH41" s="669"/>
      <c r="DI41" s="669"/>
      <c r="DJ41" s="669"/>
      <c r="DK41" s="670"/>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15">
      <c r="B42" s="626" t="s">
        <v>355</v>
      </c>
      <c r="C42" s="627"/>
      <c r="D42" s="627"/>
      <c r="E42" s="627"/>
      <c r="F42" s="627"/>
      <c r="G42" s="627"/>
      <c r="H42" s="627"/>
      <c r="I42" s="627"/>
      <c r="J42" s="627"/>
      <c r="K42" s="627"/>
      <c r="L42" s="627"/>
      <c r="M42" s="627"/>
      <c r="N42" s="627"/>
      <c r="O42" s="627"/>
      <c r="P42" s="627"/>
      <c r="Q42" s="628"/>
      <c r="R42" s="629" t="s">
        <v>230</v>
      </c>
      <c r="S42" s="630"/>
      <c r="T42" s="630"/>
      <c r="U42" s="630"/>
      <c r="V42" s="630"/>
      <c r="W42" s="630"/>
      <c r="X42" s="630"/>
      <c r="Y42" s="631"/>
      <c r="Z42" s="632" t="s">
        <v>236</v>
      </c>
      <c r="AA42" s="632"/>
      <c r="AB42" s="632"/>
      <c r="AC42" s="632"/>
      <c r="AD42" s="633" t="s">
        <v>236</v>
      </c>
      <c r="AE42" s="633"/>
      <c r="AF42" s="633"/>
      <c r="AG42" s="633"/>
      <c r="AH42" s="633"/>
      <c r="AI42" s="633"/>
      <c r="AJ42" s="633"/>
      <c r="AK42" s="633"/>
      <c r="AL42" s="634" t="s">
        <v>230</v>
      </c>
      <c r="AM42" s="635"/>
      <c r="AN42" s="635"/>
      <c r="AO42" s="636"/>
      <c r="AQ42" s="714" t="s">
        <v>356</v>
      </c>
      <c r="AR42" s="715"/>
      <c r="AS42" s="715"/>
      <c r="AT42" s="715"/>
      <c r="AU42" s="715"/>
      <c r="AV42" s="715"/>
      <c r="AW42" s="715"/>
      <c r="AX42" s="715"/>
      <c r="AY42" s="716"/>
      <c r="AZ42" s="723">
        <v>160776</v>
      </c>
      <c r="BA42" s="724"/>
      <c r="BB42" s="724"/>
      <c r="BC42" s="724"/>
      <c r="BD42" s="700"/>
      <c r="BE42" s="700"/>
      <c r="BF42" s="702"/>
      <c r="BG42" s="712"/>
      <c r="BH42" s="713"/>
      <c r="BI42" s="713"/>
      <c r="BJ42" s="713"/>
      <c r="BK42" s="713"/>
      <c r="BL42" s="223"/>
      <c r="BM42" s="655" t="s">
        <v>357</v>
      </c>
      <c r="BN42" s="655"/>
      <c r="BO42" s="655"/>
      <c r="BP42" s="655"/>
      <c r="BQ42" s="655"/>
      <c r="BR42" s="655"/>
      <c r="BS42" s="655"/>
      <c r="BT42" s="655"/>
      <c r="BU42" s="656"/>
      <c r="BV42" s="723">
        <v>426</v>
      </c>
      <c r="BW42" s="724"/>
      <c r="BX42" s="724"/>
      <c r="BY42" s="724"/>
      <c r="BZ42" s="724"/>
      <c r="CA42" s="724"/>
      <c r="CB42" s="736"/>
      <c r="CD42" s="626" t="s">
        <v>358</v>
      </c>
      <c r="CE42" s="627"/>
      <c r="CF42" s="627"/>
      <c r="CG42" s="627"/>
      <c r="CH42" s="627"/>
      <c r="CI42" s="627"/>
      <c r="CJ42" s="627"/>
      <c r="CK42" s="627"/>
      <c r="CL42" s="627"/>
      <c r="CM42" s="627"/>
      <c r="CN42" s="627"/>
      <c r="CO42" s="627"/>
      <c r="CP42" s="627"/>
      <c r="CQ42" s="628"/>
      <c r="CR42" s="629">
        <v>799666</v>
      </c>
      <c r="CS42" s="669"/>
      <c r="CT42" s="669"/>
      <c r="CU42" s="669"/>
      <c r="CV42" s="669"/>
      <c r="CW42" s="669"/>
      <c r="CX42" s="669"/>
      <c r="CY42" s="670"/>
      <c r="CZ42" s="634">
        <v>22.8</v>
      </c>
      <c r="DA42" s="667"/>
      <c r="DB42" s="667"/>
      <c r="DC42" s="671"/>
      <c r="DD42" s="638">
        <v>51048</v>
      </c>
      <c r="DE42" s="669"/>
      <c r="DF42" s="669"/>
      <c r="DG42" s="669"/>
      <c r="DH42" s="669"/>
      <c r="DI42" s="669"/>
      <c r="DJ42" s="669"/>
      <c r="DK42" s="670"/>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15">
      <c r="B43" s="626" t="s">
        <v>359</v>
      </c>
      <c r="C43" s="627"/>
      <c r="D43" s="627"/>
      <c r="E43" s="627"/>
      <c r="F43" s="627"/>
      <c r="G43" s="627"/>
      <c r="H43" s="627"/>
      <c r="I43" s="627"/>
      <c r="J43" s="627"/>
      <c r="K43" s="627"/>
      <c r="L43" s="627"/>
      <c r="M43" s="627"/>
      <c r="N43" s="627"/>
      <c r="O43" s="627"/>
      <c r="P43" s="627"/>
      <c r="Q43" s="628"/>
      <c r="R43" s="629">
        <v>54500</v>
      </c>
      <c r="S43" s="630"/>
      <c r="T43" s="630"/>
      <c r="U43" s="630"/>
      <c r="V43" s="630"/>
      <c r="W43" s="630"/>
      <c r="X43" s="630"/>
      <c r="Y43" s="631"/>
      <c r="Z43" s="632">
        <v>1.5</v>
      </c>
      <c r="AA43" s="632"/>
      <c r="AB43" s="632"/>
      <c r="AC43" s="632"/>
      <c r="AD43" s="633" t="s">
        <v>230</v>
      </c>
      <c r="AE43" s="633"/>
      <c r="AF43" s="633"/>
      <c r="AG43" s="633"/>
      <c r="AH43" s="633"/>
      <c r="AI43" s="633"/>
      <c r="AJ43" s="633"/>
      <c r="AK43" s="633"/>
      <c r="AL43" s="634" t="s">
        <v>236</v>
      </c>
      <c r="AM43" s="635"/>
      <c r="AN43" s="635"/>
      <c r="AO43" s="636"/>
      <c r="BV43" s="224"/>
      <c r="BW43" s="224"/>
      <c r="BX43" s="224"/>
      <c r="BY43" s="224"/>
      <c r="BZ43" s="224"/>
      <c r="CA43" s="224"/>
      <c r="CB43" s="224"/>
      <c r="CD43" s="626" t="s">
        <v>360</v>
      </c>
      <c r="CE43" s="627"/>
      <c r="CF43" s="627"/>
      <c r="CG43" s="627"/>
      <c r="CH43" s="627"/>
      <c r="CI43" s="627"/>
      <c r="CJ43" s="627"/>
      <c r="CK43" s="627"/>
      <c r="CL43" s="627"/>
      <c r="CM43" s="627"/>
      <c r="CN43" s="627"/>
      <c r="CO43" s="627"/>
      <c r="CP43" s="627"/>
      <c r="CQ43" s="628"/>
      <c r="CR43" s="629" t="s">
        <v>230</v>
      </c>
      <c r="CS43" s="669"/>
      <c r="CT43" s="669"/>
      <c r="CU43" s="669"/>
      <c r="CV43" s="669"/>
      <c r="CW43" s="669"/>
      <c r="CX43" s="669"/>
      <c r="CY43" s="670"/>
      <c r="CZ43" s="634" t="s">
        <v>236</v>
      </c>
      <c r="DA43" s="667"/>
      <c r="DB43" s="667"/>
      <c r="DC43" s="671"/>
      <c r="DD43" s="638" t="s">
        <v>230</v>
      </c>
      <c r="DE43" s="669"/>
      <c r="DF43" s="669"/>
      <c r="DG43" s="669"/>
      <c r="DH43" s="669"/>
      <c r="DI43" s="669"/>
      <c r="DJ43" s="669"/>
      <c r="DK43" s="670"/>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15">
      <c r="B44" s="681" t="s">
        <v>361</v>
      </c>
      <c r="C44" s="682"/>
      <c r="D44" s="682"/>
      <c r="E44" s="682"/>
      <c r="F44" s="682"/>
      <c r="G44" s="682"/>
      <c r="H44" s="682"/>
      <c r="I44" s="682"/>
      <c r="J44" s="682"/>
      <c r="K44" s="682"/>
      <c r="L44" s="682"/>
      <c r="M44" s="682"/>
      <c r="N44" s="682"/>
      <c r="O44" s="682"/>
      <c r="P44" s="682"/>
      <c r="Q44" s="683"/>
      <c r="R44" s="723">
        <v>3645955</v>
      </c>
      <c r="S44" s="724"/>
      <c r="T44" s="724"/>
      <c r="U44" s="724"/>
      <c r="V44" s="724"/>
      <c r="W44" s="724"/>
      <c r="X44" s="724"/>
      <c r="Y44" s="725"/>
      <c r="Z44" s="726">
        <v>100</v>
      </c>
      <c r="AA44" s="726"/>
      <c r="AB44" s="726"/>
      <c r="AC44" s="726"/>
      <c r="AD44" s="727">
        <v>1629154</v>
      </c>
      <c r="AE44" s="727"/>
      <c r="AF44" s="727"/>
      <c r="AG44" s="727"/>
      <c r="AH44" s="727"/>
      <c r="AI44" s="727"/>
      <c r="AJ44" s="727"/>
      <c r="AK44" s="727"/>
      <c r="AL44" s="728">
        <v>100</v>
      </c>
      <c r="AM44" s="701"/>
      <c r="AN44" s="701"/>
      <c r="AO44" s="729"/>
      <c r="CD44" s="730" t="s">
        <v>307</v>
      </c>
      <c r="CE44" s="731"/>
      <c r="CF44" s="626" t="s">
        <v>362</v>
      </c>
      <c r="CG44" s="627"/>
      <c r="CH44" s="627"/>
      <c r="CI44" s="627"/>
      <c r="CJ44" s="627"/>
      <c r="CK44" s="627"/>
      <c r="CL44" s="627"/>
      <c r="CM44" s="627"/>
      <c r="CN44" s="627"/>
      <c r="CO44" s="627"/>
      <c r="CP44" s="627"/>
      <c r="CQ44" s="628"/>
      <c r="CR44" s="629">
        <v>799666</v>
      </c>
      <c r="CS44" s="630"/>
      <c r="CT44" s="630"/>
      <c r="CU44" s="630"/>
      <c r="CV44" s="630"/>
      <c r="CW44" s="630"/>
      <c r="CX44" s="630"/>
      <c r="CY44" s="631"/>
      <c r="CZ44" s="634">
        <v>22.8</v>
      </c>
      <c r="DA44" s="635"/>
      <c r="DB44" s="635"/>
      <c r="DC44" s="647"/>
      <c r="DD44" s="638">
        <v>51048</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363</v>
      </c>
      <c r="CG45" s="627"/>
      <c r="CH45" s="627"/>
      <c r="CI45" s="627"/>
      <c r="CJ45" s="627"/>
      <c r="CK45" s="627"/>
      <c r="CL45" s="627"/>
      <c r="CM45" s="627"/>
      <c r="CN45" s="627"/>
      <c r="CO45" s="627"/>
      <c r="CP45" s="627"/>
      <c r="CQ45" s="628"/>
      <c r="CR45" s="629">
        <v>217363</v>
      </c>
      <c r="CS45" s="669"/>
      <c r="CT45" s="669"/>
      <c r="CU45" s="669"/>
      <c r="CV45" s="669"/>
      <c r="CW45" s="669"/>
      <c r="CX45" s="669"/>
      <c r="CY45" s="670"/>
      <c r="CZ45" s="634">
        <v>6.2</v>
      </c>
      <c r="DA45" s="667"/>
      <c r="DB45" s="667"/>
      <c r="DC45" s="671"/>
      <c r="DD45" s="638">
        <v>2515</v>
      </c>
      <c r="DE45" s="669"/>
      <c r="DF45" s="669"/>
      <c r="DG45" s="669"/>
      <c r="DH45" s="669"/>
      <c r="DI45" s="669"/>
      <c r="DJ45" s="669"/>
      <c r="DK45" s="670"/>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15">
      <c r="B46" s="226" t="s">
        <v>364</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365</v>
      </c>
      <c r="CG46" s="627"/>
      <c r="CH46" s="627"/>
      <c r="CI46" s="627"/>
      <c r="CJ46" s="627"/>
      <c r="CK46" s="627"/>
      <c r="CL46" s="627"/>
      <c r="CM46" s="627"/>
      <c r="CN46" s="627"/>
      <c r="CO46" s="627"/>
      <c r="CP46" s="627"/>
      <c r="CQ46" s="628"/>
      <c r="CR46" s="629">
        <v>582003</v>
      </c>
      <c r="CS46" s="630"/>
      <c r="CT46" s="630"/>
      <c r="CU46" s="630"/>
      <c r="CV46" s="630"/>
      <c r="CW46" s="630"/>
      <c r="CX46" s="630"/>
      <c r="CY46" s="631"/>
      <c r="CZ46" s="634">
        <v>16.600000000000001</v>
      </c>
      <c r="DA46" s="635"/>
      <c r="DB46" s="635"/>
      <c r="DC46" s="647"/>
      <c r="DD46" s="638">
        <v>48233</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15">
      <c r="B47" s="748" t="s">
        <v>366</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367</v>
      </c>
      <c r="CG47" s="627"/>
      <c r="CH47" s="627"/>
      <c r="CI47" s="627"/>
      <c r="CJ47" s="627"/>
      <c r="CK47" s="627"/>
      <c r="CL47" s="627"/>
      <c r="CM47" s="627"/>
      <c r="CN47" s="627"/>
      <c r="CO47" s="627"/>
      <c r="CP47" s="627"/>
      <c r="CQ47" s="628"/>
      <c r="CR47" s="629" t="s">
        <v>230</v>
      </c>
      <c r="CS47" s="669"/>
      <c r="CT47" s="669"/>
      <c r="CU47" s="669"/>
      <c r="CV47" s="669"/>
      <c r="CW47" s="669"/>
      <c r="CX47" s="669"/>
      <c r="CY47" s="670"/>
      <c r="CZ47" s="634" t="s">
        <v>230</v>
      </c>
      <c r="DA47" s="667"/>
      <c r="DB47" s="667"/>
      <c r="DC47" s="671"/>
      <c r="DD47" s="638" t="s">
        <v>230</v>
      </c>
      <c r="DE47" s="669"/>
      <c r="DF47" s="669"/>
      <c r="DG47" s="669"/>
      <c r="DH47" s="669"/>
      <c r="DI47" s="669"/>
      <c r="DJ47" s="669"/>
      <c r="DK47" s="670"/>
      <c r="DL47" s="720"/>
      <c r="DM47" s="721"/>
      <c r="DN47" s="721"/>
      <c r="DO47" s="721"/>
      <c r="DP47" s="721"/>
      <c r="DQ47" s="721"/>
      <c r="DR47" s="721"/>
      <c r="DS47" s="721"/>
      <c r="DT47" s="721"/>
      <c r="DU47" s="721"/>
      <c r="DV47" s="722"/>
      <c r="DW47" s="717"/>
      <c r="DX47" s="718"/>
      <c r="DY47" s="718"/>
      <c r="DZ47" s="718"/>
      <c r="EA47" s="718"/>
      <c r="EB47" s="718"/>
      <c r="EC47" s="719"/>
    </row>
    <row r="48" spans="2:133" x14ac:dyDescent="0.15">
      <c r="B48" s="747" t="s">
        <v>368</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369</v>
      </c>
      <c r="CG48" s="627"/>
      <c r="CH48" s="627"/>
      <c r="CI48" s="627"/>
      <c r="CJ48" s="627"/>
      <c r="CK48" s="627"/>
      <c r="CL48" s="627"/>
      <c r="CM48" s="627"/>
      <c r="CN48" s="627"/>
      <c r="CO48" s="627"/>
      <c r="CP48" s="627"/>
      <c r="CQ48" s="628"/>
      <c r="CR48" s="629" t="s">
        <v>139</v>
      </c>
      <c r="CS48" s="630"/>
      <c r="CT48" s="630"/>
      <c r="CU48" s="630"/>
      <c r="CV48" s="630"/>
      <c r="CW48" s="630"/>
      <c r="CX48" s="630"/>
      <c r="CY48" s="631"/>
      <c r="CZ48" s="634" t="s">
        <v>236</v>
      </c>
      <c r="DA48" s="635"/>
      <c r="DB48" s="635"/>
      <c r="DC48" s="647"/>
      <c r="DD48" s="638" t="s">
        <v>230</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81" t="s">
        <v>370</v>
      </c>
      <c r="CE49" s="682"/>
      <c r="CF49" s="682"/>
      <c r="CG49" s="682"/>
      <c r="CH49" s="682"/>
      <c r="CI49" s="682"/>
      <c r="CJ49" s="682"/>
      <c r="CK49" s="682"/>
      <c r="CL49" s="682"/>
      <c r="CM49" s="682"/>
      <c r="CN49" s="682"/>
      <c r="CO49" s="682"/>
      <c r="CP49" s="682"/>
      <c r="CQ49" s="683"/>
      <c r="CR49" s="723">
        <v>3514795</v>
      </c>
      <c r="CS49" s="700"/>
      <c r="CT49" s="700"/>
      <c r="CU49" s="700"/>
      <c r="CV49" s="700"/>
      <c r="CW49" s="700"/>
      <c r="CX49" s="700"/>
      <c r="CY49" s="737"/>
      <c r="CZ49" s="728">
        <v>100</v>
      </c>
      <c r="DA49" s="738"/>
      <c r="DB49" s="738"/>
      <c r="DC49" s="739"/>
      <c r="DD49" s="740">
        <v>2343151</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cDTL3NuGaajzOuNQnjHa3uEyuuF/RAEZxrHRAXWiTqdB3GbnLogA6yMGGDl56nDVAROjncqL8WINyLXsOoJnow==" saltValue="V5+tfqoKg7hLG2JYvMxdE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U29" sqref="AU29:AY29"/>
    </sheetView>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49" t="s">
        <v>371</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372</v>
      </c>
      <c r="DK2" s="751"/>
      <c r="DL2" s="751"/>
      <c r="DM2" s="751"/>
      <c r="DN2" s="751"/>
      <c r="DO2" s="752"/>
      <c r="DP2" s="231"/>
      <c r="DQ2" s="750" t="s">
        <v>373</v>
      </c>
      <c r="DR2" s="751"/>
      <c r="DS2" s="751"/>
      <c r="DT2" s="751"/>
      <c r="DU2" s="751"/>
      <c r="DV2" s="751"/>
      <c r="DW2" s="751"/>
      <c r="DX2" s="751"/>
      <c r="DY2" s="751"/>
      <c r="DZ2" s="752"/>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3" t="s">
        <v>374</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375</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15">
      <c r="A5" s="755" t="s">
        <v>376</v>
      </c>
      <c r="B5" s="756"/>
      <c r="C5" s="756"/>
      <c r="D5" s="756"/>
      <c r="E5" s="756"/>
      <c r="F5" s="756"/>
      <c r="G5" s="756"/>
      <c r="H5" s="756"/>
      <c r="I5" s="756"/>
      <c r="J5" s="756"/>
      <c r="K5" s="756"/>
      <c r="L5" s="756"/>
      <c r="M5" s="756"/>
      <c r="N5" s="756"/>
      <c r="O5" s="756"/>
      <c r="P5" s="757"/>
      <c r="Q5" s="761" t="s">
        <v>377</v>
      </c>
      <c r="R5" s="762"/>
      <c r="S5" s="762"/>
      <c r="T5" s="762"/>
      <c r="U5" s="763"/>
      <c r="V5" s="761" t="s">
        <v>378</v>
      </c>
      <c r="W5" s="762"/>
      <c r="X5" s="762"/>
      <c r="Y5" s="762"/>
      <c r="Z5" s="763"/>
      <c r="AA5" s="761" t="s">
        <v>379</v>
      </c>
      <c r="AB5" s="762"/>
      <c r="AC5" s="762"/>
      <c r="AD5" s="762"/>
      <c r="AE5" s="762"/>
      <c r="AF5" s="767" t="s">
        <v>380</v>
      </c>
      <c r="AG5" s="762"/>
      <c r="AH5" s="762"/>
      <c r="AI5" s="762"/>
      <c r="AJ5" s="768"/>
      <c r="AK5" s="762" t="s">
        <v>381</v>
      </c>
      <c r="AL5" s="762"/>
      <c r="AM5" s="762"/>
      <c r="AN5" s="762"/>
      <c r="AO5" s="763"/>
      <c r="AP5" s="761" t="s">
        <v>382</v>
      </c>
      <c r="AQ5" s="762"/>
      <c r="AR5" s="762"/>
      <c r="AS5" s="762"/>
      <c r="AT5" s="763"/>
      <c r="AU5" s="761" t="s">
        <v>383</v>
      </c>
      <c r="AV5" s="762"/>
      <c r="AW5" s="762"/>
      <c r="AX5" s="762"/>
      <c r="AY5" s="768"/>
      <c r="AZ5" s="235"/>
      <c r="BA5" s="235"/>
      <c r="BB5" s="235"/>
      <c r="BC5" s="235"/>
      <c r="BD5" s="235"/>
      <c r="BE5" s="236"/>
      <c r="BF5" s="236"/>
      <c r="BG5" s="236"/>
      <c r="BH5" s="236"/>
      <c r="BI5" s="236"/>
      <c r="BJ5" s="236"/>
      <c r="BK5" s="236"/>
      <c r="BL5" s="236"/>
      <c r="BM5" s="236"/>
      <c r="BN5" s="236"/>
      <c r="BO5" s="236"/>
      <c r="BP5" s="236"/>
      <c r="BQ5" s="755" t="s">
        <v>384</v>
      </c>
      <c r="BR5" s="756"/>
      <c r="BS5" s="756"/>
      <c r="BT5" s="756"/>
      <c r="BU5" s="756"/>
      <c r="BV5" s="756"/>
      <c r="BW5" s="756"/>
      <c r="BX5" s="756"/>
      <c r="BY5" s="756"/>
      <c r="BZ5" s="756"/>
      <c r="CA5" s="756"/>
      <c r="CB5" s="756"/>
      <c r="CC5" s="756"/>
      <c r="CD5" s="756"/>
      <c r="CE5" s="756"/>
      <c r="CF5" s="756"/>
      <c r="CG5" s="757"/>
      <c r="CH5" s="761" t="s">
        <v>385</v>
      </c>
      <c r="CI5" s="762"/>
      <c r="CJ5" s="762"/>
      <c r="CK5" s="762"/>
      <c r="CL5" s="763"/>
      <c r="CM5" s="761" t="s">
        <v>386</v>
      </c>
      <c r="CN5" s="762"/>
      <c r="CO5" s="762"/>
      <c r="CP5" s="762"/>
      <c r="CQ5" s="763"/>
      <c r="CR5" s="761" t="s">
        <v>387</v>
      </c>
      <c r="CS5" s="762"/>
      <c r="CT5" s="762"/>
      <c r="CU5" s="762"/>
      <c r="CV5" s="763"/>
      <c r="CW5" s="761" t="s">
        <v>388</v>
      </c>
      <c r="CX5" s="762"/>
      <c r="CY5" s="762"/>
      <c r="CZ5" s="762"/>
      <c r="DA5" s="763"/>
      <c r="DB5" s="761" t="s">
        <v>389</v>
      </c>
      <c r="DC5" s="762"/>
      <c r="DD5" s="762"/>
      <c r="DE5" s="762"/>
      <c r="DF5" s="763"/>
      <c r="DG5" s="791" t="s">
        <v>390</v>
      </c>
      <c r="DH5" s="792"/>
      <c r="DI5" s="792"/>
      <c r="DJ5" s="792"/>
      <c r="DK5" s="793"/>
      <c r="DL5" s="791" t="s">
        <v>391</v>
      </c>
      <c r="DM5" s="792"/>
      <c r="DN5" s="792"/>
      <c r="DO5" s="792"/>
      <c r="DP5" s="793"/>
      <c r="DQ5" s="761" t="s">
        <v>392</v>
      </c>
      <c r="DR5" s="762"/>
      <c r="DS5" s="762"/>
      <c r="DT5" s="762"/>
      <c r="DU5" s="763"/>
      <c r="DV5" s="761" t="s">
        <v>383</v>
      </c>
      <c r="DW5" s="762"/>
      <c r="DX5" s="762"/>
      <c r="DY5" s="762"/>
      <c r="DZ5" s="768"/>
      <c r="EA5" s="237"/>
    </row>
    <row r="6" spans="1:131" s="238"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15">
      <c r="A7" s="239">
        <v>1</v>
      </c>
      <c r="B7" s="777" t="s">
        <v>393</v>
      </c>
      <c r="C7" s="778"/>
      <c r="D7" s="778"/>
      <c r="E7" s="778"/>
      <c r="F7" s="778"/>
      <c r="G7" s="778"/>
      <c r="H7" s="778"/>
      <c r="I7" s="778"/>
      <c r="J7" s="778"/>
      <c r="K7" s="778"/>
      <c r="L7" s="778"/>
      <c r="M7" s="778"/>
      <c r="N7" s="778"/>
      <c r="O7" s="778"/>
      <c r="P7" s="779"/>
      <c r="Q7" s="780">
        <v>3646</v>
      </c>
      <c r="R7" s="781"/>
      <c r="S7" s="781"/>
      <c r="T7" s="781"/>
      <c r="U7" s="781"/>
      <c r="V7" s="781">
        <v>3515</v>
      </c>
      <c r="W7" s="781"/>
      <c r="X7" s="781"/>
      <c r="Y7" s="781"/>
      <c r="Z7" s="781"/>
      <c r="AA7" s="781">
        <v>131</v>
      </c>
      <c r="AB7" s="781"/>
      <c r="AC7" s="781"/>
      <c r="AD7" s="781"/>
      <c r="AE7" s="782"/>
      <c r="AF7" s="783">
        <v>131</v>
      </c>
      <c r="AG7" s="784"/>
      <c r="AH7" s="784"/>
      <c r="AI7" s="784"/>
      <c r="AJ7" s="785"/>
      <c r="AK7" s="786" t="s">
        <v>616</v>
      </c>
      <c r="AL7" s="787"/>
      <c r="AM7" s="787"/>
      <c r="AN7" s="787"/>
      <c r="AO7" s="787"/>
      <c r="AP7" s="787">
        <v>4740</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t="s">
        <v>614</v>
      </c>
      <c r="BT7" s="775"/>
      <c r="BU7" s="775"/>
      <c r="BV7" s="775"/>
      <c r="BW7" s="775"/>
      <c r="BX7" s="775"/>
      <c r="BY7" s="775"/>
      <c r="BZ7" s="775"/>
      <c r="CA7" s="775"/>
      <c r="CB7" s="775"/>
      <c r="CC7" s="775"/>
      <c r="CD7" s="775"/>
      <c r="CE7" s="775"/>
      <c r="CF7" s="775"/>
      <c r="CG7" s="790"/>
      <c r="CH7" s="771">
        <v>-82</v>
      </c>
      <c r="CI7" s="772"/>
      <c r="CJ7" s="772"/>
      <c r="CK7" s="772"/>
      <c r="CL7" s="773"/>
      <c r="CM7" s="771">
        <v>136</v>
      </c>
      <c r="CN7" s="772"/>
      <c r="CO7" s="772"/>
      <c r="CP7" s="772"/>
      <c r="CQ7" s="773"/>
      <c r="CR7" s="771">
        <v>0</v>
      </c>
      <c r="CS7" s="772"/>
      <c r="CT7" s="772"/>
      <c r="CU7" s="772"/>
      <c r="CV7" s="773"/>
      <c r="CW7" s="771" t="s">
        <v>616</v>
      </c>
      <c r="CX7" s="772"/>
      <c r="CY7" s="772"/>
      <c r="CZ7" s="772"/>
      <c r="DA7" s="773"/>
      <c r="DB7" s="771" t="s">
        <v>616</v>
      </c>
      <c r="DC7" s="772"/>
      <c r="DD7" s="772"/>
      <c r="DE7" s="772"/>
      <c r="DF7" s="773"/>
      <c r="DG7" s="771" t="s">
        <v>616</v>
      </c>
      <c r="DH7" s="772"/>
      <c r="DI7" s="772"/>
      <c r="DJ7" s="772"/>
      <c r="DK7" s="773"/>
      <c r="DL7" s="771" t="s">
        <v>616</v>
      </c>
      <c r="DM7" s="772"/>
      <c r="DN7" s="772"/>
      <c r="DO7" s="772"/>
      <c r="DP7" s="773"/>
      <c r="DQ7" s="771" t="s">
        <v>616</v>
      </c>
      <c r="DR7" s="772"/>
      <c r="DS7" s="772"/>
      <c r="DT7" s="772"/>
      <c r="DU7" s="773"/>
      <c r="DV7" s="774"/>
      <c r="DW7" s="775"/>
      <c r="DX7" s="775"/>
      <c r="DY7" s="775"/>
      <c r="DZ7" s="776"/>
      <c r="EA7" s="237"/>
    </row>
    <row r="8" spans="1:131" s="238" customFormat="1" ht="26.25" customHeight="1" x14ac:dyDescent="0.15">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7"/>
    </row>
    <row r="9" spans="1:131" s="238" customFormat="1" ht="26.25" customHeight="1" x14ac:dyDescent="0.15">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7"/>
    </row>
    <row r="10" spans="1:131" s="238" customFormat="1" ht="26.25" customHeight="1" x14ac:dyDescent="0.15">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7"/>
    </row>
    <row r="11" spans="1:131" s="238" customFormat="1" ht="26.25" customHeight="1" x14ac:dyDescent="0.15">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7"/>
    </row>
    <row r="12" spans="1:131" s="238" customFormat="1" ht="26.25" customHeight="1" x14ac:dyDescent="0.15">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25" customHeight="1" x14ac:dyDescent="0.15">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25" customHeight="1" x14ac:dyDescent="0.15">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25" customHeight="1" x14ac:dyDescent="0.15">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15">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15">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15">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15">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15">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15">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394</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
      <c r="A23" s="243" t="s">
        <v>395</v>
      </c>
      <c r="B23" s="817" t="s">
        <v>396</v>
      </c>
      <c r="C23" s="818"/>
      <c r="D23" s="818"/>
      <c r="E23" s="818"/>
      <c r="F23" s="818"/>
      <c r="G23" s="818"/>
      <c r="H23" s="818"/>
      <c r="I23" s="818"/>
      <c r="J23" s="818"/>
      <c r="K23" s="818"/>
      <c r="L23" s="818"/>
      <c r="M23" s="818"/>
      <c r="N23" s="818"/>
      <c r="O23" s="818"/>
      <c r="P23" s="819"/>
      <c r="Q23" s="820">
        <v>3646</v>
      </c>
      <c r="R23" s="821"/>
      <c r="S23" s="821"/>
      <c r="T23" s="821"/>
      <c r="U23" s="821"/>
      <c r="V23" s="821">
        <v>3515</v>
      </c>
      <c r="W23" s="821"/>
      <c r="X23" s="821"/>
      <c r="Y23" s="821"/>
      <c r="Z23" s="821"/>
      <c r="AA23" s="821">
        <v>131</v>
      </c>
      <c r="AB23" s="821"/>
      <c r="AC23" s="821"/>
      <c r="AD23" s="821"/>
      <c r="AE23" s="822"/>
      <c r="AF23" s="823">
        <v>131</v>
      </c>
      <c r="AG23" s="821"/>
      <c r="AH23" s="821"/>
      <c r="AI23" s="821"/>
      <c r="AJ23" s="824"/>
      <c r="AK23" s="825"/>
      <c r="AL23" s="826"/>
      <c r="AM23" s="826"/>
      <c r="AN23" s="826"/>
      <c r="AO23" s="826"/>
      <c r="AP23" s="821">
        <v>4710</v>
      </c>
      <c r="AQ23" s="821"/>
      <c r="AR23" s="821"/>
      <c r="AS23" s="821"/>
      <c r="AT23" s="821"/>
      <c r="AU23" s="837"/>
      <c r="AV23" s="837"/>
      <c r="AW23" s="837"/>
      <c r="AX23" s="837"/>
      <c r="AY23" s="838"/>
      <c r="AZ23" s="839" t="s">
        <v>397</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15">
      <c r="A24" s="836" t="s">
        <v>398</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
      <c r="A25" s="753" t="s">
        <v>399</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15">
      <c r="A26" s="755" t="s">
        <v>376</v>
      </c>
      <c r="B26" s="756"/>
      <c r="C26" s="756"/>
      <c r="D26" s="756"/>
      <c r="E26" s="756"/>
      <c r="F26" s="756"/>
      <c r="G26" s="756"/>
      <c r="H26" s="756"/>
      <c r="I26" s="756"/>
      <c r="J26" s="756"/>
      <c r="K26" s="756"/>
      <c r="L26" s="756"/>
      <c r="M26" s="756"/>
      <c r="N26" s="756"/>
      <c r="O26" s="756"/>
      <c r="P26" s="757"/>
      <c r="Q26" s="761" t="s">
        <v>400</v>
      </c>
      <c r="R26" s="762"/>
      <c r="S26" s="762"/>
      <c r="T26" s="762"/>
      <c r="U26" s="763"/>
      <c r="V26" s="761" t="s">
        <v>401</v>
      </c>
      <c r="W26" s="762"/>
      <c r="X26" s="762"/>
      <c r="Y26" s="762"/>
      <c r="Z26" s="763"/>
      <c r="AA26" s="761" t="s">
        <v>402</v>
      </c>
      <c r="AB26" s="762"/>
      <c r="AC26" s="762"/>
      <c r="AD26" s="762"/>
      <c r="AE26" s="762"/>
      <c r="AF26" s="842" t="s">
        <v>403</v>
      </c>
      <c r="AG26" s="843"/>
      <c r="AH26" s="843"/>
      <c r="AI26" s="843"/>
      <c r="AJ26" s="844"/>
      <c r="AK26" s="762" t="s">
        <v>404</v>
      </c>
      <c r="AL26" s="762"/>
      <c r="AM26" s="762"/>
      <c r="AN26" s="762"/>
      <c r="AO26" s="763"/>
      <c r="AP26" s="761" t="s">
        <v>405</v>
      </c>
      <c r="AQ26" s="762"/>
      <c r="AR26" s="762"/>
      <c r="AS26" s="762"/>
      <c r="AT26" s="763"/>
      <c r="AU26" s="761" t="s">
        <v>406</v>
      </c>
      <c r="AV26" s="762"/>
      <c r="AW26" s="762"/>
      <c r="AX26" s="762"/>
      <c r="AY26" s="763"/>
      <c r="AZ26" s="761" t="s">
        <v>407</v>
      </c>
      <c r="BA26" s="762"/>
      <c r="BB26" s="762"/>
      <c r="BC26" s="762"/>
      <c r="BD26" s="763"/>
      <c r="BE26" s="761" t="s">
        <v>383</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15">
      <c r="A28" s="245">
        <v>1</v>
      </c>
      <c r="B28" s="777" t="s">
        <v>408</v>
      </c>
      <c r="C28" s="778"/>
      <c r="D28" s="778"/>
      <c r="E28" s="778"/>
      <c r="F28" s="778"/>
      <c r="G28" s="778"/>
      <c r="H28" s="778"/>
      <c r="I28" s="778"/>
      <c r="J28" s="778"/>
      <c r="K28" s="778"/>
      <c r="L28" s="778"/>
      <c r="M28" s="778"/>
      <c r="N28" s="778"/>
      <c r="O28" s="778"/>
      <c r="P28" s="779"/>
      <c r="Q28" s="850">
        <v>513</v>
      </c>
      <c r="R28" s="851"/>
      <c r="S28" s="851"/>
      <c r="T28" s="851"/>
      <c r="U28" s="851"/>
      <c r="V28" s="851">
        <v>504</v>
      </c>
      <c r="W28" s="851"/>
      <c r="X28" s="851"/>
      <c r="Y28" s="851"/>
      <c r="Z28" s="851"/>
      <c r="AA28" s="851">
        <v>9</v>
      </c>
      <c r="AB28" s="851"/>
      <c r="AC28" s="851"/>
      <c r="AD28" s="851"/>
      <c r="AE28" s="852"/>
      <c r="AF28" s="853">
        <v>9</v>
      </c>
      <c r="AG28" s="851"/>
      <c r="AH28" s="851"/>
      <c r="AI28" s="851"/>
      <c r="AJ28" s="854"/>
      <c r="AK28" s="855">
        <v>50</v>
      </c>
      <c r="AL28" s="856"/>
      <c r="AM28" s="856"/>
      <c r="AN28" s="856"/>
      <c r="AO28" s="856"/>
      <c r="AP28" s="856" t="s">
        <v>615</v>
      </c>
      <c r="AQ28" s="856"/>
      <c r="AR28" s="856"/>
      <c r="AS28" s="856"/>
      <c r="AT28" s="856"/>
      <c r="AU28" s="856" t="s">
        <v>617</v>
      </c>
      <c r="AV28" s="856"/>
      <c r="AW28" s="856"/>
      <c r="AX28" s="856"/>
      <c r="AY28" s="856"/>
      <c r="AZ28" s="857" t="s">
        <v>616</v>
      </c>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15">
      <c r="A29" s="245">
        <v>2</v>
      </c>
      <c r="B29" s="808" t="s">
        <v>409</v>
      </c>
      <c r="C29" s="809"/>
      <c r="D29" s="809"/>
      <c r="E29" s="809"/>
      <c r="F29" s="809"/>
      <c r="G29" s="809"/>
      <c r="H29" s="809"/>
      <c r="I29" s="809"/>
      <c r="J29" s="809"/>
      <c r="K29" s="809"/>
      <c r="L29" s="809"/>
      <c r="M29" s="809"/>
      <c r="N29" s="809"/>
      <c r="O29" s="809"/>
      <c r="P29" s="810"/>
      <c r="Q29" s="811">
        <v>517</v>
      </c>
      <c r="R29" s="812"/>
      <c r="S29" s="812"/>
      <c r="T29" s="812"/>
      <c r="U29" s="812"/>
      <c r="V29" s="812">
        <v>502</v>
      </c>
      <c r="W29" s="812"/>
      <c r="X29" s="812"/>
      <c r="Y29" s="812"/>
      <c r="Z29" s="812"/>
      <c r="AA29" s="812">
        <v>15</v>
      </c>
      <c r="AB29" s="812"/>
      <c r="AC29" s="812"/>
      <c r="AD29" s="812"/>
      <c r="AE29" s="813"/>
      <c r="AF29" s="814">
        <v>15</v>
      </c>
      <c r="AG29" s="815"/>
      <c r="AH29" s="815"/>
      <c r="AI29" s="815"/>
      <c r="AJ29" s="816"/>
      <c r="AK29" s="862">
        <v>81</v>
      </c>
      <c r="AL29" s="858"/>
      <c r="AM29" s="858"/>
      <c r="AN29" s="858"/>
      <c r="AO29" s="858"/>
      <c r="AP29" s="858" t="s">
        <v>616</v>
      </c>
      <c r="AQ29" s="858"/>
      <c r="AR29" s="858"/>
      <c r="AS29" s="858"/>
      <c r="AT29" s="858"/>
      <c r="AU29" s="858" t="s">
        <v>616</v>
      </c>
      <c r="AV29" s="858"/>
      <c r="AW29" s="858"/>
      <c r="AX29" s="858"/>
      <c r="AY29" s="858"/>
      <c r="AZ29" s="859" t="s">
        <v>617</v>
      </c>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15">
      <c r="A30" s="245">
        <v>3</v>
      </c>
      <c r="B30" s="808" t="s">
        <v>410</v>
      </c>
      <c r="C30" s="809"/>
      <c r="D30" s="809"/>
      <c r="E30" s="809"/>
      <c r="F30" s="809"/>
      <c r="G30" s="809"/>
      <c r="H30" s="809"/>
      <c r="I30" s="809"/>
      <c r="J30" s="809"/>
      <c r="K30" s="809"/>
      <c r="L30" s="809"/>
      <c r="M30" s="809"/>
      <c r="N30" s="809"/>
      <c r="O30" s="809"/>
      <c r="P30" s="810"/>
      <c r="Q30" s="811">
        <v>120</v>
      </c>
      <c r="R30" s="812"/>
      <c r="S30" s="812"/>
      <c r="T30" s="812"/>
      <c r="U30" s="812"/>
      <c r="V30" s="812">
        <v>119</v>
      </c>
      <c r="W30" s="812"/>
      <c r="X30" s="812"/>
      <c r="Y30" s="812"/>
      <c r="Z30" s="812"/>
      <c r="AA30" s="812">
        <v>1</v>
      </c>
      <c r="AB30" s="812"/>
      <c r="AC30" s="812"/>
      <c r="AD30" s="812"/>
      <c r="AE30" s="813"/>
      <c r="AF30" s="814">
        <v>1</v>
      </c>
      <c r="AG30" s="815"/>
      <c r="AH30" s="815"/>
      <c r="AI30" s="815"/>
      <c r="AJ30" s="816"/>
      <c r="AK30" s="862">
        <v>23</v>
      </c>
      <c r="AL30" s="858"/>
      <c r="AM30" s="858"/>
      <c r="AN30" s="858"/>
      <c r="AO30" s="858"/>
      <c r="AP30" s="858" t="s">
        <v>616</v>
      </c>
      <c r="AQ30" s="858"/>
      <c r="AR30" s="858"/>
      <c r="AS30" s="858"/>
      <c r="AT30" s="858"/>
      <c r="AU30" s="858" t="s">
        <v>616</v>
      </c>
      <c r="AV30" s="858"/>
      <c r="AW30" s="858"/>
      <c r="AX30" s="858"/>
      <c r="AY30" s="858"/>
      <c r="AZ30" s="859" t="s">
        <v>616</v>
      </c>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15">
      <c r="A31" s="245">
        <v>4</v>
      </c>
      <c r="B31" s="808" t="s">
        <v>411</v>
      </c>
      <c r="C31" s="809"/>
      <c r="D31" s="809"/>
      <c r="E31" s="809"/>
      <c r="F31" s="809"/>
      <c r="G31" s="809"/>
      <c r="H31" s="809"/>
      <c r="I31" s="809"/>
      <c r="J31" s="809"/>
      <c r="K31" s="809"/>
      <c r="L31" s="809"/>
      <c r="M31" s="809"/>
      <c r="N31" s="809"/>
      <c r="O31" s="809"/>
      <c r="P31" s="810"/>
      <c r="Q31" s="811">
        <v>75</v>
      </c>
      <c r="R31" s="812"/>
      <c r="S31" s="812"/>
      <c r="T31" s="812"/>
      <c r="U31" s="812"/>
      <c r="V31" s="812">
        <v>69</v>
      </c>
      <c r="W31" s="812"/>
      <c r="X31" s="812"/>
      <c r="Y31" s="812"/>
      <c r="Z31" s="812"/>
      <c r="AA31" s="812">
        <v>6</v>
      </c>
      <c r="AB31" s="812"/>
      <c r="AC31" s="812"/>
      <c r="AD31" s="812"/>
      <c r="AE31" s="813"/>
      <c r="AF31" s="814">
        <v>138</v>
      </c>
      <c r="AG31" s="815"/>
      <c r="AH31" s="815"/>
      <c r="AI31" s="815"/>
      <c r="AJ31" s="816"/>
      <c r="AK31" s="862">
        <v>0</v>
      </c>
      <c r="AL31" s="858"/>
      <c r="AM31" s="858"/>
      <c r="AN31" s="858"/>
      <c r="AO31" s="858"/>
      <c r="AP31" s="858">
        <v>509</v>
      </c>
      <c r="AQ31" s="858"/>
      <c r="AR31" s="858"/>
      <c r="AS31" s="858"/>
      <c r="AT31" s="858"/>
      <c r="AU31" s="858">
        <v>0</v>
      </c>
      <c r="AV31" s="858"/>
      <c r="AW31" s="858"/>
      <c r="AX31" s="858"/>
      <c r="AY31" s="858"/>
      <c r="AZ31" s="859" t="s">
        <v>616</v>
      </c>
      <c r="BA31" s="859"/>
      <c r="BB31" s="859"/>
      <c r="BC31" s="859"/>
      <c r="BD31" s="859"/>
      <c r="BE31" s="860" t="s">
        <v>412</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15">
      <c r="A32" s="245">
        <v>5</v>
      </c>
      <c r="B32" s="808" t="s">
        <v>413</v>
      </c>
      <c r="C32" s="809"/>
      <c r="D32" s="809"/>
      <c r="E32" s="809"/>
      <c r="F32" s="809"/>
      <c r="G32" s="809"/>
      <c r="H32" s="809"/>
      <c r="I32" s="809"/>
      <c r="J32" s="809"/>
      <c r="K32" s="809"/>
      <c r="L32" s="809"/>
      <c r="M32" s="809"/>
      <c r="N32" s="809"/>
      <c r="O32" s="809"/>
      <c r="P32" s="810"/>
      <c r="Q32" s="811">
        <v>80</v>
      </c>
      <c r="R32" s="812"/>
      <c r="S32" s="812"/>
      <c r="T32" s="812"/>
      <c r="U32" s="812"/>
      <c r="V32" s="812">
        <v>76</v>
      </c>
      <c r="W32" s="812"/>
      <c r="X32" s="812"/>
      <c r="Y32" s="812"/>
      <c r="Z32" s="812"/>
      <c r="AA32" s="812">
        <v>4</v>
      </c>
      <c r="AB32" s="812"/>
      <c r="AC32" s="812"/>
      <c r="AD32" s="812"/>
      <c r="AE32" s="813"/>
      <c r="AF32" s="814">
        <v>4</v>
      </c>
      <c r="AG32" s="815"/>
      <c r="AH32" s="815"/>
      <c r="AI32" s="815"/>
      <c r="AJ32" s="816"/>
      <c r="AK32" s="862">
        <v>34</v>
      </c>
      <c r="AL32" s="858"/>
      <c r="AM32" s="858"/>
      <c r="AN32" s="858"/>
      <c r="AO32" s="858"/>
      <c r="AP32" s="858">
        <v>117</v>
      </c>
      <c r="AQ32" s="858"/>
      <c r="AR32" s="858"/>
      <c r="AS32" s="858"/>
      <c r="AT32" s="858"/>
      <c r="AU32" s="858">
        <v>89</v>
      </c>
      <c r="AV32" s="858"/>
      <c r="AW32" s="858"/>
      <c r="AX32" s="858"/>
      <c r="AY32" s="858"/>
      <c r="AZ32" s="859" t="s">
        <v>616</v>
      </c>
      <c r="BA32" s="859"/>
      <c r="BB32" s="859"/>
      <c r="BC32" s="859"/>
      <c r="BD32" s="859"/>
      <c r="BE32" s="860" t="s">
        <v>414</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15">
      <c r="A33" s="245">
        <v>6</v>
      </c>
      <c r="B33" s="808" t="s">
        <v>415</v>
      </c>
      <c r="C33" s="809"/>
      <c r="D33" s="809"/>
      <c r="E33" s="809"/>
      <c r="F33" s="809"/>
      <c r="G33" s="809"/>
      <c r="H33" s="809"/>
      <c r="I33" s="809"/>
      <c r="J33" s="809"/>
      <c r="K33" s="809"/>
      <c r="L33" s="809"/>
      <c r="M33" s="809"/>
      <c r="N33" s="809"/>
      <c r="O33" s="809"/>
      <c r="P33" s="810"/>
      <c r="Q33" s="811">
        <v>386</v>
      </c>
      <c r="R33" s="812"/>
      <c r="S33" s="812"/>
      <c r="T33" s="812"/>
      <c r="U33" s="812"/>
      <c r="V33" s="812">
        <v>307</v>
      </c>
      <c r="W33" s="812"/>
      <c r="X33" s="812"/>
      <c r="Y33" s="812"/>
      <c r="Z33" s="812"/>
      <c r="AA33" s="812">
        <v>79</v>
      </c>
      <c r="AB33" s="812"/>
      <c r="AC33" s="812"/>
      <c r="AD33" s="812"/>
      <c r="AE33" s="813"/>
      <c r="AF33" s="814">
        <v>79</v>
      </c>
      <c r="AG33" s="815"/>
      <c r="AH33" s="815"/>
      <c r="AI33" s="815"/>
      <c r="AJ33" s="816"/>
      <c r="AK33" s="862" t="s">
        <v>616</v>
      </c>
      <c r="AL33" s="858"/>
      <c r="AM33" s="858"/>
      <c r="AN33" s="858"/>
      <c r="AO33" s="858"/>
      <c r="AP33" s="858" t="s">
        <v>616</v>
      </c>
      <c r="AQ33" s="858"/>
      <c r="AR33" s="858"/>
      <c r="AS33" s="858"/>
      <c r="AT33" s="858"/>
      <c r="AU33" s="858" t="s">
        <v>616</v>
      </c>
      <c r="AV33" s="858"/>
      <c r="AW33" s="858"/>
      <c r="AX33" s="858"/>
      <c r="AY33" s="858"/>
      <c r="AZ33" s="859" t="s">
        <v>616</v>
      </c>
      <c r="BA33" s="859"/>
      <c r="BB33" s="859"/>
      <c r="BC33" s="859"/>
      <c r="BD33" s="859"/>
      <c r="BE33" s="860" t="s">
        <v>416</v>
      </c>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15">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15">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15">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15">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15">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15">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15">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15">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15">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15">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15">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15">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15">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15">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15">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15">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15">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15">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15">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15">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15">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15">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15">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15">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15">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15">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15">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15">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417</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
      <c r="A63" s="243" t="s">
        <v>395</v>
      </c>
      <c r="B63" s="817" t="s">
        <v>418</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246</v>
      </c>
      <c r="AG63" s="872"/>
      <c r="AH63" s="872"/>
      <c r="AI63" s="872"/>
      <c r="AJ63" s="873"/>
      <c r="AK63" s="874"/>
      <c r="AL63" s="869"/>
      <c r="AM63" s="869"/>
      <c r="AN63" s="869"/>
      <c r="AO63" s="869"/>
      <c r="AP63" s="872">
        <v>626</v>
      </c>
      <c r="AQ63" s="872"/>
      <c r="AR63" s="872"/>
      <c r="AS63" s="872"/>
      <c r="AT63" s="872"/>
      <c r="AU63" s="872">
        <v>89</v>
      </c>
      <c r="AV63" s="872"/>
      <c r="AW63" s="872"/>
      <c r="AX63" s="872"/>
      <c r="AY63" s="872"/>
      <c r="AZ63" s="876"/>
      <c r="BA63" s="876"/>
      <c r="BB63" s="876"/>
      <c r="BC63" s="876"/>
      <c r="BD63" s="876"/>
      <c r="BE63" s="877"/>
      <c r="BF63" s="877"/>
      <c r="BG63" s="877"/>
      <c r="BH63" s="877"/>
      <c r="BI63" s="878"/>
      <c r="BJ63" s="879" t="s">
        <v>419</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
      <c r="A65" s="235" t="s">
        <v>420</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15">
      <c r="A66" s="755" t="s">
        <v>421</v>
      </c>
      <c r="B66" s="756"/>
      <c r="C66" s="756"/>
      <c r="D66" s="756"/>
      <c r="E66" s="756"/>
      <c r="F66" s="756"/>
      <c r="G66" s="756"/>
      <c r="H66" s="756"/>
      <c r="I66" s="756"/>
      <c r="J66" s="756"/>
      <c r="K66" s="756"/>
      <c r="L66" s="756"/>
      <c r="M66" s="756"/>
      <c r="N66" s="756"/>
      <c r="O66" s="756"/>
      <c r="P66" s="757"/>
      <c r="Q66" s="761" t="s">
        <v>422</v>
      </c>
      <c r="R66" s="762"/>
      <c r="S66" s="762"/>
      <c r="T66" s="762"/>
      <c r="U66" s="763"/>
      <c r="V66" s="761" t="s">
        <v>401</v>
      </c>
      <c r="W66" s="762"/>
      <c r="X66" s="762"/>
      <c r="Y66" s="762"/>
      <c r="Z66" s="763"/>
      <c r="AA66" s="761" t="s">
        <v>423</v>
      </c>
      <c r="AB66" s="762"/>
      <c r="AC66" s="762"/>
      <c r="AD66" s="762"/>
      <c r="AE66" s="763"/>
      <c r="AF66" s="882" t="s">
        <v>424</v>
      </c>
      <c r="AG66" s="843"/>
      <c r="AH66" s="843"/>
      <c r="AI66" s="843"/>
      <c r="AJ66" s="883"/>
      <c r="AK66" s="761" t="s">
        <v>425</v>
      </c>
      <c r="AL66" s="756"/>
      <c r="AM66" s="756"/>
      <c r="AN66" s="756"/>
      <c r="AO66" s="757"/>
      <c r="AP66" s="761" t="s">
        <v>426</v>
      </c>
      <c r="AQ66" s="762"/>
      <c r="AR66" s="762"/>
      <c r="AS66" s="762"/>
      <c r="AT66" s="763"/>
      <c r="AU66" s="761" t="s">
        <v>427</v>
      </c>
      <c r="AV66" s="762"/>
      <c r="AW66" s="762"/>
      <c r="AX66" s="762"/>
      <c r="AY66" s="763"/>
      <c r="AZ66" s="761" t="s">
        <v>383</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15">
      <c r="A68" s="239">
        <v>1</v>
      </c>
      <c r="B68" s="897" t="s">
        <v>602</v>
      </c>
      <c r="C68" s="898"/>
      <c r="D68" s="898"/>
      <c r="E68" s="898"/>
      <c r="F68" s="898"/>
      <c r="G68" s="898"/>
      <c r="H68" s="898"/>
      <c r="I68" s="898"/>
      <c r="J68" s="898"/>
      <c r="K68" s="898"/>
      <c r="L68" s="898"/>
      <c r="M68" s="898"/>
      <c r="N68" s="898"/>
      <c r="O68" s="898"/>
      <c r="P68" s="899"/>
      <c r="Q68" s="900">
        <v>6462</v>
      </c>
      <c r="R68" s="894"/>
      <c r="S68" s="894"/>
      <c r="T68" s="894"/>
      <c r="U68" s="894"/>
      <c r="V68" s="894">
        <v>5924</v>
      </c>
      <c r="W68" s="894"/>
      <c r="X68" s="894"/>
      <c r="Y68" s="894"/>
      <c r="Z68" s="894"/>
      <c r="AA68" s="894">
        <v>538</v>
      </c>
      <c r="AB68" s="894"/>
      <c r="AC68" s="894"/>
      <c r="AD68" s="894"/>
      <c r="AE68" s="894"/>
      <c r="AF68" s="894">
        <v>538</v>
      </c>
      <c r="AG68" s="894"/>
      <c r="AH68" s="894"/>
      <c r="AI68" s="894"/>
      <c r="AJ68" s="894"/>
      <c r="AK68" s="894">
        <v>5</v>
      </c>
      <c r="AL68" s="894"/>
      <c r="AM68" s="894"/>
      <c r="AN68" s="894"/>
      <c r="AO68" s="894"/>
      <c r="AP68" s="894" t="s">
        <v>616</v>
      </c>
      <c r="AQ68" s="894"/>
      <c r="AR68" s="894"/>
      <c r="AS68" s="894"/>
      <c r="AT68" s="894"/>
      <c r="AU68" s="894" t="s">
        <v>620</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15">
      <c r="A69" s="241">
        <v>2</v>
      </c>
      <c r="B69" s="901" t="s">
        <v>603</v>
      </c>
      <c r="C69" s="902"/>
      <c r="D69" s="902"/>
      <c r="E69" s="902"/>
      <c r="F69" s="902"/>
      <c r="G69" s="902"/>
      <c r="H69" s="902"/>
      <c r="I69" s="902"/>
      <c r="J69" s="902"/>
      <c r="K69" s="902"/>
      <c r="L69" s="902"/>
      <c r="M69" s="902"/>
      <c r="N69" s="902"/>
      <c r="O69" s="902"/>
      <c r="P69" s="903"/>
      <c r="Q69" s="904">
        <v>141</v>
      </c>
      <c r="R69" s="858"/>
      <c r="S69" s="858"/>
      <c r="T69" s="858"/>
      <c r="U69" s="858"/>
      <c r="V69" s="858">
        <v>139</v>
      </c>
      <c r="W69" s="858"/>
      <c r="X69" s="858"/>
      <c r="Y69" s="858"/>
      <c r="Z69" s="858"/>
      <c r="AA69" s="858">
        <v>2</v>
      </c>
      <c r="AB69" s="858"/>
      <c r="AC69" s="858"/>
      <c r="AD69" s="858"/>
      <c r="AE69" s="858"/>
      <c r="AF69" s="858">
        <v>2</v>
      </c>
      <c r="AG69" s="858"/>
      <c r="AH69" s="858"/>
      <c r="AI69" s="858"/>
      <c r="AJ69" s="858"/>
      <c r="AK69" s="858">
        <v>10</v>
      </c>
      <c r="AL69" s="858"/>
      <c r="AM69" s="858"/>
      <c r="AN69" s="858"/>
      <c r="AO69" s="858"/>
      <c r="AP69" s="858" t="s">
        <v>616</v>
      </c>
      <c r="AQ69" s="858"/>
      <c r="AR69" s="858"/>
      <c r="AS69" s="858"/>
      <c r="AT69" s="858"/>
      <c r="AU69" s="858" t="s">
        <v>616</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15">
      <c r="A70" s="241">
        <v>3</v>
      </c>
      <c r="B70" s="901" t="s">
        <v>604</v>
      </c>
      <c r="C70" s="902"/>
      <c r="D70" s="902"/>
      <c r="E70" s="902"/>
      <c r="F70" s="902"/>
      <c r="G70" s="902"/>
      <c r="H70" s="902"/>
      <c r="I70" s="902"/>
      <c r="J70" s="902"/>
      <c r="K70" s="902"/>
      <c r="L70" s="902"/>
      <c r="M70" s="902"/>
      <c r="N70" s="902"/>
      <c r="O70" s="902"/>
      <c r="P70" s="903"/>
      <c r="Q70" s="904">
        <v>111</v>
      </c>
      <c r="R70" s="858"/>
      <c r="S70" s="858"/>
      <c r="T70" s="858"/>
      <c r="U70" s="858"/>
      <c r="V70" s="858">
        <v>110</v>
      </c>
      <c r="W70" s="858"/>
      <c r="X70" s="858"/>
      <c r="Y70" s="858"/>
      <c r="Z70" s="858"/>
      <c r="AA70" s="858" t="s">
        <v>615</v>
      </c>
      <c r="AB70" s="858"/>
      <c r="AC70" s="858"/>
      <c r="AD70" s="858"/>
      <c r="AE70" s="858"/>
      <c r="AF70" s="858" t="s">
        <v>615</v>
      </c>
      <c r="AG70" s="858"/>
      <c r="AH70" s="858"/>
      <c r="AI70" s="858"/>
      <c r="AJ70" s="858"/>
      <c r="AK70" s="858">
        <v>10</v>
      </c>
      <c r="AL70" s="858"/>
      <c r="AM70" s="858"/>
      <c r="AN70" s="858"/>
      <c r="AO70" s="858"/>
      <c r="AP70" s="858" t="s">
        <v>616</v>
      </c>
      <c r="AQ70" s="858"/>
      <c r="AR70" s="858"/>
      <c r="AS70" s="858"/>
      <c r="AT70" s="858"/>
      <c r="AU70" s="858" t="s">
        <v>616</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15">
      <c r="A71" s="241">
        <v>4</v>
      </c>
      <c r="B71" s="901" t="s">
        <v>605</v>
      </c>
      <c r="C71" s="902"/>
      <c r="D71" s="902"/>
      <c r="E71" s="902"/>
      <c r="F71" s="902"/>
      <c r="G71" s="902"/>
      <c r="H71" s="902"/>
      <c r="I71" s="902"/>
      <c r="J71" s="902"/>
      <c r="K71" s="902"/>
      <c r="L71" s="902"/>
      <c r="M71" s="902"/>
      <c r="N71" s="902"/>
      <c r="O71" s="902"/>
      <c r="P71" s="903"/>
      <c r="Q71" s="904">
        <v>490</v>
      </c>
      <c r="R71" s="858"/>
      <c r="S71" s="858"/>
      <c r="T71" s="858"/>
      <c r="U71" s="858"/>
      <c r="V71" s="858">
        <v>469</v>
      </c>
      <c r="W71" s="858"/>
      <c r="X71" s="858"/>
      <c r="Y71" s="858"/>
      <c r="Z71" s="858"/>
      <c r="AA71" s="858">
        <v>-11</v>
      </c>
      <c r="AB71" s="858"/>
      <c r="AC71" s="858"/>
      <c r="AD71" s="858"/>
      <c r="AE71" s="858"/>
      <c r="AF71" s="858">
        <v>-11</v>
      </c>
      <c r="AG71" s="858"/>
      <c r="AH71" s="858"/>
      <c r="AI71" s="858"/>
      <c r="AJ71" s="858"/>
      <c r="AK71" s="858" t="s">
        <v>616</v>
      </c>
      <c r="AL71" s="858"/>
      <c r="AM71" s="858"/>
      <c r="AN71" s="858"/>
      <c r="AO71" s="858"/>
      <c r="AP71" s="858">
        <v>570</v>
      </c>
      <c r="AQ71" s="858"/>
      <c r="AR71" s="858"/>
      <c r="AS71" s="858"/>
      <c r="AT71" s="858"/>
      <c r="AU71" s="858">
        <v>90</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15">
      <c r="A72" s="241">
        <v>5</v>
      </c>
      <c r="B72" s="901" t="s">
        <v>606</v>
      </c>
      <c r="C72" s="902"/>
      <c r="D72" s="902"/>
      <c r="E72" s="902"/>
      <c r="F72" s="902"/>
      <c r="G72" s="902"/>
      <c r="H72" s="902"/>
      <c r="I72" s="902"/>
      <c r="J72" s="902"/>
      <c r="K72" s="902"/>
      <c r="L72" s="902"/>
      <c r="M72" s="902"/>
      <c r="N72" s="902"/>
      <c r="O72" s="902"/>
      <c r="P72" s="903"/>
      <c r="Q72" s="904">
        <v>111</v>
      </c>
      <c r="R72" s="858"/>
      <c r="S72" s="858"/>
      <c r="T72" s="858"/>
      <c r="U72" s="858"/>
      <c r="V72" s="858">
        <v>111</v>
      </c>
      <c r="W72" s="858"/>
      <c r="X72" s="858"/>
      <c r="Y72" s="858"/>
      <c r="Z72" s="858"/>
      <c r="AA72" s="858" t="s">
        <v>532</v>
      </c>
      <c r="AB72" s="858"/>
      <c r="AC72" s="858"/>
      <c r="AD72" s="858"/>
      <c r="AE72" s="858"/>
      <c r="AF72" s="858" t="s">
        <v>532</v>
      </c>
      <c r="AG72" s="858"/>
      <c r="AH72" s="858"/>
      <c r="AI72" s="858"/>
      <c r="AJ72" s="858"/>
      <c r="AK72" s="858" t="s">
        <v>532</v>
      </c>
      <c r="AL72" s="858"/>
      <c r="AM72" s="858"/>
      <c r="AN72" s="858"/>
      <c r="AO72" s="858"/>
      <c r="AP72" s="858" t="s">
        <v>619</v>
      </c>
      <c r="AQ72" s="858"/>
      <c r="AR72" s="858"/>
      <c r="AS72" s="858"/>
      <c r="AT72" s="858"/>
      <c r="AU72" s="858" t="s">
        <v>616</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15">
      <c r="A73" s="241">
        <v>6</v>
      </c>
      <c r="B73" s="901" t="s">
        <v>607</v>
      </c>
      <c r="C73" s="902"/>
      <c r="D73" s="902"/>
      <c r="E73" s="902"/>
      <c r="F73" s="902"/>
      <c r="G73" s="902"/>
      <c r="H73" s="902"/>
      <c r="I73" s="902"/>
      <c r="J73" s="902"/>
      <c r="K73" s="902"/>
      <c r="L73" s="902"/>
      <c r="M73" s="902"/>
      <c r="N73" s="902"/>
      <c r="O73" s="902"/>
      <c r="P73" s="903"/>
      <c r="Q73" s="904">
        <v>7</v>
      </c>
      <c r="R73" s="858"/>
      <c r="S73" s="858"/>
      <c r="T73" s="858"/>
      <c r="U73" s="858"/>
      <c r="V73" s="858">
        <v>6</v>
      </c>
      <c r="W73" s="858"/>
      <c r="X73" s="858"/>
      <c r="Y73" s="858"/>
      <c r="Z73" s="858"/>
      <c r="AA73" s="858">
        <v>1</v>
      </c>
      <c r="AB73" s="858"/>
      <c r="AC73" s="858"/>
      <c r="AD73" s="858"/>
      <c r="AE73" s="858"/>
      <c r="AF73" s="858">
        <v>1</v>
      </c>
      <c r="AG73" s="858"/>
      <c r="AH73" s="858"/>
      <c r="AI73" s="858"/>
      <c r="AJ73" s="858"/>
      <c r="AK73" s="858" t="s">
        <v>532</v>
      </c>
      <c r="AL73" s="858"/>
      <c r="AM73" s="858"/>
      <c r="AN73" s="858"/>
      <c r="AO73" s="858"/>
      <c r="AP73" s="858" t="s">
        <v>616</v>
      </c>
      <c r="AQ73" s="858"/>
      <c r="AR73" s="858"/>
      <c r="AS73" s="858"/>
      <c r="AT73" s="858"/>
      <c r="AU73" s="858" t="s">
        <v>616</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15">
      <c r="A74" s="241">
        <v>7</v>
      </c>
      <c r="B74" s="901" t="s">
        <v>608</v>
      </c>
      <c r="C74" s="902"/>
      <c r="D74" s="902"/>
      <c r="E74" s="902"/>
      <c r="F74" s="902"/>
      <c r="G74" s="902"/>
      <c r="H74" s="902"/>
      <c r="I74" s="902"/>
      <c r="J74" s="902"/>
      <c r="K74" s="902"/>
      <c r="L74" s="902"/>
      <c r="M74" s="902"/>
      <c r="N74" s="902"/>
      <c r="O74" s="902"/>
      <c r="P74" s="903"/>
      <c r="Q74" s="904">
        <v>61</v>
      </c>
      <c r="R74" s="858"/>
      <c r="S74" s="858"/>
      <c r="T74" s="858"/>
      <c r="U74" s="858"/>
      <c r="V74" s="858">
        <v>57</v>
      </c>
      <c r="W74" s="858"/>
      <c r="X74" s="858"/>
      <c r="Y74" s="858"/>
      <c r="Z74" s="858"/>
      <c r="AA74" s="858">
        <v>17</v>
      </c>
      <c r="AB74" s="858"/>
      <c r="AC74" s="858"/>
      <c r="AD74" s="858"/>
      <c r="AE74" s="858"/>
      <c r="AF74" s="858">
        <v>17</v>
      </c>
      <c r="AG74" s="858"/>
      <c r="AH74" s="858"/>
      <c r="AI74" s="858"/>
      <c r="AJ74" s="858"/>
      <c r="AK74" s="858" t="s">
        <v>616</v>
      </c>
      <c r="AL74" s="858"/>
      <c r="AM74" s="858"/>
      <c r="AN74" s="858"/>
      <c r="AO74" s="858"/>
      <c r="AP74" s="858" t="s">
        <v>620</v>
      </c>
      <c r="AQ74" s="858"/>
      <c r="AR74" s="858"/>
      <c r="AS74" s="858"/>
      <c r="AT74" s="858"/>
      <c r="AU74" s="858" t="s">
        <v>616</v>
      </c>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15">
      <c r="A75" s="241">
        <v>8</v>
      </c>
      <c r="B75" s="901" t="s">
        <v>609</v>
      </c>
      <c r="C75" s="902"/>
      <c r="D75" s="902"/>
      <c r="E75" s="902"/>
      <c r="F75" s="902"/>
      <c r="G75" s="902"/>
      <c r="H75" s="902"/>
      <c r="I75" s="902"/>
      <c r="J75" s="902"/>
      <c r="K75" s="902"/>
      <c r="L75" s="902"/>
      <c r="M75" s="902"/>
      <c r="N75" s="902"/>
      <c r="O75" s="902"/>
      <c r="P75" s="903"/>
      <c r="Q75" s="905">
        <v>126</v>
      </c>
      <c r="R75" s="906"/>
      <c r="S75" s="906"/>
      <c r="T75" s="906"/>
      <c r="U75" s="862"/>
      <c r="V75" s="907">
        <v>111</v>
      </c>
      <c r="W75" s="906"/>
      <c r="X75" s="906"/>
      <c r="Y75" s="906"/>
      <c r="Z75" s="862"/>
      <c r="AA75" s="907">
        <v>15</v>
      </c>
      <c r="AB75" s="906"/>
      <c r="AC75" s="906"/>
      <c r="AD75" s="906"/>
      <c r="AE75" s="862"/>
      <c r="AF75" s="907">
        <v>15</v>
      </c>
      <c r="AG75" s="906"/>
      <c r="AH75" s="906"/>
      <c r="AI75" s="906"/>
      <c r="AJ75" s="862"/>
      <c r="AK75" s="858" t="s">
        <v>615</v>
      </c>
      <c r="AL75" s="858"/>
      <c r="AM75" s="858"/>
      <c r="AN75" s="858"/>
      <c r="AO75" s="858"/>
      <c r="AP75" s="907" t="s">
        <v>616</v>
      </c>
      <c r="AQ75" s="906"/>
      <c r="AR75" s="906"/>
      <c r="AS75" s="906"/>
      <c r="AT75" s="862"/>
      <c r="AU75" s="907" t="s">
        <v>616</v>
      </c>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15">
      <c r="A76" s="241">
        <v>9</v>
      </c>
      <c r="B76" s="901" t="s">
        <v>610</v>
      </c>
      <c r="C76" s="902"/>
      <c r="D76" s="902"/>
      <c r="E76" s="902"/>
      <c r="F76" s="902"/>
      <c r="G76" s="902"/>
      <c r="H76" s="902"/>
      <c r="I76" s="902"/>
      <c r="J76" s="902"/>
      <c r="K76" s="902"/>
      <c r="L76" s="902"/>
      <c r="M76" s="902"/>
      <c r="N76" s="902"/>
      <c r="O76" s="902"/>
      <c r="P76" s="903"/>
      <c r="Q76" s="905">
        <v>118</v>
      </c>
      <c r="R76" s="906"/>
      <c r="S76" s="906"/>
      <c r="T76" s="906"/>
      <c r="U76" s="862"/>
      <c r="V76" s="907">
        <v>109</v>
      </c>
      <c r="W76" s="906"/>
      <c r="X76" s="906"/>
      <c r="Y76" s="906"/>
      <c r="Z76" s="862"/>
      <c r="AA76" s="907">
        <v>9</v>
      </c>
      <c r="AB76" s="906"/>
      <c r="AC76" s="906"/>
      <c r="AD76" s="906"/>
      <c r="AE76" s="862"/>
      <c r="AF76" s="907">
        <v>9</v>
      </c>
      <c r="AG76" s="906"/>
      <c r="AH76" s="906"/>
      <c r="AI76" s="906"/>
      <c r="AJ76" s="862"/>
      <c r="AK76" s="907">
        <v>15</v>
      </c>
      <c r="AL76" s="906"/>
      <c r="AM76" s="906"/>
      <c r="AN76" s="906"/>
      <c r="AO76" s="862"/>
      <c r="AP76" s="907" t="s">
        <v>616</v>
      </c>
      <c r="AQ76" s="906"/>
      <c r="AR76" s="906"/>
      <c r="AS76" s="906"/>
      <c r="AT76" s="862"/>
      <c r="AU76" s="907" t="s">
        <v>616</v>
      </c>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15">
      <c r="A77" s="241">
        <v>10</v>
      </c>
      <c r="B77" s="901" t="s">
        <v>611</v>
      </c>
      <c r="C77" s="902"/>
      <c r="D77" s="902"/>
      <c r="E77" s="902"/>
      <c r="F77" s="902"/>
      <c r="G77" s="902"/>
      <c r="H77" s="902"/>
      <c r="I77" s="902"/>
      <c r="J77" s="902"/>
      <c r="K77" s="902"/>
      <c r="L77" s="902"/>
      <c r="M77" s="902"/>
      <c r="N77" s="902"/>
      <c r="O77" s="902"/>
      <c r="P77" s="903"/>
      <c r="Q77" s="905">
        <v>156662</v>
      </c>
      <c r="R77" s="906"/>
      <c r="S77" s="906"/>
      <c r="T77" s="906"/>
      <c r="U77" s="862"/>
      <c r="V77" s="907">
        <v>152216</v>
      </c>
      <c r="W77" s="906"/>
      <c r="X77" s="906"/>
      <c r="Y77" s="906"/>
      <c r="Z77" s="862"/>
      <c r="AA77" s="907">
        <v>4445</v>
      </c>
      <c r="AB77" s="906"/>
      <c r="AC77" s="906"/>
      <c r="AD77" s="906"/>
      <c r="AE77" s="862"/>
      <c r="AF77" s="907">
        <v>4445</v>
      </c>
      <c r="AG77" s="906"/>
      <c r="AH77" s="906"/>
      <c r="AI77" s="906"/>
      <c r="AJ77" s="862"/>
      <c r="AK77" s="907" t="s">
        <v>616</v>
      </c>
      <c r="AL77" s="906"/>
      <c r="AM77" s="906"/>
      <c r="AN77" s="906"/>
      <c r="AO77" s="862"/>
      <c r="AP77" s="907" t="s">
        <v>618</v>
      </c>
      <c r="AQ77" s="906"/>
      <c r="AR77" s="906"/>
      <c r="AS77" s="906"/>
      <c r="AT77" s="862"/>
      <c r="AU77" s="907" t="s">
        <v>616</v>
      </c>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15">
      <c r="A78" s="241">
        <v>11</v>
      </c>
      <c r="B78" s="901" t="s">
        <v>612</v>
      </c>
      <c r="C78" s="902"/>
      <c r="D78" s="902"/>
      <c r="E78" s="902"/>
      <c r="F78" s="902"/>
      <c r="G78" s="902"/>
      <c r="H78" s="902"/>
      <c r="I78" s="902"/>
      <c r="J78" s="902"/>
      <c r="K78" s="902"/>
      <c r="L78" s="902"/>
      <c r="M78" s="902"/>
      <c r="N78" s="902"/>
      <c r="O78" s="902"/>
      <c r="P78" s="903"/>
      <c r="Q78" s="904">
        <v>109</v>
      </c>
      <c r="R78" s="858"/>
      <c r="S78" s="858"/>
      <c r="T78" s="858"/>
      <c r="U78" s="858"/>
      <c r="V78" s="858">
        <v>98</v>
      </c>
      <c r="W78" s="858"/>
      <c r="X78" s="858"/>
      <c r="Y78" s="858"/>
      <c r="Z78" s="858"/>
      <c r="AA78" s="858">
        <v>11</v>
      </c>
      <c r="AB78" s="858"/>
      <c r="AC78" s="858"/>
      <c r="AD78" s="858"/>
      <c r="AE78" s="858"/>
      <c r="AF78" s="858">
        <v>8</v>
      </c>
      <c r="AG78" s="858"/>
      <c r="AH78" s="858"/>
      <c r="AI78" s="858"/>
      <c r="AJ78" s="858"/>
      <c r="AK78" s="858" t="s">
        <v>616</v>
      </c>
      <c r="AL78" s="858"/>
      <c r="AM78" s="858"/>
      <c r="AN78" s="858"/>
      <c r="AO78" s="858"/>
      <c r="AP78" s="858" t="s">
        <v>616</v>
      </c>
      <c r="AQ78" s="858"/>
      <c r="AR78" s="858"/>
      <c r="AS78" s="858"/>
      <c r="AT78" s="858"/>
      <c r="AU78" s="858" t="s">
        <v>616</v>
      </c>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15">
      <c r="A79" s="241">
        <v>12</v>
      </c>
      <c r="B79" s="901" t="s">
        <v>613</v>
      </c>
      <c r="C79" s="902"/>
      <c r="D79" s="902"/>
      <c r="E79" s="902"/>
      <c r="F79" s="902"/>
      <c r="G79" s="902"/>
      <c r="H79" s="902"/>
      <c r="I79" s="902"/>
      <c r="J79" s="902"/>
      <c r="K79" s="902"/>
      <c r="L79" s="902"/>
      <c r="M79" s="902"/>
      <c r="N79" s="902"/>
      <c r="O79" s="902"/>
      <c r="P79" s="903"/>
      <c r="Q79" s="904">
        <v>179</v>
      </c>
      <c r="R79" s="858"/>
      <c r="S79" s="858"/>
      <c r="T79" s="858"/>
      <c r="U79" s="858"/>
      <c r="V79" s="858">
        <v>165</v>
      </c>
      <c r="W79" s="858"/>
      <c r="X79" s="858"/>
      <c r="Y79" s="858"/>
      <c r="Z79" s="858"/>
      <c r="AA79" s="858">
        <v>13</v>
      </c>
      <c r="AB79" s="858"/>
      <c r="AC79" s="858"/>
      <c r="AD79" s="858"/>
      <c r="AE79" s="858"/>
      <c r="AF79" s="858">
        <v>13</v>
      </c>
      <c r="AG79" s="858"/>
      <c r="AH79" s="858"/>
      <c r="AI79" s="858"/>
      <c r="AJ79" s="858"/>
      <c r="AK79" s="858" t="s">
        <v>616</v>
      </c>
      <c r="AL79" s="858"/>
      <c r="AM79" s="858"/>
      <c r="AN79" s="858"/>
      <c r="AO79" s="858"/>
      <c r="AP79" s="858" t="s">
        <v>616</v>
      </c>
      <c r="AQ79" s="858"/>
      <c r="AR79" s="858"/>
      <c r="AS79" s="858"/>
      <c r="AT79" s="858"/>
      <c r="AU79" s="858" t="s">
        <v>621</v>
      </c>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
      <c r="A88" s="243" t="s">
        <v>395</v>
      </c>
      <c r="B88" s="817" t="s">
        <v>428</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5037</v>
      </c>
      <c r="AG88" s="872"/>
      <c r="AH88" s="872"/>
      <c r="AI88" s="872"/>
      <c r="AJ88" s="872"/>
      <c r="AK88" s="869"/>
      <c r="AL88" s="869"/>
      <c r="AM88" s="869"/>
      <c r="AN88" s="869"/>
      <c r="AO88" s="869"/>
      <c r="AP88" s="872">
        <v>570</v>
      </c>
      <c r="AQ88" s="872"/>
      <c r="AR88" s="872"/>
      <c r="AS88" s="872"/>
      <c r="AT88" s="872"/>
      <c r="AU88" s="872">
        <v>90</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395</v>
      </c>
      <c r="BR102" s="817" t="s">
        <v>429</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0</v>
      </c>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430</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431</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432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5" t="s">
        <v>434</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435</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15">
      <c r="A109" s="940" t="s">
        <v>436</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437</v>
      </c>
      <c r="AB109" s="921"/>
      <c r="AC109" s="921"/>
      <c r="AD109" s="921"/>
      <c r="AE109" s="922"/>
      <c r="AF109" s="920" t="s">
        <v>438</v>
      </c>
      <c r="AG109" s="921"/>
      <c r="AH109" s="921"/>
      <c r="AI109" s="921"/>
      <c r="AJ109" s="922"/>
      <c r="AK109" s="920" t="s">
        <v>310</v>
      </c>
      <c r="AL109" s="921"/>
      <c r="AM109" s="921"/>
      <c r="AN109" s="921"/>
      <c r="AO109" s="922"/>
      <c r="AP109" s="920" t="s">
        <v>439</v>
      </c>
      <c r="AQ109" s="921"/>
      <c r="AR109" s="921"/>
      <c r="AS109" s="921"/>
      <c r="AT109" s="923"/>
      <c r="AU109" s="940" t="s">
        <v>436</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437</v>
      </c>
      <c r="BR109" s="921"/>
      <c r="BS109" s="921"/>
      <c r="BT109" s="921"/>
      <c r="BU109" s="922"/>
      <c r="BV109" s="920" t="s">
        <v>438</v>
      </c>
      <c r="BW109" s="921"/>
      <c r="BX109" s="921"/>
      <c r="BY109" s="921"/>
      <c r="BZ109" s="922"/>
      <c r="CA109" s="920" t="s">
        <v>310</v>
      </c>
      <c r="CB109" s="921"/>
      <c r="CC109" s="921"/>
      <c r="CD109" s="921"/>
      <c r="CE109" s="922"/>
      <c r="CF109" s="941" t="s">
        <v>439</v>
      </c>
      <c r="CG109" s="941"/>
      <c r="CH109" s="941"/>
      <c r="CI109" s="941"/>
      <c r="CJ109" s="941"/>
      <c r="CK109" s="920" t="s">
        <v>440</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437</v>
      </c>
      <c r="DH109" s="921"/>
      <c r="DI109" s="921"/>
      <c r="DJ109" s="921"/>
      <c r="DK109" s="922"/>
      <c r="DL109" s="920" t="s">
        <v>438</v>
      </c>
      <c r="DM109" s="921"/>
      <c r="DN109" s="921"/>
      <c r="DO109" s="921"/>
      <c r="DP109" s="922"/>
      <c r="DQ109" s="920" t="s">
        <v>310</v>
      </c>
      <c r="DR109" s="921"/>
      <c r="DS109" s="921"/>
      <c r="DT109" s="921"/>
      <c r="DU109" s="922"/>
      <c r="DV109" s="920" t="s">
        <v>439</v>
      </c>
      <c r="DW109" s="921"/>
      <c r="DX109" s="921"/>
      <c r="DY109" s="921"/>
      <c r="DZ109" s="923"/>
    </row>
    <row r="110" spans="1:131" s="233" customFormat="1" ht="26.25" customHeight="1" x14ac:dyDescent="0.15">
      <c r="A110" s="924" t="s">
        <v>441</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256719</v>
      </c>
      <c r="AB110" s="928"/>
      <c r="AC110" s="928"/>
      <c r="AD110" s="928"/>
      <c r="AE110" s="929"/>
      <c r="AF110" s="930">
        <v>274567</v>
      </c>
      <c r="AG110" s="928"/>
      <c r="AH110" s="928"/>
      <c r="AI110" s="928"/>
      <c r="AJ110" s="929"/>
      <c r="AK110" s="930">
        <v>359190</v>
      </c>
      <c r="AL110" s="928"/>
      <c r="AM110" s="928"/>
      <c r="AN110" s="928"/>
      <c r="AO110" s="929"/>
      <c r="AP110" s="931">
        <v>25.9</v>
      </c>
      <c r="AQ110" s="932"/>
      <c r="AR110" s="932"/>
      <c r="AS110" s="932"/>
      <c r="AT110" s="933"/>
      <c r="AU110" s="934" t="s">
        <v>73</v>
      </c>
      <c r="AV110" s="935"/>
      <c r="AW110" s="935"/>
      <c r="AX110" s="935"/>
      <c r="AY110" s="935"/>
      <c r="AZ110" s="957" t="s">
        <v>442</v>
      </c>
      <c r="BA110" s="925"/>
      <c r="BB110" s="925"/>
      <c r="BC110" s="925"/>
      <c r="BD110" s="925"/>
      <c r="BE110" s="925"/>
      <c r="BF110" s="925"/>
      <c r="BG110" s="925"/>
      <c r="BH110" s="925"/>
      <c r="BI110" s="925"/>
      <c r="BJ110" s="925"/>
      <c r="BK110" s="925"/>
      <c r="BL110" s="925"/>
      <c r="BM110" s="925"/>
      <c r="BN110" s="925"/>
      <c r="BO110" s="925"/>
      <c r="BP110" s="926"/>
      <c r="BQ110" s="958">
        <v>3865471</v>
      </c>
      <c r="BR110" s="959"/>
      <c r="BS110" s="959"/>
      <c r="BT110" s="959"/>
      <c r="BU110" s="959"/>
      <c r="BV110" s="959">
        <v>4357784</v>
      </c>
      <c r="BW110" s="959"/>
      <c r="BX110" s="959"/>
      <c r="BY110" s="959"/>
      <c r="BZ110" s="959"/>
      <c r="CA110" s="959">
        <v>4739955</v>
      </c>
      <c r="CB110" s="959"/>
      <c r="CC110" s="959"/>
      <c r="CD110" s="959"/>
      <c r="CE110" s="959"/>
      <c r="CF110" s="972">
        <v>342.3</v>
      </c>
      <c r="CG110" s="973"/>
      <c r="CH110" s="973"/>
      <c r="CI110" s="973"/>
      <c r="CJ110" s="973"/>
      <c r="CK110" s="974" t="s">
        <v>443</v>
      </c>
      <c r="CL110" s="975"/>
      <c r="CM110" s="957" t="s">
        <v>444</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445</v>
      </c>
      <c r="DH110" s="959"/>
      <c r="DI110" s="959"/>
      <c r="DJ110" s="959"/>
      <c r="DK110" s="959"/>
      <c r="DL110" s="959" t="s">
        <v>446</v>
      </c>
      <c r="DM110" s="959"/>
      <c r="DN110" s="959"/>
      <c r="DO110" s="959"/>
      <c r="DP110" s="959"/>
      <c r="DQ110" s="959" t="s">
        <v>447</v>
      </c>
      <c r="DR110" s="959"/>
      <c r="DS110" s="959"/>
      <c r="DT110" s="959"/>
      <c r="DU110" s="959"/>
      <c r="DV110" s="960" t="s">
        <v>445</v>
      </c>
      <c r="DW110" s="960"/>
      <c r="DX110" s="960"/>
      <c r="DY110" s="960"/>
      <c r="DZ110" s="961"/>
    </row>
    <row r="111" spans="1:131" s="233" customFormat="1" ht="26.25" customHeight="1" x14ac:dyDescent="0.15">
      <c r="A111" s="962" t="s">
        <v>448</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445</v>
      </c>
      <c r="AB111" s="966"/>
      <c r="AC111" s="966"/>
      <c r="AD111" s="966"/>
      <c r="AE111" s="967"/>
      <c r="AF111" s="968" t="s">
        <v>449</v>
      </c>
      <c r="AG111" s="966"/>
      <c r="AH111" s="966"/>
      <c r="AI111" s="966"/>
      <c r="AJ111" s="967"/>
      <c r="AK111" s="968" t="s">
        <v>449</v>
      </c>
      <c r="AL111" s="966"/>
      <c r="AM111" s="966"/>
      <c r="AN111" s="966"/>
      <c r="AO111" s="967"/>
      <c r="AP111" s="969" t="s">
        <v>445</v>
      </c>
      <c r="AQ111" s="970"/>
      <c r="AR111" s="970"/>
      <c r="AS111" s="970"/>
      <c r="AT111" s="971"/>
      <c r="AU111" s="936"/>
      <c r="AV111" s="937"/>
      <c r="AW111" s="937"/>
      <c r="AX111" s="937"/>
      <c r="AY111" s="937"/>
      <c r="AZ111" s="950" t="s">
        <v>450</v>
      </c>
      <c r="BA111" s="951"/>
      <c r="BB111" s="951"/>
      <c r="BC111" s="951"/>
      <c r="BD111" s="951"/>
      <c r="BE111" s="951"/>
      <c r="BF111" s="951"/>
      <c r="BG111" s="951"/>
      <c r="BH111" s="951"/>
      <c r="BI111" s="951"/>
      <c r="BJ111" s="951"/>
      <c r="BK111" s="951"/>
      <c r="BL111" s="951"/>
      <c r="BM111" s="951"/>
      <c r="BN111" s="951"/>
      <c r="BO111" s="951"/>
      <c r="BP111" s="952"/>
      <c r="BQ111" s="953" t="s">
        <v>446</v>
      </c>
      <c r="BR111" s="954"/>
      <c r="BS111" s="954"/>
      <c r="BT111" s="954"/>
      <c r="BU111" s="954"/>
      <c r="BV111" s="954" t="s">
        <v>451</v>
      </c>
      <c r="BW111" s="954"/>
      <c r="BX111" s="954"/>
      <c r="BY111" s="954"/>
      <c r="BZ111" s="954"/>
      <c r="CA111" s="954" t="s">
        <v>447</v>
      </c>
      <c r="CB111" s="954"/>
      <c r="CC111" s="954"/>
      <c r="CD111" s="954"/>
      <c r="CE111" s="954"/>
      <c r="CF111" s="948" t="s">
        <v>445</v>
      </c>
      <c r="CG111" s="949"/>
      <c r="CH111" s="949"/>
      <c r="CI111" s="949"/>
      <c r="CJ111" s="949"/>
      <c r="CK111" s="976"/>
      <c r="CL111" s="977"/>
      <c r="CM111" s="950" t="s">
        <v>452</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445</v>
      </c>
      <c r="DH111" s="954"/>
      <c r="DI111" s="954"/>
      <c r="DJ111" s="954"/>
      <c r="DK111" s="954"/>
      <c r="DL111" s="954" t="s">
        <v>447</v>
      </c>
      <c r="DM111" s="954"/>
      <c r="DN111" s="954"/>
      <c r="DO111" s="954"/>
      <c r="DP111" s="954"/>
      <c r="DQ111" s="954" t="s">
        <v>447</v>
      </c>
      <c r="DR111" s="954"/>
      <c r="DS111" s="954"/>
      <c r="DT111" s="954"/>
      <c r="DU111" s="954"/>
      <c r="DV111" s="955" t="s">
        <v>445</v>
      </c>
      <c r="DW111" s="955"/>
      <c r="DX111" s="955"/>
      <c r="DY111" s="955"/>
      <c r="DZ111" s="956"/>
    </row>
    <row r="112" spans="1:131" s="233" customFormat="1" ht="26.25" customHeight="1" x14ac:dyDescent="0.15">
      <c r="A112" s="980" t="s">
        <v>453</v>
      </c>
      <c r="B112" s="981"/>
      <c r="C112" s="951" t="s">
        <v>454</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451</v>
      </c>
      <c r="AB112" s="987"/>
      <c r="AC112" s="987"/>
      <c r="AD112" s="987"/>
      <c r="AE112" s="988"/>
      <c r="AF112" s="989" t="s">
        <v>445</v>
      </c>
      <c r="AG112" s="987"/>
      <c r="AH112" s="987"/>
      <c r="AI112" s="987"/>
      <c r="AJ112" s="988"/>
      <c r="AK112" s="989" t="s">
        <v>445</v>
      </c>
      <c r="AL112" s="987"/>
      <c r="AM112" s="987"/>
      <c r="AN112" s="987"/>
      <c r="AO112" s="988"/>
      <c r="AP112" s="990" t="s">
        <v>445</v>
      </c>
      <c r="AQ112" s="991"/>
      <c r="AR112" s="991"/>
      <c r="AS112" s="991"/>
      <c r="AT112" s="992"/>
      <c r="AU112" s="936"/>
      <c r="AV112" s="937"/>
      <c r="AW112" s="937"/>
      <c r="AX112" s="937"/>
      <c r="AY112" s="937"/>
      <c r="AZ112" s="950" t="s">
        <v>455</v>
      </c>
      <c r="BA112" s="951"/>
      <c r="BB112" s="951"/>
      <c r="BC112" s="951"/>
      <c r="BD112" s="951"/>
      <c r="BE112" s="951"/>
      <c r="BF112" s="951"/>
      <c r="BG112" s="951"/>
      <c r="BH112" s="951"/>
      <c r="BI112" s="951"/>
      <c r="BJ112" s="951"/>
      <c r="BK112" s="951"/>
      <c r="BL112" s="951"/>
      <c r="BM112" s="951"/>
      <c r="BN112" s="951"/>
      <c r="BO112" s="951"/>
      <c r="BP112" s="952"/>
      <c r="BQ112" s="953">
        <v>104267</v>
      </c>
      <c r="BR112" s="954"/>
      <c r="BS112" s="954"/>
      <c r="BT112" s="954"/>
      <c r="BU112" s="954"/>
      <c r="BV112" s="954">
        <v>88028</v>
      </c>
      <c r="BW112" s="954"/>
      <c r="BX112" s="954"/>
      <c r="BY112" s="954"/>
      <c r="BZ112" s="954"/>
      <c r="CA112" s="954">
        <v>88916</v>
      </c>
      <c r="CB112" s="954"/>
      <c r="CC112" s="954"/>
      <c r="CD112" s="954"/>
      <c r="CE112" s="954"/>
      <c r="CF112" s="948">
        <v>6.4</v>
      </c>
      <c r="CG112" s="949"/>
      <c r="CH112" s="949"/>
      <c r="CI112" s="949"/>
      <c r="CJ112" s="949"/>
      <c r="CK112" s="976"/>
      <c r="CL112" s="977"/>
      <c r="CM112" s="950" t="s">
        <v>456</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445</v>
      </c>
      <c r="DH112" s="954"/>
      <c r="DI112" s="954"/>
      <c r="DJ112" s="954"/>
      <c r="DK112" s="954"/>
      <c r="DL112" s="954" t="s">
        <v>457</v>
      </c>
      <c r="DM112" s="954"/>
      <c r="DN112" s="954"/>
      <c r="DO112" s="954"/>
      <c r="DP112" s="954"/>
      <c r="DQ112" s="954" t="s">
        <v>447</v>
      </c>
      <c r="DR112" s="954"/>
      <c r="DS112" s="954"/>
      <c r="DT112" s="954"/>
      <c r="DU112" s="954"/>
      <c r="DV112" s="955" t="s">
        <v>447</v>
      </c>
      <c r="DW112" s="955"/>
      <c r="DX112" s="955"/>
      <c r="DY112" s="955"/>
      <c r="DZ112" s="956"/>
    </row>
    <row r="113" spans="1:130" s="233" customFormat="1" ht="26.25" customHeight="1" x14ac:dyDescent="0.15">
      <c r="A113" s="982"/>
      <c r="B113" s="983"/>
      <c r="C113" s="951" t="s">
        <v>458</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15536</v>
      </c>
      <c r="AB113" s="966"/>
      <c r="AC113" s="966"/>
      <c r="AD113" s="966"/>
      <c r="AE113" s="967"/>
      <c r="AF113" s="968">
        <v>13343</v>
      </c>
      <c r="AG113" s="966"/>
      <c r="AH113" s="966"/>
      <c r="AI113" s="966"/>
      <c r="AJ113" s="967"/>
      <c r="AK113" s="968">
        <v>12450</v>
      </c>
      <c r="AL113" s="966"/>
      <c r="AM113" s="966"/>
      <c r="AN113" s="966"/>
      <c r="AO113" s="967"/>
      <c r="AP113" s="969">
        <v>0.9</v>
      </c>
      <c r="AQ113" s="970"/>
      <c r="AR113" s="970"/>
      <c r="AS113" s="970"/>
      <c r="AT113" s="971"/>
      <c r="AU113" s="936"/>
      <c r="AV113" s="937"/>
      <c r="AW113" s="937"/>
      <c r="AX113" s="937"/>
      <c r="AY113" s="937"/>
      <c r="AZ113" s="950" t="s">
        <v>459</v>
      </c>
      <c r="BA113" s="951"/>
      <c r="BB113" s="951"/>
      <c r="BC113" s="951"/>
      <c r="BD113" s="951"/>
      <c r="BE113" s="951"/>
      <c r="BF113" s="951"/>
      <c r="BG113" s="951"/>
      <c r="BH113" s="951"/>
      <c r="BI113" s="951"/>
      <c r="BJ113" s="951"/>
      <c r="BK113" s="951"/>
      <c r="BL113" s="951"/>
      <c r="BM113" s="951"/>
      <c r="BN113" s="951"/>
      <c r="BO113" s="951"/>
      <c r="BP113" s="952"/>
      <c r="BQ113" s="953">
        <v>97146</v>
      </c>
      <c r="BR113" s="954"/>
      <c r="BS113" s="954"/>
      <c r="BT113" s="954"/>
      <c r="BU113" s="954"/>
      <c r="BV113" s="954">
        <v>93354</v>
      </c>
      <c r="BW113" s="954"/>
      <c r="BX113" s="954"/>
      <c r="BY113" s="954"/>
      <c r="BZ113" s="954"/>
      <c r="CA113" s="954">
        <v>89538</v>
      </c>
      <c r="CB113" s="954"/>
      <c r="CC113" s="954"/>
      <c r="CD113" s="954"/>
      <c r="CE113" s="954"/>
      <c r="CF113" s="948">
        <v>6.5</v>
      </c>
      <c r="CG113" s="949"/>
      <c r="CH113" s="949"/>
      <c r="CI113" s="949"/>
      <c r="CJ113" s="949"/>
      <c r="CK113" s="976"/>
      <c r="CL113" s="977"/>
      <c r="CM113" s="950" t="s">
        <v>460</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461</v>
      </c>
      <c r="DH113" s="987"/>
      <c r="DI113" s="987"/>
      <c r="DJ113" s="987"/>
      <c r="DK113" s="988"/>
      <c r="DL113" s="989" t="s">
        <v>451</v>
      </c>
      <c r="DM113" s="987"/>
      <c r="DN113" s="987"/>
      <c r="DO113" s="987"/>
      <c r="DP113" s="988"/>
      <c r="DQ113" s="989" t="s">
        <v>447</v>
      </c>
      <c r="DR113" s="987"/>
      <c r="DS113" s="987"/>
      <c r="DT113" s="987"/>
      <c r="DU113" s="988"/>
      <c r="DV113" s="990" t="s">
        <v>445</v>
      </c>
      <c r="DW113" s="991"/>
      <c r="DX113" s="991"/>
      <c r="DY113" s="991"/>
      <c r="DZ113" s="992"/>
    </row>
    <row r="114" spans="1:130" s="233" customFormat="1" ht="26.25" customHeight="1" x14ac:dyDescent="0.15">
      <c r="A114" s="982"/>
      <c r="B114" s="983"/>
      <c r="C114" s="951" t="s">
        <v>462</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t="s">
        <v>451</v>
      </c>
      <c r="AB114" s="987"/>
      <c r="AC114" s="987"/>
      <c r="AD114" s="987"/>
      <c r="AE114" s="988"/>
      <c r="AF114" s="989" t="s">
        <v>447</v>
      </c>
      <c r="AG114" s="987"/>
      <c r="AH114" s="987"/>
      <c r="AI114" s="987"/>
      <c r="AJ114" s="988"/>
      <c r="AK114" s="989" t="s">
        <v>445</v>
      </c>
      <c r="AL114" s="987"/>
      <c r="AM114" s="987"/>
      <c r="AN114" s="987"/>
      <c r="AO114" s="988"/>
      <c r="AP114" s="990" t="s">
        <v>451</v>
      </c>
      <c r="AQ114" s="991"/>
      <c r="AR114" s="991"/>
      <c r="AS114" s="991"/>
      <c r="AT114" s="992"/>
      <c r="AU114" s="936"/>
      <c r="AV114" s="937"/>
      <c r="AW114" s="937"/>
      <c r="AX114" s="937"/>
      <c r="AY114" s="937"/>
      <c r="AZ114" s="950" t="s">
        <v>463</v>
      </c>
      <c r="BA114" s="951"/>
      <c r="BB114" s="951"/>
      <c r="BC114" s="951"/>
      <c r="BD114" s="951"/>
      <c r="BE114" s="951"/>
      <c r="BF114" s="951"/>
      <c r="BG114" s="951"/>
      <c r="BH114" s="951"/>
      <c r="BI114" s="951"/>
      <c r="BJ114" s="951"/>
      <c r="BK114" s="951"/>
      <c r="BL114" s="951"/>
      <c r="BM114" s="951"/>
      <c r="BN114" s="951"/>
      <c r="BO114" s="951"/>
      <c r="BP114" s="952"/>
      <c r="BQ114" s="953">
        <v>513327</v>
      </c>
      <c r="BR114" s="954"/>
      <c r="BS114" s="954"/>
      <c r="BT114" s="954"/>
      <c r="BU114" s="954"/>
      <c r="BV114" s="954">
        <v>512119</v>
      </c>
      <c r="BW114" s="954"/>
      <c r="BX114" s="954"/>
      <c r="BY114" s="954"/>
      <c r="BZ114" s="954"/>
      <c r="CA114" s="954">
        <v>508777</v>
      </c>
      <c r="CB114" s="954"/>
      <c r="CC114" s="954"/>
      <c r="CD114" s="954"/>
      <c r="CE114" s="954"/>
      <c r="CF114" s="948">
        <v>36.700000000000003</v>
      </c>
      <c r="CG114" s="949"/>
      <c r="CH114" s="949"/>
      <c r="CI114" s="949"/>
      <c r="CJ114" s="949"/>
      <c r="CK114" s="976"/>
      <c r="CL114" s="977"/>
      <c r="CM114" s="950" t="s">
        <v>464</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449</v>
      </c>
      <c r="DH114" s="987"/>
      <c r="DI114" s="987"/>
      <c r="DJ114" s="987"/>
      <c r="DK114" s="988"/>
      <c r="DL114" s="989" t="s">
        <v>447</v>
      </c>
      <c r="DM114" s="987"/>
      <c r="DN114" s="987"/>
      <c r="DO114" s="987"/>
      <c r="DP114" s="988"/>
      <c r="DQ114" s="989" t="s">
        <v>449</v>
      </c>
      <c r="DR114" s="987"/>
      <c r="DS114" s="987"/>
      <c r="DT114" s="987"/>
      <c r="DU114" s="988"/>
      <c r="DV114" s="990" t="s">
        <v>449</v>
      </c>
      <c r="DW114" s="991"/>
      <c r="DX114" s="991"/>
      <c r="DY114" s="991"/>
      <c r="DZ114" s="992"/>
    </row>
    <row r="115" spans="1:130" s="233" customFormat="1" ht="26.25" customHeight="1" x14ac:dyDescent="0.15">
      <c r="A115" s="982"/>
      <c r="B115" s="983"/>
      <c r="C115" s="951" t="s">
        <v>465</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451</v>
      </c>
      <c r="AB115" s="966"/>
      <c r="AC115" s="966"/>
      <c r="AD115" s="966"/>
      <c r="AE115" s="967"/>
      <c r="AF115" s="968" t="s">
        <v>457</v>
      </c>
      <c r="AG115" s="966"/>
      <c r="AH115" s="966"/>
      <c r="AI115" s="966"/>
      <c r="AJ115" s="967"/>
      <c r="AK115" s="968" t="s">
        <v>451</v>
      </c>
      <c r="AL115" s="966"/>
      <c r="AM115" s="966"/>
      <c r="AN115" s="966"/>
      <c r="AO115" s="967"/>
      <c r="AP115" s="969" t="s">
        <v>457</v>
      </c>
      <c r="AQ115" s="970"/>
      <c r="AR115" s="970"/>
      <c r="AS115" s="970"/>
      <c r="AT115" s="971"/>
      <c r="AU115" s="936"/>
      <c r="AV115" s="937"/>
      <c r="AW115" s="937"/>
      <c r="AX115" s="937"/>
      <c r="AY115" s="937"/>
      <c r="AZ115" s="950" t="s">
        <v>466</v>
      </c>
      <c r="BA115" s="951"/>
      <c r="BB115" s="951"/>
      <c r="BC115" s="951"/>
      <c r="BD115" s="951"/>
      <c r="BE115" s="951"/>
      <c r="BF115" s="951"/>
      <c r="BG115" s="951"/>
      <c r="BH115" s="951"/>
      <c r="BI115" s="951"/>
      <c r="BJ115" s="951"/>
      <c r="BK115" s="951"/>
      <c r="BL115" s="951"/>
      <c r="BM115" s="951"/>
      <c r="BN115" s="951"/>
      <c r="BO115" s="951"/>
      <c r="BP115" s="952"/>
      <c r="BQ115" s="953" t="s">
        <v>230</v>
      </c>
      <c r="BR115" s="954"/>
      <c r="BS115" s="954"/>
      <c r="BT115" s="954"/>
      <c r="BU115" s="954"/>
      <c r="BV115" s="954" t="s">
        <v>461</v>
      </c>
      <c r="BW115" s="954"/>
      <c r="BX115" s="954"/>
      <c r="BY115" s="954"/>
      <c r="BZ115" s="954"/>
      <c r="CA115" s="954" t="s">
        <v>445</v>
      </c>
      <c r="CB115" s="954"/>
      <c r="CC115" s="954"/>
      <c r="CD115" s="954"/>
      <c r="CE115" s="954"/>
      <c r="CF115" s="948" t="s">
        <v>447</v>
      </c>
      <c r="CG115" s="949"/>
      <c r="CH115" s="949"/>
      <c r="CI115" s="949"/>
      <c r="CJ115" s="949"/>
      <c r="CK115" s="976"/>
      <c r="CL115" s="977"/>
      <c r="CM115" s="950" t="s">
        <v>467</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447</v>
      </c>
      <c r="DH115" s="987"/>
      <c r="DI115" s="987"/>
      <c r="DJ115" s="987"/>
      <c r="DK115" s="988"/>
      <c r="DL115" s="989" t="s">
        <v>447</v>
      </c>
      <c r="DM115" s="987"/>
      <c r="DN115" s="987"/>
      <c r="DO115" s="987"/>
      <c r="DP115" s="988"/>
      <c r="DQ115" s="989" t="s">
        <v>230</v>
      </c>
      <c r="DR115" s="987"/>
      <c r="DS115" s="987"/>
      <c r="DT115" s="987"/>
      <c r="DU115" s="988"/>
      <c r="DV115" s="990" t="s">
        <v>445</v>
      </c>
      <c r="DW115" s="991"/>
      <c r="DX115" s="991"/>
      <c r="DY115" s="991"/>
      <c r="DZ115" s="992"/>
    </row>
    <row r="116" spans="1:130" s="233" customFormat="1" ht="26.25" customHeight="1" x14ac:dyDescent="0.15">
      <c r="A116" s="984"/>
      <c r="B116" s="985"/>
      <c r="C116" s="993" t="s">
        <v>468</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63</v>
      </c>
      <c r="AB116" s="987"/>
      <c r="AC116" s="987"/>
      <c r="AD116" s="987"/>
      <c r="AE116" s="988"/>
      <c r="AF116" s="989">
        <v>181</v>
      </c>
      <c r="AG116" s="987"/>
      <c r="AH116" s="987"/>
      <c r="AI116" s="987"/>
      <c r="AJ116" s="988"/>
      <c r="AK116" s="989" t="s">
        <v>446</v>
      </c>
      <c r="AL116" s="987"/>
      <c r="AM116" s="987"/>
      <c r="AN116" s="987"/>
      <c r="AO116" s="988"/>
      <c r="AP116" s="990" t="s">
        <v>445</v>
      </c>
      <c r="AQ116" s="991"/>
      <c r="AR116" s="991"/>
      <c r="AS116" s="991"/>
      <c r="AT116" s="992"/>
      <c r="AU116" s="936"/>
      <c r="AV116" s="937"/>
      <c r="AW116" s="937"/>
      <c r="AX116" s="937"/>
      <c r="AY116" s="937"/>
      <c r="AZ116" s="995" t="s">
        <v>469</v>
      </c>
      <c r="BA116" s="996"/>
      <c r="BB116" s="996"/>
      <c r="BC116" s="996"/>
      <c r="BD116" s="996"/>
      <c r="BE116" s="996"/>
      <c r="BF116" s="996"/>
      <c r="BG116" s="996"/>
      <c r="BH116" s="996"/>
      <c r="BI116" s="996"/>
      <c r="BJ116" s="996"/>
      <c r="BK116" s="996"/>
      <c r="BL116" s="996"/>
      <c r="BM116" s="996"/>
      <c r="BN116" s="996"/>
      <c r="BO116" s="996"/>
      <c r="BP116" s="997"/>
      <c r="BQ116" s="953" t="s">
        <v>445</v>
      </c>
      <c r="BR116" s="954"/>
      <c r="BS116" s="954"/>
      <c r="BT116" s="954"/>
      <c r="BU116" s="954"/>
      <c r="BV116" s="954" t="s">
        <v>470</v>
      </c>
      <c r="BW116" s="954"/>
      <c r="BX116" s="954"/>
      <c r="BY116" s="954"/>
      <c r="BZ116" s="954"/>
      <c r="CA116" s="954" t="s">
        <v>230</v>
      </c>
      <c r="CB116" s="954"/>
      <c r="CC116" s="954"/>
      <c r="CD116" s="954"/>
      <c r="CE116" s="954"/>
      <c r="CF116" s="948" t="s">
        <v>445</v>
      </c>
      <c r="CG116" s="949"/>
      <c r="CH116" s="949"/>
      <c r="CI116" s="949"/>
      <c r="CJ116" s="949"/>
      <c r="CK116" s="976"/>
      <c r="CL116" s="977"/>
      <c r="CM116" s="950" t="s">
        <v>471</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451</v>
      </c>
      <c r="DH116" s="987"/>
      <c r="DI116" s="987"/>
      <c r="DJ116" s="987"/>
      <c r="DK116" s="988"/>
      <c r="DL116" s="989" t="s">
        <v>447</v>
      </c>
      <c r="DM116" s="987"/>
      <c r="DN116" s="987"/>
      <c r="DO116" s="987"/>
      <c r="DP116" s="988"/>
      <c r="DQ116" s="989" t="s">
        <v>447</v>
      </c>
      <c r="DR116" s="987"/>
      <c r="DS116" s="987"/>
      <c r="DT116" s="987"/>
      <c r="DU116" s="988"/>
      <c r="DV116" s="990" t="s">
        <v>449</v>
      </c>
      <c r="DW116" s="991"/>
      <c r="DX116" s="991"/>
      <c r="DY116" s="991"/>
      <c r="DZ116" s="992"/>
    </row>
    <row r="117" spans="1:130" s="233" customFormat="1" ht="26.25" customHeight="1" x14ac:dyDescent="0.15">
      <c r="A117" s="940" t="s">
        <v>190</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472</v>
      </c>
      <c r="Z117" s="922"/>
      <c r="AA117" s="1006">
        <v>272318</v>
      </c>
      <c r="AB117" s="1007"/>
      <c r="AC117" s="1007"/>
      <c r="AD117" s="1007"/>
      <c r="AE117" s="1008"/>
      <c r="AF117" s="1009">
        <v>288091</v>
      </c>
      <c r="AG117" s="1007"/>
      <c r="AH117" s="1007"/>
      <c r="AI117" s="1007"/>
      <c r="AJ117" s="1008"/>
      <c r="AK117" s="1009">
        <v>371640</v>
      </c>
      <c r="AL117" s="1007"/>
      <c r="AM117" s="1007"/>
      <c r="AN117" s="1007"/>
      <c r="AO117" s="1008"/>
      <c r="AP117" s="1010"/>
      <c r="AQ117" s="1011"/>
      <c r="AR117" s="1011"/>
      <c r="AS117" s="1011"/>
      <c r="AT117" s="1012"/>
      <c r="AU117" s="936"/>
      <c r="AV117" s="937"/>
      <c r="AW117" s="937"/>
      <c r="AX117" s="937"/>
      <c r="AY117" s="937"/>
      <c r="AZ117" s="1002" t="s">
        <v>473</v>
      </c>
      <c r="BA117" s="1003"/>
      <c r="BB117" s="1003"/>
      <c r="BC117" s="1003"/>
      <c r="BD117" s="1003"/>
      <c r="BE117" s="1003"/>
      <c r="BF117" s="1003"/>
      <c r="BG117" s="1003"/>
      <c r="BH117" s="1003"/>
      <c r="BI117" s="1003"/>
      <c r="BJ117" s="1003"/>
      <c r="BK117" s="1003"/>
      <c r="BL117" s="1003"/>
      <c r="BM117" s="1003"/>
      <c r="BN117" s="1003"/>
      <c r="BO117" s="1003"/>
      <c r="BP117" s="1004"/>
      <c r="BQ117" s="953" t="s">
        <v>230</v>
      </c>
      <c r="BR117" s="954"/>
      <c r="BS117" s="954"/>
      <c r="BT117" s="954"/>
      <c r="BU117" s="954"/>
      <c r="BV117" s="954" t="s">
        <v>445</v>
      </c>
      <c r="BW117" s="954"/>
      <c r="BX117" s="954"/>
      <c r="BY117" s="954"/>
      <c r="BZ117" s="954"/>
      <c r="CA117" s="954" t="s">
        <v>457</v>
      </c>
      <c r="CB117" s="954"/>
      <c r="CC117" s="954"/>
      <c r="CD117" s="954"/>
      <c r="CE117" s="954"/>
      <c r="CF117" s="948" t="s">
        <v>445</v>
      </c>
      <c r="CG117" s="949"/>
      <c r="CH117" s="949"/>
      <c r="CI117" s="949"/>
      <c r="CJ117" s="949"/>
      <c r="CK117" s="976"/>
      <c r="CL117" s="977"/>
      <c r="CM117" s="950" t="s">
        <v>474</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445</v>
      </c>
      <c r="DH117" s="987"/>
      <c r="DI117" s="987"/>
      <c r="DJ117" s="987"/>
      <c r="DK117" s="988"/>
      <c r="DL117" s="989" t="s">
        <v>457</v>
      </c>
      <c r="DM117" s="987"/>
      <c r="DN117" s="987"/>
      <c r="DO117" s="987"/>
      <c r="DP117" s="988"/>
      <c r="DQ117" s="989" t="s">
        <v>451</v>
      </c>
      <c r="DR117" s="987"/>
      <c r="DS117" s="987"/>
      <c r="DT117" s="987"/>
      <c r="DU117" s="988"/>
      <c r="DV117" s="990" t="s">
        <v>457</v>
      </c>
      <c r="DW117" s="991"/>
      <c r="DX117" s="991"/>
      <c r="DY117" s="991"/>
      <c r="DZ117" s="992"/>
    </row>
    <row r="118" spans="1:130" s="233" customFormat="1" ht="26.25" customHeight="1" x14ac:dyDescent="0.15">
      <c r="A118" s="940" t="s">
        <v>440</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437</v>
      </c>
      <c r="AB118" s="921"/>
      <c r="AC118" s="921"/>
      <c r="AD118" s="921"/>
      <c r="AE118" s="922"/>
      <c r="AF118" s="920" t="s">
        <v>438</v>
      </c>
      <c r="AG118" s="921"/>
      <c r="AH118" s="921"/>
      <c r="AI118" s="921"/>
      <c r="AJ118" s="922"/>
      <c r="AK118" s="920" t="s">
        <v>310</v>
      </c>
      <c r="AL118" s="921"/>
      <c r="AM118" s="921"/>
      <c r="AN118" s="921"/>
      <c r="AO118" s="922"/>
      <c r="AP118" s="998" t="s">
        <v>439</v>
      </c>
      <c r="AQ118" s="999"/>
      <c r="AR118" s="999"/>
      <c r="AS118" s="999"/>
      <c r="AT118" s="1000"/>
      <c r="AU118" s="936"/>
      <c r="AV118" s="937"/>
      <c r="AW118" s="937"/>
      <c r="AX118" s="937"/>
      <c r="AY118" s="937"/>
      <c r="AZ118" s="1001" t="s">
        <v>475</v>
      </c>
      <c r="BA118" s="993"/>
      <c r="BB118" s="993"/>
      <c r="BC118" s="993"/>
      <c r="BD118" s="993"/>
      <c r="BE118" s="993"/>
      <c r="BF118" s="993"/>
      <c r="BG118" s="993"/>
      <c r="BH118" s="993"/>
      <c r="BI118" s="993"/>
      <c r="BJ118" s="993"/>
      <c r="BK118" s="993"/>
      <c r="BL118" s="993"/>
      <c r="BM118" s="993"/>
      <c r="BN118" s="993"/>
      <c r="BO118" s="993"/>
      <c r="BP118" s="994"/>
      <c r="BQ118" s="1027" t="s">
        <v>457</v>
      </c>
      <c r="BR118" s="1028"/>
      <c r="BS118" s="1028"/>
      <c r="BT118" s="1028"/>
      <c r="BU118" s="1028"/>
      <c r="BV118" s="1028" t="s">
        <v>445</v>
      </c>
      <c r="BW118" s="1028"/>
      <c r="BX118" s="1028"/>
      <c r="BY118" s="1028"/>
      <c r="BZ118" s="1028"/>
      <c r="CA118" s="1028" t="s">
        <v>445</v>
      </c>
      <c r="CB118" s="1028"/>
      <c r="CC118" s="1028"/>
      <c r="CD118" s="1028"/>
      <c r="CE118" s="1028"/>
      <c r="CF118" s="948" t="s">
        <v>445</v>
      </c>
      <c r="CG118" s="949"/>
      <c r="CH118" s="949"/>
      <c r="CI118" s="949"/>
      <c r="CJ118" s="949"/>
      <c r="CK118" s="976"/>
      <c r="CL118" s="977"/>
      <c r="CM118" s="950" t="s">
        <v>476</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445</v>
      </c>
      <c r="DH118" s="987"/>
      <c r="DI118" s="987"/>
      <c r="DJ118" s="987"/>
      <c r="DK118" s="988"/>
      <c r="DL118" s="989" t="s">
        <v>449</v>
      </c>
      <c r="DM118" s="987"/>
      <c r="DN118" s="987"/>
      <c r="DO118" s="987"/>
      <c r="DP118" s="988"/>
      <c r="DQ118" s="989" t="s">
        <v>449</v>
      </c>
      <c r="DR118" s="987"/>
      <c r="DS118" s="987"/>
      <c r="DT118" s="987"/>
      <c r="DU118" s="988"/>
      <c r="DV118" s="990" t="s">
        <v>445</v>
      </c>
      <c r="DW118" s="991"/>
      <c r="DX118" s="991"/>
      <c r="DY118" s="991"/>
      <c r="DZ118" s="992"/>
    </row>
    <row r="119" spans="1:130" s="233" customFormat="1" ht="26.25" customHeight="1" x14ac:dyDescent="0.15">
      <c r="A119" s="1084" t="s">
        <v>443</v>
      </c>
      <c r="B119" s="975"/>
      <c r="C119" s="957" t="s">
        <v>444</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230</v>
      </c>
      <c r="AB119" s="928"/>
      <c r="AC119" s="928"/>
      <c r="AD119" s="928"/>
      <c r="AE119" s="929"/>
      <c r="AF119" s="930" t="s">
        <v>457</v>
      </c>
      <c r="AG119" s="928"/>
      <c r="AH119" s="928"/>
      <c r="AI119" s="928"/>
      <c r="AJ119" s="929"/>
      <c r="AK119" s="930" t="s">
        <v>445</v>
      </c>
      <c r="AL119" s="928"/>
      <c r="AM119" s="928"/>
      <c r="AN119" s="928"/>
      <c r="AO119" s="929"/>
      <c r="AP119" s="931" t="s">
        <v>445</v>
      </c>
      <c r="AQ119" s="932"/>
      <c r="AR119" s="932"/>
      <c r="AS119" s="932"/>
      <c r="AT119" s="933"/>
      <c r="AU119" s="938"/>
      <c r="AV119" s="939"/>
      <c r="AW119" s="939"/>
      <c r="AX119" s="939"/>
      <c r="AY119" s="939"/>
      <c r="AZ119" s="254" t="s">
        <v>190</v>
      </c>
      <c r="BA119" s="254"/>
      <c r="BB119" s="254"/>
      <c r="BC119" s="254"/>
      <c r="BD119" s="254"/>
      <c r="BE119" s="254"/>
      <c r="BF119" s="254"/>
      <c r="BG119" s="254"/>
      <c r="BH119" s="254"/>
      <c r="BI119" s="254"/>
      <c r="BJ119" s="254"/>
      <c r="BK119" s="254"/>
      <c r="BL119" s="254"/>
      <c r="BM119" s="254"/>
      <c r="BN119" s="254"/>
      <c r="BO119" s="1005" t="s">
        <v>477</v>
      </c>
      <c r="BP119" s="1033"/>
      <c r="BQ119" s="1027">
        <v>4580211</v>
      </c>
      <c r="BR119" s="1028"/>
      <c r="BS119" s="1028"/>
      <c r="BT119" s="1028"/>
      <c r="BU119" s="1028"/>
      <c r="BV119" s="1028">
        <v>5051285</v>
      </c>
      <c r="BW119" s="1028"/>
      <c r="BX119" s="1028"/>
      <c r="BY119" s="1028"/>
      <c r="BZ119" s="1028"/>
      <c r="CA119" s="1028">
        <v>5427186</v>
      </c>
      <c r="CB119" s="1028"/>
      <c r="CC119" s="1028"/>
      <c r="CD119" s="1028"/>
      <c r="CE119" s="1028"/>
      <c r="CF119" s="1029"/>
      <c r="CG119" s="1030"/>
      <c r="CH119" s="1030"/>
      <c r="CI119" s="1030"/>
      <c r="CJ119" s="1031"/>
      <c r="CK119" s="978"/>
      <c r="CL119" s="979"/>
      <c r="CM119" s="1001" t="s">
        <v>478</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230</v>
      </c>
      <c r="DH119" s="1014"/>
      <c r="DI119" s="1014"/>
      <c r="DJ119" s="1014"/>
      <c r="DK119" s="1015"/>
      <c r="DL119" s="1013" t="s">
        <v>449</v>
      </c>
      <c r="DM119" s="1014"/>
      <c r="DN119" s="1014"/>
      <c r="DO119" s="1014"/>
      <c r="DP119" s="1015"/>
      <c r="DQ119" s="1013" t="s">
        <v>449</v>
      </c>
      <c r="DR119" s="1014"/>
      <c r="DS119" s="1014"/>
      <c r="DT119" s="1014"/>
      <c r="DU119" s="1015"/>
      <c r="DV119" s="1016" t="s">
        <v>230</v>
      </c>
      <c r="DW119" s="1017"/>
      <c r="DX119" s="1017"/>
      <c r="DY119" s="1017"/>
      <c r="DZ119" s="1018"/>
    </row>
    <row r="120" spans="1:130" s="233" customFormat="1" ht="26.25" customHeight="1" x14ac:dyDescent="0.15">
      <c r="A120" s="1085"/>
      <c r="B120" s="977"/>
      <c r="C120" s="950" t="s">
        <v>452</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230</v>
      </c>
      <c r="AB120" s="987"/>
      <c r="AC120" s="987"/>
      <c r="AD120" s="987"/>
      <c r="AE120" s="988"/>
      <c r="AF120" s="989" t="s">
        <v>445</v>
      </c>
      <c r="AG120" s="987"/>
      <c r="AH120" s="987"/>
      <c r="AI120" s="987"/>
      <c r="AJ120" s="988"/>
      <c r="AK120" s="989" t="s">
        <v>230</v>
      </c>
      <c r="AL120" s="987"/>
      <c r="AM120" s="987"/>
      <c r="AN120" s="987"/>
      <c r="AO120" s="988"/>
      <c r="AP120" s="990" t="s">
        <v>230</v>
      </c>
      <c r="AQ120" s="991"/>
      <c r="AR120" s="991"/>
      <c r="AS120" s="991"/>
      <c r="AT120" s="992"/>
      <c r="AU120" s="1019" t="s">
        <v>479</v>
      </c>
      <c r="AV120" s="1020"/>
      <c r="AW120" s="1020"/>
      <c r="AX120" s="1020"/>
      <c r="AY120" s="1021"/>
      <c r="AZ120" s="957" t="s">
        <v>480</v>
      </c>
      <c r="BA120" s="925"/>
      <c r="BB120" s="925"/>
      <c r="BC120" s="925"/>
      <c r="BD120" s="925"/>
      <c r="BE120" s="925"/>
      <c r="BF120" s="925"/>
      <c r="BG120" s="925"/>
      <c r="BH120" s="925"/>
      <c r="BI120" s="925"/>
      <c r="BJ120" s="925"/>
      <c r="BK120" s="925"/>
      <c r="BL120" s="925"/>
      <c r="BM120" s="925"/>
      <c r="BN120" s="925"/>
      <c r="BO120" s="925"/>
      <c r="BP120" s="926"/>
      <c r="BQ120" s="958">
        <v>1519650</v>
      </c>
      <c r="BR120" s="959"/>
      <c r="BS120" s="959"/>
      <c r="BT120" s="959"/>
      <c r="BU120" s="959"/>
      <c r="BV120" s="959">
        <v>1516489</v>
      </c>
      <c r="BW120" s="959"/>
      <c r="BX120" s="959"/>
      <c r="BY120" s="959"/>
      <c r="BZ120" s="959"/>
      <c r="CA120" s="959">
        <v>1654464</v>
      </c>
      <c r="CB120" s="959"/>
      <c r="CC120" s="959"/>
      <c r="CD120" s="959"/>
      <c r="CE120" s="959"/>
      <c r="CF120" s="972">
        <v>119.5</v>
      </c>
      <c r="CG120" s="973"/>
      <c r="CH120" s="973"/>
      <c r="CI120" s="973"/>
      <c r="CJ120" s="973"/>
      <c r="CK120" s="1034" t="s">
        <v>481</v>
      </c>
      <c r="CL120" s="1035"/>
      <c r="CM120" s="1035"/>
      <c r="CN120" s="1035"/>
      <c r="CO120" s="1036"/>
      <c r="CP120" s="1042" t="s">
        <v>482</v>
      </c>
      <c r="CQ120" s="1043"/>
      <c r="CR120" s="1043"/>
      <c r="CS120" s="1043"/>
      <c r="CT120" s="1043"/>
      <c r="CU120" s="1043"/>
      <c r="CV120" s="1043"/>
      <c r="CW120" s="1043"/>
      <c r="CX120" s="1043"/>
      <c r="CY120" s="1043"/>
      <c r="CZ120" s="1043"/>
      <c r="DA120" s="1043"/>
      <c r="DB120" s="1043"/>
      <c r="DC120" s="1043"/>
      <c r="DD120" s="1043"/>
      <c r="DE120" s="1043"/>
      <c r="DF120" s="1044"/>
      <c r="DG120" s="958">
        <v>104267</v>
      </c>
      <c r="DH120" s="959"/>
      <c r="DI120" s="959"/>
      <c r="DJ120" s="959"/>
      <c r="DK120" s="959"/>
      <c r="DL120" s="959">
        <v>88028</v>
      </c>
      <c r="DM120" s="959"/>
      <c r="DN120" s="959"/>
      <c r="DO120" s="959"/>
      <c r="DP120" s="959"/>
      <c r="DQ120" s="959">
        <v>88916</v>
      </c>
      <c r="DR120" s="959"/>
      <c r="DS120" s="959"/>
      <c r="DT120" s="959"/>
      <c r="DU120" s="959"/>
      <c r="DV120" s="960">
        <v>6.4</v>
      </c>
      <c r="DW120" s="960"/>
      <c r="DX120" s="960"/>
      <c r="DY120" s="960"/>
      <c r="DZ120" s="961"/>
    </row>
    <row r="121" spans="1:130" s="233" customFormat="1" ht="26.25" customHeight="1" x14ac:dyDescent="0.15">
      <c r="A121" s="1085"/>
      <c r="B121" s="977"/>
      <c r="C121" s="1002" t="s">
        <v>483</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230</v>
      </c>
      <c r="AB121" s="987"/>
      <c r="AC121" s="987"/>
      <c r="AD121" s="987"/>
      <c r="AE121" s="988"/>
      <c r="AF121" s="989" t="s">
        <v>230</v>
      </c>
      <c r="AG121" s="987"/>
      <c r="AH121" s="987"/>
      <c r="AI121" s="987"/>
      <c r="AJ121" s="988"/>
      <c r="AK121" s="989" t="s">
        <v>445</v>
      </c>
      <c r="AL121" s="987"/>
      <c r="AM121" s="987"/>
      <c r="AN121" s="987"/>
      <c r="AO121" s="988"/>
      <c r="AP121" s="990" t="s">
        <v>230</v>
      </c>
      <c r="AQ121" s="991"/>
      <c r="AR121" s="991"/>
      <c r="AS121" s="991"/>
      <c r="AT121" s="992"/>
      <c r="AU121" s="1022"/>
      <c r="AV121" s="1023"/>
      <c r="AW121" s="1023"/>
      <c r="AX121" s="1023"/>
      <c r="AY121" s="1024"/>
      <c r="AZ121" s="950" t="s">
        <v>484</v>
      </c>
      <c r="BA121" s="951"/>
      <c r="BB121" s="951"/>
      <c r="BC121" s="951"/>
      <c r="BD121" s="951"/>
      <c r="BE121" s="951"/>
      <c r="BF121" s="951"/>
      <c r="BG121" s="951"/>
      <c r="BH121" s="951"/>
      <c r="BI121" s="951"/>
      <c r="BJ121" s="951"/>
      <c r="BK121" s="951"/>
      <c r="BL121" s="951"/>
      <c r="BM121" s="951"/>
      <c r="BN121" s="951"/>
      <c r="BO121" s="951"/>
      <c r="BP121" s="952"/>
      <c r="BQ121" s="953" t="s">
        <v>445</v>
      </c>
      <c r="BR121" s="954"/>
      <c r="BS121" s="954"/>
      <c r="BT121" s="954"/>
      <c r="BU121" s="954"/>
      <c r="BV121" s="954" t="s">
        <v>230</v>
      </c>
      <c r="BW121" s="954"/>
      <c r="BX121" s="954"/>
      <c r="BY121" s="954"/>
      <c r="BZ121" s="954"/>
      <c r="CA121" s="954" t="s">
        <v>449</v>
      </c>
      <c r="CB121" s="954"/>
      <c r="CC121" s="954"/>
      <c r="CD121" s="954"/>
      <c r="CE121" s="954"/>
      <c r="CF121" s="948" t="s">
        <v>445</v>
      </c>
      <c r="CG121" s="949"/>
      <c r="CH121" s="949"/>
      <c r="CI121" s="949"/>
      <c r="CJ121" s="949"/>
      <c r="CK121" s="1037"/>
      <c r="CL121" s="1038"/>
      <c r="CM121" s="1038"/>
      <c r="CN121" s="1038"/>
      <c r="CO121" s="1039"/>
      <c r="CP121" s="1047" t="s">
        <v>485</v>
      </c>
      <c r="CQ121" s="1048"/>
      <c r="CR121" s="1048"/>
      <c r="CS121" s="1048"/>
      <c r="CT121" s="1048"/>
      <c r="CU121" s="1048"/>
      <c r="CV121" s="1048"/>
      <c r="CW121" s="1048"/>
      <c r="CX121" s="1048"/>
      <c r="CY121" s="1048"/>
      <c r="CZ121" s="1048"/>
      <c r="DA121" s="1048"/>
      <c r="DB121" s="1048"/>
      <c r="DC121" s="1048"/>
      <c r="DD121" s="1048"/>
      <c r="DE121" s="1048"/>
      <c r="DF121" s="1049"/>
      <c r="DG121" s="953" t="s">
        <v>230</v>
      </c>
      <c r="DH121" s="954"/>
      <c r="DI121" s="954"/>
      <c r="DJ121" s="954"/>
      <c r="DK121" s="954"/>
      <c r="DL121" s="954" t="s">
        <v>230</v>
      </c>
      <c r="DM121" s="954"/>
      <c r="DN121" s="954"/>
      <c r="DO121" s="954"/>
      <c r="DP121" s="954"/>
      <c r="DQ121" s="954" t="s">
        <v>230</v>
      </c>
      <c r="DR121" s="954"/>
      <c r="DS121" s="954"/>
      <c r="DT121" s="954"/>
      <c r="DU121" s="954"/>
      <c r="DV121" s="955" t="s">
        <v>230</v>
      </c>
      <c r="DW121" s="955"/>
      <c r="DX121" s="955"/>
      <c r="DY121" s="955"/>
      <c r="DZ121" s="956"/>
    </row>
    <row r="122" spans="1:130" s="233" customFormat="1" ht="26.25" customHeight="1" x14ac:dyDescent="0.15">
      <c r="A122" s="1085"/>
      <c r="B122" s="977"/>
      <c r="C122" s="950" t="s">
        <v>464</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230</v>
      </c>
      <c r="AB122" s="987"/>
      <c r="AC122" s="987"/>
      <c r="AD122" s="987"/>
      <c r="AE122" s="988"/>
      <c r="AF122" s="989" t="s">
        <v>445</v>
      </c>
      <c r="AG122" s="987"/>
      <c r="AH122" s="987"/>
      <c r="AI122" s="987"/>
      <c r="AJ122" s="988"/>
      <c r="AK122" s="989" t="s">
        <v>445</v>
      </c>
      <c r="AL122" s="987"/>
      <c r="AM122" s="987"/>
      <c r="AN122" s="987"/>
      <c r="AO122" s="988"/>
      <c r="AP122" s="990" t="s">
        <v>230</v>
      </c>
      <c r="AQ122" s="991"/>
      <c r="AR122" s="991"/>
      <c r="AS122" s="991"/>
      <c r="AT122" s="992"/>
      <c r="AU122" s="1022"/>
      <c r="AV122" s="1023"/>
      <c r="AW122" s="1023"/>
      <c r="AX122" s="1023"/>
      <c r="AY122" s="1024"/>
      <c r="AZ122" s="1001" t="s">
        <v>486</v>
      </c>
      <c r="BA122" s="993"/>
      <c r="BB122" s="993"/>
      <c r="BC122" s="993"/>
      <c r="BD122" s="993"/>
      <c r="BE122" s="993"/>
      <c r="BF122" s="993"/>
      <c r="BG122" s="993"/>
      <c r="BH122" s="993"/>
      <c r="BI122" s="993"/>
      <c r="BJ122" s="993"/>
      <c r="BK122" s="993"/>
      <c r="BL122" s="993"/>
      <c r="BM122" s="993"/>
      <c r="BN122" s="993"/>
      <c r="BO122" s="993"/>
      <c r="BP122" s="994"/>
      <c r="BQ122" s="1027">
        <v>3056055</v>
      </c>
      <c r="BR122" s="1028"/>
      <c r="BS122" s="1028"/>
      <c r="BT122" s="1028"/>
      <c r="BU122" s="1028"/>
      <c r="BV122" s="1028">
        <v>3364568</v>
      </c>
      <c r="BW122" s="1028"/>
      <c r="BX122" s="1028"/>
      <c r="BY122" s="1028"/>
      <c r="BZ122" s="1028"/>
      <c r="CA122" s="1028">
        <v>3533784</v>
      </c>
      <c r="CB122" s="1028"/>
      <c r="CC122" s="1028"/>
      <c r="CD122" s="1028"/>
      <c r="CE122" s="1028"/>
      <c r="CF122" s="1045">
        <v>255.2</v>
      </c>
      <c r="CG122" s="1046"/>
      <c r="CH122" s="1046"/>
      <c r="CI122" s="1046"/>
      <c r="CJ122" s="1046"/>
      <c r="CK122" s="1037"/>
      <c r="CL122" s="1038"/>
      <c r="CM122" s="1038"/>
      <c r="CN122" s="1038"/>
      <c r="CO122" s="1039"/>
      <c r="CP122" s="1047" t="s">
        <v>487</v>
      </c>
      <c r="CQ122" s="1048"/>
      <c r="CR122" s="1048"/>
      <c r="CS122" s="1048"/>
      <c r="CT122" s="1048"/>
      <c r="CU122" s="1048"/>
      <c r="CV122" s="1048"/>
      <c r="CW122" s="1048"/>
      <c r="CX122" s="1048"/>
      <c r="CY122" s="1048"/>
      <c r="CZ122" s="1048"/>
      <c r="DA122" s="1048"/>
      <c r="DB122" s="1048"/>
      <c r="DC122" s="1048"/>
      <c r="DD122" s="1048"/>
      <c r="DE122" s="1048"/>
      <c r="DF122" s="1049"/>
      <c r="DG122" s="953" t="s">
        <v>470</v>
      </c>
      <c r="DH122" s="954"/>
      <c r="DI122" s="954"/>
      <c r="DJ122" s="954"/>
      <c r="DK122" s="954"/>
      <c r="DL122" s="954" t="s">
        <v>449</v>
      </c>
      <c r="DM122" s="954"/>
      <c r="DN122" s="954"/>
      <c r="DO122" s="954"/>
      <c r="DP122" s="954"/>
      <c r="DQ122" s="954" t="s">
        <v>449</v>
      </c>
      <c r="DR122" s="954"/>
      <c r="DS122" s="954"/>
      <c r="DT122" s="954"/>
      <c r="DU122" s="954"/>
      <c r="DV122" s="955" t="s">
        <v>449</v>
      </c>
      <c r="DW122" s="955"/>
      <c r="DX122" s="955"/>
      <c r="DY122" s="955"/>
      <c r="DZ122" s="956"/>
    </row>
    <row r="123" spans="1:130" s="233" customFormat="1" ht="26.25" customHeight="1" x14ac:dyDescent="0.15">
      <c r="A123" s="1085"/>
      <c r="B123" s="977"/>
      <c r="C123" s="950" t="s">
        <v>471</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461</v>
      </c>
      <c r="AB123" s="987"/>
      <c r="AC123" s="987"/>
      <c r="AD123" s="987"/>
      <c r="AE123" s="988"/>
      <c r="AF123" s="989" t="s">
        <v>449</v>
      </c>
      <c r="AG123" s="987"/>
      <c r="AH123" s="987"/>
      <c r="AI123" s="987"/>
      <c r="AJ123" s="988"/>
      <c r="AK123" s="989" t="s">
        <v>449</v>
      </c>
      <c r="AL123" s="987"/>
      <c r="AM123" s="987"/>
      <c r="AN123" s="987"/>
      <c r="AO123" s="988"/>
      <c r="AP123" s="990" t="s">
        <v>449</v>
      </c>
      <c r="AQ123" s="991"/>
      <c r="AR123" s="991"/>
      <c r="AS123" s="991"/>
      <c r="AT123" s="992"/>
      <c r="AU123" s="1025"/>
      <c r="AV123" s="1026"/>
      <c r="AW123" s="1026"/>
      <c r="AX123" s="1026"/>
      <c r="AY123" s="1026"/>
      <c r="AZ123" s="254" t="s">
        <v>190</v>
      </c>
      <c r="BA123" s="254"/>
      <c r="BB123" s="254"/>
      <c r="BC123" s="254"/>
      <c r="BD123" s="254"/>
      <c r="BE123" s="254"/>
      <c r="BF123" s="254"/>
      <c r="BG123" s="254"/>
      <c r="BH123" s="254"/>
      <c r="BI123" s="254"/>
      <c r="BJ123" s="254"/>
      <c r="BK123" s="254"/>
      <c r="BL123" s="254"/>
      <c r="BM123" s="254"/>
      <c r="BN123" s="254"/>
      <c r="BO123" s="1005" t="s">
        <v>488</v>
      </c>
      <c r="BP123" s="1033"/>
      <c r="BQ123" s="1091">
        <v>4575705</v>
      </c>
      <c r="BR123" s="1092"/>
      <c r="BS123" s="1092"/>
      <c r="BT123" s="1092"/>
      <c r="BU123" s="1092"/>
      <c r="BV123" s="1092">
        <v>4881057</v>
      </c>
      <c r="BW123" s="1092"/>
      <c r="BX123" s="1092"/>
      <c r="BY123" s="1092"/>
      <c r="BZ123" s="1092"/>
      <c r="CA123" s="1092">
        <v>5188248</v>
      </c>
      <c r="CB123" s="1092"/>
      <c r="CC123" s="1092"/>
      <c r="CD123" s="1092"/>
      <c r="CE123" s="1092"/>
      <c r="CF123" s="1029"/>
      <c r="CG123" s="1030"/>
      <c r="CH123" s="1030"/>
      <c r="CI123" s="1030"/>
      <c r="CJ123" s="1031"/>
      <c r="CK123" s="1037"/>
      <c r="CL123" s="1038"/>
      <c r="CM123" s="1038"/>
      <c r="CN123" s="1038"/>
      <c r="CO123" s="1039"/>
      <c r="CP123" s="1047" t="s">
        <v>489</v>
      </c>
      <c r="CQ123" s="1048"/>
      <c r="CR123" s="1048"/>
      <c r="CS123" s="1048"/>
      <c r="CT123" s="1048"/>
      <c r="CU123" s="1048"/>
      <c r="CV123" s="1048"/>
      <c r="CW123" s="1048"/>
      <c r="CX123" s="1048"/>
      <c r="CY123" s="1048"/>
      <c r="CZ123" s="1048"/>
      <c r="DA123" s="1048"/>
      <c r="DB123" s="1048"/>
      <c r="DC123" s="1048"/>
      <c r="DD123" s="1048"/>
      <c r="DE123" s="1048"/>
      <c r="DF123" s="1049"/>
      <c r="DG123" s="986" t="s">
        <v>470</v>
      </c>
      <c r="DH123" s="987"/>
      <c r="DI123" s="987"/>
      <c r="DJ123" s="987"/>
      <c r="DK123" s="988"/>
      <c r="DL123" s="989" t="s">
        <v>445</v>
      </c>
      <c r="DM123" s="987"/>
      <c r="DN123" s="987"/>
      <c r="DO123" s="987"/>
      <c r="DP123" s="988"/>
      <c r="DQ123" s="989" t="s">
        <v>445</v>
      </c>
      <c r="DR123" s="987"/>
      <c r="DS123" s="987"/>
      <c r="DT123" s="987"/>
      <c r="DU123" s="988"/>
      <c r="DV123" s="990" t="s">
        <v>445</v>
      </c>
      <c r="DW123" s="991"/>
      <c r="DX123" s="991"/>
      <c r="DY123" s="991"/>
      <c r="DZ123" s="992"/>
    </row>
    <row r="124" spans="1:130" s="233" customFormat="1" ht="26.25" customHeight="1" thickBot="1" x14ac:dyDescent="0.2">
      <c r="A124" s="1085"/>
      <c r="B124" s="977"/>
      <c r="C124" s="950" t="s">
        <v>474</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445</v>
      </c>
      <c r="AB124" s="987"/>
      <c r="AC124" s="987"/>
      <c r="AD124" s="987"/>
      <c r="AE124" s="988"/>
      <c r="AF124" s="989" t="s">
        <v>470</v>
      </c>
      <c r="AG124" s="987"/>
      <c r="AH124" s="987"/>
      <c r="AI124" s="987"/>
      <c r="AJ124" s="988"/>
      <c r="AK124" s="989" t="s">
        <v>445</v>
      </c>
      <c r="AL124" s="987"/>
      <c r="AM124" s="987"/>
      <c r="AN124" s="987"/>
      <c r="AO124" s="988"/>
      <c r="AP124" s="990" t="s">
        <v>445</v>
      </c>
      <c r="AQ124" s="991"/>
      <c r="AR124" s="991"/>
      <c r="AS124" s="991"/>
      <c r="AT124" s="992"/>
      <c r="AU124" s="1087" t="s">
        <v>490</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v>0.3</v>
      </c>
      <c r="BR124" s="1055"/>
      <c r="BS124" s="1055"/>
      <c r="BT124" s="1055"/>
      <c r="BU124" s="1055"/>
      <c r="BV124" s="1055">
        <v>13.9</v>
      </c>
      <c r="BW124" s="1055"/>
      <c r="BX124" s="1055"/>
      <c r="BY124" s="1055"/>
      <c r="BZ124" s="1055"/>
      <c r="CA124" s="1055">
        <v>17.2</v>
      </c>
      <c r="CB124" s="1055"/>
      <c r="CC124" s="1055"/>
      <c r="CD124" s="1055"/>
      <c r="CE124" s="1055"/>
      <c r="CF124" s="1056"/>
      <c r="CG124" s="1057"/>
      <c r="CH124" s="1057"/>
      <c r="CI124" s="1057"/>
      <c r="CJ124" s="1058"/>
      <c r="CK124" s="1040"/>
      <c r="CL124" s="1040"/>
      <c r="CM124" s="1040"/>
      <c r="CN124" s="1040"/>
      <c r="CO124" s="1041"/>
      <c r="CP124" s="1047" t="s">
        <v>491</v>
      </c>
      <c r="CQ124" s="1048"/>
      <c r="CR124" s="1048"/>
      <c r="CS124" s="1048"/>
      <c r="CT124" s="1048"/>
      <c r="CU124" s="1048"/>
      <c r="CV124" s="1048"/>
      <c r="CW124" s="1048"/>
      <c r="CX124" s="1048"/>
      <c r="CY124" s="1048"/>
      <c r="CZ124" s="1048"/>
      <c r="DA124" s="1048"/>
      <c r="DB124" s="1048"/>
      <c r="DC124" s="1048"/>
      <c r="DD124" s="1048"/>
      <c r="DE124" s="1048"/>
      <c r="DF124" s="1049"/>
      <c r="DG124" s="1032" t="s">
        <v>492</v>
      </c>
      <c r="DH124" s="1014"/>
      <c r="DI124" s="1014"/>
      <c r="DJ124" s="1014"/>
      <c r="DK124" s="1015"/>
      <c r="DL124" s="1013" t="s">
        <v>493</v>
      </c>
      <c r="DM124" s="1014"/>
      <c r="DN124" s="1014"/>
      <c r="DO124" s="1014"/>
      <c r="DP124" s="1015"/>
      <c r="DQ124" s="1013" t="s">
        <v>493</v>
      </c>
      <c r="DR124" s="1014"/>
      <c r="DS124" s="1014"/>
      <c r="DT124" s="1014"/>
      <c r="DU124" s="1015"/>
      <c r="DV124" s="1016" t="s">
        <v>494</v>
      </c>
      <c r="DW124" s="1017"/>
      <c r="DX124" s="1017"/>
      <c r="DY124" s="1017"/>
      <c r="DZ124" s="1018"/>
    </row>
    <row r="125" spans="1:130" s="233" customFormat="1" ht="26.25" customHeight="1" x14ac:dyDescent="0.15">
      <c r="A125" s="1085"/>
      <c r="B125" s="977"/>
      <c r="C125" s="950" t="s">
        <v>476</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495</v>
      </c>
      <c r="AB125" s="987"/>
      <c r="AC125" s="987"/>
      <c r="AD125" s="987"/>
      <c r="AE125" s="988"/>
      <c r="AF125" s="989" t="s">
        <v>451</v>
      </c>
      <c r="AG125" s="987"/>
      <c r="AH125" s="987"/>
      <c r="AI125" s="987"/>
      <c r="AJ125" s="988"/>
      <c r="AK125" s="989" t="s">
        <v>493</v>
      </c>
      <c r="AL125" s="987"/>
      <c r="AM125" s="987"/>
      <c r="AN125" s="987"/>
      <c r="AO125" s="988"/>
      <c r="AP125" s="990" t="s">
        <v>451</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496</v>
      </c>
      <c r="CL125" s="1035"/>
      <c r="CM125" s="1035"/>
      <c r="CN125" s="1035"/>
      <c r="CO125" s="1036"/>
      <c r="CP125" s="957" t="s">
        <v>497</v>
      </c>
      <c r="CQ125" s="925"/>
      <c r="CR125" s="925"/>
      <c r="CS125" s="925"/>
      <c r="CT125" s="925"/>
      <c r="CU125" s="925"/>
      <c r="CV125" s="925"/>
      <c r="CW125" s="925"/>
      <c r="CX125" s="925"/>
      <c r="CY125" s="925"/>
      <c r="CZ125" s="925"/>
      <c r="DA125" s="925"/>
      <c r="DB125" s="925"/>
      <c r="DC125" s="925"/>
      <c r="DD125" s="925"/>
      <c r="DE125" s="925"/>
      <c r="DF125" s="926"/>
      <c r="DG125" s="958" t="s">
        <v>498</v>
      </c>
      <c r="DH125" s="959"/>
      <c r="DI125" s="959"/>
      <c r="DJ125" s="959"/>
      <c r="DK125" s="959"/>
      <c r="DL125" s="959" t="s">
        <v>493</v>
      </c>
      <c r="DM125" s="959"/>
      <c r="DN125" s="959"/>
      <c r="DO125" s="959"/>
      <c r="DP125" s="959"/>
      <c r="DQ125" s="959" t="s">
        <v>493</v>
      </c>
      <c r="DR125" s="959"/>
      <c r="DS125" s="959"/>
      <c r="DT125" s="959"/>
      <c r="DU125" s="959"/>
      <c r="DV125" s="960" t="s">
        <v>397</v>
      </c>
      <c r="DW125" s="960"/>
      <c r="DX125" s="960"/>
      <c r="DY125" s="960"/>
      <c r="DZ125" s="961"/>
    </row>
    <row r="126" spans="1:130" s="233" customFormat="1" ht="26.25" customHeight="1" thickBot="1" x14ac:dyDescent="0.2">
      <c r="A126" s="1085"/>
      <c r="B126" s="977"/>
      <c r="C126" s="950" t="s">
        <v>478</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498</v>
      </c>
      <c r="AB126" s="987"/>
      <c r="AC126" s="987"/>
      <c r="AD126" s="987"/>
      <c r="AE126" s="988"/>
      <c r="AF126" s="989" t="s">
        <v>493</v>
      </c>
      <c r="AG126" s="987"/>
      <c r="AH126" s="987"/>
      <c r="AI126" s="987"/>
      <c r="AJ126" s="988"/>
      <c r="AK126" s="989" t="s">
        <v>495</v>
      </c>
      <c r="AL126" s="987"/>
      <c r="AM126" s="987"/>
      <c r="AN126" s="987"/>
      <c r="AO126" s="988"/>
      <c r="AP126" s="990" t="s">
        <v>493</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499</v>
      </c>
      <c r="CQ126" s="951"/>
      <c r="CR126" s="951"/>
      <c r="CS126" s="951"/>
      <c r="CT126" s="951"/>
      <c r="CU126" s="951"/>
      <c r="CV126" s="951"/>
      <c r="CW126" s="951"/>
      <c r="CX126" s="951"/>
      <c r="CY126" s="951"/>
      <c r="CZ126" s="951"/>
      <c r="DA126" s="951"/>
      <c r="DB126" s="951"/>
      <c r="DC126" s="951"/>
      <c r="DD126" s="951"/>
      <c r="DE126" s="951"/>
      <c r="DF126" s="952"/>
      <c r="DG126" s="953" t="s">
        <v>451</v>
      </c>
      <c r="DH126" s="954"/>
      <c r="DI126" s="954"/>
      <c r="DJ126" s="954"/>
      <c r="DK126" s="954"/>
      <c r="DL126" s="954" t="s">
        <v>451</v>
      </c>
      <c r="DM126" s="954"/>
      <c r="DN126" s="954"/>
      <c r="DO126" s="954"/>
      <c r="DP126" s="954"/>
      <c r="DQ126" s="954" t="s">
        <v>493</v>
      </c>
      <c r="DR126" s="954"/>
      <c r="DS126" s="954"/>
      <c r="DT126" s="954"/>
      <c r="DU126" s="954"/>
      <c r="DV126" s="955" t="s">
        <v>457</v>
      </c>
      <c r="DW126" s="955"/>
      <c r="DX126" s="955"/>
      <c r="DY126" s="955"/>
      <c r="DZ126" s="956"/>
    </row>
    <row r="127" spans="1:130" s="233" customFormat="1" ht="26.25" customHeight="1" x14ac:dyDescent="0.15">
      <c r="A127" s="1086"/>
      <c r="B127" s="979"/>
      <c r="C127" s="1001" t="s">
        <v>500</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498</v>
      </c>
      <c r="AB127" s="987"/>
      <c r="AC127" s="987"/>
      <c r="AD127" s="987"/>
      <c r="AE127" s="988"/>
      <c r="AF127" s="989" t="s">
        <v>493</v>
      </c>
      <c r="AG127" s="987"/>
      <c r="AH127" s="987"/>
      <c r="AI127" s="987"/>
      <c r="AJ127" s="988"/>
      <c r="AK127" s="989" t="s">
        <v>397</v>
      </c>
      <c r="AL127" s="987"/>
      <c r="AM127" s="987"/>
      <c r="AN127" s="987"/>
      <c r="AO127" s="988"/>
      <c r="AP127" s="990" t="s">
        <v>492</v>
      </c>
      <c r="AQ127" s="991"/>
      <c r="AR127" s="991"/>
      <c r="AS127" s="991"/>
      <c r="AT127" s="992"/>
      <c r="AU127" s="235"/>
      <c r="AV127" s="235"/>
      <c r="AW127" s="235"/>
      <c r="AX127" s="1059" t="s">
        <v>501</v>
      </c>
      <c r="AY127" s="1060"/>
      <c r="AZ127" s="1060"/>
      <c r="BA127" s="1060"/>
      <c r="BB127" s="1060"/>
      <c r="BC127" s="1060"/>
      <c r="BD127" s="1060"/>
      <c r="BE127" s="1061"/>
      <c r="BF127" s="1062" t="s">
        <v>502</v>
      </c>
      <c r="BG127" s="1060"/>
      <c r="BH127" s="1060"/>
      <c r="BI127" s="1060"/>
      <c r="BJ127" s="1060"/>
      <c r="BK127" s="1060"/>
      <c r="BL127" s="1061"/>
      <c r="BM127" s="1062" t="s">
        <v>503</v>
      </c>
      <c r="BN127" s="1060"/>
      <c r="BO127" s="1060"/>
      <c r="BP127" s="1060"/>
      <c r="BQ127" s="1060"/>
      <c r="BR127" s="1060"/>
      <c r="BS127" s="1061"/>
      <c r="BT127" s="1062" t="s">
        <v>504</v>
      </c>
      <c r="BU127" s="1060"/>
      <c r="BV127" s="1060"/>
      <c r="BW127" s="1060"/>
      <c r="BX127" s="1060"/>
      <c r="BY127" s="1060"/>
      <c r="BZ127" s="1083"/>
      <c r="CA127" s="235"/>
      <c r="CB127" s="235"/>
      <c r="CC127" s="235"/>
      <c r="CD127" s="258"/>
      <c r="CE127" s="258"/>
      <c r="CF127" s="258"/>
      <c r="CG127" s="235"/>
      <c r="CH127" s="235"/>
      <c r="CI127" s="235"/>
      <c r="CJ127" s="257"/>
      <c r="CK127" s="1051"/>
      <c r="CL127" s="1038"/>
      <c r="CM127" s="1038"/>
      <c r="CN127" s="1038"/>
      <c r="CO127" s="1039"/>
      <c r="CP127" s="950" t="s">
        <v>505</v>
      </c>
      <c r="CQ127" s="951"/>
      <c r="CR127" s="951"/>
      <c r="CS127" s="951"/>
      <c r="CT127" s="951"/>
      <c r="CU127" s="951"/>
      <c r="CV127" s="951"/>
      <c r="CW127" s="951"/>
      <c r="CX127" s="951"/>
      <c r="CY127" s="951"/>
      <c r="CZ127" s="951"/>
      <c r="DA127" s="951"/>
      <c r="DB127" s="951"/>
      <c r="DC127" s="951"/>
      <c r="DD127" s="951"/>
      <c r="DE127" s="951"/>
      <c r="DF127" s="952"/>
      <c r="DG127" s="953" t="s">
        <v>493</v>
      </c>
      <c r="DH127" s="954"/>
      <c r="DI127" s="954"/>
      <c r="DJ127" s="954"/>
      <c r="DK127" s="954"/>
      <c r="DL127" s="954" t="s">
        <v>461</v>
      </c>
      <c r="DM127" s="954"/>
      <c r="DN127" s="954"/>
      <c r="DO127" s="954"/>
      <c r="DP127" s="954"/>
      <c r="DQ127" s="954" t="s">
        <v>506</v>
      </c>
      <c r="DR127" s="954"/>
      <c r="DS127" s="954"/>
      <c r="DT127" s="954"/>
      <c r="DU127" s="954"/>
      <c r="DV127" s="955" t="s">
        <v>493</v>
      </c>
      <c r="DW127" s="955"/>
      <c r="DX127" s="955"/>
      <c r="DY127" s="955"/>
      <c r="DZ127" s="956"/>
    </row>
    <row r="128" spans="1:130" s="233" customFormat="1" ht="26.25" customHeight="1" thickBot="1" x14ac:dyDescent="0.2">
      <c r="A128" s="1069" t="s">
        <v>507</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508</v>
      </c>
      <c r="X128" s="1071"/>
      <c r="Y128" s="1071"/>
      <c r="Z128" s="1072"/>
      <c r="AA128" s="1073" t="s">
        <v>493</v>
      </c>
      <c r="AB128" s="1074"/>
      <c r="AC128" s="1074"/>
      <c r="AD128" s="1074"/>
      <c r="AE128" s="1075"/>
      <c r="AF128" s="1076" t="s">
        <v>495</v>
      </c>
      <c r="AG128" s="1074"/>
      <c r="AH128" s="1074"/>
      <c r="AI128" s="1074"/>
      <c r="AJ128" s="1075"/>
      <c r="AK128" s="1076" t="s">
        <v>494</v>
      </c>
      <c r="AL128" s="1074"/>
      <c r="AM128" s="1074"/>
      <c r="AN128" s="1074"/>
      <c r="AO128" s="1075"/>
      <c r="AP128" s="1077"/>
      <c r="AQ128" s="1078"/>
      <c r="AR128" s="1078"/>
      <c r="AS128" s="1078"/>
      <c r="AT128" s="1079"/>
      <c r="AU128" s="235"/>
      <c r="AV128" s="235"/>
      <c r="AW128" s="235"/>
      <c r="AX128" s="924" t="s">
        <v>509</v>
      </c>
      <c r="AY128" s="925"/>
      <c r="AZ128" s="925"/>
      <c r="BA128" s="925"/>
      <c r="BB128" s="925"/>
      <c r="BC128" s="925"/>
      <c r="BD128" s="925"/>
      <c r="BE128" s="926"/>
      <c r="BF128" s="1080" t="s">
        <v>506</v>
      </c>
      <c r="BG128" s="1081"/>
      <c r="BH128" s="1081"/>
      <c r="BI128" s="1081"/>
      <c r="BJ128" s="1081"/>
      <c r="BK128" s="1081"/>
      <c r="BL128" s="1082"/>
      <c r="BM128" s="1080">
        <v>15</v>
      </c>
      <c r="BN128" s="1081"/>
      <c r="BO128" s="1081"/>
      <c r="BP128" s="1081"/>
      <c r="BQ128" s="1081"/>
      <c r="BR128" s="1081"/>
      <c r="BS128" s="1082"/>
      <c r="BT128" s="1080">
        <v>20</v>
      </c>
      <c r="BU128" s="1081"/>
      <c r="BV128" s="1081"/>
      <c r="BW128" s="1081"/>
      <c r="BX128" s="1081"/>
      <c r="BY128" s="1081"/>
      <c r="BZ128" s="1104"/>
      <c r="CA128" s="258"/>
      <c r="CB128" s="258"/>
      <c r="CC128" s="258"/>
      <c r="CD128" s="258"/>
      <c r="CE128" s="258"/>
      <c r="CF128" s="258"/>
      <c r="CG128" s="235"/>
      <c r="CH128" s="235"/>
      <c r="CI128" s="235"/>
      <c r="CJ128" s="257"/>
      <c r="CK128" s="1052"/>
      <c r="CL128" s="1053"/>
      <c r="CM128" s="1053"/>
      <c r="CN128" s="1053"/>
      <c r="CO128" s="1054"/>
      <c r="CP128" s="1063" t="s">
        <v>510</v>
      </c>
      <c r="CQ128" s="754"/>
      <c r="CR128" s="754"/>
      <c r="CS128" s="754"/>
      <c r="CT128" s="754"/>
      <c r="CU128" s="754"/>
      <c r="CV128" s="754"/>
      <c r="CW128" s="754"/>
      <c r="CX128" s="754"/>
      <c r="CY128" s="754"/>
      <c r="CZ128" s="754"/>
      <c r="DA128" s="754"/>
      <c r="DB128" s="754"/>
      <c r="DC128" s="754"/>
      <c r="DD128" s="754"/>
      <c r="DE128" s="754"/>
      <c r="DF128" s="1064"/>
      <c r="DG128" s="1065" t="s">
        <v>493</v>
      </c>
      <c r="DH128" s="1066"/>
      <c r="DI128" s="1066"/>
      <c r="DJ128" s="1066"/>
      <c r="DK128" s="1066"/>
      <c r="DL128" s="1066" t="s">
        <v>493</v>
      </c>
      <c r="DM128" s="1066"/>
      <c r="DN128" s="1066"/>
      <c r="DO128" s="1066"/>
      <c r="DP128" s="1066"/>
      <c r="DQ128" s="1066" t="s">
        <v>493</v>
      </c>
      <c r="DR128" s="1066"/>
      <c r="DS128" s="1066"/>
      <c r="DT128" s="1066"/>
      <c r="DU128" s="1066"/>
      <c r="DV128" s="1067" t="s">
        <v>493</v>
      </c>
      <c r="DW128" s="1067"/>
      <c r="DX128" s="1067"/>
      <c r="DY128" s="1067"/>
      <c r="DZ128" s="1068"/>
    </row>
    <row r="129" spans="1:131" s="233" customFormat="1" ht="26.25" customHeight="1" x14ac:dyDescent="0.15">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511</v>
      </c>
      <c r="X129" s="1099"/>
      <c r="Y129" s="1099"/>
      <c r="Z129" s="1100"/>
      <c r="AA129" s="986">
        <v>1367157</v>
      </c>
      <c r="AB129" s="987"/>
      <c r="AC129" s="987"/>
      <c r="AD129" s="987"/>
      <c r="AE129" s="988"/>
      <c r="AF129" s="989">
        <v>1437806</v>
      </c>
      <c r="AG129" s="987"/>
      <c r="AH129" s="987"/>
      <c r="AI129" s="987"/>
      <c r="AJ129" s="988"/>
      <c r="AK129" s="989">
        <v>1656582</v>
      </c>
      <c r="AL129" s="987"/>
      <c r="AM129" s="987"/>
      <c r="AN129" s="987"/>
      <c r="AO129" s="988"/>
      <c r="AP129" s="1101"/>
      <c r="AQ129" s="1102"/>
      <c r="AR129" s="1102"/>
      <c r="AS129" s="1102"/>
      <c r="AT129" s="1103"/>
      <c r="AU129" s="236"/>
      <c r="AV129" s="236"/>
      <c r="AW129" s="236"/>
      <c r="AX129" s="1093" t="s">
        <v>512</v>
      </c>
      <c r="AY129" s="951"/>
      <c r="AZ129" s="951"/>
      <c r="BA129" s="951"/>
      <c r="BB129" s="951"/>
      <c r="BC129" s="951"/>
      <c r="BD129" s="951"/>
      <c r="BE129" s="952"/>
      <c r="BF129" s="1094" t="s">
        <v>494</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2" t="s">
        <v>513</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514</v>
      </c>
      <c r="X130" s="1099"/>
      <c r="Y130" s="1099"/>
      <c r="Z130" s="1100"/>
      <c r="AA130" s="986">
        <v>213519</v>
      </c>
      <c r="AB130" s="987"/>
      <c r="AC130" s="987"/>
      <c r="AD130" s="987"/>
      <c r="AE130" s="988"/>
      <c r="AF130" s="989">
        <v>221489</v>
      </c>
      <c r="AG130" s="987"/>
      <c r="AH130" s="987"/>
      <c r="AI130" s="987"/>
      <c r="AJ130" s="988"/>
      <c r="AK130" s="989">
        <v>271659</v>
      </c>
      <c r="AL130" s="987"/>
      <c r="AM130" s="987"/>
      <c r="AN130" s="987"/>
      <c r="AO130" s="988"/>
      <c r="AP130" s="1101"/>
      <c r="AQ130" s="1102"/>
      <c r="AR130" s="1102"/>
      <c r="AS130" s="1102"/>
      <c r="AT130" s="1103"/>
      <c r="AU130" s="236"/>
      <c r="AV130" s="236"/>
      <c r="AW130" s="236"/>
      <c r="AX130" s="1093" t="s">
        <v>515</v>
      </c>
      <c r="AY130" s="951"/>
      <c r="AZ130" s="951"/>
      <c r="BA130" s="951"/>
      <c r="BB130" s="951"/>
      <c r="BC130" s="951"/>
      <c r="BD130" s="951"/>
      <c r="BE130" s="952"/>
      <c r="BF130" s="1129">
        <v>5.9</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516</v>
      </c>
      <c r="X131" s="1136"/>
      <c r="Y131" s="1136"/>
      <c r="Z131" s="1137"/>
      <c r="AA131" s="1032">
        <v>1153638</v>
      </c>
      <c r="AB131" s="1014"/>
      <c r="AC131" s="1014"/>
      <c r="AD131" s="1014"/>
      <c r="AE131" s="1015"/>
      <c r="AF131" s="1013">
        <v>1216317</v>
      </c>
      <c r="AG131" s="1014"/>
      <c r="AH131" s="1014"/>
      <c r="AI131" s="1014"/>
      <c r="AJ131" s="1015"/>
      <c r="AK131" s="1013">
        <v>1384923</v>
      </c>
      <c r="AL131" s="1014"/>
      <c r="AM131" s="1014"/>
      <c r="AN131" s="1014"/>
      <c r="AO131" s="1015"/>
      <c r="AP131" s="1138"/>
      <c r="AQ131" s="1139"/>
      <c r="AR131" s="1139"/>
      <c r="AS131" s="1139"/>
      <c r="AT131" s="1140"/>
      <c r="AU131" s="236"/>
      <c r="AV131" s="236"/>
      <c r="AW131" s="236"/>
      <c r="AX131" s="1111" t="s">
        <v>517</v>
      </c>
      <c r="AY131" s="754"/>
      <c r="AZ131" s="754"/>
      <c r="BA131" s="754"/>
      <c r="BB131" s="754"/>
      <c r="BC131" s="754"/>
      <c r="BD131" s="754"/>
      <c r="BE131" s="1064"/>
      <c r="BF131" s="1112">
        <v>17.2</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8" t="s">
        <v>518</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519</v>
      </c>
      <c r="W132" s="1122"/>
      <c r="X132" s="1122"/>
      <c r="Y132" s="1122"/>
      <c r="Z132" s="1123"/>
      <c r="AA132" s="1124">
        <v>5.0968328019999998</v>
      </c>
      <c r="AB132" s="1125"/>
      <c r="AC132" s="1125"/>
      <c r="AD132" s="1125"/>
      <c r="AE132" s="1126"/>
      <c r="AF132" s="1127">
        <v>5.4757106909999997</v>
      </c>
      <c r="AG132" s="1125"/>
      <c r="AH132" s="1125"/>
      <c r="AI132" s="1125"/>
      <c r="AJ132" s="1126"/>
      <c r="AK132" s="1127">
        <v>7.2192461239999997</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520</v>
      </c>
      <c r="W133" s="1105"/>
      <c r="X133" s="1105"/>
      <c r="Y133" s="1105"/>
      <c r="Z133" s="1106"/>
      <c r="AA133" s="1107">
        <v>4.7</v>
      </c>
      <c r="AB133" s="1108"/>
      <c r="AC133" s="1108"/>
      <c r="AD133" s="1108"/>
      <c r="AE133" s="1109"/>
      <c r="AF133" s="1107">
        <v>5.0999999999999996</v>
      </c>
      <c r="AG133" s="1108"/>
      <c r="AH133" s="1108"/>
      <c r="AI133" s="1108"/>
      <c r="AJ133" s="1109"/>
      <c r="AK133" s="1107">
        <v>5.9</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UArDORnIvGfRF4Pb7wGBdL7JaEtmwS8YNDa2ZuMn4apfnbQozTdvCY3vH84YE1cU1lhJkRZk/9fL2yIRArTB/A==" saltValue="hi12PjAMVWOKmGTCxpdrp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DQ105"/>
  <sheetViews>
    <sheetView showGridLines="0" view="pageBreakPreview" topLeftCell="AU69" zoomScale="115" zoomScaleNormal="85" zoomScaleSheetLayoutView="115" workbookViewId="0">
      <selection activeCell="CH86" sqref="CH85:CJ86"/>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521</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Q6JOTBJrovsIo4fg5t+f7JEunS6/X2dAgMWlS7K4Cw2oWoyzTXoUi7CxpdieChrWOQ/NO1Jylj2I9NYVl81TjQ==" saltValue="CWk7OhTEAsjbDkEXr31eu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DL89"/>
  <sheetViews>
    <sheetView showGridLines="0" topLeftCell="AB18"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LWhzms7/bPKqaSnSk72UnK0EU0QCpTS4KANPwKPafEkU5rtexAyIc8jnIMykFWLHpltJxm6HR8uN0lQobnPCg==" saltValue="tJfRNyU92cEtpn+cRMeTc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Z73"/>
  <sheetViews>
    <sheetView showGridLines="0" view="pageBreakPreview" topLeftCell="A35" workbookViewId="0">
      <selection activeCell="AK38" sqref="AK38:AN38"/>
    </sheetView>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522</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523</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524</v>
      </c>
      <c r="AP7" s="275"/>
      <c r="AQ7" s="276" t="s">
        <v>525</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526</v>
      </c>
      <c r="AQ8" s="282" t="s">
        <v>527</v>
      </c>
      <c r="AR8" s="283" t="s">
        <v>528</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529</v>
      </c>
      <c r="AL9" s="1145"/>
      <c r="AM9" s="1145"/>
      <c r="AN9" s="1146"/>
      <c r="AO9" s="284">
        <v>548262</v>
      </c>
      <c r="AP9" s="284">
        <v>186547</v>
      </c>
      <c r="AQ9" s="285">
        <v>242692</v>
      </c>
      <c r="AR9" s="286">
        <v>-23.1</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530</v>
      </c>
      <c r="AL10" s="1145"/>
      <c r="AM10" s="1145"/>
      <c r="AN10" s="1146"/>
      <c r="AO10" s="287">
        <v>11052</v>
      </c>
      <c r="AP10" s="287">
        <v>3760</v>
      </c>
      <c r="AQ10" s="288">
        <v>27094</v>
      </c>
      <c r="AR10" s="289">
        <v>-86.1</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531</v>
      </c>
      <c r="AL11" s="1145"/>
      <c r="AM11" s="1145"/>
      <c r="AN11" s="1146"/>
      <c r="AO11" s="287" t="s">
        <v>532</v>
      </c>
      <c r="AP11" s="287" t="s">
        <v>532</v>
      </c>
      <c r="AQ11" s="288">
        <v>4163</v>
      </c>
      <c r="AR11" s="289" t="s">
        <v>532</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533</v>
      </c>
      <c r="AL12" s="1145"/>
      <c r="AM12" s="1145"/>
      <c r="AN12" s="1146"/>
      <c r="AO12" s="287" t="s">
        <v>532</v>
      </c>
      <c r="AP12" s="287" t="s">
        <v>532</v>
      </c>
      <c r="AQ12" s="288" t="s">
        <v>532</v>
      </c>
      <c r="AR12" s="289" t="s">
        <v>532</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534</v>
      </c>
      <c r="AL13" s="1145"/>
      <c r="AM13" s="1145"/>
      <c r="AN13" s="1146"/>
      <c r="AO13" s="287">
        <v>14726</v>
      </c>
      <c r="AP13" s="287">
        <v>5011</v>
      </c>
      <c r="AQ13" s="288">
        <v>8881</v>
      </c>
      <c r="AR13" s="289">
        <v>-43.6</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535</v>
      </c>
      <c r="AL14" s="1145"/>
      <c r="AM14" s="1145"/>
      <c r="AN14" s="1146"/>
      <c r="AO14" s="287" t="s">
        <v>532</v>
      </c>
      <c r="AP14" s="287" t="s">
        <v>532</v>
      </c>
      <c r="AQ14" s="288">
        <v>5165</v>
      </c>
      <c r="AR14" s="289" t="s">
        <v>532</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536</v>
      </c>
      <c r="AL15" s="1148"/>
      <c r="AM15" s="1148"/>
      <c r="AN15" s="1149"/>
      <c r="AO15" s="287">
        <v>-39733</v>
      </c>
      <c r="AP15" s="287">
        <v>-13519</v>
      </c>
      <c r="AQ15" s="288">
        <v>-18870</v>
      </c>
      <c r="AR15" s="289">
        <v>-28.4</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190</v>
      </c>
      <c r="AL16" s="1148"/>
      <c r="AM16" s="1148"/>
      <c r="AN16" s="1149"/>
      <c r="AO16" s="287">
        <v>534307</v>
      </c>
      <c r="AP16" s="287">
        <v>181799</v>
      </c>
      <c r="AQ16" s="288">
        <v>269124</v>
      </c>
      <c r="AR16" s="289">
        <v>-32.4</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537</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538</v>
      </c>
      <c r="AP20" s="296" t="s">
        <v>539</v>
      </c>
      <c r="AQ20" s="297" t="s">
        <v>540</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541</v>
      </c>
      <c r="AL21" s="1151"/>
      <c r="AM21" s="1151"/>
      <c r="AN21" s="1152"/>
      <c r="AO21" s="300">
        <v>17.010000000000002</v>
      </c>
      <c r="AP21" s="301">
        <v>24.07</v>
      </c>
      <c r="AQ21" s="302">
        <v>-7.06</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542</v>
      </c>
      <c r="AL22" s="1151"/>
      <c r="AM22" s="1151"/>
      <c r="AN22" s="1152"/>
      <c r="AO22" s="305">
        <v>94.8</v>
      </c>
      <c r="AP22" s="306">
        <v>94.6</v>
      </c>
      <c r="AQ22" s="307">
        <v>0.2</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1" t="s">
        <v>543</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x14ac:dyDescent="0.15">
      <c r="A27" s="312"/>
      <c r="AO27" s="265"/>
      <c r="AP27" s="265"/>
      <c r="AQ27" s="265"/>
      <c r="AR27" s="265"/>
      <c r="AS27" s="265"/>
      <c r="AT27" s="265"/>
    </row>
    <row r="28" spans="1:46" ht="17.25" x14ac:dyDescent="0.15">
      <c r="A28" s="266" t="s">
        <v>544</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545</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524</v>
      </c>
      <c r="AP30" s="275"/>
      <c r="AQ30" s="276" t="s">
        <v>525</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526</v>
      </c>
      <c r="AQ31" s="282" t="s">
        <v>527</v>
      </c>
      <c r="AR31" s="283" t="s">
        <v>528</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546</v>
      </c>
      <c r="AL32" s="1159"/>
      <c r="AM32" s="1159"/>
      <c r="AN32" s="1160"/>
      <c r="AO32" s="315">
        <v>359190</v>
      </c>
      <c r="AP32" s="315">
        <v>122215</v>
      </c>
      <c r="AQ32" s="316">
        <v>141234</v>
      </c>
      <c r="AR32" s="317">
        <v>-13.5</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547</v>
      </c>
      <c r="AL33" s="1159"/>
      <c r="AM33" s="1159"/>
      <c r="AN33" s="1160"/>
      <c r="AO33" s="315" t="s">
        <v>532</v>
      </c>
      <c r="AP33" s="315" t="s">
        <v>532</v>
      </c>
      <c r="AQ33" s="316" t="s">
        <v>532</v>
      </c>
      <c r="AR33" s="317" t="s">
        <v>532</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548</v>
      </c>
      <c r="AL34" s="1159"/>
      <c r="AM34" s="1159"/>
      <c r="AN34" s="1160"/>
      <c r="AO34" s="315" t="s">
        <v>532</v>
      </c>
      <c r="AP34" s="315" t="s">
        <v>532</v>
      </c>
      <c r="AQ34" s="316" t="s">
        <v>532</v>
      </c>
      <c r="AR34" s="317" t="s">
        <v>532</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549</v>
      </c>
      <c r="AL35" s="1159"/>
      <c r="AM35" s="1159"/>
      <c r="AN35" s="1160"/>
      <c r="AO35" s="315">
        <v>12450</v>
      </c>
      <c r="AP35" s="315">
        <v>4236</v>
      </c>
      <c r="AQ35" s="316">
        <v>30523</v>
      </c>
      <c r="AR35" s="317">
        <v>-86.1</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550</v>
      </c>
      <c r="AL36" s="1159"/>
      <c r="AM36" s="1159"/>
      <c r="AN36" s="1160"/>
      <c r="AO36" s="315" t="s">
        <v>532</v>
      </c>
      <c r="AP36" s="315" t="s">
        <v>532</v>
      </c>
      <c r="AQ36" s="316">
        <v>4602</v>
      </c>
      <c r="AR36" s="317" t="s">
        <v>532</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551</v>
      </c>
      <c r="AL37" s="1159"/>
      <c r="AM37" s="1159"/>
      <c r="AN37" s="1160"/>
      <c r="AO37" s="315" t="s">
        <v>532</v>
      </c>
      <c r="AP37" s="315" t="s">
        <v>532</v>
      </c>
      <c r="AQ37" s="316">
        <v>937</v>
      </c>
      <c r="AR37" s="317" t="s">
        <v>532</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552</v>
      </c>
      <c r="AL38" s="1162"/>
      <c r="AM38" s="1162"/>
      <c r="AN38" s="1163"/>
      <c r="AO38" s="318" t="s">
        <v>532</v>
      </c>
      <c r="AP38" s="318" t="s">
        <v>532</v>
      </c>
      <c r="AQ38" s="319">
        <v>14</v>
      </c>
      <c r="AR38" s="307" t="s">
        <v>532</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553</v>
      </c>
      <c r="AL39" s="1162"/>
      <c r="AM39" s="1162"/>
      <c r="AN39" s="1163"/>
      <c r="AO39" s="315" t="s">
        <v>532</v>
      </c>
      <c r="AP39" s="315" t="s">
        <v>532</v>
      </c>
      <c r="AQ39" s="316">
        <v>-6455</v>
      </c>
      <c r="AR39" s="317" t="s">
        <v>532</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554</v>
      </c>
      <c r="AL40" s="1159"/>
      <c r="AM40" s="1159"/>
      <c r="AN40" s="1160"/>
      <c r="AO40" s="315">
        <v>-271659</v>
      </c>
      <c r="AP40" s="315">
        <v>-92432</v>
      </c>
      <c r="AQ40" s="316">
        <v>-126702</v>
      </c>
      <c r="AR40" s="317">
        <v>-27</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302</v>
      </c>
      <c r="AL41" s="1165"/>
      <c r="AM41" s="1165"/>
      <c r="AN41" s="1166"/>
      <c r="AO41" s="315">
        <v>99981</v>
      </c>
      <c r="AP41" s="315">
        <v>34019</v>
      </c>
      <c r="AQ41" s="316">
        <v>44155</v>
      </c>
      <c r="AR41" s="317">
        <v>-23</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555</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556</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557</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524</v>
      </c>
      <c r="AN49" s="1155" t="s">
        <v>558</v>
      </c>
      <c r="AO49" s="1156"/>
      <c r="AP49" s="1156"/>
      <c r="AQ49" s="1156"/>
      <c r="AR49" s="1157"/>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559</v>
      </c>
      <c r="AO50" s="332" t="s">
        <v>560</v>
      </c>
      <c r="AP50" s="333" t="s">
        <v>561</v>
      </c>
      <c r="AQ50" s="334" t="s">
        <v>562</v>
      </c>
      <c r="AR50" s="335" t="s">
        <v>563</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564</v>
      </c>
      <c r="AL51" s="328"/>
      <c r="AM51" s="336">
        <v>969697</v>
      </c>
      <c r="AN51" s="337">
        <v>303600</v>
      </c>
      <c r="AO51" s="338">
        <v>185.7</v>
      </c>
      <c r="AP51" s="339">
        <v>317319</v>
      </c>
      <c r="AQ51" s="340">
        <v>2.2999999999999998</v>
      </c>
      <c r="AR51" s="341">
        <v>183.4</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565</v>
      </c>
      <c r="AM52" s="344">
        <v>732293</v>
      </c>
      <c r="AN52" s="345">
        <v>229271</v>
      </c>
      <c r="AO52" s="346">
        <v>195.6</v>
      </c>
      <c r="AP52" s="347">
        <v>164214</v>
      </c>
      <c r="AQ52" s="348">
        <v>4.2</v>
      </c>
      <c r="AR52" s="349">
        <v>191.4</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566</v>
      </c>
      <c r="AL53" s="328"/>
      <c r="AM53" s="336">
        <v>410731</v>
      </c>
      <c r="AN53" s="337">
        <v>131350</v>
      </c>
      <c r="AO53" s="338">
        <v>-56.7</v>
      </c>
      <c r="AP53" s="339">
        <v>289738</v>
      </c>
      <c r="AQ53" s="340">
        <v>-8.6999999999999993</v>
      </c>
      <c r="AR53" s="341">
        <v>-48</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565</v>
      </c>
      <c r="AM54" s="344">
        <v>360787</v>
      </c>
      <c r="AN54" s="345">
        <v>115378</v>
      </c>
      <c r="AO54" s="346">
        <v>-49.7</v>
      </c>
      <c r="AP54" s="347">
        <v>156238</v>
      </c>
      <c r="AQ54" s="348">
        <v>-4.9000000000000004</v>
      </c>
      <c r="AR54" s="349">
        <v>-44.8</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567</v>
      </c>
      <c r="AL55" s="328"/>
      <c r="AM55" s="336">
        <v>810310</v>
      </c>
      <c r="AN55" s="337">
        <v>264289</v>
      </c>
      <c r="AO55" s="338">
        <v>101.2</v>
      </c>
      <c r="AP55" s="339">
        <v>316937</v>
      </c>
      <c r="AQ55" s="340">
        <v>9.4</v>
      </c>
      <c r="AR55" s="341">
        <v>91.8</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565</v>
      </c>
      <c r="AM56" s="344">
        <v>499912</v>
      </c>
      <c r="AN56" s="345">
        <v>163050</v>
      </c>
      <c r="AO56" s="346">
        <v>41.3</v>
      </c>
      <c r="AP56" s="347">
        <v>199150</v>
      </c>
      <c r="AQ56" s="348">
        <v>27.5</v>
      </c>
      <c r="AR56" s="349">
        <v>13.8</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568</v>
      </c>
      <c r="AL57" s="328"/>
      <c r="AM57" s="336">
        <v>928745</v>
      </c>
      <c r="AN57" s="337">
        <v>309067</v>
      </c>
      <c r="AO57" s="338">
        <v>16.899999999999999</v>
      </c>
      <c r="AP57" s="339">
        <v>332350</v>
      </c>
      <c r="AQ57" s="340">
        <v>4.9000000000000004</v>
      </c>
      <c r="AR57" s="341">
        <v>12</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565</v>
      </c>
      <c r="AM58" s="344">
        <v>388443</v>
      </c>
      <c r="AN58" s="345">
        <v>129266</v>
      </c>
      <c r="AO58" s="346">
        <v>-20.7</v>
      </c>
      <c r="AP58" s="347">
        <v>200453</v>
      </c>
      <c r="AQ58" s="348">
        <v>0.7</v>
      </c>
      <c r="AR58" s="349">
        <v>-21.4</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569</v>
      </c>
      <c r="AL59" s="328"/>
      <c r="AM59" s="336">
        <v>799666</v>
      </c>
      <c r="AN59" s="337">
        <v>272088</v>
      </c>
      <c r="AO59" s="338">
        <v>-12</v>
      </c>
      <c r="AP59" s="339">
        <v>362690</v>
      </c>
      <c r="AQ59" s="340">
        <v>9.1</v>
      </c>
      <c r="AR59" s="341">
        <v>-21.1</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565</v>
      </c>
      <c r="AM60" s="344">
        <v>582003</v>
      </c>
      <c r="AN60" s="345">
        <v>198028</v>
      </c>
      <c r="AO60" s="346">
        <v>53.2</v>
      </c>
      <c r="AP60" s="347">
        <v>172580</v>
      </c>
      <c r="AQ60" s="348">
        <v>-13.9</v>
      </c>
      <c r="AR60" s="349">
        <v>67.099999999999994</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570</v>
      </c>
      <c r="AL61" s="350"/>
      <c r="AM61" s="351">
        <v>783830</v>
      </c>
      <c r="AN61" s="352">
        <v>256079</v>
      </c>
      <c r="AO61" s="353">
        <v>47</v>
      </c>
      <c r="AP61" s="354">
        <v>323807</v>
      </c>
      <c r="AQ61" s="355">
        <v>3.4</v>
      </c>
      <c r="AR61" s="341">
        <v>43.6</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565</v>
      </c>
      <c r="AM62" s="344">
        <v>512688</v>
      </c>
      <c r="AN62" s="345">
        <v>166999</v>
      </c>
      <c r="AO62" s="346">
        <v>43.9</v>
      </c>
      <c r="AP62" s="347">
        <v>178527</v>
      </c>
      <c r="AQ62" s="348">
        <v>2.7</v>
      </c>
      <c r="AR62" s="349">
        <v>41.2</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BoEa8RhffcYzteVJCgzU/FewwXawvDi92v3cR4jqXA4i63mXXfDfGq2i5ZXvABSQsWuoJHk3skm+1PgnCq2GfQ==" saltValue="srKKN8Zrf0kYO0XuVztB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DU121"/>
  <sheetViews>
    <sheetView showGridLines="0" topLeftCell="A73" zoomScaleNormal="100" zoomScaleSheetLayoutView="55" workbookViewId="0">
      <selection activeCell="D108" sqref="A1:XFD1048576"/>
    </sheetView>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572</v>
      </c>
    </row>
    <row r="121" spans="125:125" ht="13.5" hidden="1" customHeight="1" x14ac:dyDescent="0.15">
      <c r="DU121" s="262"/>
    </row>
  </sheetData>
  <sheetProtection algorithmName="SHA-512" hashValue="Kit8NHpsk0wzGoDaSZMy32s0c47bnKRPV9vOQErc747hZlEmC8UEy9WkL5opuYeBcSQAOgDN1HsL2vYOwvm3+Q==" saltValue="qgBsRr3ZRk0ji8K1KGcv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4294967293"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EL116"/>
  <sheetViews>
    <sheetView showGridLines="0" topLeftCell="A69" zoomScale="85" zoomScaleNormal="85" zoomScaleSheetLayoutView="55" workbookViewId="0">
      <selection activeCell="D108" sqref="D108"/>
    </sheetView>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573</v>
      </c>
    </row>
  </sheetData>
  <sheetProtection algorithmName="SHA-512" hashValue="MyrsGx1AGZRQV6d/l+8m8e4uZEzD9XgRD/ZCZ72T058hn5+GROGG9DeYXACT8nHk87Ogc/WeGWV2KUqduqEHpw==" saltValue="aY9nJY/Mi2pWMqso2AIKO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rgb="FFFFC000"/>
    <pageSetUpPr fitToPage="1"/>
  </sheetPr>
  <dimension ref="B1:J50"/>
  <sheetViews>
    <sheetView showGridLines="0" topLeftCell="A18"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15">
      <c r="B47" s="10"/>
      <c r="C47" s="1167" t="s">
        <v>3</v>
      </c>
      <c r="D47" s="1167"/>
      <c r="E47" s="1168"/>
      <c r="F47" s="11">
        <v>41.79</v>
      </c>
      <c r="G47" s="12">
        <v>40.14</v>
      </c>
      <c r="H47" s="12">
        <v>36.75</v>
      </c>
      <c r="I47" s="12">
        <v>34.950000000000003</v>
      </c>
      <c r="J47" s="13">
        <v>30.33</v>
      </c>
    </row>
    <row r="48" spans="2:10" ht="57.75" customHeight="1" x14ac:dyDescent="0.15">
      <c r="B48" s="14"/>
      <c r="C48" s="1169" t="s">
        <v>4</v>
      </c>
      <c r="D48" s="1169"/>
      <c r="E48" s="1170"/>
      <c r="F48" s="15">
        <v>6.85</v>
      </c>
      <c r="G48" s="16">
        <v>6.32</v>
      </c>
      <c r="H48" s="16">
        <v>6.08</v>
      </c>
      <c r="I48" s="16">
        <v>8.52</v>
      </c>
      <c r="J48" s="17">
        <v>7.91</v>
      </c>
    </row>
    <row r="49" spans="2:10" ht="57.75" customHeight="1" thickBot="1" x14ac:dyDescent="0.2">
      <c r="B49" s="18"/>
      <c r="C49" s="1171" t="s">
        <v>5</v>
      </c>
      <c r="D49" s="1171"/>
      <c r="E49" s="1172"/>
      <c r="F49" s="19" t="s">
        <v>579</v>
      </c>
      <c r="G49" s="20" t="s">
        <v>580</v>
      </c>
      <c r="H49" s="20" t="s">
        <v>581</v>
      </c>
      <c r="I49" s="20">
        <v>2.74</v>
      </c>
      <c r="J49" s="21">
        <v>0.52</v>
      </c>
    </row>
    <row r="50" spans="2:10" x14ac:dyDescent="0.15"/>
  </sheetData>
  <sheetProtection algorithmName="SHA-512" hashValue="2vlKpPZBC2hIoPICHiy5ETAYruwv9fujOPmFzx04xCRykgq3elQTDr12dbWD2eYbnP8wi85+/eI4HZ39ve79yA==" saltValue="naJXnu3LAt54gtB3Rr1n9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4294967293"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LGsoumu3</cp:lastModifiedBy>
  <cp:lastPrinted>2023-03-14T02:12:49Z</cp:lastPrinted>
  <dcterms:created xsi:type="dcterms:W3CDTF">2023-02-20T06:29:08Z</dcterms:created>
  <dcterms:modified xsi:type="dcterms:W3CDTF">2026-07-22T01:07:40Z</dcterms:modified>
  <cp:category/>
</cp:coreProperties>
</file>