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10.20.90.6\share\総務課\10　総務課　杉森\★財政\財政資料（随時更新する）\公表資料\財政状況資料集\未\R4\"/>
    </mc:Choice>
  </mc:AlternateContent>
  <xr:revisionPtr revIDLastSave="0" documentId="13_ncr:1_{86DA59C4-47AD-4AC5-8CC8-563ACF3414D7}" xr6:coauthVersionLast="47" xr6:coauthVersionMax="47" xr10:uidLastSave="{00000000-0000-0000-0000-000000000000}"/>
  <bookViews>
    <workbookView xWindow="-12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35" i="10" l="1"/>
  <c r="BG34"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AM35" i="10"/>
  <c r="C35" i="10"/>
  <c r="U34" i="10"/>
  <c r="C34" i="10"/>
  <c r="U35"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6" i="10" l="1"/>
  <c r="AM34" i="10" l="1"/>
  <c r="BE34" i="10" l="1"/>
  <c r="BE35" i="10" s="1"/>
  <c r="BW34" i="10" l="1"/>
  <c r="BW35" i="10" l="1"/>
  <c r="BW36" i="10" s="1"/>
  <c r="BW37" i="10" s="1"/>
  <c r="BW38" i="10" s="1"/>
  <c r="BW39" i="10" s="1"/>
  <c r="BW40" i="10" s="1"/>
  <c r="BW41" i="10" s="1"/>
  <c r="BW42" i="10" s="1"/>
  <c r="BW43" i="10" s="1"/>
  <c r="CO34" i="10"/>
</calcChain>
</file>

<file path=xl/sharedStrings.xml><?xml version="1.0" encoding="utf-8"?>
<sst xmlns="http://schemas.openxmlformats.org/spreadsheetml/2006/main" count="1203" uniqueCount="612">
  <si>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</si>
  <si>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</si>
  <si>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</si>
  <si>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</si>
  <si>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</si>
  <si>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</si>
  <si>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</si>
  <si>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</si>
  <si>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</si>
  <si>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</si>
  <si>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</si>
  <si>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</si>
  <si>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</si>
  <si>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</si>
  <si>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</si>
  <si>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</si>
  <si>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</si>
  <si>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</si>
  <si>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</si>
  <si>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</si>
  <si>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</si>
  <si>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</si>
  <si>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</si>
  <si>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</si>
  <si>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</si>
  <si>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</si>
  <si>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</si>
  <si>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</si>
  <si>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</si>
  <si>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</si>
  <si>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</si>
  <si>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</si>
  <si>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</si>
  <si>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</si>
  <si>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</si>
  <si>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</si>
  <si>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</si>
  <si>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</si>
  <si>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</si>
  <si>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</si>
  <si>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</si>
  <si>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</si>
  <si>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</si>
  <si>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</si>
  <si>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</si>
  <si>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</si>
  <si>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</si>
  <si>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</si>
  <si>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</si>
  <si>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</si>
  <si>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</si>
  <si>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</si>
  <si>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</si>
  <si>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</si>
  <si>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</si>
  <si>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</si>
  <si>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</si>
  <si>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</si>
  <si>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</si>
  <si>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</si>
  <si>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</si>
  <si>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</si>
  <si>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</si>
  <si>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</si>
  <si>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</si>
  <si>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</si>
  <si>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</si>
  <si>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</si>
  <si>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</si>
  <si>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</si>
  <si>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</si>
  <si>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</si>
  <si>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</si>
  <si>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</si>
  <si>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</si>
  <si>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</si>
  <si>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</si>
  <si>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</si>
  <si>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</si>
  <si>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</si>
  <si>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</si>
  <si>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</si>
  <si>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</si>
  <si>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</si>
  <si>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</si>
  <si>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和歌山県</t>
    <phoneticPr fontId="5"/>
  </si>
  <si>
    <t>市町村類型</t>
    <phoneticPr fontId="5"/>
  </si>
  <si>
    <t>Ⅰ－２</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</si>
  <si>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</si>
  <si>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</si>
  <si>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</si>
  <si>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</si>
  <si>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</si>
  <si>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</si>
  <si>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</si>
  <si>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</si>
  <si>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</si>
  <si>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</si>
  <si>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</si>
  <si>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</si>
  <si>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太地町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</si>
  <si>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</si>
  <si>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</si>
  <si>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</si>
  <si>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</si>
  <si>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</si>
  <si>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</si>
  <si>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</si>
  <si>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</si>
  <si>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</si>
  <si>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</si>
  <si>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</si>
  <si>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</si>
  <si>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</si>
  <si>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</si>
  <si>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</si>
  <si>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</si>
  <si>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</si>
  <si>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</si>
  <si>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</si>
  <si>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</si>
  <si>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</si>
  <si>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</si>
  <si>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</si>
  <si>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</si>
  <si>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-9.6</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</si>
  <si>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</si>
  <si>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</si>
  <si>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</si>
  <si>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</si>
  <si>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</si>
  <si>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</si>
  <si>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</si>
  <si>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</si>
  <si>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</si>
  <si>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</si>
  <si>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</si>
  <si>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</si>
  <si>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</si>
  <si>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</si>
  <si>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</si>
  <si>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</si>
  <si>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</si>
  <si>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</si>
  <si>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</si>
  <si>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</si>
  <si>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</si>
  <si>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</si>
  <si>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</si>
  <si>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</si>
  <si>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</si>
  <si>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-1.6</t>
    <phoneticPr fontId="5"/>
  </si>
  <si>
    <t>基準財政需要額</t>
    <phoneticPr fontId="25"/>
  </si>
  <si>
    <t>うち日本人(％)</t>
    <phoneticPr fontId="5"/>
  </si>
  <si>
    <t>-1.7</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</si>
  <si>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</si>
  <si>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</si>
  <si>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</si>
  <si>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</si>
  <si>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</si>
  <si>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</si>
  <si>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</si>
  <si>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</si>
  <si>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</si>
  <si>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</si>
  <si>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</si>
  <si>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</si>
  <si>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</si>
  <si>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</si>
  <si>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</si>
  <si>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</si>
  <si>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</si>
  <si>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</si>
  <si>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</si>
  <si>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</si>
  <si>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</si>
  <si>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</si>
  <si>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</si>
  <si>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</si>
  <si>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</si>
  <si>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</si>
  <si>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</si>
  <si>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</si>
  <si>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</si>
  <si>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</si>
  <si>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</si>
  <si>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</si>
  <si>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</si>
  <si>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</si>
  <si>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</si>
  <si>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</si>
  <si>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</si>
  <si>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</si>
  <si>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</si>
  <si>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</si>
  <si>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</si>
  <si>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</si>
  <si>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</si>
  <si>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</si>
  <si>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</si>
  <si>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</si>
  <si>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</si>
  <si>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</si>
  <si>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</si>
  <si>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</si>
  <si>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</si>
  <si>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</si>
  <si>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</si>
  <si>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</si>
  <si>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</si>
  <si>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</si>
  <si>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</si>
  <si>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</si>
  <si>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</si>
  <si>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</si>
  <si>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</si>
  <si>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和歌山県太地町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</si>
  <si>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</si>
  <si>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</si>
  <si>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</si>
  <si>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</si>
  <si>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</si>
  <si>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</si>
  <si>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</si>
  <si>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</si>
  <si>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</si>
  <si>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</si>
  <si>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</si>
  <si>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</si>
  <si>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</si>
  <si>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</si>
  <si>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</si>
  <si>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</si>
  <si>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</si>
  <si>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</si>
  <si>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</si>
  <si>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</si>
  <si>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</si>
  <si>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</si>
  <si>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</si>
  <si>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</si>
  <si>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</si>
  <si>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</si>
  <si>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</si>
  <si>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</si>
  <si>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</si>
  <si>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</si>
  <si>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</si>
  <si>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</si>
  <si>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</si>
  <si>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</si>
  <si>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</si>
  <si>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</si>
  <si>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</si>
  <si>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</si>
  <si>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</si>
  <si>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</si>
  <si>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</si>
  <si>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</si>
  <si>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</si>
  <si>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</si>
  <si>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</si>
  <si>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</si>
  <si>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</si>
  <si>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</si>
  <si>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</si>
  <si>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</si>
  <si>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</si>
  <si>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</si>
  <si>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</si>
  <si>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</si>
  <si>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</si>
  <si>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</si>
  <si>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</si>
  <si>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</si>
  <si>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</si>
  <si>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</si>
  <si>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</si>
  <si>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</si>
  <si>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</si>
  <si>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</si>
  <si>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</si>
  <si>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</si>
  <si>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</si>
  <si>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</si>
  <si>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</si>
  <si>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</si>
  <si>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</si>
  <si>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</si>
  <si>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</si>
  <si>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</si>
  <si>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</si>
  <si>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</si>
  <si>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</si>
  <si>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</si>
  <si>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</si>
  <si>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</si>
  <si>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</si>
  <si>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</si>
  <si>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</si>
  <si>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</si>
  <si>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</si>
  <si>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</si>
  <si>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</si>
  <si>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</si>
  <si>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</si>
  <si>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</si>
  <si>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</si>
  <si>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</si>
  <si>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</si>
  <si>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</si>
  <si>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</si>
  <si>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</si>
  <si>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</si>
  <si>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</si>
  <si>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</si>
  <si>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</si>
  <si>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</si>
  <si>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</si>
  <si>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</si>
  <si>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</si>
  <si>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</si>
  <si>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</si>
  <si>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</si>
  <si>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</si>
  <si>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</si>
  <si>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</si>
  <si>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</si>
  <si>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</si>
  <si>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</si>
  <si>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</si>
  <si>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</si>
  <si>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</si>
  <si>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</si>
  <si>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観光施設</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</si>
  <si>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</si>
  <si>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</si>
  <si>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</si>
  <si>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</si>
  <si>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</si>
  <si>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</si>
  <si>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</si>
  <si>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簡易水道</t>
    <phoneticPr fontId="5"/>
  </si>
  <si>
    <t>被保険者数(人)</t>
  </si>
  <si>
    <t>　積立金</t>
    <phoneticPr fontId="5"/>
  </si>
  <si>
    <t>　うち臨時財政対策債</t>
    <phoneticPr fontId="5"/>
  </si>
  <si>
    <t>市場</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</si>
  <si>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</si>
  <si>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</si>
  <si>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</si>
  <si>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</si>
  <si>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</si>
  <si>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</si>
  <si>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</si>
  <si>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</si>
  <si>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</si>
  <si>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</si>
  <si>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</si>
  <si>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</si>
  <si>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</si>
  <si>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</si>
  <si>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</si>
  <si>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</si>
  <si>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</si>
  <si>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</si>
  <si>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</si>
  <si>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</si>
  <si>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</si>
  <si>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</si>
  <si>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和歌山県太地町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</si>
  <si>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</si>
  <si>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</si>
  <si>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</si>
  <si>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</si>
  <si>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</si>
  <si>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</si>
  <si>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</si>
  <si>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</si>
  <si>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</si>
  <si>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</si>
  <si>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</si>
  <si>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</si>
  <si>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</si>
  <si>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</si>
  <si>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</si>
  <si>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</si>
  <si>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</si>
  <si>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</si>
  <si>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</si>
  <si>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</si>
  <si>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</si>
  <si>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</si>
  <si>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</si>
  <si>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</si>
  <si>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</si>
  <si>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</si>
  <si>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</si>
  <si>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</si>
  <si>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</si>
  <si>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</si>
  <si>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</si>
  <si>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</si>
  <si>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</si>
  <si>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t>
    <phoneticPr fontId="5"/>
  </si>
  <si>
    <t>介護保険事業</t>
    <phoneticPr fontId="5"/>
  </si>
  <si>
    <t>後期高齢者医療事業</t>
    <phoneticPr fontId="5"/>
  </si>
  <si>
    <t>水道事業</t>
    <phoneticPr fontId="5"/>
  </si>
  <si>
    <t>法適用企業</t>
    <phoneticPr fontId="5"/>
  </si>
  <si>
    <t>都市計画公共下水道事業</t>
    <phoneticPr fontId="5"/>
  </si>
  <si>
    <t>法非適用企業</t>
    <phoneticPr fontId="5"/>
  </si>
  <si>
    <t>くじらの博物館事業</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</si>
  <si>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</si>
  <si>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</si>
  <si>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</si>
  <si>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</si>
  <si>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</si>
  <si>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</si>
  <si>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</si>
  <si>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</si>
  <si>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</si>
  <si>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</si>
  <si>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</si>
  <si>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</si>
  <si>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</si>
  <si>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</si>
  <si>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</si>
  <si>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</si>
  <si>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</si>
  <si>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</si>
  <si>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</si>
  <si>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</si>
  <si>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</si>
  <si>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</si>
  <si>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</si>
  <si>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</si>
  <si>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</si>
  <si>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</si>
  <si>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</si>
  <si>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</si>
  <si>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</si>
  <si>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</si>
  <si>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</si>
  <si>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</si>
  <si>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</si>
  <si>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</si>
  <si>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</si>
  <si>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</si>
  <si>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</si>
  <si>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</si>
  <si>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</si>
  <si>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</si>
  <si>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</si>
  <si>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</si>
  <si>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</si>
  <si>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</si>
  <si>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</si>
  <si>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</si>
  <si>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</si>
  <si>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</si>
  <si>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</si>
  <si>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</si>
  <si>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</si>
  <si>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</si>
  <si>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</si>
  <si>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</si>
  <si>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</si>
  <si>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</si>
  <si>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t>
    <phoneticPr fontId="5"/>
  </si>
  <si>
    <t>(Ｅ)</t>
    <phoneticPr fontId="5"/>
  </si>
  <si>
    <t>その他上記に準ずるもの</t>
    <rPh sb="2" eb="3">
      <t>タ</t>
    </rPh>
    <rPh sb="3" eb="5">
      <t>ジョウキ</t>
    </rPh>
    <rPh sb="6" eb="7">
      <t>ジュン</t>
    </rPh>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</si>
  <si>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</si>
  <si>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</si>
  <si>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</si>
  <si>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</si>
  <si>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都市計画公共下水道事業</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</si>
  <si>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</si>
  <si>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</si>
  <si>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水道事業</t>
    <phoneticPr fontId="5"/>
  </si>
  <si>
    <t xml:space="preserve">基準財政需要額算入見込額 </t>
    <rPh sb="0" eb="2">
      <t>キジュン</t>
    </rPh>
    <rPh sb="2" eb="4">
      <t>ザイセイ</t>
    </rPh>
    <rPh sb="4" eb="7">
      <t>ジュヨウガク</t>
    </rPh>
    <rPh sb="7" eb="9">
      <t>サンニュウ</t>
    </rPh>
    <rPh sb="9" eb="12">
      <t>ミコミガク</t>
    </rPh>
    <phoneticPr fontId="31"/>
  </si>
  <si>
    <t>くじらの博物館事業</t>
    <phoneticPr fontId="5"/>
  </si>
  <si>
    <t>(Ｆ)</t>
    <phoneticPr fontId="5"/>
  </si>
  <si>
    <t>介護保険事業</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</si>
  <si>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</si>
  <si>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</si>
  <si>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</si>
  <si>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</si>
  <si>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</si>
  <si>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</si>
  <si>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</si>
  <si>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</si>
  <si>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</si>
  <si>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</si>
  <si>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</si>
  <si>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</si>
  <si>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</si>
  <si>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</si>
  <si>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</si>
  <si>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</si>
  <si>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</si>
  <si>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</si>
  <si>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</si>
  <si>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</si>
  <si>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</si>
  <si>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</si>
  <si>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</si>
  <si>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</si>
  <si>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</si>
  <si>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</si>
  <si>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</si>
  <si>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</si>
  <si>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</si>
  <si>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</si>
  <si>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</si>
  <si>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</si>
  <si>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</si>
  <si>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</si>
  <si>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</si>
  <si>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</si>
  <si>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</si>
  <si>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</si>
  <si>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</si>
  <si>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</si>
  <si>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</si>
  <si>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</si>
  <si>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</si>
  <si>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</si>
  <si>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</si>
  <si>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</si>
  <si>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</si>
  <si>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</si>
  <si>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</si>
  <si>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</si>
  <si>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</si>
  <si>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</si>
  <si>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</si>
  <si>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</si>
  <si>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</si>
  <si>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</si>
  <si>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</si>
  <si>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</si>
  <si>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</si>
  <si>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</si>
  <si>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</si>
  <si>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</si>
  <si>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</si>
  <si>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</si>
  <si>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</si>
  <si>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</si>
  <si>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</si>
  <si>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</si>
  <si>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</si>
  <si>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</si>
  <si>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</si>
  <si>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</si>
  <si>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</si>
  <si>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</si>
  <si>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</si>
  <si>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</si>
  <si>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</si>
  <si>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</si>
  <si>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</si>
  <si>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</si>
  <si>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</si>
  <si>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</si>
  <si>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</si>
  <si>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3.68</t>
  </si>
  <si>
    <t>▲ 3.52</t>
  </si>
  <si>
    <t>▲ 0.04</t>
  </si>
  <si>
    <t>水道事業</t>
  </si>
  <si>
    <t>一般会計</t>
  </si>
  <si>
    <t>くじらの博物館事業</t>
  </si>
  <si>
    <t>介護保険事業</t>
  </si>
  <si>
    <t>国民健康保険事業</t>
  </si>
  <si>
    <t>都市計画公共下水道事業</t>
  </si>
  <si>
    <t>後期高齢者医療事業</t>
  </si>
  <si>
    <t>その他会計（赤字）</t>
  </si>
  <si>
    <t>その他会計（黒字）</t>
  </si>
  <si>
    <t>（百万円）</t>
    <phoneticPr fontId="5"/>
  </si>
  <si>
    <t>H30</t>
    <phoneticPr fontId="5"/>
  </si>
  <si>
    <t>R01</t>
    <phoneticPr fontId="5"/>
  </si>
  <si>
    <t>R02</t>
    <phoneticPr fontId="5"/>
  </si>
  <si>
    <t>R03</t>
    <phoneticPr fontId="5"/>
  </si>
  <si>
    <t>R04</t>
    <phoneticPr fontId="5"/>
  </si>
  <si>
    <t>和歌山県市町村総合事務組合</t>
    <rPh sb="0" eb="4">
      <t>ワカヤマケン</t>
    </rPh>
    <rPh sb="4" eb="7">
      <t>シチョウソン</t>
    </rPh>
    <rPh sb="7" eb="9">
      <t>ソウゴウ</t>
    </rPh>
    <rPh sb="9" eb="11">
      <t>ジム</t>
    </rPh>
    <rPh sb="11" eb="12">
      <t>ク</t>
    </rPh>
    <rPh sb="12" eb="13">
      <t>ア</t>
    </rPh>
    <phoneticPr fontId="5"/>
  </si>
  <si>
    <t>紀南学園事務組合</t>
    <rPh sb="0" eb="2">
      <t>キナン</t>
    </rPh>
    <rPh sb="2" eb="4">
      <t>ガクエン</t>
    </rPh>
    <rPh sb="4" eb="6">
      <t>ジム</t>
    </rPh>
    <rPh sb="6" eb="7">
      <t>ク</t>
    </rPh>
    <rPh sb="7" eb="8">
      <t>ア</t>
    </rPh>
    <phoneticPr fontId="5"/>
  </si>
  <si>
    <t>東牟婁郡町村新宮市老人福祉施設事務組合</t>
    <rPh sb="0" eb="3">
      <t>ヒガシムロ</t>
    </rPh>
    <rPh sb="3" eb="4">
      <t>グン</t>
    </rPh>
    <rPh sb="4" eb="6">
      <t>チョウソン</t>
    </rPh>
    <rPh sb="6" eb="8">
      <t>シングウ</t>
    </rPh>
    <rPh sb="8" eb="9">
      <t>シ</t>
    </rPh>
    <rPh sb="9" eb="11">
      <t>ロウジン</t>
    </rPh>
    <rPh sb="11" eb="13">
      <t>フクシ</t>
    </rPh>
    <rPh sb="13" eb="15">
      <t>シセツ</t>
    </rPh>
    <rPh sb="15" eb="17">
      <t>ジム</t>
    </rPh>
    <rPh sb="17" eb="19">
      <t>クミアイ</t>
    </rPh>
    <phoneticPr fontId="5"/>
  </si>
  <si>
    <t>東牟婁郡町村新宮市老人福祉施設事務組合（公営企業会計）</t>
    <rPh sb="0" eb="3">
      <t>ヒガシムロ</t>
    </rPh>
    <rPh sb="3" eb="4">
      <t>グン</t>
    </rPh>
    <rPh sb="4" eb="6">
      <t>チョウソン</t>
    </rPh>
    <rPh sb="6" eb="8">
      <t>シングウ</t>
    </rPh>
    <rPh sb="8" eb="9">
      <t>シ</t>
    </rPh>
    <rPh sb="9" eb="11">
      <t>ロウジン</t>
    </rPh>
    <rPh sb="11" eb="13">
      <t>フクシ</t>
    </rPh>
    <rPh sb="13" eb="15">
      <t>シセツ</t>
    </rPh>
    <rPh sb="15" eb="17">
      <t>ジム</t>
    </rPh>
    <rPh sb="17" eb="19">
      <t>クミアイ</t>
    </rPh>
    <rPh sb="20" eb="22">
      <t>コウエイ</t>
    </rPh>
    <rPh sb="22" eb="24">
      <t>キギョウ</t>
    </rPh>
    <rPh sb="24" eb="26">
      <t>カイケイ</t>
    </rPh>
    <phoneticPr fontId="5"/>
  </si>
  <si>
    <t>那智勝浦町太地町環境衛生施設一部事務組合</t>
    <rPh sb="0" eb="4">
      <t>ナチカツウラ</t>
    </rPh>
    <rPh sb="4" eb="5">
      <t>マチ</t>
    </rPh>
    <rPh sb="5" eb="7">
      <t>タイジ</t>
    </rPh>
    <rPh sb="7" eb="8">
      <t>チョウ</t>
    </rPh>
    <rPh sb="8" eb="10">
      <t>カンキョウ</t>
    </rPh>
    <rPh sb="10" eb="12">
      <t>エイセイ</t>
    </rPh>
    <rPh sb="12" eb="14">
      <t>シセツ</t>
    </rPh>
    <rPh sb="14" eb="16">
      <t>イチブ</t>
    </rPh>
    <rPh sb="16" eb="18">
      <t>ジム</t>
    </rPh>
    <rPh sb="18" eb="20">
      <t>クミアイ</t>
    </rPh>
    <phoneticPr fontId="5"/>
  </si>
  <si>
    <t>新宮周辺広域市町村圏事務組合</t>
    <rPh sb="0" eb="2">
      <t>シングウ</t>
    </rPh>
    <rPh sb="2" eb="4">
      <t>シュウヘン</t>
    </rPh>
    <rPh sb="4" eb="6">
      <t>コウイキ</t>
    </rPh>
    <rPh sb="6" eb="9">
      <t>シチョウソン</t>
    </rPh>
    <rPh sb="9" eb="10">
      <t>ケン</t>
    </rPh>
    <rPh sb="10" eb="12">
      <t>ジム</t>
    </rPh>
    <rPh sb="12" eb="13">
      <t>ク</t>
    </rPh>
    <rPh sb="13" eb="14">
      <t>ア</t>
    </rPh>
    <phoneticPr fontId="5"/>
  </si>
  <si>
    <t>新宮周辺広域市町村圏事務組合（公営企業会計）</t>
    <rPh sb="0" eb="2">
      <t>シングウ</t>
    </rPh>
    <rPh sb="2" eb="4">
      <t>シュウヘン</t>
    </rPh>
    <rPh sb="4" eb="6">
      <t>コウイキ</t>
    </rPh>
    <rPh sb="6" eb="9">
      <t>シチョウソン</t>
    </rPh>
    <rPh sb="9" eb="10">
      <t>ケン</t>
    </rPh>
    <rPh sb="10" eb="12">
      <t>ジム</t>
    </rPh>
    <rPh sb="12" eb="13">
      <t>ク</t>
    </rPh>
    <rPh sb="13" eb="14">
      <t>ア</t>
    </rPh>
    <rPh sb="15" eb="17">
      <t>コウエイ</t>
    </rPh>
    <rPh sb="17" eb="19">
      <t>キギョウ</t>
    </rPh>
    <rPh sb="19" eb="21">
      <t>カイケイ</t>
    </rPh>
    <phoneticPr fontId="5"/>
  </si>
  <si>
    <t>和歌山地方税回収機構</t>
    <rPh sb="0" eb="3">
      <t>ワカヤマ</t>
    </rPh>
    <rPh sb="3" eb="6">
      <t>チホウゼイ</t>
    </rPh>
    <rPh sb="6" eb="8">
      <t>カイシュウ</t>
    </rPh>
    <rPh sb="8" eb="10">
      <t>キコウ</t>
    </rPh>
    <phoneticPr fontId="5"/>
  </si>
  <si>
    <t>和歌山県後期高齢者医療広域連合</t>
    <rPh sb="0" eb="4">
      <t>ワカヤマケン</t>
    </rPh>
    <rPh sb="4" eb="6">
      <t>コウキ</t>
    </rPh>
    <rPh sb="6" eb="9">
      <t>コウレイシャ</t>
    </rPh>
    <rPh sb="9" eb="11">
      <t>イリョウ</t>
    </rPh>
    <rPh sb="11" eb="13">
      <t>コウイキ</t>
    </rPh>
    <rPh sb="13" eb="15">
      <t>レンゴウ</t>
    </rPh>
    <phoneticPr fontId="5"/>
  </si>
  <si>
    <t>和歌山県後期高齢者医療広域連合（特別会計）</t>
    <rPh sb="0" eb="4">
      <t>ワカヤマケン</t>
    </rPh>
    <rPh sb="4" eb="6">
      <t>コウキ</t>
    </rPh>
    <rPh sb="6" eb="9">
      <t>コウレイシャ</t>
    </rPh>
    <rPh sb="9" eb="11">
      <t>イリョウ</t>
    </rPh>
    <rPh sb="11" eb="13">
      <t>コウイキ</t>
    </rPh>
    <rPh sb="13" eb="15">
      <t>レンゴウ</t>
    </rPh>
    <rPh sb="16" eb="18">
      <t>トクベツ</t>
    </rPh>
    <rPh sb="18" eb="20">
      <t>カイケイ</t>
    </rPh>
    <phoneticPr fontId="5"/>
  </si>
  <si>
    <t>紀南環境広域施設組合</t>
    <rPh sb="0" eb="2">
      <t>キナン</t>
    </rPh>
    <rPh sb="2" eb="4">
      <t>カンキョウ</t>
    </rPh>
    <rPh sb="4" eb="6">
      <t>コウイキ</t>
    </rPh>
    <rPh sb="6" eb="8">
      <t>シセツ</t>
    </rPh>
    <rPh sb="8" eb="9">
      <t>ク</t>
    </rPh>
    <rPh sb="9" eb="10">
      <t>ア</t>
    </rPh>
    <phoneticPr fontId="5"/>
  </si>
  <si>
    <t>紀南環境衛生施設事務組合</t>
    <rPh sb="0" eb="2">
      <t>キナン</t>
    </rPh>
    <rPh sb="2" eb="4">
      <t>カンキョウ</t>
    </rPh>
    <rPh sb="4" eb="6">
      <t>エイセイ</t>
    </rPh>
    <rPh sb="6" eb="8">
      <t>シセツ</t>
    </rPh>
    <rPh sb="8" eb="10">
      <t>ジム</t>
    </rPh>
    <rPh sb="10" eb="12">
      <t>クミアイ</t>
    </rPh>
    <phoneticPr fontId="2"/>
  </si>
  <si>
    <t>太地町開発公社</t>
    <rPh sb="0" eb="3">
      <t>タイジチョウ</t>
    </rPh>
    <rPh sb="3" eb="5">
      <t>カイハツ</t>
    </rPh>
    <rPh sb="5" eb="7">
      <t>コウシャ</t>
    </rPh>
    <phoneticPr fontId="2"/>
  </si>
  <si>
    <t>塵芥処理施設建設資金基金</t>
    <rPh sb="0" eb="2">
      <t>ジンカイ</t>
    </rPh>
    <rPh sb="2" eb="4">
      <t>ショリ</t>
    </rPh>
    <rPh sb="4" eb="6">
      <t>シセツ</t>
    </rPh>
    <rPh sb="6" eb="8">
      <t>ケンセツ</t>
    </rPh>
    <rPh sb="8" eb="10">
      <t>シキン</t>
    </rPh>
    <rPh sb="10" eb="12">
      <t>キキン</t>
    </rPh>
    <phoneticPr fontId="5"/>
  </si>
  <si>
    <t>地域福祉基金</t>
    <rPh sb="0" eb="2">
      <t>チイキ</t>
    </rPh>
    <rPh sb="2" eb="4">
      <t>フクシ</t>
    </rPh>
    <rPh sb="4" eb="6">
      <t>キキン</t>
    </rPh>
    <phoneticPr fontId="5"/>
  </si>
  <si>
    <t>福祉基金</t>
    <rPh sb="0" eb="2">
      <t>フクシ</t>
    </rPh>
    <rPh sb="2" eb="4">
      <t>キキン</t>
    </rPh>
    <phoneticPr fontId="5"/>
  </si>
  <si>
    <t>ふるさと創生基金</t>
    <rPh sb="4" eb="6">
      <t>ソウセイ</t>
    </rPh>
    <rPh sb="6" eb="8">
      <t>キキン</t>
    </rPh>
    <phoneticPr fontId="5"/>
  </si>
  <si>
    <t>石垣記念館運営基金</t>
    <rPh sb="0" eb="2">
      <t>イシガキ</t>
    </rPh>
    <rPh sb="2" eb="5">
      <t>キネンカン</t>
    </rPh>
    <rPh sb="5" eb="7">
      <t>ウンエイ</t>
    </rPh>
    <rPh sb="7" eb="9">
      <t>キキン</t>
    </rPh>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</si>
  <si>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</si>
  <si>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</si>
  <si>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将来負担額のうち、大半を「一般会計等に係る地方債の現在高」が占めている。道路新設等の大型事業の実施に伴う起債にはじまり、平成25年度以降、地方債残高の上昇が顕著である。今後数年間はまちづくりのための投資的事業を積極的に行うため、さらなる増額が見込まれる。ただし、起債に際しては財政措置率の高いものを選択しているため、基準財政需要額算入額が増加する。平成30年度までは充当可能財源等が将来負担額を上回っていたが、昨年度において、はじめて将来負担比率が数値化された。今後も、地方債を活用する方針であるため、将来負担比率は更に上昇する。令和3年度は「駅舎防災複合施設」の建設に係る地方債の借入れにより将来負担比率が上昇するとともに、当施設の完成により固定資産減価償却率が低下した。令和4年度は「国際鯨類施設」の建設のため地方債を発行したが、施設の完成は翌年度に繰り越している。新規の投資的事業の実施にあたっては、既存の公共施設の維持コストとのバランスを配慮し推進していく。</t>
    <rPh sb="337" eb="339">
      <t>レイワ</t>
    </rPh>
    <rPh sb="340" eb="342">
      <t>ネンド</t>
    </rPh>
    <rPh sb="344" eb="346">
      <t>コクサイ</t>
    </rPh>
    <rPh sb="346" eb="348">
      <t>ゲイルイ</t>
    </rPh>
    <rPh sb="348" eb="350">
      <t>シセツ</t>
    </rPh>
    <rPh sb="352" eb="354">
      <t>ケンセツ</t>
    </rPh>
    <rPh sb="357" eb="360">
      <t>チホウサイ</t>
    </rPh>
    <rPh sb="361" eb="363">
      <t>ハッコウ</t>
    </rPh>
    <rPh sb="367" eb="369">
      <t>シセツ</t>
    </rPh>
    <rPh sb="370" eb="372">
      <t>カンセイ</t>
    </rPh>
    <rPh sb="373" eb="376">
      <t>ヨクネンド</t>
    </rPh>
    <rPh sb="377" eb="378">
      <t>ク</t>
    </rPh>
    <rPh sb="379" eb="380">
      <t>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</si>
  <si>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</si>
  <si>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</si>
  <si>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</si>
  <si>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</si>
  <si>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</si>
  <si>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</si>
  <si>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は近年減少傾向を示していたが、平成22年度以降まちづくりのための投資的事業のため過疎債を中心に多額の借入れを行っており、平成29年度以降の元金償還額が大幅に増加している。今後、実質公債費比率は上昇が続く見込みである。また、「公営企業に要する経費の財源とする地方債の償還に充てたと認められる繰入金」について、国民宿舎事業は会計の廃止により平成26年度で償還が完了しており、下水道事業においては、近年借入れ少ないことから償還額が減少しているが、下水道施設の更新時期を迎えており、建設改良のため令和3年度以降新たな起債を行っている。令和3年度は「駅舎防災複合施設」、令和4年度は「国際鯨類施設」の建設に係る地方債を発行したことにより将来負担比率とともに実質公債費比率が上昇した。将来負担比率については先述のとおり、主に地方債の借入れにより今後の上昇が見込まれるため、新規事業の実施については慎重に判断していく。</t>
    <rPh sb="244" eb="246">
      <t>ケンセツ</t>
    </rPh>
    <rPh sb="246" eb="248">
      <t>カイリョウ</t>
    </rPh>
    <rPh sb="251" eb="253">
      <t>レイワ</t>
    </rPh>
    <rPh sb="254" eb="256">
      <t>ネンド</t>
    </rPh>
    <rPh sb="256" eb="258">
      <t>イコウ</t>
    </rPh>
    <rPh sb="264" eb="265">
      <t>オコナ</t>
    </rPh>
    <rPh sb="270" eb="272">
      <t>レイワ</t>
    </rPh>
    <rPh sb="287" eb="289">
      <t>レイワ</t>
    </rPh>
    <rPh sb="290" eb="292">
      <t>ネンド</t>
    </rPh>
    <rPh sb="294" eb="300">
      <t>コクサイゲイルイシセツ</t>
    </rPh>
    <rPh sb="302" eb="304">
      <t>ケンセツ</t>
    </rPh>
    <rPh sb="305" eb="306">
      <t>カカ</t>
    </rPh>
    <rPh sb="307" eb="310">
      <t>チホウサイ</t>
    </rPh>
    <rPh sb="311" eb="313">
      <t>ハッコウ</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</si>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</sst>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0"/>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8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4"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40" fillId="0" borderId="0" xfId="20" applyFo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7" fillId="0" borderId="31" xfId="8" applyFont="1" applyBorder="1">
      <alignment vertical="center"/>
    </xf>
    <xf numFmtId="0" fontId="27" fillId="0" borderId="42" xfId="8" applyFont="1" applyBorder="1">
      <alignmen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70" xfId="8" applyFont="1" applyBorder="1" applyAlignment="1">
      <alignment horizontal="center"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24"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11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39"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xf numFmtId="0" fontId="18" fillId="0" borderId="12" xfId="16" applyFont="1" applyBorder="1" applyAlignment="1" applyProtection="1">
      <alignment horizontal="left" vertical="top" wrapText="1"/>
      <protection locked="0"/>
    </xf>
    <xf numFmtId="0" fontId="18" fillId="0" borderId="51" xfId="16" applyFont="1" applyBorder="1" applyAlignment="1" applyProtection="1">
      <alignment horizontal="left" vertical="top" wrapText="1"/>
      <protection locked="0"/>
    </xf>
    <xf numFmtId="0" fontId="18" fillId="0" borderId="65" xfId="16" applyFont="1" applyBorder="1" applyAlignment="1" applyProtection="1">
      <alignment horizontal="left" vertical="top" wrapText="1"/>
      <protection locked="0"/>
    </xf>
    <xf numFmtId="0" fontId="18" fillId="0" borderId="0" xfId="16" applyFont="1" applyAlignment="1" applyProtection="1">
      <alignment horizontal="left" vertical="top" wrapText="1"/>
      <protection locked="0"/>
    </xf>
    <xf numFmtId="0" fontId="18" fillId="0" borderId="38" xfId="16" applyFont="1" applyBorder="1" applyAlignment="1" applyProtection="1">
      <alignment horizontal="left" vertical="top" wrapText="1"/>
      <protection locked="0"/>
    </xf>
    <xf numFmtId="0" fontId="18" fillId="0" borderId="37" xfId="16" applyFont="1" applyBorder="1" applyAlignment="1" applyProtection="1">
      <alignment horizontal="left" vertical="top" wrapText="1"/>
      <protection locked="0"/>
    </xf>
    <xf numFmtId="0" fontId="18" fillId="0" borderId="56" xfId="16" applyFont="1" applyBorder="1" applyAlignment="1" applyProtection="1">
      <alignment horizontal="left" vertical="top" wrapText="1"/>
      <protection locked="0"/>
    </xf>
    <xf numFmtId="0" fontId="18" fillId="0" borderId="40" xfId="16" applyFont="1" applyBorder="1" applyAlignment="1" applyProtection="1">
      <alignment horizontal="left" vertical="top" wrapText="1"/>
      <protection locked="0"/>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711BF3E-FC53-496C-B6B4-D8D6C6C962A9}"/>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289738</c:v>
                </c:pt>
                <c:pt idx="1">
                  <c:v>316937</c:v>
                </c:pt>
                <c:pt idx="2">
                  <c:v>332350</c:v>
                </c:pt>
                <c:pt idx="3">
                  <c:v>362690</c:v>
                </c:pt>
                <c:pt idx="4">
                  <c:v>296093</c:v>
                </c:pt>
              </c:numCache>
            </c:numRef>
          </c:val>
          <c:smooth val="0"/>
          <c:extLst>
            <c:ext xmlns:c16="http://schemas.microsoft.com/office/drawing/2014/chart" uri="{C3380CC4-5D6E-409C-BE32-E72D297353CC}">
              <c16:uniqueId val="{00000000-6843-439F-A812-043A8984A28C}"/>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131350</c:v>
                </c:pt>
                <c:pt idx="1">
                  <c:v>264289</c:v>
                </c:pt>
                <c:pt idx="2">
                  <c:v>309067</c:v>
                </c:pt>
                <c:pt idx="3">
                  <c:v>272088</c:v>
                </c:pt>
                <c:pt idx="4">
                  <c:v>479838</c:v>
                </c:pt>
              </c:numCache>
            </c:numRef>
          </c:val>
          <c:smooth val="0"/>
          <c:extLst>
            <c:ext xmlns:c16="http://schemas.microsoft.com/office/drawing/2014/chart" uri="{C3380CC4-5D6E-409C-BE32-E72D297353CC}">
              <c16:uniqueId val="{00000001-6843-439F-A812-043A8984A28C}"/>
            </c:ext>
          </c:extLst>
        </c:ser>
        <c:dLbls>
          <c:showLegendKey val="0"/>
          <c:showVal val="0"/>
          <c:showCatName val="0"/>
          <c:showSerName val="0"/>
          <c:showPercent val="0"/>
          <c:showBubbleSize val="0"/>
        </c:dLbls>
        <c:marker val="1"/>
        <c:smooth val="0"/>
        <c:axId val="410467984"/>
        <c:axId val="410466024"/>
      </c:lineChart>
      <c:catAx>
        <c:axId val="410467984"/>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10466024"/>
        <c:crosses val="autoZero"/>
        <c:auto val="1"/>
        <c:lblAlgn val="ctr"/>
        <c:lblOffset val="100"/>
        <c:tickLblSkip val="1"/>
        <c:tickMarkSkip val="1"/>
        <c:noMultiLvlLbl val="0"/>
      </c:catAx>
      <c:valAx>
        <c:axId val="410466024"/>
        <c:scaling>
          <c:orientation val="minMax"/>
          <c:max val="7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10467984"/>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6.32</c:v>
                </c:pt>
                <c:pt idx="1">
                  <c:v>6.08</c:v>
                </c:pt>
                <c:pt idx="2">
                  <c:v>8.52</c:v>
                </c:pt>
                <c:pt idx="3">
                  <c:v>7.91</c:v>
                </c:pt>
                <c:pt idx="4">
                  <c:v>7.99</c:v>
                </c:pt>
              </c:numCache>
            </c:numRef>
          </c:val>
          <c:extLst>
            <c:ext xmlns:c16="http://schemas.microsoft.com/office/drawing/2014/chart" uri="{C3380CC4-5D6E-409C-BE32-E72D297353CC}">
              <c16:uniqueId val="{00000000-E8AF-4C8A-A4DC-6D98E044ADC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40.14</c:v>
                </c:pt>
                <c:pt idx="1">
                  <c:v>36.75</c:v>
                </c:pt>
                <c:pt idx="2">
                  <c:v>34.950000000000003</c:v>
                </c:pt>
                <c:pt idx="3">
                  <c:v>30.33</c:v>
                </c:pt>
                <c:pt idx="4">
                  <c:v>30.79</c:v>
                </c:pt>
              </c:numCache>
            </c:numRef>
          </c:val>
          <c:extLst>
            <c:ext xmlns:c16="http://schemas.microsoft.com/office/drawing/2014/chart" uri="{C3380CC4-5D6E-409C-BE32-E72D297353CC}">
              <c16:uniqueId val="{00000001-E8AF-4C8A-A4DC-6D98E044ADCD}"/>
            </c:ext>
          </c:extLst>
        </c:ser>
        <c:dLbls>
          <c:showLegendKey val="0"/>
          <c:showVal val="0"/>
          <c:showCatName val="0"/>
          <c:showSerName val="0"/>
          <c:showPercent val="0"/>
          <c:showBubbleSize val="0"/>
        </c:dLbls>
        <c:gapWidth val="250"/>
        <c:overlap val="100"/>
        <c:axId val="405943872"/>
        <c:axId val="3472148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-3.68</c:v>
                </c:pt>
                <c:pt idx="1">
                  <c:v>-3.52</c:v>
                </c:pt>
                <c:pt idx="2">
                  <c:v>2.74</c:v>
                </c:pt>
                <c:pt idx="3">
                  <c:v>0.52</c:v>
                </c:pt>
                <c:pt idx="4">
                  <c:v>-0.04</c:v>
                </c:pt>
              </c:numCache>
            </c:numRef>
          </c:val>
          <c:smooth val="0"/>
          <c:extLst>
            <c:ext xmlns:c16="http://schemas.microsoft.com/office/drawing/2014/chart" uri="{C3380CC4-5D6E-409C-BE32-E72D297353CC}">
              <c16:uniqueId val="{00000002-E8AF-4C8A-A4DC-6D98E044ADCD}"/>
            </c:ext>
          </c:extLst>
        </c:ser>
        <c:dLbls>
          <c:showLegendKey val="0"/>
          <c:showVal val="0"/>
          <c:showCatName val="0"/>
          <c:showSerName val="0"/>
          <c:showPercent val="0"/>
          <c:showBubbleSize val="0"/>
        </c:dLbls>
        <c:marker val="1"/>
        <c:smooth val="0"/>
        <c:axId val="405943872"/>
        <c:axId val="347214856"/>
      </c:lineChart>
      <c:catAx>
        <c:axId val="40594387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347214856"/>
        <c:crosses val="autoZero"/>
        <c:auto val="1"/>
        <c:lblAlgn val="ctr"/>
        <c:lblOffset val="100"/>
        <c:tickLblSkip val="1"/>
        <c:tickMarkSkip val="1"/>
        <c:noMultiLvlLbl val="0"/>
      </c:catAx>
      <c:valAx>
        <c:axId val="3472148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0594387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7849-4C77-BFDF-B6ABAAB426ED}"/>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7849-4C77-BFDF-B6ABAAB426ED}"/>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7849-4C77-BFDF-B6ABAAB426ED}"/>
            </c:ext>
          </c:extLst>
        </c:ser>
        <c:ser>
          <c:idx val="3"/>
          <c:order val="3"/>
          <c:tx>
            <c:strRef>
              <c:f>データシート!$A$30</c:f>
              <c:strCache>
                <c:ptCount val="1"/>
                <c:pt idx="0">
                  <c:v>後期高齢者医療事業</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0.37</c:v>
                </c:pt>
                <c:pt idx="2">
                  <c:v>#N/A</c:v>
                </c:pt>
                <c:pt idx="3">
                  <c:v>0.41</c:v>
                </c:pt>
                <c:pt idx="4">
                  <c:v>#N/A</c:v>
                </c:pt>
                <c:pt idx="5">
                  <c:v>0.05</c:v>
                </c:pt>
                <c:pt idx="6">
                  <c:v>#N/A</c:v>
                </c:pt>
                <c:pt idx="7">
                  <c:v>0.06</c:v>
                </c:pt>
                <c:pt idx="8">
                  <c:v>#N/A</c:v>
                </c:pt>
                <c:pt idx="9">
                  <c:v>0.05</c:v>
                </c:pt>
              </c:numCache>
            </c:numRef>
          </c:val>
          <c:extLst>
            <c:ext xmlns:c16="http://schemas.microsoft.com/office/drawing/2014/chart" uri="{C3380CC4-5D6E-409C-BE32-E72D297353CC}">
              <c16:uniqueId val="{00000003-7849-4C77-BFDF-B6ABAAB426ED}"/>
            </c:ext>
          </c:extLst>
        </c:ser>
        <c:ser>
          <c:idx val="4"/>
          <c:order val="4"/>
          <c:tx>
            <c:strRef>
              <c:f>データシート!$A$31</c:f>
              <c:strCache>
                <c:ptCount val="1"/>
                <c:pt idx="0">
                  <c:v>都市計画公共下水道事業</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0.08</c:v>
                </c:pt>
                <c:pt idx="2">
                  <c:v>#N/A</c:v>
                </c:pt>
                <c:pt idx="3">
                  <c:v>0.12</c:v>
                </c:pt>
                <c:pt idx="4">
                  <c:v>#N/A</c:v>
                </c:pt>
                <c:pt idx="5">
                  <c:v>0.14000000000000001</c:v>
                </c:pt>
                <c:pt idx="6">
                  <c:v>#N/A</c:v>
                </c:pt>
                <c:pt idx="7">
                  <c:v>0.25</c:v>
                </c:pt>
                <c:pt idx="8">
                  <c:v>#N/A</c:v>
                </c:pt>
                <c:pt idx="9">
                  <c:v>0.14000000000000001</c:v>
                </c:pt>
              </c:numCache>
            </c:numRef>
          </c:val>
          <c:extLst>
            <c:ext xmlns:c16="http://schemas.microsoft.com/office/drawing/2014/chart" uri="{C3380CC4-5D6E-409C-BE32-E72D297353CC}">
              <c16:uniqueId val="{00000004-7849-4C77-BFDF-B6ABAAB426ED}"/>
            </c:ext>
          </c:extLst>
        </c:ser>
        <c:ser>
          <c:idx val="5"/>
          <c:order val="5"/>
          <c:tx>
            <c:strRef>
              <c:f>データシート!$A$32</c:f>
              <c:strCache>
                <c:ptCount val="1"/>
                <c:pt idx="0">
                  <c:v>国民健康保険事業</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0.06</c:v>
                </c:pt>
                <c:pt idx="2">
                  <c:v>#N/A</c:v>
                </c:pt>
                <c:pt idx="3">
                  <c:v>0.04</c:v>
                </c:pt>
                <c:pt idx="4">
                  <c:v>#N/A</c:v>
                </c:pt>
                <c:pt idx="5">
                  <c:v>0.32</c:v>
                </c:pt>
                <c:pt idx="6">
                  <c:v>#N/A</c:v>
                </c:pt>
                <c:pt idx="7">
                  <c:v>0.52</c:v>
                </c:pt>
                <c:pt idx="8">
                  <c:v>#N/A</c:v>
                </c:pt>
                <c:pt idx="9">
                  <c:v>0.46</c:v>
                </c:pt>
              </c:numCache>
            </c:numRef>
          </c:val>
          <c:extLst>
            <c:ext xmlns:c16="http://schemas.microsoft.com/office/drawing/2014/chart" uri="{C3380CC4-5D6E-409C-BE32-E72D297353CC}">
              <c16:uniqueId val="{00000005-7849-4C77-BFDF-B6ABAAB426ED}"/>
            </c:ext>
          </c:extLst>
        </c:ser>
        <c:ser>
          <c:idx val="6"/>
          <c:order val="6"/>
          <c:tx>
            <c:strRef>
              <c:f>データシート!$A$33</c:f>
              <c:strCache>
                <c:ptCount val="1"/>
                <c:pt idx="0">
                  <c:v>介護保険事業</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c:v>
                </c:pt>
                <c:pt idx="2">
                  <c:v>#N/A</c:v>
                </c:pt>
                <c:pt idx="3">
                  <c:v>0.81</c:v>
                </c:pt>
                <c:pt idx="4">
                  <c:v>#N/A</c:v>
                </c:pt>
                <c:pt idx="5">
                  <c:v>0.37</c:v>
                </c:pt>
                <c:pt idx="6">
                  <c:v>#N/A</c:v>
                </c:pt>
                <c:pt idx="7">
                  <c:v>0.92</c:v>
                </c:pt>
                <c:pt idx="8">
                  <c:v>#N/A</c:v>
                </c:pt>
                <c:pt idx="9">
                  <c:v>1.22</c:v>
                </c:pt>
              </c:numCache>
            </c:numRef>
          </c:val>
          <c:extLst>
            <c:ext xmlns:c16="http://schemas.microsoft.com/office/drawing/2014/chart" uri="{C3380CC4-5D6E-409C-BE32-E72D297353CC}">
              <c16:uniqueId val="{00000006-7849-4C77-BFDF-B6ABAAB426ED}"/>
            </c:ext>
          </c:extLst>
        </c:ser>
        <c:ser>
          <c:idx val="7"/>
          <c:order val="7"/>
          <c:tx>
            <c:strRef>
              <c:f>データシート!$A$34</c:f>
              <c:strCache>
                <c:ptCount val="1"/>
                <c:pt idx="0">
                  <c:v>くじらの博物館事業</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18.399999999999999</c:v>
                </c:pt>
                <c:pt idx="2">
                  <c:v>#N/A</c:v>
                </c:pt>
                <c:pt idx="3">
                  <c:v>11.11</c:v>
                </c:pt>
                <c:pt idx="4">
                  <c:v>#N/A</c:v>
                </c:pt>
                <c:pt idx="5">
                  <c:v>9.65</c:v>
                </c:pt>
                <c:pt idx="6">
                  <c:v>#N/A</c:v>
                </c:pt>
                <c:pt idx="7">
                  <c:v>4.72</c:v>
                </c:pt>
                <c:pt idx="8">
                  <c:v>#N/A</c:v>
                </c:pt>
                <c:pt idx="9">
                  <c:v>2.5099999999999998</c:v>
                </c:pt>
              </c:numCache>
            </c:numRef>
          </c:val>
          <c:extLst>
            <c:ext xmlns:c16="http://schemas.microsoft.com/office/drawing/2014/chart" uri="{C3380CC4-5D6E-409C-BE32-E72D297353CC}">
              <c16:uniqueId val="{00000007-7849-4C77-BFDF-B6ABAAB426ED}"/>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6.32</c:v>
                </c:pt>
                <c:pt idx="2">
                  <c:v>#N/A</c:v>
                </c:pt>
                <c:pt idx="3">
                  <c:v>6.07</c:v>
                </c:pt>
                <c:pt idx="4">
                  <c:v>#N/A</c:v>
                </c:pt>
                <c:pt idx="5">
                  <c:v>8.51</c:v>
                </c:pt>
                <c:pt idx="6">
                  <c:v>#N/A</c:v>
                </c:pt>
                <c:pt idx="7">
                  <c:v>7.91</c:v>
                </c:pt>
                <c:pt idx="8">
                  <c:v>#N/A</c:v>
                </c:pt>
                <c:pt idx="9">
                  <c:v>7.98</c:v>
                </c:pt>
              </c:numCache>
            </c:numRef>
          </c:val>
          <c:extLst>
            <c:ext xmlns:c16="http://schemas.microsoft.com/office/drawing/2014/chart" uri="{C3380CC4-5D6E-409C-BE32-E72D297353CC}">
              <c16:uniqueId val="{00000008-7849-4C77-BFDF-B6ABAAB426ED}"/>
            </c:ext>
          </c:extLst>
        </c:ser>
        <c:ser>
          <c:idx val="9"/>
          <c:order val="9"/>
          <c:tx>
            <c:strRef>
              <c:f>データシート!$A$36</c:f>
              <c:strCache>
                <c:ptCount val="1"/>
                <c:pt idx="0">
                  <c:v>水道事業</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7.03</c:v>
                </c:pt>
                <c:pt idx="2">
                  <c:v>#N/A</c:v>
                </c:pt>
                <c:pt idx="3">
                  <c:v>7.93</c:v>
                </c:pt>
                <c:pt idx="4">
                  <c:v>#N/A</c:v>
                </c:pt>
                <c:pt idx="5">
                  <c:v>8.76</c:v>
                </c:pt>
                <c:pt idx="6">
                  <c:v>#N/A</c:v>
                </c:pt>
                <c:pt idx="7">
                  <c:v>8.34</c:v>
                </c:pt>
                <c:pt idx="8">
                  <c:v>#N/A</c:v>
                </c:pt>
                <c:pt idx="9">
                  <c:v>8.36</c:v>
                </c:pt>
              </c:numCache>
            </c:numRef>
          </c:val>
          <c:extLst>
            <c:ext xmlns:c16="http://schemas.microsoft.com/office/drawing/2014/chart" uri="{C3380CC4-5D6E-409C-BE32-E72D297353CC}">
              <c16:uniqueId val="{00000009-7849-4C77-BFDF-B6ABAAB426ED}"/>
            </c:ext>
          </c:extLst>
        </c:ser>
        <c:dLbls>
          <c:showLegendKey val="0"/>
          <c:showVal val="0"/>
          <c:showCatName val="0"/>
          <c:showSerName val="0"/>
          <c:showPercent val="0"/>
          <c:showBubbleSize val="0"/>
        </c:dLbls>
        <c:gapWidth val="150"/>
        <c:overlap val="100"/>
        <c:axId val="347216424"/>
        <c:axId val="347216816"/>
      </c:barChart>
      <c:catAx>
        <c:axId val="3472164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347216816"/>
        <c:crosses val="autoZero"/>
        <c:auto val="1"/>
        <c:lblAlgn val="ctr"/>
        <c:lblOffset val="100"/>
        <c:tickLblSkip val="1"/>
        <c:tickMarkSkip val="1"/>
        <c:noMultiLvlLbl val="0"/>
      </c:catAx>
      <c:valAx>
        <c:axId val="34721681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47216424"/>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200</c:v>
                </c:pt>
                <c:pt idx="5">
                  <c:v>214</c:v>
                </c:pt>
                <c:pt idx="8">
                  <c:v>222</c:v>
                </c:pt>
                <c:pt idx="11">
                  <c:v>272</c:v>
                </c:pt>
                <c:pt idx="14">
                  <c:v>271</c:v>
                </c:pt>
              </c:numCache>
            </c:numRef>
          </c:val>
          <c:extLst>
            <c:ext xmlns:c16="http://schemas.microsoft.com/office/drawing/2014/chart" uri="{C3380CC4-5D6E-409C-BE32-E72D297353CC}">
              <c16:uniqueId val="{00000000-83B3-4171-81EC-C88725FA78D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83B3-4171-81EC-C88725FA78D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83B3-4171-81EC-C88725FA78D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3B3-4171-81EC-C88725FA78D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16</c:v>
                </c:pt>
                <c:pt idx="3">
                  <c:v>16</c:v>
                </c:pt>
                <c:pt idx="6">
                  <c:v>13</c:v>
                </c:pt>
                <c:pt idx="9">
                  <c:v>12</c:v>
                </c:pt>
                <c:pt idx="12">
                  <c:v>14</c:v>
                </c:pt>
              </c:numCache>
            </c:numRef>
          </c:val>
          <c:extLst>
            <c:ext xmlns:c16="http://schemas.microsoft.com/office/drawing/2014/chart" uri="{C3380CC4-5D6E-409C-BE32-E72D297353CC}">
              <c16:uniqueId val="{00000004-83B3-4171-81EC-C88725FA78D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3B3-4171-81EC-C88725FA78D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83B3-4171-81EC-C88725FA78D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241</c:v>
                </c:pt>
                <c:pt idx="3">
                  <c:v>257</c:v>
                </c:pt>
                <c:pt idx="6">
                  <c:v>275</c:v>
                </c:pt>
                <c:pt idx="9">
                  <c:v>359</c:v>
                </c:pt>
                <c:pt idx="12">
                  <c:v>392</c:v>
                </c:pt>
              </c:numCache>
            </c:numRef>
          </c:val>
          <c:extLst>
            <c:ext xmlns:c16="http://schemas.microsoft.com/office/drawing/2014/chart" uri="{C3380CC4-5D6E-409C-BE32-E72D297353CC}">
              <c16:uniqueId val="{00000007-83B3-4171-81EC-C88725FA78D2}"/>
            </c:ext>
          </c:extLst>
        </c:ser>
        <c:dLbls>
          <c:showLegendKey val="0"/>
          <c:showVal val="0"/>
          <c:showCatName val="0"/>
          <c:showSerName val="0"/>
          <c:showPercent val="0"/>
          <c:showBubbleSize val="0"/>
        </c:dLbls>
        <c:gapWidth val="100"/>
        <c:overlap val="100"/>
        <c:axId val="419142488"/>
        <c:axId val="41914327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57</c:v>
                </c:pt>
                <c:pt idx="2">
                  <c:v>#N/A</c:v>
                </c:pt>
                <c:pt idx="3">
                  <c:v>#N/A</c:v>
                </c:pt>
                <c:pt idx="4">
                  <c:v>59</c:v>
                </c:pt>
                <c:pt idx="5">
                  <c:v>#N/A</c:v>
                </c:pt>
                <c:pt idx="6">
                  <c:v>#N/A</c:v>
                </c:pt>
                <c:pt idx="7">
                  <c:v>66</c:v>
                </c:pt>
                <c:pt idx="8">
                  <c:v>#N/A</c:v>
                </c:pt>
                <c:pt idx="9">
                  <c:v>#N/A</c:v>
                </c:pt>
                <c:pt idx="10">
                  <c:v>99</c:v>
                </c:pt>
                <c:pt idx="11">
                  <c:v>#N/A</c:v>
                </c:pt>
                <c:pt idx="12">
                  <c:v>#N/A</c:v>
                </c:pt>
                <c:pt idx="13">
                  <c:v>135</c:v>
                </c:pt>
                <c:pt idx="14">
                  <c:v>#N/A</c:v>
                </c:pt>
              </c:numCache>
            </c:numRef>
          </c:val>
          <c:smooth val="0"/>
          <c:extLst>
            <c:ext xmlns:c16="http://schemas.microsoft.com/office/drawing/2014/chart" uri="{C3380CC4-5D6E-409C-BE32-E72D297353CC}">
              <c16:uniqueId val="{00000008-83B3-4171-81EC-C88725FA78D2}"/>
            </c:ext>
          </c:extLst>
        </c:ser>
        <c:dLbls>
          <c:showLegendKey val="0"/>
          <c:showVal val="0"/>
          <c:showCatName val="0"/>
          <c:showSerName val="0"/>
          <c:showPercent val="0"/>
          <c:showBubbleSize val="0"/>
        </c:dLbls>
        <c:marker val="1"/>
        <c:smooth val="0"/>
        <c:axId val="419142488"/>
        <c:axId val="419143272"/>
      </c:lineChart>
      <c:catAx>
        <c:axId val="4191424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19143272"/>
        <c:crosses val="autoZero"/>
        <c:auto val="1"/>
        <c:lblAlgn val="ctr"/>
        <c:lblOffset val="100"/>
        <c:tickLblSkip val="1"/>
        <c:tickMarkSkip val="1"/>
        <c:noMultiLvlLbl val="0"/>
      </c:catAx>
      <c:valAx>
        <c:axId val="41914327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1914248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2698</c:v>
                </c:pt>
                <c:pt idx="5">
                  <c:v>3056</c:v>
                </c:pt>
                <c:pt idx="8">
                  <c:v>3365</c:v>
                </c:pt>
                <c:pt idx="11">
                  <c:v>3534</c:v>
                </c:pt>
                <c:pt idx="14">
                  <c:v>3911</c:v>
                </c:pt>
              </c:numCache>
            </c:numRef>
          </c:val>
          <c:extLst>
            <c:ext xmlns:c16="http://schemas.microsoft.com/office/drawing/2014/chart" uri="{C3380CC4-5D6E-409C-BE32-E72D297353CC}">
              <c16:uniqueId val="{00000000-DBF2-4316-AC2C-6E1492DBC605}"/>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DBF2-4316-AC2C-6E1492DBC605}"/>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1574</c:v>
                </c:pt>
                <c:pt idx="5">
                  <c:v>1520</c:v>
                </c:pt>
                <c:pt idx="8">
                  <c:v>1516</c:v>
                </c:pt>
                <c:pt idx="11">
                  <c:v>1654</c:v>
                </c:pt>
                <c:pt idx="14">
                  <c:v>1801</c:v>
                </c:pt>
              </c:numCache>
            </c:numRef>
          </c:val>
          <c:extLst>
            <c:ext xmlns:c16="http://schemas.microsoft.com/office/drawing/2014/chart" uri="{C3380CC4-5D6E-409C-BE32-E72D297353CC}">
              <c16:uniqueId val="{00000002-DBF2-4316-AC2C-6E1492DBC605}"/>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DBF2-4316-AC2C-6E1492DBC605}"/>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DBF2-4316-AC2C-6E1492DBC605}"/>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BF2-4316-AC2C-6E1492DBC605}"/>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555</c:v>
                </c:pt>
                <c:pt idx="3">
                  <c:v>513</c:v>
                </c:pt>
                <c:pt idx="6">
                  <c:v>512</c:v>
                </c:pt>
                <c:pt idx="9">
                  <c:v>509</c:v>
                </c:pt>
                <c:pt idx="12">
                  <c:v>555</c:v>
                </c:pt>
              </c:numCache>
            </c:numRef>
          </c:val>
          <c:extLst>
            <c:ext xmlns:c16="http://schemas.microsoft.com/office/drawing/2014/chart" uri="{C3380CC4-5D6E-409C-BE32-E72D297353CC}">
              <c16:uniqueId val="{00000006-DBF2-4316-AC2C-6E1492DBC605}"/>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101</c:v>
                </c:pt>
                <c:pt idx="3">
                  <c:v>97</c:v>
                </c:pt>
                <c:pt idx="6">
                  <c:v>93</c:v>
                </c:pt>
                <c:pt idx="9">
                  <c:v>90</c:v>
                </c:pt>
                <c:pt idx="12">
                  <c:v>86</c:v>
                </c:pt>
              </c:numCache>
            </c:numRef>
          </c:val>
          <c:extLst>
            <c:ext xmlns:c16="http://schemas.microsoft.com/office/drawing/2014/chart" uri="{C3380CC4-5D6E-409C-BE32-E72D297353CC}">
              <c16:uniqueId val="{00000007-DBF2-4316-AC2C-6E1492DBC605}"/>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125</c:v>
                </c:pt>
                <c:pt idx="3">
                  <c:v>104</c:v>
                </c:pt>
                <c:pt idx="6">
                  <c:v>88</c:v>
                </c:pt>
                <c:pt idx="9">
                  <c:v>89</c:v>
                </c:pt>
                <c:pt idx="12">
                  <c:v>87</c:v>
                </c:pt>
              </c:numCache>
            </c:numRef>
          </c:val>
          <c:extLst>
            <c:ext xmlns:c16="http://schemas.microsoft.com/office/drawing/2014/chart" uri="{C3380CC4-5D6E-409C-BE32-E72D297353CC}">
              <c16:uniqueId val="{00000008-DBF2-4316-AC2C-6E1492DBC605}"/>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DBF2-4316-AC2C-6E1492DBC605}"/>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3325</c:v>
                </c:pt>
                <c:pt idx="3">
                  <c:v>3865</c:v>
                </c:pt>
                <c:pt idx="6">
                  <c:v>4358</c:v>
                </c:pt>
                <c:pt idx="9">
                  <c:v>4740</c:v>
                </c:pt>
                <c:pt idx="12">
                  <c:v>5250</c:v>
                </c:pt>
              </c:numCache>
            </c:numRef>
          </c:val>
          <c:extLst>
            <c:ext xmlns:c16="http://schemas.microsoft.com/office/drawing/2014/chart" uri="{C3380CC4-5D6E-409C-BE32-E72D297353CC}">
              <c16:uniqueId val="{0000000A-DBF2-4316-AC2C-6E1492DBC605}"/>
            </c:ext>
          </c:extLst>
        </c:ser>
        <c:dLbls>
          <c:showLegendKey val="0"/>
          <c:showVal val="0"/>
          <c:showCatName val="0"/>
          <c:showSerName val="0"/>
          <c:showPercent val="0"/>
          <c:showBubbleSize val="0"/>
        </c:dLbls>
        <c:gapWidth val="100"/>
        <c:overlap val="100"/>
        <c:axId val="419144448"/>
        <c:axId val="41914366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5</c:v>
                </c:pt>
                <c:pt idx="5">
                  <c:v>#N/A</c:v>
                </c:pt>
                <c:pt idx="6">
                  <c:v>#N/A</c:v>
                </c:pt>
                <c:pt idx="7">
                  <c:v>170</c:v>
                </c:pt>
                <c:pt idx="8">
                  <c:v>#N/A</c:v>
                </c:pt>
                <c:pt idx="9">
                  <c:v>#N/A</c:v>
                </c:pt>
                <c:pt idx="10">
                  <c:v>239</c:v>
                </c:pt>
                <c:pt idx="11">
                  <c:v>#N/A</c:v>
                </c:pt>
                <c:pt idx="12">
                  <c:v>#N/A</c:v>
                </c:pt>
                <c:pt idx="13">
                  <c:v>266</c:v>
                </c:pt>
                <c:pt idx="14">
                  <c:v>#N/A</c:v>
                </c:pt>
              </c:numCache>
            </c:numRef>
          </c:val>
          <c:smooth val="0"/>
          <c:extLst>
            <c:ext xmlns:c16="http://schemas.microsoft.com/office/drawing/2014/chart" uri="{C3380CC4-5D6E-409C-BE32-E72D297353CC}">
              <c16:uniqueId val="{0000000B-DBF2-4316-AC2C-6E1492DBC605}"/>
            </c:ext>
          </c:extLst>
        </c:ser>
        <c:dLbls>
          <c:showLegendKey val="0"/>
          <c:showVal val="0"/>
          <c:showCatName val="0"/>
          <c:showSerName val="0"/>
          <c:showPercent val="0"/>
          <c:showBubbleSize val="0"/>
        </c:dLbls>
        <c:marker val="1"/>
        <c:smooth val="0"/>
        <c:axId val="419144448"/>
        <c:axId val="419143664"/>
      </c:lineChart>
      <c:catAx>
        <c:axId val="4191444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419143664"/>
        <c:crosses val="autoZero"/>
        <c:auto val="1"/>
        <c:lblAlgn val="ctr"/>
        <c:lblOffset val="100"/>
        <c:tickLblSkip val="1"/>
        <c:tickMarkSkip val="1"/>
        <c:noMultiLvlLbl val="0"/>
      </c:catAx>
      <c:valAx>
        <c:axId val="41914366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1914444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502</c:v>
                </c:pt>
                <c:pt idx="1">
                  <c:v>502</c:v>
                </c:pt>
                <c:pt idx="2">
                  <c:v>502</c:v>
                </c:pt>
              </c:numCache>
            </c:numRef>
          </c:val>
          <c:extLst>
            <c:ext xmlns:c16="http://schemas.microsoft.com/office/drawing/2014/chart" uri="{C3380CC4-5D6E-409C-BE32-E72D297353CC}">
              <c16:uniqueId val="{00000000-CD5F-427B-9FDE-4764FE779754}"/>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350</c:v>
                </c:pt>
                <c:pt idx="1">
                  <c:v>464</c:v>
                </c:pt>
                <c:pt idx="2">
                  <c:v>506</c:v>
                </c:pt>
              </c:numCache>
            </c:numRef>
          </c:val>
          <c:extLst>
            <c:ext xmlns:c16="http://schemas.microsoft.com/office/drawing/2014/chart" uri="{C3380CC4-5D6E-409C-BE32-E72D297353CC}">
              <c16:uniqueId val="{00000001-CD5F-427B-9FDE-4764FE779754}"/>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601</c:v>
                </c:pt>
                <c:pt idx="1">
                  <c:v>621</c:v>
                </c:pt>
                <c:pt idx="2">
                  <c:v>616</c:v>
                </c:pt>
              </c:numCache>
            </c:numRef>
          </c:val>
          <c:extLst>
            <c:ext xmlns:c16="http://schemas.microsoft.com/office/drawing/2014/chart" uri="{C3380CC4-5D6E-409C-BE32-E72D297353CC}">
              <c16:uniqueId val="{00000002-CD5F-427B-9FDE-4764FE779754}"/>
            </c:ext>
          </c:extLst>
        </c:ser>
        <c:dLbls>
          <c:showLegendKey val="0"/>
          <c:showVal val="0"/>
          <c:showCatName val="0"/>
          <c:showSerName val="0"/>
          <c:showPercent val="0"/>
          <c:showBubbleSize val="0"/>
        </c:dLbls>
        <c:gapWidth val="120"/>
        <c:overlap val="100"/>
        <c:axId val="419142880"/>
        <c:axId val="419140136"/>
      </c:barChart>
      <c:catAx>
        <c:axId val="41914288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419140136"/>
        <c:crosses val="autoZero"/>
        <c:auto val="1"/>
        <c:lblAlgn val="ctr"/>
        <c:lblOffset val="100"/>
        <c:tickLblSkip val="1"/>
        <c:tickMarkSkip val="1"/>
        <c:noMultiLvlLbl val="0"/>
      </c:catAx>
      <c:valAx>
        <c:axId val="419140136"/>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41914288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{6F52458E-2CEF-48A8-9FFB-B062640DEA76}</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48C2-4274-B629-D58BE7D65FCB}"/>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{07D11CE1-3384-42C3-AC02-F98D2F5D78FE}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48C2-4274-B629-D58BE7D65FCB}"/>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{7AA6A36F-61A0-49EC-8A32-C1FC64155634}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48C2-4274-B629-D58BE7D65FCB}"/>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{832E1F15-EC51-4C4E-B98F-10A8AE79AF7A}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48C2-4274-B629-D58BE7D65FCB}"/>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{A929BC48-5DFF-4A59-B3C8-5EC4CAD7559E}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48C2-4274-B629-D58BE7D65FCB}"/>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{9DC462B4-899B-4815-B5C8-8A14A42B935E}</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48C2-4274-B629-D58BE7D65FCB}"/>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{2770ACFA-5584-4D33-BD0A-08FB0D2A59C7}</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48C2-4274-B629-D58BE7D65FCB}"/>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{69659324-A015-4CF8-921A-1E0E932C5498}</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48C2-4274-B629-D58BE7D65FCB}"/>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{2D0321EC-0BE2-4F83-860C-0AACDB6E7D7D}</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48C2-4274-B629-D58BE7D65FCB}"/>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64.2</c:v>
                </c:pt>
                <c:pt idx="8">
                  <c:v>63.5</c:v>
                </c:pt>
                <c:pt idx="16">
                  <c:v>63.3</c:v>
                </c:pt>
                <c:pt idx="24">
                  <c:v>61.4</c:v>
                </c:pt>
                <c:pt idx="32">
                  <c:v>63</c:v>
                </c:pt>
              </c:numCache>
            </c:numRef>
          </c:xVal>
          <c:yVal>
            <c:numRef>
              <c:f>公会計指標分析・財政指標組合せ分析表!$BP$51:$DC$51</c:f>
              <c:numCache>
                <c:formatCode>#,##0.0;"▲ "#,##0.0</c:formatCode>
                <c:ptCount val="40"/>
                <c:pt idx="8">
                  <c:v>0.3</c:v>
                </c:pt>
                <c:pt idx="16">
                  <c:v>13.9</c:v>
                </c:pt>
                <c:pt idx="24">
                  <c:v>17.2</c:v>
                </c:pt>
                <c:pt idx="32">
                  <c:v>19.5</c:v>
                </c:pt>
              </c:numCache>
            </c:numRef>
          </c:yVal>
          <c:smooth val="0"/>
          <c:extLst>
            <c:ext xmlns:c16="http://schemas.microsoft.com/office/drawing/2014/chart" uri="{C3380CC4-5D6E-409C-BE32-E72D297353CC}">
              <c16:uniqueId val="{00000009-48C2-4274-B629-D58BE7D65FCB}"/>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{371172F6-7580-439C-B4F6-1DED8F5999F4}</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48C2-4274-B629-D58BE7D65FCB}"/>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{9B14291E-EC64-4CBF-B919-BCB739D44016}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48C2-4274-B629-D58BE7D65FCB}"/>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{8C8E8609-EAC3-4E3F-99A1-9E985FF56E5C}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48C2-4274-B629-D58BE7D65FCB}"/>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{9A24F0E7-D07C-4698-A20D-2ABA6D7F35EB}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48C2-4274-B629-D58BE7D65FCB}"/>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{66C168A0-5D94-4B9E-9C1C-50D5EBBF94B2}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48C2-4274-B629-D58BE7D65FCB}"/>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{410142D8-4E07-43E3-9852-52698957E1B0}</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48C2-4274-B629-D58BE7D65FCB}"/>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{DD39863D-383E-4AEA-813E-A6D2E6027224}</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48C2-4274-B629-D58BE7D65FCB}"/>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{E0426AB7-7692-4D7A-A608-E9EFDE0BB9A9}</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48C2-4274-B629-D58BE7D65FCB}"/>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{EFCB46AA-45E3-4CF7-842F-182648AA6D3F}</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48C2-4274-B629-D58BE7D65FCB}"/>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59.4</c:v>
                </c:pt>
                <c:pt idx="8">
                  <c:v>60.4</c:v>
                </c:pt>
                <c:pt idx="16">
                  <c:v>61.5</c:v>
                </c:pt>
                <c:pt idx="24">
                  <c:v>60.9</c:v>
                </c:pt>
                <c:pt idx="32">
                  <c:v>62.3</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48C2-4274-B629-D58BE7D65FCB}"/>
            </c:ext>
          </c:extLst>
        </c:ser>
        <c:dLbls>
          <c:showLegendKey val="0"/>
          <c:showVal val="1"/>
          <c:showCatName val="0"/>
          <c:showSerName val="0"/>
          <c:showPercent val="0"/>
          <c:showBubbleSize val="0"/>
        </c:dLbls>
        <c:axId val="46179840"/>
        <c:axId val="46181760"/>
      </c:scatterChart>
      <c:valAx>
        <c:axId val="46179840"/>
        <c:scaling>
          <c:orientation val="maxMin"/>
          <c:max val="64"/>
          <c:min val="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{45B6F9FE-8123-4953-8E46-A011D488862A}</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8F88-4DF5-A8F3-A8E318C5E972}"/>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{2BC90776-DE31-443D-B74E-D9898FDDEFEA}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F88-4DF5-A8F3-A8E318C5E972}"/>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{B821916A-46EC-4009-8B03-61DB9D7A1AD5}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F88-4DF5-A8F3-A8E318C5E972}"/>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{21594AC9-E9FE-4DC8-A7D8-0DB1A73024C8}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F88-4DF5-A8F3-A8E318C5E972}"/>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{C1C517AC-55E6-4E12-9E92-FC45D068AE63}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F88-4DF5-A8F3-A8E318C5E972}"/>
                </c:ext>
              </c:extLst>
            </c:dLbl>
            <c:dLbl>
              <c:idx val="8"/>
              <c:tx>
                <c:strRef>
                  <c:f>公会計指標分析・財政指標組合せ分析表!$BX$72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{C91D3020-9E0B-4E1C-AD02-2081657A8FA3}</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8F88-4DF5-A8F3-A8E318C5E972}"/>
                </c:ext>
              </c:extLst>
            </c:dLbl>
            <c:dLbl>
              <c:idx val="16"/>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{3FB16B1C-9B9E-47FD-A184-0843A1A5F114}</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8F88-4DF5-A8F3-A8E318C5E972}"/>
                </c:ext>
              </c:extLst>
            </c:dLbl>
            <c:dLbl>
              <c:idx val="24"/>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{22684618-AC51-4A06-BF1F-931F95BF8ED0}</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8F88-4DF5-A8F3-A8E318C5E972}"/>
                </c:ext>
              </c:extLst>
            </c:dLbl>
            <c:dLbl>
              <c:idx val="32"/>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{AAB7F6CC-E187-4CCA-BBCB-D4DF7F3791E2}</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8F88-4DF5-A8F3-A8E318C5E972}"/>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4.0999999999999996</c:v>
                </c:pt>
                <c:pt idx="8">
                  <c:v>4.7</c:v>
                </c:pt>
                <c:pt idx="16">
                  <c:v>5.0999999999999996</c:v>
                </c:pt>
                <c:pt idx="24">
                  <c:v>5.9</c:v>
                </c:pt>
                <c:pt idx="32">
                  <c:v>7.5</c:v>
                </c:pt>
              </c:numCache>
            </c:numRef>
          </c:xVal>
          <c:yVal>
            <c:numRef>
              <c:f>公会計指標分析・財政指標組合せ分析表!$BP$73:$DC$73</c:f>
              <c:numCache>
                <c:formatCode>#,##0.0;"▲ "#,##0.0</c:formatCode>
                <c:ptCount val="40"/>
                <c:pt idx="8">
                  <c:v>0.3</c:v>
                </c:pt>
                <c:pt idx="16">
                  <c:v>13.9</c:v>
                </c:pt>
                <c:pt idx="24">
                  <c:v>17.2</c:v>
                </c:pt>
                <c:pt idx="32">
                  <c:v>19.5</c:v>
                </c:pt>
              </c:numCache>
            </c:numRef>
          </c:yVal>
          <c:smooth val="0"/>
          <c:extLst>
            <c:ext xmlns:c16="http://schemas.microsoft.com/office/drawing/2014/chart" uri="{C3380CC4-5D6E-409C-BE32-E72D297353CC}">
              <c16:uniqueId val="{00000009-8F88-4DF5-A8F3-A8E318C5E972}"/>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4.5096530706953748E-2"/>
                  <c:y val="-8.1337372860052048E-2"/>
                </c:manualLayout>
              </c:layout>
              <c:tx>
                <c:strRef>
                  <c:f>公会計指標分析・財政指標組合せ分析表!$BP$72</c:f>
                  <c:strCache>
                    <c:ptCount val="1"/>
                    <c:pt idx="0">
                      <c:v>H30</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{5F2E951C-D6C1-41C7-A9AB-0FA5B693E81B}</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8F88-4DF5-A8F3-A8E318C5E972}"/>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{619767B3-8F82-4FB2-A063-49626A021BC5}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F88-4DF5-A8F3-A8E318C5E972}"/>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{677E9F29-852C-4381-856E-4B0B974314D3}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F88-4DF5-A8F3-A8E318C5E972}"/>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{057B251C-B1C2-43A8-B1B2-5D734563120C}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F88-4DF5-A8F3-A8E318C5E972}"/>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{16B2FDC0-207B-44FA-8E17-E73AEC26191E}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F88-4DF5-A8F3-A8E318C5E972}"/>
                </c:ext>
              </c:extLst>
            </c:dLbl>
            <c:dLbl>
              <c:idx val="8"/>
              <c:layout>
                <c:manualLayout>
                  <c:x val="-1.8171803637232534E-2"/>
                  <c:y val="-4.3495921315535854E-2"/>
                </c:manualLayout>
              </c:layout>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{1567D403-83CD-4E94-AE7A-EE00BA7BC8DA}</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8F88-4DF5-A8F3-A8E318C5E972}"/>
                </c:ext>
              </c:extLst>
            </c:dLbl>
            <c:dLbl>
              <c:idx val="16"/>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{E35C025C-8C15-4108-9309-A76CC387D593}</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8F88-4DF5-A8F3-A8E318C5E972}"/>
                </c:ext>
              </c:extLst>
            </c:dLbl>
            <c:dLbl>
              <c:idx val="24"/>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{5B146B1E-EFAF-42BF-86BE-7D71380F1FDE}</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8F88-4DF5-A8F3-A8E318C5E972}"/>
                </c:ext>
              </c:extLst>
            </c:dLbl>
            <c:dLbl>
              <c:idx val="32"/>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{C38AF048-2686-40C4-8A75-0211FAAD50BD}</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8F88-4DF5-A8F3-A8E318C5E972}"/>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7.4</c:v>
                </c:pt>
                <c:pt idx="8">
                  <c:v>7.4</c:v>
                </c:pt>
                <c:pt idx="16">
                  <c:v>8</c:v>
                </c:pt>
                <c:pt idx="24">
                  <c:v>6.6</c:v>
                </c:pt>
                <c:pt idx="32">
                  <c:v>6.8</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8F88-4DF5-A8F3-A8E318C5E972}"/>
            </c:ext>
          </c:extLst>
        </c:ser>
        <c:dLbls>
          <c:showLegendKey val="0"/>
          <c:showVal val="1"/>
          <c:showCatName val="0"/>
          <c:showSerName val="0"/>
          <c:showPercent val="0"/>
          <c:showBubbleSize val="0"/>
        </c:dLbls>
        <c:axId val="84219776"/>
        <c:axId val="84234240"/>
      </c:scatterChart>
      <c:valAx>
        <c:axId val="84219776"/>
        <c:scaling>
          <c:orientation val="maxMin"/>
          <c:max val="9"/>
          <c:min val="4"/>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和歌山県太地町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mn-lt"/>
              <a:ea typeface="+mn-ea"/>
              <a:cs typeface="+mn-cs"/>
            </a:rPr>
            <a:t>平成</a:t>
          </a:r>
          <a:r>
            <a:rPr kumimoji="0" lang="en-US" altLang="ja-JP" sz="1200" b="0" i="0" u="none" strike="noStrike" kern="0" cap="none" spc="0" normalizeH="0" baseline="0" noProof="0">
              <a:ln>
                <a:noFill/>
              </a:ln>
              <a:solidFill>
                <a:sysClr val="windowText" lastClr="000000"/>
              </a:solidFill>
              <a:effectLst/>
              <a:uLnTx/>
              <a:uFillTx/>
              <a:latin typeface="+mn-lt"/>
              <a:ea typeface="+mn-ea"/>
              <a:cs typeface="+mn-cs"/>
            </a:rPr>
            <a:t>22</a:t>
          </a:r>
          <a:r>
            <a:rPr kumimoji="0" lang="ja-JP" altLang="en-US" sz="1200" b="0" i="0" u="none" strike="noStrike" kern="0" cap="none" spc="0" normalizeH="0" baseline="0" noProof="0">
              <a:ln>
                <a:noFill/>
              </a:ln>
              <a:solidFill>
                <a:sysClr val="windowText" lastClr="000000"/>
              </a:solidFill>
              <a:effectLst/>
              <a:uLnTx/>
              <a:uFillTx/>
              <a:latin typeface="+mn-lt"/>
              <a:ea typeface="+mn-ea"/>
              <a:cs typeface="+mn-cs"/>
            </a:rPr>
            <a:t>年度以降、過疎債を活用した投資的事業を実施するとともに、緊急防災・減災事業債を活用した事業を実施しており、元金償還額が増加している。これらの償還金は交付税算入率が高いため、実質公債費比率の急な上昇は避けられてきた。公営企業債の元利償還金は下水道事業会計分の元利償還金であり、一般会計からの繰出金により償還を行っているが、徐々に償還が終了している。一般会計の地方債償還額は、少なくとも令和９年度まで増加が続くため、今後は実質公債費比率が上昇し過ぎないよう、新規の地方債発行は慎重に行っていく。</a:t>
          </a:r>
          <a:endParaRPr kumimoji="0" lang="ja-JP" altLang="ja-JP" sz="12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満期一括償還地方債を発行していない。</a:t>
          </a:r>
          <a:endParaRPr kumimoji="0" lang="ja-JP" altLang="ja-JP" sz="10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和歌山県太地町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ysClr val="windowText" lastClr="000000"/>
              </a:solidFill>
              <a:effectLst/>
              <a:uLnTx/>
              <a:uFillTx/>
              <a:latin typeface="+mn-lt"/>
              <a:ea typeface="+mn-ea"/>
              <a:cs typeface="+mn-cs"/>
            </a:rPr>
            <a:t>将来負担額は、大半を一般会計等に係る地方債の現在高が占めており、次いで退職手当負担見込額となっている。一般会計の地方債現在高は投資的事業の実施に伴い、平成</a:t>
          </a:r>
          <a:r>
            <a:rPr kumimoji="0" lang="en-US" altLang="ja-JP" sz="1050" b="0" i="0" u="none" strike="noStrike" kern="0" cap="none" spc="0" normalizeH="0" baseline="0" noProof="0">
              <a:ln>
                <a:noFill/>
              </a:ln>
              <a:solidFill>
                <a:sysClr val="windowText" lastClr="000000"/>
              </a:solidFill>
              <a:effectLst/>
              <a:uLnTx/>
              <a:uFillTx/>
              <a:latin typeface="+mn-lt"/>
              <a:ea typeface="+mn-ea"/>
              <a:cs typeface="+mn-cs"/>
            </a:rPr>
            <a:t>25</a:t>
          </a:r>
          <a:r>
            <a:rPr kumimoji="0" lang="ja-JP" altLang="en-US" sz="1050" b="0" i="0" u="none" strike="noStrike" kern="0" cap="none" spc="0" normalizeH="0" baseline="0" noProof="0">
              <a:ln>
                <a:noFill/>
              </a:ln>
              <a:solidFill>
                <a:sysClr val="windowText" lastClr="000000"/>
              </a:solidFill>
              <a:effectLst/>
              <a:uLnTx/>
              <a:uFillTx/>
              <a:latin typeface="+mn-lt"/>
              <a:ea typeface="+mn-ea"/>
              <a:cs typeface="+mn-cs"/>
            </a:rPr>
            <a:t>年度以降上昇が続いている。公営企業債繰入見込は、新規の地方債の発行が少ないため、減少傾向にある。ただし、下水道施設の老朽化が進行しており、今後の財政負担が懸念される。また、平成</a:t>
          </a:r>
          <a:r>
            <a:rPr kumimoji="0" lang="en-US" altLang="ja-JP" sz="1050" b="0" i="0" u="none" strike="noStrike" kern="0" cap="none" spc="0" normalizeH="0" baseline="0" noProof="0">
              <a:ln>
                <a:noFill/>
              </a:ln>
              <a:solidFill>
                <a:sysClr val="windowText" lastClr="000000"/>
              </a:solidFill>
              <a:effectLst/>
              <a:uLnTx/>
              <a:uFillTx/>
              <a:latin typeface="+mn-lt"/>
              <a:ea typeface="+mn-ea"/>
              <a:cs typeface="+mn-cs"/>
            </a:rPr>
            <a:t>25</a:t>
          </a:r>
          <a:r>
            <a:rPr kumimoji="0" lang="ja-JP" altLang="en-US" sz="1050" b="0" i="0" u="none" strike="noStrike" kern="0" cap="none" spc="0" normalizeH="0" baseline="0" noProof="0">
              <a:ln>
                <a:noFill/>
              </a:ln>
              <a:solidFill>
                <a:sysClr val="windowText" lastClr="000000"/>
              </a:solidFill>
              <a:effectLst/>
              <a:uLnTx/>
              <a:uFillTx/>
              <a:latin typeface="+mn-lt"/>
              <a:ea typeface="+mn-ea"/>
              <a:cs typeface="+mn-cs"/>
            </a:rPr>
            <a:t>年度に新たに計上した組合等負担見込額は、老人福祉施設建設に伴う市町村負担金である。次に、充当可能財源等は、充当可能基金及び基準財政需要額算入見込額によって構成され、令和元年度を境に将来負担額がこれを上回るようになった。今後も投資的事業の財源として地方債の活用を予定しているため、将来負担額における地方債現在高のさらなる増加が見込まれる。過疎債の償還は財政措置されるため、現在高の上昇にあわせて交付税算入され、財政需要額が大きくなるが、残りの負担分については基金を充当することになる。今後は将来負担比率に注意し、慎重に地方債を発行す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和歌山県太地町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（増減理由）</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基金現在高について、全体額（土地開発基金を除く）で令和３年度</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1,586,918</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千円に対して令和４年度</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1,624,125</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千円となり</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37,207</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千円増加した。内訳は、減債基金が</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41,707</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百万円増額、特定目的基金のうち、石垣記念館運営積立基金が</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4.5</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百万円減額となった。各分野で投資的事業を積極的に行っており、起債に加え、状況に応じて基金を活用しているため、近年は基金残高の減少が続いていたが、令和４年度は、前年度と同様に普通交付税の増額等により減債基金等を積み立てることができた。</a:t>
          </a: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 </a:t>
          </a:r>
          <a:endParaRPr kumimoji="0" lang="ja-JP"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（今後の方針）</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基金の積立額について、目標とする対標準財政規模比等はないが、今後まちづくりのために活用していくため、将来的には取り崩していくこととなる。負債（主に地方債）に対応する財源を確保するために基金を積み立て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（基金の使途）</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塵芥処理場建設資金基金積立金」は新たな塵芥処理場の建設を目的としているが、当初の建設計画が変更となったため、現時点では具体的な使用予定はない。「石垣記念館運営積立金」は太地町石垣記念館の運営費用に充てることを目的としている。太地町ふるさと創生事業積立金は太地町の歴史、伝統、文化、産業等を活かし、独創的、個性的な地域づくりを行うふるさと創生事業の財源を積み立てる。「太地町地域福祉基金積立金」は高齢化社会における高齢者の在宅福祉の向上、健康づくり、ボランティア活動の活発化等図るため民間団体が行う高齢者保健福祉推進事業に、この基金から生ずる運用益金でもって助成することを目的とする。「太地町福祉基金」は高齢化社会における地域福祉活動の促進、生活環境の形成等図ることを目的とする。</a:t>
          </a:r>
          <a:endParaRPr kumimoji="0"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（増減理由）</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「石垣記念館運営積立金」からは当記念館の運営費に充てるため、毎年度約</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4</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5</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百万円を取り崩している。</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（今後の方針）</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　その他特定目的基金については今後積極的に積立額を増やしてく予定はなく、地域振興及び地域福祉の充実等を実現するため、これらの限られた財源を最大限有効に運用していく。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（増減理由）</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令和３年度</a:t>
          </a: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、令和４年度</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は普通交付税が増額するなどして、基金残高を維持できた。</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（今後の方針）</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今後も、まちづくりに資する事業費を実施するため、この財源として積み立てる。また事業の実施に伴い</a:t>
          </a: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地方債の借</a:t>
          </a: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り</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入れが増えているため、将来の償還額の増加に備えて、減債基金への振り替えも想定している。決算状況が許す限り積</a:t>
          </a: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み</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立てることが望ましいが、少なくとも基金残高が大きく減少することがないように運用していく方針である。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（増減理由）</a:t>
          </a:r>
          <a:endParaRPr kumimoji="0" lang="ja-JP" altLang="ja-JP" sz="14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平成</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22</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年度以降、過疎債や緊急防災・減災事業債を活用し、まちづくりに資する事業を実施してきた。これらの地方債償還額が年々増加しており、基本的には減債基金を取り崩すこととなるが、令和３年度</a:t>
          </a: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、令和４年度</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は普通交付税が増額するなどして積み立てが可能となった。</a:t>
          </a:r>
          <a:endParaRPr kumimoji="0" lang="ja-JP" altLang="ja-JP" sz="14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（今後の方針）</a:t>
          </a:r>
          <a:endParaRPr kumimoji="0" lang="ja-JP" altLang="ja-JP" sz="14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現在の地方債残高が約</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52</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億円で前年度末から</a:t>
          </a: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５</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億円増加した。地方債借入額の約</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75</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％については、地方交付税の収入を見込んでおり、残りの一般財源負担が約</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13</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億円となる。現時点では、この一般財源部分の額を積立額のおおよその目標とする。ただし、現在も地方債を財源にして投資的事業を進めており、目標値は事業の実施状況によって変動する。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AE241E9-F999-4CD0-84AD-D414B3EFAA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B656B818-5F69-459B-BF16-44F414320A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BFAFA166-EDB8-4D04-8EEF-7CF9642DD064}"/>
            </a:ext>
          </a:extLst>
        </xdr:cNvPr>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5" name="正方形/長方形 4">
          <a:extLst>
            <a:ext uri="{FF2B5EF4-FFF2-40B4-BE49-F238E27FC236}">
              <a16:creationId xmlns:a16="http://schemas.microsoft.com/office/drawing/2014/main" id="{ACBF79C6-CFBD-4A8A-A2E3-32B52B065D39}"/>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6" name="正方形/長方形 5">
          <a:extLst>
            <a:ext uri="{FF2B5EF4-FFF2-40B4-BE49-F238E27FC236}">
              <a16:creationId xmlns:a16="http://schemas.microsoft.com/office/drawing/2014/main" id="{0C9452EE-3F55-4F40-9291-143D49DD8FC8}"/>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7" name="正方形/長方形 6">
          <a:extLst>
            <a:ext uri="{FF2B5EF4-FFF2-40B4-BE49-F238E27FC236}">
              <a16:creationId xmlns:a16="http://schemas.microsoft.com/office/drawing/2014/main" id="{87BC75D1-EE6B-4040-9825-51B23D4733B9}"/>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8" name="正方形/長方形 7">
          <a:extLst>
            <a:ext uri="{FF2B5EF4-FFF2-40B4-BE49-F238E27FC236}">
              <a16:creationId xmlns:a16="http://schemas.microsoft.com/office/drawing/2014/main" id="{062466D5-8772-4258-A3E5-242DD9395FB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9" name="正方形/長方形 8">
          <a:extLst>
            <a:ext uri="{FF2B5EF4-FFF2-40B4-BE49-F238E27FC236}">
              <a16:creationId xmlns:a16="http://schemas.microsoft.com/office/drawing/2014/main" id="{165B3B3F-09F4-44B1-9524-C2D703C280CB}"/>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和歌山県太地町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0" name="正方形/長方形 9">
          <a:extLst>
            <a:ext uri="{FF2B5EF4-FFF2-40B4-BE49-F238E27FC236}">
              <a16:creationId xmlns:a16="http://schemas.microsoft.com/office/drawing/2014/main" id="{37582270-E453-4A2F-A446-441FF9092E51}"/>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1" name="正方形/長方形 10">
          <a:extLst>
            <a:ext uri="{FF2B5EF4-FFF2-40B4-BE49-F238E27FC236}">
              <a16:creationId xmlns:a16="http://schemas.microsoft.com/office/drawing/2014/main" id="{6E4B20CD-E2A3-4AEC-8845-8F7CD96942CF}"/>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2" name="正方形/長方形 11">
          <a:extLst>
            <a:ext uri="{FF2B5EF4-FFF2-40B4-BE49-F238E27FC236}">
              <a16:creationId xmlns:a16="http://schemas.microsoft.com/office/drawing/2014/main" id="{34D8402F-DF76-45D9-823E-9EA36C58D2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3" name="正方形/長方形 12">
          <a:extLst>
            <a:ext uri="{FF2B5EF4-FFF2-40B4-BE49-F238E27FC236}">
              <a16:creationId xmlns:a16="http://schemas.microsoft.com/office/drawing/2014/main" id="{00157E30-0A5E-46D1-A294-915C54BDD273}"/>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4" name="正方形/長方形 13">
          <a:extLst>
            <a:ext uri="{FF2B5EF4-FFF2-40B4-BE49-F238E27FC236}">
              <a16:creationId xmlns:a16="http://schemas.microsoft.com/office/drawing/2014/main" id="{96630CDB-EDA7-468E-A5DB-D11FE3988272}"/>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5" name="正方形/長方形 14">
          <a:extLst>
            <a:ext uri="{FF2B5EF4-FFF2-40B4-BE49-F238E27FC236}">
              <a16:creationId xmlns:a16="http://schemas.microsoft.com/office/drawing/2014/main" id="{FDFED2B0-25B2-4F84-BEE7-853EECF10D1A}"/>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2,891
2,881
5.81
4,232,340
4,084,455
130,376
1,631,783
5,249,766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6" name="正方形/長方形 15">
          <a:extLst>
            <a:ext uri="{FF2B5EF4-FFF2-40B4-BE49-F238E27FC236}">
              <a16:creationId xmlns:a16="http://schemas.microsoft.com/office/drawing/2014/main" id="{DBAC6367-08B7-4E08-BCD3-CBDC3CA3088C}"/>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7" name="正方形/長方形 16">
          <a:extLst>
            <a:ext uri="{FF2B5EF4-FFF2-40B4-BE49-F238E27FC236}">
              <a16:creationId xmlns:a16="http://schemas.microsoft.com/office/drawing/2014/main" id="{88EF34A3-06B2-4449-9177-57F5776DD95A}"/>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8" name="正方形/長方形 17">
          <a:extLst>
            <a:ext uri="{FF2B5EF4-FFF2-40B4-BE49-F238E27FC236}">
              <a16:creationId xmlns:a16="http://schemas.microsoft.com/office/drawing/2014/main" id="{E2C551EB-B0A3-46C3-96F2-A2D15F8FEC22}"/>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7.5
19.5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9" name="正方形/長方形 18">
          <a:extLst>
            <a:ext uri="{FF2B5EF4-FFF2-40B4-BE49-F238E27FC236}">
              <a16:creationId xmlns:a16="http://schemas.microsoft.com/office/drawing/2014/main" id="{00F9E04C-9647-4AA4-8B46-89F75674C1F2}"/>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0" name="正方形/長方形 19">
          <a:extLst>
            <a:ext uri="{FF2B5EF4-FFF2-40B4-BE49-F238E27FC236}">
              <a16:creationId xmlns:a16="http://schemas.microsoft.com/office/drawing/2014/main" id="{03B81572-3293-40B7-A536-BD22BC53F857}"/>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1" name="正方形/長方形 20">
          <a:extLst>
            <a:ext uri="{FF2B5EF4-FFF2-40B4-BE49-F238E27FC236}">
              <a16:creationId xmlns:a16="http://schemas.microsoft.com/office/drawing/2014/main" id="{0B83BFCD-AF78-41B4-A432-29D28D7463C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2" name="角丸四角形 21">
          <a:extLst>
            <a:ext uri="{FF2B5EF4-FFF2-40B4-BE49-F238E27FC236}">
              <a16:creationId xmlns:a16="http://schemas.microsoft.com/office/drawing/2014/main" id="{E0C68F9C-A9CA-4D22-A426-9FF386D5DCD7}"/>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3" name="正方形/長方形 22">
          <a:extLst>
            <a:ext uri="{FF2B5EF4-FFF2-40B4-BE49-F238E27FC236}">
              <a16:creationId xmlns:a16="http://schemas.microsoft.com/office/drawing/2014/main" id="{6D728F41-6B9A-427D-A378-3846DC867ECF}"/>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4" name="正方形/長方形 23">
          <a:extLst>
            <a:ext uri="{FF2B5EF4-FFF2-40B4-BE49-F238E27FC236}">
              <a16:creationId xmlns:a16="http://schemas.microsoft.com/office/drawing/2014/main" id="{D1E9B7EA-C6B3-4376-915D-B3DC99019686}"/>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5" name="正方形/長方形 24">
          <a:extLst>
            <a:ext uri="{FF2B5EF4-FFF2-40B4-BE49-F238E27FC236}">
              <a16:creationId xmlns:a16="http://schemas.microsoft.com/office/drawing/2014/main" id="{5DF752CA-212D-4ACD-88F4-1A12052EB286}"/>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6" name="直線コネクタ 25">
          <a:extLst>
            <a:ext uri="{FF2B5EF4-FFF2-40B4-BE49-F238E27FC236}">
              <a16:creationId xmlns:a16="http://schemas.microsoft.com/office/drawing/2014/main" id="{095A08DE-4D0F-4584-A39F-3E8D07A84A34}"/>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7" name="楕円 26">
          <a:extLst>
            <a:ext uri="{FF2B5EF4-FFF2-40B4-BE49-F238E27FC236}">
              <a16:creationId xmlns:a16="http://schemas.microsoft.com/office/drawing/2014/main" id="{40DF9697-890D-49F3-9D51-B399150980ED}"/>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8" name="フローチャート: 判断 27">
          <a:extLst>
            <a:ext uri="{FF2B5EF4-FFF2-40B4-BE49-F238E27FC236}">
              <a16:creationId xmlns:a16="http://schemas.microsoft.com/office/drawing/2014/main" id="{58790A3A-9D3E-442D-BD58-2692D7373855}"/>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9" name="直線コネクタ 28">
          <a:extLst>
            <a:ext uri="{FF2B5EF4-FFF2-40B4-BE49-F238E27FC236}">
              <a16:creationId xmlns:a16="http://schemas.microsoft.com/office/drawing/2014/main" id="{FE020FFB-6B18-4223-97D4-641B0D612C04}"/>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0" name="直線コネクタ 29">
          <a:extLst>
            <a:ext uri="{FF2B5EF4-FFF2-40B4-BE49-F238E27FC236}">
              <a16:creationId xmlns:a16="http://schemas.microsoft.com/office/drawing/2014/main" id="{092204EB-0363-4D00-9D43-5CBB4DF131AE}"/>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1" name="直線コネクタ 30">
          <a:extLst>
            <a:ext uri="{FF2B5EF4-FFF2-40B4-BE49-F238E27FC236}">
              <a16:creationId xmlns:a16="http://schemas.microsoft.com/office/drawing/2014/main" id="{EA695A17-0604-48EF-AD4A-D69E62D777E9}"/>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2" name="直線コネクタ 31">
          <a:extLst>
            <a:ext uri="{FF2B5EF4-FFF2-40B4-BE49-F238E27FC236}">
              <a16:creationId xmlns:a16="http://schemas.microsoft.com/office/drawing/2014/main" id="{5A3F7F68-AF42-48CC-A111-7C19A67DCE92}"/>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3" name="テキスト ボックス 32">
          <a:extLst>
            <a:ext uri="{FF2B5EF4-FFF2-40B4-BE49-F238E27FC236}">
              <a16:creationId xmlns:a16="http://schemas.microsoft.com/office/drawing/2014/main" id="{4141433A-DE2C-47ED-9E8D-1FACA2FE7929}"/>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4" name="テキスト ボックス 33">
          <a:extLst>
            <a:ext uri="{FF2B5EF4-FFF2-40B4-BE49-F238E27FC236}">
              <a16:creationId xmlns:a16="http://schemas.microsoft.com/office/drawing/2014/main" id="{A20F7F54-FCEB-4CE7-9463-EAD5A6A00E22}"/>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5" name="テキスト ボックス 34">
          <a:extLst>
            <a:ext uri="{FF2B5EF4-FFF2-40B4-BE49-F238E27FC236}">
              <a16:creationId xmlns:a16="http://schemas.microsoft.com/office/drawing/2014/main" id="{F1758B5B-55E5-4E0F-BDA1-7C71C4951D89}"/>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36" name="テキスト ボックス 35">
          <a:extLst>
            <a:ext uri="{FF2B5EF4-FFF2-40B4-BE49-F238E27FC236}">
              <a16:creationId xmlns:a16="http://schemas.microsoft.com/office/drawing/2014/main" id="{929650D3-A5EA-461D-90D1-519496BBA423}"/>
            </a:ext>
          </a:extLst>
        </xdr:cNvPr>
        <xdr:cNvSpPr txBox="1"/>
      </xdr:nvSpPr>
      <xdr:spPr>
        <a:xfrm>
          <a:off x="419100" y="3492500"/>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7" name="テキスト ボックス 36">
          <a:extLst>
            <a:ext uri="{FF2B5EF4-FFF2-40B4-BE49-F238E27FC236}">
              <a16:creationId xmlns:a16="http://schemas.microsoft.com/office/drawing/2014/main" id="{F48C5EB3-0104-4E07-96AD-630EFEA20525}"/>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8" name="正方形/長方形 37">
          <a:extLst>
            <a:ext uri="{FF2B5EF4-FFF2-40B4-BE49-F238E27FC236}">
              <a16:creationId xmlns:a16="http://schemas.microsoft.com/office/drawing/2014/main" id="{3190CA1A-D458-4D4C-9685-574DD3FE182D}"/>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9" name="正方形/長方形 38">
          <a:extLst>
            <a:ext uri="{FF2B5EF4-FFF2-40B4-BE49-F238E27FC236}">
              <a16:creationId xmlns:a16="http://schemas.microsoft.com/office/drawing/2014/main" id="{8E53A773-74BF-4980-A873-3AC323E9B4FB}"/>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0" name="正方形/長方形 39">
          <a:extLst>
            <a:ext uri="{FF2B5EF4-FFF2-40B4-BE49-F238E27FC236}">
              <a16:creationId xmlns:a16="http://schemas.microsoft.com/office/drawing/2014/main" id="{05C05089-09F5-44D9-8E0B-FB4BE18CF786}"/>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[ 63.0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1" name="正方形/長方形 40">
          <a:extLst>
            <a:ext uri="{FF2B5EF4-FFF2-40B4-BE49-F238E27FC236}">
              <a16:creationId xmlns:a16="http://schemas.microsoft.com/office/drawing/2014/main" id="{4EC57F12-1C0C-47CE-A194-02AA115A511D}"/>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2" name="正方形/長方形 41">
          <a:extLst>
            <a:ext uri="{FF2B5EF4-FFF2-40B4-BE49-F238E27FC236}">
              <a16:creationId xmlns:a16="http://schemas.microsoft.com/office/drawing/2014/main" id="{AF375A95-FDD0-403D-A971-2FC6ABE09BA2}"/>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3" name="正方形/長方形 42">
          <a:extLst>
            <a:ext uri="{FF2B5EF4-FFF2-40B4-BE49-F238E27FC236}">
              <a16:creationId xmlns:a16="http://schemas.microsoft.com/office/drawing/2014/main" id="{7357ED00-86DE-4589-8D1F-24C8E8FF7F6C}"/>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4" name="正方形/長方形 43">
          <a:extLst>
            <a:ext uri="{FF2B5EF4-FFF2-40B4-BE49-F238E27FC236}">
              <a16:creationId xmlns:a16="http://schemas.microsoft.com/office/drawing/2014/main" id="{A5D5670B-230B-4262-96E1-8C5A8E0CF305}"/>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5" name="正方形/長方形 44">
          <a:extLst>
            <a:ext uri="{FF2B5EF4-FFF2-40B4-BE49-F238E27FC236}">
              <a16:creationId xmlns:a16="http://schemas.microsoft.com/office/drawing/2014/main" id="{9B2EF86D-1F94-4D85-A1E7-8B43A2CD423E}"/>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6" name="正方形/長方形 45">
          <a:extLst>
            <a:ext uri="{FF2B5EF4-FFF2-40B4-BE49-F238E27FC236}">
              <a16:creationId xmlns:a16="http://schemas.microsoft.com/office/drawing/2014/main" id="{8EDE8BCB-F611-4303-8655-62E3C1C45EA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7" name="正方形/長方形 46">
          <a:extLst>
            <a:ext uri="{FF2B5EF4-FFF2-40B4-BE49-F238E27FC236}">
              <a16:creationId xmlns:a16="http://schemas.microsoft.com/office/drawing/2014/main" id="{0C4D25D3-681A-41C6-BF01-F67C4BFD0488}"/>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8" name="正方形/長方形 47">
          <a:extLst>
            <a:ext uri="{FF2B5EF4-FFF2-40B4-BE49-F238E27FC236}">
              <a16:creationId xmlns:a16="http://schemas.microsoft.com/office/drawing/2014/main" id="{7B447574-60EB-4E8B-8776-AEEB85D61775}"/>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9" name="正方形/長方形 48">
          <a:extLst>
            <a:ext uri="{FF2B5EF4-FFF2-40B4-BE49-F238E27FC236}">
              <a16:creationId xmlns:a16="http://schemas.microsoft.com/office/drawing/2014/main" id="{64432FB1-9C23-43E5-A2F1-5E913E66A743}"/>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0" name="テキスト ボックス 49">
          <a:extLst>
            <a:ext uri="{FF2B5EF4-FFF2-40B4-BE49-F238E27FC236}">
              <a16:creationId xmlns:a16="http://schemas.microsoft.com/office/drawing/2014/main" id="{8B1E5610-FF2F-49BA-B0FE-56FCD5924DE4}"/>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本庁舎をはじめとして、既に多くの施設が建設から相当の年数が経過している。修繕等による長寿命化を施設管理の基本方針としているため、今後も減価償却率の上昇が見込まれる。ただし、全体的に減価償却率が高い中にあって、防災・消防施設については防災施策を推進してきた結果として減価償却率が低くなっている。その他の施設のうち一部は、津波対策を含む施設移転が必要であり、平成</a:t>
          </a:r>
          <a:r>
            <a:rPr kumimoji="1" lang="en-US" altLang="ja-JP" sz="900">
              <a:solidFill>
                <a:sysClr val="windowText" lastClr="000000"/>
              </a:solidFill>
              <a:latin typeface="ＭＳ Ｐゴシック" panose="020B0600070205080204" pitchFamily="50" charset="-128"/>
              <a:ea typeface="ＭＳ Ｐゴシック" panose="020B0600070205080204" pitchFamily="50" charset="-128"/>
            </a:rPr>
            <a:t>29</a:t>
          </a:r>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年度末には幼稚園と保育所を高台に移転させる形で、新たにこども園を建設した。このような方策により、今後の減価償却率の上昇は抑制される見込みである。令和</a:t>
          </a:r>
          <a:r>
            <a:rPr kumimoji="1" lang="en-US" altLang="ja-JP" sz="9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年度には、「駅舎防災複合施設」が完成したため、施設全体の減価償却率が低下し、令和</a:t>
          </a:r>
          <a:r>
            <a:rPr kumimoji="1" lang="en-US" altLang="ja-JP" sz="900">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年度は「国際鯨類施設」を建設したが完成は翌年度に繰り越している。</a:t>
          </a:r>
          <a:endParaRPr kumimoji="1" lang="en-US" altLang="ja-JP" sz="9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1" name="テキスト ボックス 50">
          <a:extLst>
            <a:ext uri="{FF2B5EF4-FFF2-40B4-BE49-F238E27FC236}">
              <a16:creationId xmlns:a16="http://schemas.microsoft.com/office/drawing/2014/main" id="{12CCC5ED-502D-4746-B0A8-6E8D3AFD8C54}"/>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2" name="直線コネクタ 51">
          <a:extLst>
            <a:ext uri="{FF2B5EF4-FFF2-40B4-BE49-F238E27FC236}">
              <a16:creationId xmlns:a16="http://schemas.microsoft.com/office/drawing/2014/main" id="{05F018A3-FE73-4E35-8E74-F5968DDBD931}"/>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3" name="テキスト ボックス 52">
          <a:extLst>
            <a:ext uri="{FF2B5EF4-FFF2-40B4-BE49-F238E27FC236}">
              <a16:creationId xmlns:a16="http://schemas.microsoft.com/office/drawing/2014/main" id="{AF1F4F86-64EF-47AA-9346-45F28A25D3FE}"/>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4" name="直線コネクタ 53">
          <a:extLst>
            <a:ext uri="{FF2B5EF4-FFF2-40B4-BE49-F238E27FC236}">
              <a16:creationId xmlns:a16="http://schemas.microsoft.com/office/drawing/2014/main" id="{FD4E8351-22AE-4566-9018-8128D3997889}"/>
            </a:ext>
          </a:extLst>
        </xdr:cNvPr>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5" name="テキスト ボックス 54">
          <a:extLst>
            <a:ext uri="{FF2B5EF4-FFF2-40B4-BE49-F238E27FC236}">
              <a16:creationId xmlns:a16="http://schemas.microsoft.com/office/drawing/2014/main" id="{4B234147-6D3C-4586-A6DA-C6E17B240A6A}"/>
            </a:ext>
          </a:extLst>
        </xdr:cNvPr>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6" name="直線コネクタ 55">
          <a:extLst>
            <a:ext uri="{FF2B5EF4-FFF2-40B4-BE49-F238E27FC236}">
              <a16:creationId xmlns:a16="http://schemas.microsoft.com/office/drawing/2014/main" id="{E6549149-2579-4A42-804F-A91BF08877A8}"/>
            </a:ext>
          </a:extLst>
        </xdr:cNvPr>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7" name="テキスト ボックス 56">
          <a:extLst>
            <a:ext uri="{FF2B5EF4-FFF2-40B4-BE49-F238E27FC236}">
              <a16:creationId xmlns:a16="http://schemas.microsoft.com/office/drawing/2014/main" id="{EFA51979-BB32-45EF-85EE-1B8294865D1D}"/>
            </a:ext>
          </a:extLst>
        </xdr:cNvPr>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8" name="直線コネクタ 57">
          <a:extLst>
            <a:ext uri="{FF2B5EF4-FFF2-40B4-BE49-F238E27FC236}">
              <a16:creationId xmlns:a16="http://schemas.microsoft.com/office/drawing/2014/main" id="{DCDA6021-8185-4CD4-9C87-50326A56E38E}"/>
            </a:ext>
          </a:extLst>
        </xdr:cNvPr>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9" name="テキスト ボックス 58">
          <a:extLst>
            <a:ext uri="{FF2B5EF4-FFF2-40B4-BE49-F238E27FC236}">
              <a16:creationId xmlns:a16="http://schemas.microsoft.com/office/drawing/2014/main" id="{C3922CE9-FF04-48D2-9262-409B8C2499D0}"/>
            </a:ext>
          </a:extLst>
        </xdr:cNvPr>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0" name="直線コネクタ 59">
          <a:extLst>
            <a:ext uri="{FF2B5EF4-FFF2-40B4-BE49-F238E27FC236}">
              <a16:creationId xmlns:a16="http://schemas.microsoft.com/office/drawing/2014/main" id="{62FD4DCA-F683-46A3-8EEB-B7B88716553C}"/>
            </a:ext>
          </a:extLst>
        </xdr:cNvPr>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1" name="テキスト ボックス 60">
          <a:extLst>
            <a:ext uri="{FF2B5EF4-FFF2-40B4-BE49-F238E27FC236}">
              <a16:creationId xmlns:a16="http://schemas.microsoft.com/office/drawing/2014/main" id="{A413098A-C85E-4795-B79D-AD1414968092}"/>
            </a:ext>
          </a:extLst>
        </xdr:cNvPr>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2" name="直線コネクタ 61">
          <a:extLst>
            <a:ext uri="{FF2B5EF4-FFF2-40B4-BE49-F238E27FC236}">
              <a16:creationId xmlns:a16="http://schemas.microsoft.com/office/drawing/2014/main" id="{EE33066E-23EA-4EA4-A766-370624070E0A}"/>
            </a:ext>
          </a:extLst>
        </xdr:cNvPr>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3" name="テキスト ボックス 62">
          <a:extLst>
            <a:ext uri="{FF2B5EF4-FFF2-40B4-BE49-F238E27FC236}">
              <a16:creationId xmlns:a16="http://schemas.microsoft.com/office/drawing/2014/main" id="{91D3CE00-FEC5-49E7-BBB9-40D699C340D5}"/>
            </a:ext>
          </a:extLst>
        </xdr:cNvPr>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4" name="直線コネクタ 63">
          <a:extLst>
            <a:ext uri="{FF2B5EF4-FFF2-40B4-BE49-F238E27FC236}">
              <a16:creationId xmlns:a16="http://schemas.microsoft.com/office/drawing/2014/main" id="{F9D6E3A8-D21A-4F61-9184-5C1A664B57AC}"/>
            </a:ext>
          </a:extLst>
        </xdr:cNvPr>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5" name="テキスト ボックス 64">
          <a:extLst>
            <a:ext uri="{FF2B5EF4-FFF2-40B4-BE49-F238E27FC236}">
              <a16:creationId xmlns:a16="http://schemas.microsoft.com/office/drawing/2014/main" id="{4E35F76C-2411-4C6D-B350-A058DCCD4951}"/>
            </a:ext>
          </a:extLst>
        </xdr:cNvPr>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6" name="直線コネクタ 65">
          <a:extLst>
            <a:ext uri="{FF2B5EF4-FFF2-40B4-BE49-F238E27FC236}">
              <a16:creationId xmlns:a16="http://schemas.microsoft.com/office/drawing/2014/main" id="{E88F7AE5-03A8-4496-BAF2-2389DC0FBC53}"/>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7" name="テキスト ボックス 66">
          <a:extLst>
            <a:ext uri="{FF2B5EF4-FFF2-40B4-BE49-F238E27FC236}">
              <a16:creationId xmlns:a16="http://schemas.microsoft.com/office/drawing/2014/main" id="{CF52087F-9C60-4EC6-99F5-52BB79FD4197}"/>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8" name="有形固定資産減価償却率グラフ枠">
          <a:extLst>
            <a:ext uri="{FF2B5EF4-FFF2-40B4-BE49-F238E27FC236}">
              <a16:creationId xmlns:a16="http://schemas.microsoft.com/office/drawing/2014/main" id="{FABC891B-73C6-46C8-AE79-04C140D75722}"/>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16782</xdr:rowOff>
    </xdr:from>
    <xdr:to>
      <xdr:col>23</xdr:col>
      <xdr:colOff>85090</xdr:colOff>
      <xdr:row>34</xdr:row>
      <xdr:rowOff>116387</xdr:rowOff>
    </xdr:to>
    <xdr:cxnSp macro="">
      <xdr:nvCxnSpPr>
        <xdr:cNvPr id="69" name="直線コネクタ 68">
          <a:extLst>
            <a:ext uri="{FF2B5EF4-FFF2-40B4-BE49-F238E27FC236}">
              <a16:creationId xmlns:a16="http://schemas.microsoft.com/office/drawing/2014/main" id="{B83367FE-EE98-4348-B4D7-017A23FF56B6}"/>
            </a:ext>
          </a:extLst>
        </xdr:cNvPr>
        <xdr:cNvCxnSpPr/>
      </xdr:nvCxnSpPr>
      <xdr:spPr>
        <a:xfrm flipV="1">
          <a:off x="4760595" y="5246007"/>
          <a:ext cx="1270" cy="14712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120214</xdr:rowOff>
    </xdr:from>
    <xdr:ext cx="405111" cy="259045"/>
    <xdr:sp macro="" textlink="">
      <xdr:nvSpPr>
        <xdr:cNvPr id="70" name="有形固定資産減価償却率最小値テキスト">
          <a:extLst>
            <a:ext uri="{FF2B5EF4-FFF2-40B4-BE49-F238E27FC236}">
              <a16:creationId xmlns:a16="http://schemas.microsoft.com/office/drawing/2014/main" id="{BF524CC5-5998-4FB7-98CA-9D70F2D0D72F}"/>
            </a:ext>
          </a:extLst>
        </xdr:cNvPr>
        <xdr:cNvSpPr txBox="1"/>
      </xdr:nvSpPr>
      <xdr:spPr>
        <a:xfrm>
          <a:off x="4813300" y="67210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116387</xdr:rowOff>
    </xdr:from>
    <xdr:to>
      <xdr:col>23</xdr:col>
      <xdr:colOff>174625</xdr:colOff>
      <xdr:row>34</xdr:row>
      <xdr:rowOff>116387</xdr:rowOff>
    </xdr:to>
    <xdr:cxnSp macro="">
      <xdr:nvCxnSpPr>
        <xdr:cNvPr id="71" name="直線コネクタ 70">
          <a:extLst>
            <a:ext uri="{FF2B5EF4-FFF2-40B4-BE49-F238E27FC236}">
              <a16:creationId xmlns:a16="http://schemas.microsoft.com/office/drawing/2014/main" id="{19D13D27-F397-482A-9DC3-8D5E765D7E93}"/>
            </a:ext>
          </a:extLst>
        </xdr:cNvPr>
        <xdr:cNvCxnSpPr/>
      </xdr:nvCxnSpPr>
      <xdr:spPr>
        <a:xfrm>
          <a:off x="4673600" y="6717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134909</xdr:rowOff>
    </xdr:from>
    <xdr:ext cx="405111" cy="259045"/>
    <xdr:sp macro="" textlink="">
      <xdr:nvSpPr>
        <xdr:cNvPr id="72" name="有形固定資産減価償却率最大値テキスト">
          <a:extLst>
            <a:ext uri="{FF2B5EF4-FFF2-40B4-BE49-F238E27FC236}">
              <a16:creationId xmlns:a16="http://schemas.microsoft.com/office/drawing/2014/main" id="{8D35524B-4924-4BC8-A70E-4856EB943CCA}"/>
            </a:ext>
          </a:extLst>
        </xdr:cNvPr>
        <xdr:cNvSpPr txBox="1"/>
      </xdr:nvSpPr>
      <xdr:spPr>
        <a:xfrm>
          <a:off x="4813300" y="5021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16782</xdr:rowOff>
    </xdr:from>
    <xdr:to>
      <xdr:col>23</xdr:col>
      <xdr:colOff>174625</xdr:colOff>
      <xdr:row>26</xdr:row>
      <xdr:rowOff>16782</xdr:rowOff>
    </xdr:to>
    <xdr:cxnSp macro="">
      <xdr:nvCxnSpPr>
        <xdr:cNvPr id="73" name="直線コネクタ 72">
          <a:extLst>
            <a:ext uri="{FF2B5EF4-FFF2-40B4-BE49-F238E27FC236}">
              <a16:creationId xmlns:a16="http://schemas.microsoft.com/office/drawing/2014/main" id="{40AEA32E-A503-4FF3-AE47-1499AC5628B3}"/>
            </a:ext>
          </a:extLst>
        </xdr:cNvPr>
        <xdr:cNvCxnSpPr/>
      </xdr:nvCxnSpPr>
      <xdr:spPr>
        <a:xfrm>
          <a:off x="4673600" y="5246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6276</xdr:rowOff>
    </xdr:from>
    <xdr:ext cx="405111" cy="259045"/>
    <xdr:sp macro="" textlink="">
      <xdr:nvSpPr>
        <xdr:cNvPr id="74" name="有形固定資産減価償却率平均値テキスト">
          <a:extLst>
            <a:ext uri="{FF2B5EF4-FFF2-40B4-BE49-F238E27FC236}">
              <a16:creationId xmlns:a16="http://schemas.microsoft.com/office/drawing/2014/main" id="{1A162CF7-D6F9-4E4C-9363-18CAB4DA7866}"/>
            </a:ext>
          </a:extLst>
        </xdr:cNvPr>
        <xdr:cNvSpPr txBox="1"/>
      </xdr:nvSpPr>
      <xdr:spPr>
        <a:xfrm>
          <a:off x="4813300" y="57498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154849</xdr:rowOff>
    </xdr:from>
    <xdr:to>
      <xdr:col>23</xdr:col>
      <xdr:colOff>136525</xdr:colOff>
      <xdr:row>30</xdr:row>
      <xdr:rowOff>84999</xdr:rowOff>
    </xdr:to>
    <xdr:sp macro="" textlink="">
      <xdr:nvSpPr>
        <xdr:cNvPr id="75" name="フローチャート: 判断 74">
          <a:extLst>
            <a:ext uri="{FF2B5EF4-FFF2-40B4-BE49-F238E27FC236}">
              <a16:creationId xmlns:a16="http://schemas.microsoft.com/office/drawing/2014/main" id="{E16767D1-6C2A-43A3-A66A-E0CE3C5CD190}"/>
            </a:ext>
          </a:extLst>
        </xdr:cNvPr>
        <xdr:cNvSpPr/>
      </xdr:nvSpPr>
      <xdr:spPr>
        <a:xfrm>
          <a:off x="4711700" y="5898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111669</xdr:rowOff>
    </xdr:from>
    <xdr:to>
      <xdr:col>19</xdr:col>
      <xdr:colOff>187325</xdr:colOff>
      <xdr:row>30</xdr:row>
      <xdr:rowOff>41819</xdr:rowOff>
    </xdr:to>
    <xdr:sp macro="" textlink="">
      <xdr:nvSpPr>
        <xdr:cNvPr id="76" name="フローチャート: 判断 75">
          <a:extLst>
            <a:ext uri="{FF2B5EF4-FFF2-40B4-BE49-F238E27FC236}">
              <a16:creationId xmlns:a16="http://schemas.microsoft.com/office/drawing/2014/main" id="{2E8D64E1-6FCA-476C-B26F-41B1F37564F3}"/>
            </a:ext>
          </a:extLst>
        </xdr:cNvPr>
        <xdr:cNvSpPr/>
      </xdr:nvSpPr>
      <xdr:spPr>
        <a:xfrm>
          <a:off x="4000500" y="5855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130175</xdr:rowOff>
    </xdr:from>
    <xdr:to>
      <xdr:col>15</xdr:col>
      <xdr:colOff>187325</xdr:colOff>
      <xdr:row>30</xdr:row>
      <xdr:rowOff>60325</xdr:rowOff>
    </xdr:to>
    <xdr:sp macro="" textlink="">
      <xdr:nvSpPr>
        <xdr:cNvPr id="77" name="フローチャート: 判断 76">
          <a:extLst>
            <a:ext uri="{FF2B5EF4-FFF2-40B4-BE49-F238E27FC236}">
              <a16:creationId xmlns:a16="http://schemas.microsoft.com/office/drawing/2014/main" id="{6065739D-A01F-4A22-AAF0-4022C18F21F8}"/>
            </a:ext>
          </a:extLst>
        </xdr:cNvPr>
        <xdr:cNvSpPr/>
      </xdr:nvSpPr>
      <xdr:spPr>
        <a:xfrm>
          <a:off x="3238500" y="5873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96248</xdr:rowOff>
    </xdr:from>
    <xdr:to>
      <xdr:col>11</xdr:col>
      <xdr:colOff>187325</xdr:colOff>
      <xdr:row>30</xdr:row>
      <xdr:rowOff>26398</xdr:rowOff>
    </xdr:to>
    <xdr:sp macro="" textlink="">
      <xdr:nvSpPr>
        <xdr:cNvPr id="78" name="フローチャート: 判断 77">
          <a:extLst>
            <a:ext uri="{FF2B5EF4-FFF2-40B4-BE49-F238E27FC236}">
              <a16:creationId xmlns:a16="http://schemas.microsoft.com/office/drawing/2014/main" id="{6EA28046-D25E-4FDD-BCB9-57928C61159A}"/>
            </a:ext>
          </a:extLst>
        </xdr:cNvPr>
        <xdr:cNvSpPr/>
      </xdr:nvSpPr>
      <xdr:spPr>
        <a:xfrm>
          <a:off x="2476500" y="5839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65405</xdr:rowOff>
    </xdr:from>
    <xdr:to>
      <xdr:col>7</xdr:col>
      <xdr:colOff>187325</xdr:colOff>
      <xdr:row>29</xdr:row>
      <xdr:rowOff>167005</xdr:rowOff>
    </xdr:to>
    <xdr:sp macro="" textlink="">
      <xdr:nvSpPr>
        <xdr:cNvPr id="79" name="フローチャート: 判断 78">
          <a:extLst>
            <a:ext uri="{FF2B5EF4-FFF2-40B4-BE49-F238E27FC236}">
              <a16:creationId xmlns:a16="http://schemas.microsoft.com/office/drawing/2014/main" id="{617E503A-D842-4782-9DC6-CB51DE54B5FF}"/>
            </a:ext>
          </a:extLst>
        </xdr:cNvPr>
        <xdr:cNvSpPr/>
      </xdr:nvSpPr>
      <xdr:spPr>
        <a:xfrm>
          <a:off x="1714500" y="580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E077655F-5F1E-46BE-B70A-5F2804A55123}"/>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591A2A5E-6612-4286-8119-E2C6B488DC78}"/>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7F57FF03-EE2D-487C-A869-CB26FAD9811F}"/>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3" name="テキスト ボックス 82">
          <a:extLst>
            <a:ext uri="{FF2B5EF4-FFF2-40B4-BE49-F238E27FC236}">
              <a16:creationId xmlns:a16="http://schemas.microsoft.com/office/drawing/2014/main" id="{79702AE5-23E8-428B-891A-DC4A3156F7EF}"/>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CE599B57-E089-41D8-8658-4C95547A236F}"/>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4989</xdr:rowOff>
    </xdr:from>
    <xdr:to>
      <xdr:col>23</xdr:col>
      <xdr:colOff>136525</xdr:colOff>
      <xdr:row>30</xdr:row>
      <xdr:rowOff>106589</xdr:rowOff>
    </xdr:to>
    <xdr:sp macro="" textlink="">
      <xdr:nvSpPr>
        <xdr:cNvPr id="85" name="楕円 84">
          <a:extLst>
            <a:ext uri="{FF2B5EF4-FFF2-40B4-BE49-F238E27FC236}">
              <a16:creationId xmlns:a16="http://schemas.microsoft.com/office/drawing/2014/main" id="{27B2E3FD-2014-476A-BB10-6EE0BB03A1AC}"/>
            </a:ext>
          </a:extLst>
        </xdr:cNvPr>
        <xdr:cNvSpPr/>
      </xdr:nvSpPr>
      <xdr:spPr>
        <a:xfrm>
          <a:off x="4711700" y="5920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154866</xdr:rowOff>
    </xdr:from>
    <xdr:ext cx="405111" cy="259045"/>
    <xdr:sp macro="" textlink="">
      <xdr:nvSpPr>
        <xdr:cNvPr id="86" name="有形固定資産減価償却率該当値テキスト">
          <a:extLst>
            <a:ext uri="{FF2B5EF4-FFF2-40B4-BE49-F238E27FC236}">
              <a16:creationId xmlns:a16="http://schemas.microsoft.com/office/drawing/2014/main" id="{CD0AF28C-1E85-4ECC-B27F-D15FCA493282}"/>
            </a:ext>
          </a:extLst>
        </xdr:cNvPr>
        <xdr:cNvSpPr txBox="1"/>
      </xdr:nvSpPr>
      <xdr:spPr>
        <a:xfrm>
          <a:off x="4813300" y="5898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127091</xdr:rowOff>
    </xdr:from>
    <xdr:to>
      <xdr:col>19</xdr:col>
      <xdr:colOff>187325</xdr:colOff>
      <xdr:row>30</xdr:row>
      <xdr:rowOff>57241</xdr:rowOff>
    </xdr:to>
    <xdr:sp macro="" textlink="">
      <xdr:nvSpPr>
        <xdr:cNvPr id="87" name="楕円 86">
          <a:extLst>
            <a:ext uri="{FF2B5EF4-FFF2-40B4-BE49-F238E27FC236}">
              <a16:creationId xmlns:a16="http://schemas.microsoft.com/office/drawing/2014/main" id="{01DBED7D-61CD-48DC-A7C3-1C3F372A2E10}"/>
            </a:ext>
          </a:extLst>
        </xdr:cNvPr>
        <xdr:cNvSpPr/>
      </xdr:nvSpPr>
      <xdr:spPr>
        <a:xfrm>
          <a:off x="4000500" y="5870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6441</xdr:rowOff>
    </xdr:from>
    <xdr:to>
      <xdr:col>23</xdr:col>
      <xdr:colOff>85725</xdr:colOff>
      <xdr:row>30</xdr:row>
      <xdr:rowOff>55789</xdr:rowOff>
    </xdr:to>
    <xdr:cxnSp macro="">
      <xdr:nvCxnSpPr>
        <xdr:cNvPr id="88" name="直線コネクタ 87">
          <a:extLst>
            <a:ext uri="{FF2B5EF4-FFF2-40B4-BE49-F238E27FC236}">
              <a16:creationId xmlns:a16="http://schemas.microsoft.com/office/drawing/2014/main" id="{59795944-6A64-4098-A9ED-797BF8B5B3AC}"/>
            </a:ext>
          </a:extLst>
        </xdr:cNvPr>
        <xdr:cNvCxnSpPr/>
      </xdr:nvCxnSpPr>
      <xdr:spPr>
        <a:xfrm>
          <a:off x="4051300" y="5921466"/>
          <a:ext cx="711200" cy="49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14242</xdr:rowOff>
    </xdr:from>
    <xdr:to>
      <xdr:col>15</xdr:col>
      <xdr:colOff>187325</xdr:colOff>
      <xdr:row>30</xdr:row>
      <xdr:rowOff>115842</xdr:rowOff>
    </xdr:to>
    <xdr:sp macro="" textlink="">
      <xdr:nvSpPr>
        <xdr:cNvPr id="89" name="楕円 88">
          <a:extLst>
            <a:ext uri="{FF2B5EF4-FFF2-40B4-BE49-F238E27FC236}">
              <a16:creationId xmlns:a16="http://schemas.microsoft.com/office/drawing/2014/main" id="{7FB3952D-ACC4-48AF-A843-D07D0CA43A21}"/>
            </a:ext>
          </a:extLst>
        </xdr:cNvPr>
        <xdr:cNvSpPr/>
      </xdr:nvSpPr>
      <xdr:spPr>
        <a:xfrm>
          <a:off x="3238500" y="5929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6441</xdr:rowOff>
    </xdr:from>
    <xdr:to>
      <xdr:col>19</xdr:col>
      <xdr:colOff>136525</xdr:colOff>
      <xdr:row>30</xdr:row>
      <xdr:rowOff>65042</xdr:rowOff>
    </xdr:to>
    <xdr:cxnSp macro="">
      <xdr:nvCxnSpPr>
        <xdr:cNvPr id="90" name="直線コネクタ 89">
          <a:extLst>
            <a:ext uri="{FF2B5EF4-FFF2-40B4-BE49-F238E27FC236}">
              <a16:creationId xmlns:a16="http://schemas.microsoft.com/office/drawing/2014/main" id="{1004072D-57EC-4B89-A5CF-C7565584B825}"/>
            </a:ext>
          </a:extLst>
        </xdr:cNvPr>
        <xdr:cNvCxnSpPr/>
      </xdr:nvCxnSpPr>
      <xdr:spPr>
        <a:xfrm flipV="1">
          <a:off x="3289300" y="5921466"/>
          <a:ext cx="762000" cy="58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20411</xdr:rowOff>
    </xdr:from>
    <xdr:to>
      <xdr:col>11</xdr:col>
      <xdr:colOff>187325</xdr:colOff>
      <xdr:row>30</xdr:row>
      <xdr:rowOff>122011</xdr:rowOff>
    </xdr:to>
    <xdr:sp macro="" textlink="">
      <xdr:nvSpPr>
        <xdr:cNvPr id="91" name="楕円 90">
          <a:extLst>
            <a:ext uri="{FF2B5EF4-FFF2-40B4-BE49-F238E27FC236}">
              <a16:creationId xmlns:a16="http://schemas.microsoft.com/office/drawing/2014/main" id="{C9150EA7-A2FC-4270-AD4F-7F6EB6BC9839}"/>
            </a:ext>
          </a:extLst>
        </xdr:cNvPr>
        <xdr:cNvSpPr/>
      </xdr:nvSpPr>
      <xdr:spPr>
        <a:xfrm>
          <a:off x="2476500" y="5935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65042</xdr:rowOff>
    </xdr:from>
    <xdr:to>
      <xdr:col>15</xdr:col>
      <xdr:colOff>136525</xdr:colOff>
      <xdr:row>30</xdr:row>
      <xdr:rowOff>71211</xdr:rowOff>
    </xdr:to>
    <xdr:cxnSp macro="">
      <xdr:nvCxnSpPr>
        <xdr:cNvPr id="92" name="直線コネクタ 91">
          <a:extLst>
            <a:ext uri="{FF2B5EF4-FFF2-40B4-BE49-F238E27FC236}">
              <a16:creationId xmlns:a16="http://schemas.microsoft.com/office/drawing/2014/main" id="{1C1EC10D-E66D-4C19-AEDD-17F5786BDA85}"/>
            </a:ext>
          </a:extLst>
        </xdr:cNvPr>
        <xdr:cNvCxnSpPr/>
      </xdr:nvCxnSpPr>
      <xdr:spPr>
        <a:xfrm flipV="1">
          <a:off x="2527300" y="5980067"/>
          <a:ext cx="762000" cy="6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42001</xdr:rowOff>
    </xdr:from>
    <xdr:to>
      <xdr:col>7</xdr:col>
      <xdr:colOff>187325</xdr:colOff>
      <xdr:row>30</xdr:row>
      <xdr:rowOff>143601</xdr:rowOff>
    </xdr:to>
    <xdr:sp macro="" textlink="">
      <xdr:nvSpPr>
        <xdr:cNvPr id="93" name="楕円 92">
          <a:extLst>
            <a:ext uri="{FF2B5EF4-FFF2-40B4-BE49-F238E27FC236}">
              <a16:creationId xmlns:a16="http://schemas.microsoft.com/office/drawing/2014/main" id="{52F9CC7E-24FD-400E-89A1-877517D15DDD}"/>
            </a:ext>
          </a:extLst>
        </xdr:cNvPr>
        <xdr:cNvSpPr/>
      </xdr:nvSpPr>
      <xdr:spPr>
        <a:xfrm>
          <a:off x="1714500" y="5957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71211</xdr:rowOff>
    </xdr:from>
    <xdr:to>
      <xdr:col>11</xdr:col>
      <xdr:colOff>136525</xdr:colOff>
      <xdr:row>30</xdr:row>
      <xdr:rowOff>92801</xdr:rowOff>
    </xdr:to>
    <xdr:cxnSp macro="">
      <xdr:nvCxnSpPr>
        <xdr:cNvPr id="94" name="直線コネクタ 93">
          <a:extLst>
            <a:ext uri="{FF2B5EF4-FFF2-40B4-BE49-F238E27FC236}">
              <a16:creationId xmlns:a16="http://schemas.microsoft.com/office/drawing/2014/main" id="{B63CC710-2123-40D5-B604-5604ECBA2008}"/>
            </a:ext>
          </a:extLst>
        </xdr:cNvPr>
        <xdr:cNvCxnSpPr/>
      </xdr:nvCxnSpPr>
      <xdr:spPr>
        <a:xfrm flipV="1">
          <a:off x="1765300" y="5986236"/>
          <a:ext cx="7620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58346</xdr:rowOff>
    </xdr:from>
    <xdr:ext cx="405111" cy="259045"/>
    <xdr:sp macro="" textlink="">
      <xdr:nvSpPr>
        <xdr:cNvPr id="95" name="n_1aveValue有形固定資産減価償却率">
          <a:extLst>
            <a:ext uri="{FF2B5EF4-FFF2-40B4-BE49-F238E27FC236}">
              <a16:creationId xmlns:a16="http://schemas.microsoft.com/office/drawing/2014/main" id="{44863E60-A7D4-40A2-8FCB-679F442E5AF8}"/>
            </a:ext>
          </a:extLst>
        </xdr:cNvPr>
        <xdr:cNvSpPr txBox="1"/>
      </xdr:nvSpPr>
      <xdr:spPr>
        <a:xfrm>
          <a:off x="3836044" y="5630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76852</xdr:rowOff>
    </xdr:from>
    <xdr:ext cx="405111" cy="259045"/>
    <xdr:sp macro="" textlink="">
      <xdr:nvSpPr>
        <xdr:cNvPr id="96" name="n_2aveValue有形固定資産減価償却率">
          <a:extLst>
            <a:ext uri="{FF2B5EF4-FFF2-40B4-BE49-F238E27FC236}">
              <a16:creationId xmlns:a16="http://schemas.microsoft.com/office/drawing/2014/main" id="{FE7EFEC0-08F6-4BC1-82F4-C7CB1FC65ABF}"/>
            </a:ext>
          </a:extLst>
        </xdr:cNvPr>
        <xdr:cNvSpPr txBox="1"/>
      </xdr:nvSpPr>
      <xdr:spPr>
        <a:xfrm>
          <a:off x="3086744" y="564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42925</xdr:rowOff>
    </xdr:from>
    <xdr:ext cx="405111" cy="259045"/>
    <xdr:sp macro="" textlink="">
      <xdr:nvSpPr>
        <xdr:cNvPr id="97" name="n_3aveValue有形固定資産減価償却率">
          <a:extLst>
            <a:ext uri="{FF2B5EF4-FFF2-40B4-BE49-F238E27FC236}">
              <a16:creationId xmlns:a16="http://schemas.microsoft.com/office/drawing/2014/main" id="{400EAE73-5DEB-463A-B6D6-21D28333C20B}"/>
            </a:ext>
          </a:extLst>
        </xdr:cNvPr>
        <xdr:cNvSpPr txBox="1"/>
      </xdr:nvSpPr>
      <xdr:spPr>
        <a:xfrm>
          <a:off x="2324744" y="5615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12082</xdr:rowOff>
    </xdr:from>
    <xdr:ext cx="405111" cy="259045"/>
    <xdr:sp macro="" textlink="">
      <xdr:nvSpPr>
        <xdr:cNvPr id="98" name="n_4aveValue有形固定資産減価償却率">
          <a:extLst>
            <a:ext uri="{FF2B5EF4-FFF2-40B4-BE49-F238E27FC236}">
              <a16:creationId xmlns:a16="http://schemas.microsoft.com/office/drawing/2014/main" id="{5BB816AB-5B88-4064-96F7-C249D910E75A}"/>
            </a:ext>
          </a:extLst>
        </xdr:cNvPr>
        <xdr:cNvSpPr txBox="1"/>
      </xdr:nvSpPr>
      <xdr:spPr>
        <a:xfrm>
          <a:off x="1562744" y="5584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30</xdr:row>
      <xdr:rowOff>48368</xdr:rowOff>
    </xdr:from>
    <xdr:ext cx="405111" cy="259045"/>
    <xdr:sp macro="" textlink="">
      <xdr:nvSpPr>
        <xdr:cNvPr id="99" name="n_1mainValue有形固定資産減価償却率">
          <a:extLst>
            <a:ext uri="{FF2B5EF4-FFF2-40B4-BE49-F238E27FC236}">
              <a16:creationId xmlns:a16="http://schemas.microsoft.com/office/drawing/2014/main" id="{C0E8202D-DAD3-44F9-B551-1844F47F9CEA}"/>
            </a:ext>
          </a:extLst>
        </xdr:cNvPr>
        <xdr:cNvSpPr txBox="1"/>
      </xdr:nvSpPr>
      <xdr:spPr>
        <a:xfrm>
          <a:off x="3836044" y="59633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106969</xdr:rowOff>
    </xdr:from>
    <xdr:ext cx="405111" cy="259045"/>
    <xdr:sp macro="" textlink="">
      <xdr:nvSpPr>
        <xdr:cNvPr id="100" name="n_2mainValue有形固定資産減価償却率">
          <a:extLst>
            <a:ext uri="{FF2B5EF4-FFF2-40B4-BE49-F238E27FC236}">
              <a16:creationId xmlns:a16="http://schemas.microsoft.com/office/drawing/2014/main" id="{BD8B4C81-EB2A-4AEB-90FC-6C819B7DD0F1}"/>
            </a:ext>
          </a:extLst>
        </xdr:cNvPr>
        <xdr:cNvSpPr txBox="1"/>
      </xdr:nvSpPr>
      <xdr:spPr>
        <a:xfrm>
          <a:off x="3086744" y="60219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113138</xdr:rowOff>
    </xdr:from>
    <xdr:ext cx="405111" cy="259045"/>
    <xdr:sp macro="" textlink="">
      <xdr:nvSpPr>
        <xdr:cNvPr id="101" name="n_3mainValue有形固定資産減価償却率">
          <a:extLst>
            <a:ext uri="{FF2B5EF4-FFF2-40B4-BE49-F238E27FC236}">
              <a16:creationId xmlns:a16="http://schemas.microsoft.com/office/drawing/2014/main" id="{DA414F85-C7CD-41B7-ACEB-0B5EFC651593}"/>
            </a:ext>
          </a:extLst>
        </xdr:cNvPr>
        <xdr:cNvSpPr txBox="1"/>
      </xdr:nvSpPr>
      <xdr:spPr>
        <a:xfrm>
          <a:off x="2324744" y="6028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134728</xdr:rowOff>
    </xdr:from>
    <xdr:ext cx="405111" cy="259045"/>
    <xdr:sp macro="" textlink="">
      <xdr:nvSpPr>
        <xdr:cNvPr id="102" name="n_4mainValue有形固定資産減価償却率">
          <a:extLst>
            <a:ext uri="{FF2B5EF4-FFF2-40B4-BE49-F238E27FC236}">
              <a16:creationId xmlns:a16="http://schemas.microsoft.com/office/drawing/2014/main" id="{8015A994-FD61-4E09-8700-EA7E5F9C2D48}"/>
            </a:ext>
          </a:extLst>
        </xdr:cNvPr>
        <xdr:cNvSpPr txBox="1"/>
      </xdr:nvSpPr>
      <xdr:spPr>
        <a:xfrm>
          <a:off x="1562744" y="60497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3" name="正方形/長方形 102">
          <a:extLst>
            <a:ext uri="{FF2B5EF4-FFF2-40B4-BE49-F238E27FC236}">
              <a16:creationId xmlns:a16="http://schemas.microsoft.com/office/drawing/2014/main" id="{9D2FDDFD-FBE4-4817-B0DD-72D6CCBB2D85}"/>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4" name="正方形/長方形 103">
          <a:extLst>
            <a:ext uri="{FF2B5EF4-FFF2-40B4-BE49-F238E27FC236}">
              <a16:creationId xmlns:a16="http://schemas.microsoft.com/office/drawing/2014/main" id="{FBA133F9-0B85-4279-8BEB-6A8F6BA3E174}"/>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5" name="正方形/長方形 104">
          <a:extLst>
            <a:ext uri="{FF2B5EF4-FFF2-40B4-BE49-F238E27FC236}">
              <a16:creationId xmlns:a16="http://schemas.microsoft.com/office/drawing/2014/main" id="{F2244B5B-9D12-40E5-AC70-9E436F48BBE5}"/>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[ 944.8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6" name="正方形/長方形 105">
          <a:extLst>
            <a:ext uri="{FF2B5EF4-FFF2-40B4-BE49-F238E27FC236}">
              <a16:creationId xmlns:a16="http://schemas.microsoft.com/office/drawing/2014/main" id="{B1B1F5C8-FE53-48B6-A700-E6497FB2CEB6}"/>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7" name="正方形/長方形 106">
          <a:extLst>
            <a:ext uri="{FF2B5EF4-FFF2-40B4-BE49-F238E27FC236}">
              <a16:creationId xmlns:a16="http://schemas.microsoft.com/office/drawing/2014/main" id="{ADC1FFB9-022B-48AF-BC7E-126C0649ABE2}"/>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8" name="正方形/長方形 107">
          <a:extLst>
            <a:ext uri="{FF2B5EF4-FFF2-40B4-BE49-F238E27FC236}">
              <a16:creationId xmlns:a16="http://schemas.microsoft.com/office/drawing/2014/main" id="{9852BDB8-11D9-4803-942D-C316369B593F}"/>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9" name="正方形/長方形 108">
          <a:extLst>
            <a:ext uri="{FF2B5EF4-FFF2-40B4-BE49-F238E27FC236}">
              <a16:creationId xmlns:a16="http://schemas.microsoft.com/office/drawing/2014/main" id="{B617BD7E-B5D9-42AA-B1E9-1CD3938E10AD}"/>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0" name="正方形/長方形 109">
          <a:extLst>
            <a:ext uri="{FF2B5EF4-FFF2-40B4-BE49-F238E27FC236}">
              <a16:creationId xmlns:a16="http://schemas.microsoft.com/office/drawing/2014/main" id="{94AE5D3A-2857-43F0-A197-B98AFEA8A839}"/>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1" name="正方形/長方形 110">
          <a:extLst>
            <a:ext uri="{FF2B5EF4-FFF2-40B4-BE49-F238E27FC236}">
              <a16:creationId xmlns:a16="http://schemas.microsoft.com/office/drawing/2014/main" id="{6F92F5DA-7D8A-4296-A5DE-1826F63CD4A4}"/>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2" name="正方形/長方形 111">
          <a:extLst>
            <a:ext uri="{FF2B5EF4-FFF2-40B4-BE49-F238E27FC236}">
              <a16:creationId xmlns:a16="http://schemas.microsoft.com/office/drawing/2014/main" id="{E116778C-26D0-49BC-8EB5-BA1C552AB6C5}"/>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3" name="正方形/長方形 112">
          <a:extLst>
            <a:ext uri="{FF2B5EF4-FFF2-40B4-BE49-F238E27FC236}">
              <a16:creationId xmlns:a16="http://schemas.microsoft.com/office/drawing/2014/main" id="{9562E2BE-A9E4-46E9-A7BB-C6823E6BA5A6}"/>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4" name="正方形/長方形 113">
          <a:extLst>
            <a:ext uri="{FF2B5EF4-FFF2-40B4-BE49-F238E27FC236}">
              <a16:creationId xmlns:a16="http://schemas.microsoft.com/office/drawing/2014/main" id="{F844CF9B-87BC-45F9-86D2-CF445DC36116}"/>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5" name="テキスト ボックス 114">
          <a:extLst>
            <a:ext uri="{FF2B5EF4-FFF2-40B4-BE49-F238E27FC236}">
              <a16:creationId xmlns:a16="http://schemas.microsoft.com/office/drawing/2014/main" id="{333B242E-7A62-4BCC-BF9C-8B5E1F03F527}"/>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現在、まちづくりのために投資的事業を積極的に進めており、その財源として地方債を活用している。このため、自治体規模に対して実質債務の額が高く、債務償還比率が類似団体と比較して高くなっている。令和</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年度は普通交付税が前年度から</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207,636</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千円増加したため一時的に比率が低下したが、令和</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年度は地方債残高が</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509,811</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千円増額したため、再び比率が上昇している。地方債の借入れについては、基金残高や、実質公債費比率等の指標を参照し、適切な範囲で行っている。</a:t>
          </a:r>
        </a:p>
      </xdr:txBody>
    </xdr:sp>
    <xdr:clientData/>
  </xdr:twoCellAnchor>
  <xdr:oneCellAnchor>
    <xdr:from>
      <xdr:col>57</xdr:col>
      <xdr:colOff>111125</xdr:colOff>
      <xdr:row>23</xdr:row>
      <xdr:rowOff>47625</xdr:rowOff>
    </xdr:from>
    <xdr:ext cx="349839" cy="225703"/>
    <xdr:sp macro="" textlink="">
      <xdr:nvSpPr>
        <xdr:cNvPr id="116" name="テキスト ボックス 115">
          <a:extLst>
            <a:ext uri="{FF2B5EF4-FFF2-40B4-BE49-F238E27FC236}">
              <a16:creationId xmlns:a16="http://schemas.microsoft.com/office/drawing/2014/main" id="{E51A0C71-A382-46A8-9919-2509CB7B733E}"/>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7" name="直線コネクタ 116">
          <a:extLst>
            <a:ext uri="{FF2B5EF4-FFF2-40B4-BE49-F238E27FC236}">
              <a16:creationId xmlns:a16="http://schemas.microsoft.com/office/drawing/2014/main" id="{4B3EE288-EAE1-4F5F-9BA1-9FCA797FEAF4}"/>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8" name="テキスト ボックス 117">
          <a:extLst>
            <a:ext uri="{FF2B5EF4-FFF2-40B4-BE49-F238E27FC236}">
              <a16:creationId xmlns:a16="http://schemas.microsoft.com/office/drawing/2014/main" id="{5285A5DD-0CCA-46C6-AD37-FB1958C3FD78}"/>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9" name="直線コネクタ 118">
          <a:extLst>
            <a:ext uri="{FF2B5EF4-FFF2-40B4-BE49-F238E27FC236}">
              <a16:creationId xmlns:a16="http://schemas.microsoft.com/office/drawing/2014/main" id="{2290A2C0-D60D-4747-9786-2CC000923F68}"/>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0" name="テキスト ボックス 119">
          <a:extLst>
            <a:ext uri="{FF2B5EF4-FFF2-40B4-BE49-F238E27FC236}">
              <a16:creationId xmlns:a16="http://schemas.microsoft.com/office/drawing/2014/main" id="{40366023-0F1C-4D7B-B2CF-AA32184A0060}"/>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1" name="直線コネクタ 120">
          <a:extLst>
            <a:ext uri="{FF2B5EF4-FFF2-40B4-BE49-F238E27FC236}">
              <a16:creationId xmlns:a16="http://schemas.microsoft.com/office/drawing/2014/main" id="{E4A0D4F2-6FD1-48A6-B507-F77CD61833E8}"/>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2" name="テキスト ボックス 121">
          <a:extLst>
            <a:ext uri="{FF2B5EF4-FFF2-40B4-BE49-F238E27FC236}">
              <a16:creationId xmlns:a16="http://schemas.microsoft.com/office/drawing/2014/main" id="{76B71BEF-4E1E-49E6-86E0-FEFB0D3F6442}"/>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3" name="直線コネクタ 122">
          <a:extLst>
            <a:ext uri="{FF2B5EF4-FFF2-40B4-BE49-F238E27FC236}">
              <a16:creationId xmlns:a16="http://schemas.microsoft.com/office/drawing/2014/main" id="{C4D731B9-AABF-4851-AE11-39840A9888E2}"/>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4" name="テキスト ボックス 123">
          <a:extLst>
            <a:ext uri="{FF2B5EF4-FFF2-40B4-BE49-F238E27FC236}">
              <a16:creationId xmlns:a16="http://schemas.microsoft.com/office/drawing/2014/main" id="{2B3AB821-E807-4289-A6AD-A8BC66139BBE}"/>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5" name="直線コネクタ 124">
          <a:extLst>
            <a:ext uri="{FF2B5EF4-FFF2-40B4-BE49-F238E27FC236}">
              <a16:creationId xmlns:a16="http://schemas.microsoft.com/office/drawing/2014/main" id="{F89420FF-12DA-4BB0-9CF1-667A433AB385}"/>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6" name="テキスト ボックス 125">
          <a:extLst>
            <a:ext uri="{FF2B5EF4-FFF2-40B4-BE49-F238E27FC236}">
              <a16:creationId xmlns:a16="http://schemas.microsoft.com/office/drawing/2014/main" id="{87AFDC99-D64C-4F35-B1F5-6F70EDAB4092}"/>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7" name="直線コネクタ 126">
          <a:extLst>
            <a:ext uri="{FF2B5EF4-FFF2-40B4-BE49-F238E27FC236}">
              <a16:creationId xmlns:a16="http://schemas.microsoft.com/office/drawing/2014/main" id="{EE6BD7C6-F9BE-4A67-9DEC-55B912E2D0EE}"/>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8" name="テキスト ボックス 127">
          <a:extLst>
            <a:ext uri="{FF2B5EF4-FFF2-40B4-BE49-F238E27FC236}">
              <a16:creationId xmlns:a16="http://schemas.microsoft.com/office/drawing/2014/main" id="{46B1750D-F581-4374-BBB7-850A808BFB24}"/>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9" name="直線コネクタ 128">
          <a:extLst>
            <a:ext uri="{FF2B5EF4-FFF2-40B4-BE49-F238E27FC236}">
              <a16:creationId xmlns:a16="http://schemas.microsoft.com/office/drawing/2014/main" id="{F5800500-B4AE-4A63-B2CA-3581D4305A9E}"/>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0" name="債務償還比率グラフ枠">
          <a:extLst>
            <a:ext uri="{FF2B5EF4-FFF2-40B4-BE49-F238E27FC236}">
              <a16:creationId xmlns:a16="http://schemas.microsoft.com/office/drawing/2014/main" id="{E9149273-4656-4F10-A45B-8ED73D598A69}"/>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16694</xdr:rowOff>
    </xdr:to>
    <xdr:cxnSp macro="">
      <xdr:nvCxnSpPr>
        <xdr:cNvPr id="131" name="直線コネクタ 130">
          <a:extLst>
            <a:ext uri="{FF2B5EF4-FFF2-40B4-BE49-F238E27FC236}">
              <a16:creationId xmlns:a16="http://schemas.microsoft.com/office/drawing/2014/main" id="{A937C98D-01B4-4D6F-85B9-CF3D8A05483F}"/>
            </a:ext>
          </a:extLst>
        </xdr:cNvPr>
        <xdr:cNvCxnSpPr/>
      </xdr:nvCxnSpPr>
      <xdr:spPr>
        <a:xfrm flipV="1">
          <a:off x="14793595" y="5312833"/>
          <a:ext cx="1269" cy="11332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20521</xdr:rowOff>
    </xdr:from>
    <xdr:ext cx="469744" cy="259045"/>
    <xdr:sp macro="" textlink="">
      <xdr:nvSpPr>
        <xdr:cNvPr id="132" name="債務償還比率最小値テキスト">
          <a:extLst>
            <a:ext uri="{FF2B5EF4-FFF2-40B4-BE49-F238E27FC236}">
              <a16:creationId xmlns:a16="http://schemas.microsoft.com/office/drawing/2014/main" id="{4BC85706-51BF-419D-A3CB-A02723CAF45A}"/>
            </a:ext>
          </a:extLst>
        </xdr:cNvPr>
        <xdr:cNvSpPr txBox="1"/>
      </xdr:nvSpPr>
      <xdr:spPr>
        <a:xfrm>
          <a:off x="14846300" y="6449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16694</xdr:rowOff>
    </xdr:from>
    <xdr:to>
      <xdr:col>76</xdr:col>
      <xdr:colOff>111125</xdr:colOff>
      <xdr:row>33</xdr:row>
      <xdr:rowOff>16694</xdr:rowOff>
    </xdr:to>
    <xdr:cxnSp macro="">
      <xdr:nvCxnSpPr>
        <xdr:cNvPr id="133" name="直線コネクタ 132">
          <a:extLst>
            <a:ext uri="{FF2B5EF4-FFF2-40B4-BE49-F238E27FC236}">
              <a16:creationId xmlns:a16="http://schemas.microsoft.com/office/drawing/2014/main" id="{96B2339F-D2D8-432A-ADF0-3B8CB8BE2CAB}"/>
            </a:ext>
          </a:extLst>
        </xdr:cNvPr>
        <xdr:cNvCxnSpPr/>
      </xdr:nvCxnSpPr>
      <xdr:spPr>
        <a:xfrm>
          <a:off x="14706600" y="64460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4" name="債務償還比率最大値テキスト">
          <a:extLst>
            <a:ext uri="{FF2B5EF4-FFF2-40B4-BE49-F238E27FC236}">
              <a16:creationId xmlns:a16="http://schemas.microsoft.com/office/drawing/2014/main" id="{458BA281-0B07-4DA9-AC7C-0EE963712E79}"/>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5" name="直線コネクタ 134">
          <a:extLst>
            <a:ext uri="{FF2B5EF4-FFF2-40B4-BE49-F238E27FC236}">
              <a16:creationId xmlns:a16="http://schemas.microsoft.com/office/drawing/2014/main" id="{6DD0352C-BB1E-476A-B31E-290B086E52BB}"/>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99656</xdr:rowOff>
    </xdr:from>
    <xdr:ext cx="469744" cy="259045"/>
    <xdr:sp macro="" textlink="">
      <xdr:nvSpPr>
        <xdr:cNvPr id="136" name="債務償還比率平均値テキスト">
          <a:extLst>
            <a:ext uri="{FF2B5EF4-FFF2-40B4-BE49-F238E27FC236}">
              <a16:creationId xmlns:a16="http://schemas.microsoft.com/office/drawing/2014/main" id="{571EB6CF-5318-4DE3-8926-10ADD8659AE6}"/>
            </a:ext>
          </a:extLst>
        </xdr:cNvPr>
        <xdr:cNvSpPr txBox="1"/>
      </xdr:nvSpPr>
      <xdr:spPr>
        <a:xfrm>
          <a:off x="14846300" y="532888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76779</xdr:rowOff>
    </xdr:from>
    <xdr:to>
      <xdr:col>76</xdr:col>
      <xdr:colOff>73025</xdr:colOff>
      <xdr:row>28</xdr:row>
      <xdr:rowOff>6929</xdr:rowOff>
    </xdr:to>
    <xdr:sp macro="" textlink="">
      <xdr:nvSpPr>
        <xdr:cNvPr id="137" name="フローチャート: 判断 136">
          <a:extLst>
            <a:ext uri="{FF2B5EF4-FFF2-40B4-BE49-F238E27FC236}">
              <a16:creationId xmlns:a16="http://schemas.microsoft.com/office/drawing/2014/main" id="{EDE54F78-8B6F-4DEE-9AC9-022CB8AD7F2D}"/>
            </a:ext>
          </a:extLst>
        </xdr:cNvPr>
        <xdr:cNvSpPr/>
      </xdr:nvSpPr>
      <xdr:spPr>
        <a:xfrm>
          <a:off x="14744700" y="5477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27</xdr:row>
      <xdr:rowOff>27001</xdr:rowOff>
    </xdr:from>
    <xdr:to>
      <xdr:col>72</xdr:col>
      <xdr:colOff>123825</xdr:colOff>
      <xdr:row>27</xdr:row>
      <xdr:rowOff>128601</xdr:rowOff>
    </xdr:to>
    <xdr:sp macro="" textlink="">
      <xdr:nvSpPr>
        <xdr:cNvPr id="138" name="フローチャート: 判断 137">
          <a:extLst>
            <a:ext uri="{FF2B5EF4-FFF2-40B4-BE49-F238E27FC236}">
              <a16:creationId xmlns:a16="http://schemas.microsoft.com/office/drawing/2014/main" id="{BBE4177D-A1F6-4837-9686-1AF9E4B5241A}"/>
            </a:ext>
          </a:extLst>
        </xdr:cNvPr>
        <xdr:cNvSpPr/>
      </xdr:nvSpPr>
      <xdr:spPr>
        <a:xfrm>
          <a:off x="14033500" y="5427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28</xdr:row>
      <xdr:rowOff>124707</xdr:rowOff>
    </xdr:from>
    <xdr:to>
      <xdr:col>68</xdr:col>
      <xdr:colOff>123825</xdr:colOff>
      <xdr:row>29</xdr:row>
      <xdr:rowOff>54857</xdr:rowOff>
    </xdr:to>
    <xdr:sp macro="" textlink="">
      <xdr:nvSpPr>
        <xdr:cNvPr id="139" name="フローチャート: 判断 138">
          <a:extLst>
            <a:ext uri="{FF2B5EF4-FFF2-40B4-BE49-F238E27FC236}">
              <a16:creationId xmlns:a16="http://schemas.microsoft.com/office/drawing/2014/main" id="{EBE6941E-4720-437A-9393-B806B1F184A6}"/>
            </a:ext>
          </a:extLst>
        </xdr:cNvPr>
        <xdr:cNvSpPr/>
      </xdr:nvSpPr>
      <xdr:spPr>
        <a:xfrm>
          <a:off x="13271500" y="5696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28</xdr:row>
      <xdr:rowOff>128665</xdr:rowOff>
    </xdr:from>
    <xdr:to>
      <xdr:col>64</xdr:col>
      <xdr:colOff>123825</xdr:colOff>
      <xdr:row>29</xdr:row>
      <xdr:rowOff>58815</xdr:rowOff>
    </xdr:to>
    <xdr:sp macro="" textlink="">
      <xdr:nvSpPr>
        <xdr:cNvPr id="140" name="フローチャート: 判断 139">
          <a:extLst>
            <a:ext uri="{FF2B5EF4-FFF2-40B4-BE49-F238E27FC236}">
              <a16:creationId xmlns:a16="http://schemas.microsoft.com/office/drawing/2014/main" id="{34EE6B20-E92B-4EA4-ADCB-FAD55C854410}"/>
            </a:ext>
          </a:extLst>
        </xdr:cNvPr>
        <xdr:cNvSpPr/>
      </xdr:nvSpPr>
      <xdr:spPr>
        <a:xfrm>
          <a:off x="12509500" y="5700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6632</xdr:rowOff>
    </xdr:from>
    <xdr:to>
      <xdr:col>60</xdr:col>
      <xdr:colOff>123825</xdr:colOff>
      <xdr:row>29</xdr:row>
      <xdr:rowOff>108232</xdr:rowOff>
    </xdr:to>
    <xdr:sp macro="" textlink="">
      <xdr:nvSpPr>
        <xdr:cNvPr id="141" name="フローチャート: 判断 140">
          <a:extLst>
            <a:ext uri="{FF2B5EF4-FFF2-40B4-BE49-F238E27FC236}">
              <a16:creationId xmlns:a16="http://schemas.microsoft.com/office/drawing/2014/main" id="{876E3514-BC69-4885-853E-52802F5B3026}"/>
            </a:ext>
          </a:extLst>
        </xdr:cNvPr>
        <xdr:cNvSpPr/>
      </xdr:nvSpPr>
      <xdr:spPr>
        <a:xfrm>
          <a:off x="11747500" y="5750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15A11C28-BAE5-4632-ADB8-F8EBDA62B192}"/>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3593910D-5B01-4754-91C7-911F6C8A1EA6}"/>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158016CD-6144-4970-8296-022206C4746A}"/>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5" name="テキスト ボックス 144">
          <a:extLst>
            <a:ext uri="{FF2B5EF4-FFF2-40B4-BE49-F238E27FC236}">
              <a16:creationId xmlns:a16="http://schemas.microsoft.com/office/drawing/2014/main" id="{0E1DB258-CEAC-4E79-9D61-76F4941DD911}"/>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C235F8C6-9335-460F-BF60-DC4BFAAE7C14}"/>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32</xdr:row>
      <xdr:rowOff>137344</xdr:rowOff>
    </xdr:from>
    <xdr:to>
      <xdr:col>76</xdr:col>
      <xdr:colOff>73025</xdr:colOff>
      <xdr:row>33</xdr:row>
      <xdr:rowOff>67494</xdr:rowOff>
    </xdr:to>
    <xdr:sp macro="" textlink="">
      <xdr:nvSpPr>
        <xdr:cNvPr id="147" name="楕円 146">
          <a:extLst>
            <a:ext uri="{FF2B5EF4-FFF2-40B4-BE49-F238E27FC236}">
              <a16:creationId xmlns:a16="http://schemas.microsoft.com/office/drawing/2014/main" id="{BE025D0B-FA35-466E-AAD6-19E3B6A22A31}"/>
            </a:ext>
          </a:extLst>
        </xdr:cNvPr>
        <xdr:cNvSpPr/>
      </xdr:nvSpPr>
      <xdr:spPr>
        <a:xfrm>
          <a:off x="14744700" y="6395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32</xdr:row>
      <xdr:rowOff>52271</xdr:rowOff>
    </xdr:from>
    <xdr:ext cx="469744" cy="259045"/>
    <xdr:sp macro="" textlink="">
      <xdr:nvSpPr>
        <xdr:cNvPr id="148" name="債務償還比率該当値テキスト">
          <a:extLst>
            <a:ext uri="{FF2B5EF4-FFF2-40B4-BE49-F238E27FC236}">
              <a16:creationId xmlns:a16="http://schemas.microsoft.com/office/drawing/2014/main" id="{B63EC591-4203-4E47-A6D4-408C91464BAD}"/>
            </a:ext>
          </a:extLst>
        </xdr:cNvPr>
        <xdr:cNvSpPr txBox="1"/>
      </xdr:nvSpPr>
      <xdr:spPr>
        <a:xfrm>
          <a:off x="14846300" y="6310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31</xdr:row>
      <xdr:rowOff>48154</xdr:rowOff>
    </xdr:from>
    <xdr:to>
      <xdr:col>72</xdr:col>
      <xdr:colOff>123825</xdr:colOff>
      <xdr:row>31</xdr:row>
      <xdr:rowOff>149754</xdr:rowOff>
    </xdr:to>
    <xdr:sp macro="" textlink="">
      <xdr:nvSpPr>
        <xdr:cNvPr id="149" name="楕円 148">
          <a:extLst>
            <a:ext uri="{FF2B5EF4-FFF2-40B4-BE49-F238E27FC236}">
              <a16:creationId xmlns:a16="http://schemas.microsoft.com/office/drawing/2014/main" id="{80C2FB71-AC76-4311-80CC-0F7A3E9356E2}"/>
            </a:ext>
          </a:extLst>
        </xdr:cNvPr>
        <xdr:cNvSpPr/>
      </xdr:nvSpPr>
      <xdr:spPr>
        <a:xfrm>
          <a:off x="14033500" y="6134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31</xdr:row>
      <xdr:rowOff>98954</xdr:rowOff>
    </xdr:from>
    <xdr:to>
      <xdr:col>76</xdr:col>
      <xdr:colOff>22225</xdr:colOff>
      <xdr:row>33</xdr:row>
      <xdr:rowOff>16694</xdr:rowOff>
    </xdr:to>
    <xdr:cxnSp macro="">
      <xdr:nvCxnSpPr>
        <xdr:cNvPr id="150" name="直線コネクタ 149">
          <a:extLst>
            <a:ext uri="{FF2B5EF4-FFF2-40B4-BE49-F238E27FC236}">
              <a16:creationId xmlns:a16="http://schemas.microsoft.com/office/drawing/2014/main" id="{58585BFF-8639-46B5-A757-2C4FF424B94D}"/>
            </a:ext>
          </a:extLst>
        </xdr:cNvPr>
        <xdr:cNvCxnSpPr/>
      </xdr:nvCxnSpPr>
      <xdr:spPr>
        <a:xfrm>
          <a:off x="14084300" y="6185429"/>
          <a:ext cx="711200" cy="260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33</xdr:row>
      <xdr:rowOff>28864</xdr:rowOff>
    </xdr:from>
    <xdr:to>
      <xdr:col>68</xdr:col>
      <xdr:colOff>123825</xdr:colOff>
      <xdr:row>33</xdr:row>
      <xdr:rowOff>130464</xdr:rowOff>
    </xdr:to>
    <xdr:sp macro="" textlink="">
      <xdr:nvSpPr>
        <xdr:cNvPr id="151" name="楕円 150">
          <a:extLst>
            <a:ext uri="{FF2B5EF4-FFF2-40B4-BE49-F238E27FC236}">
              <a16:creationId xmlns:a16="http://schemas.microsoft.com/office/drawing/2014/main" id="{5C6EAFAB-006D-419D-BA11-576C9F727600}"/>
            </a:ext>
          </a:extLst>
        </xdr:cNvPr>
        <xdr:cNvSpPr/>
      </xdr:nvSpPr>
      <xdr:spPr>
        <a:xfrm>
          <a:off x="13271500" y="6458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31</xdr:row>
      <xdr:rowOff>98954</xdr:rowOff>
    </xdr:from>
    <xdr:to>
      <xdr:col>72</xdr:col>
      <xdr:colOff>73025</xdr:colOff>
      <xdr:row>33</xdr:row>
      <xdr:rowOff>79664</xdr:rowOff>
    </xdr:to>
    <xdr:cxnSp macro="">
      <xdr:nvCxnSpPr>
        <xdr:cNvPr id="152" name="直線コネクタ 151">
          <a:extLst>
            <a:ext uri="{FF2B5EF4-FFF2-40B4-BE49-F238E27FC236}">
              <a16:creationId xmlns:a16="http://schemas.microsoft.com/office/drawing/2014/main" id="{F144228F-16E8-428B-A470-63CC8DD9EF00}"/>
            </a:ext>
          </a:extLst>
        </xdr:cNvPr>
        <xdr:cNvCxnSpPr/>
      </xdr:nvCxnSpPr>
      <xdr:spPr>
        <a:xfrm flipV="1">
          <a:off x="13322300" y="6185429"/>
          <a:ext cx="762000" cy="323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33</xdr:row>
      <xdr:rowOff>99032</xdr:rowOff>
    </xdr:from>
    <xdr:to>
      <xdr:col>64</xdr:col>
      <xdr:colOff>123825</xdr:colOff>
      <xdr:row>34</xdr:row>
      <xdr:rowOff>29182</xdr:rowOff>
    </xdr:to>
    <xdr:sp macro="" textlink="">
      <xdr:nvSpPr>
        <xdr:cNvPr id="153" name="楕円 152">
          <a:extLst>
            <a:ext uri="{FF2B5EF4-FFF2-40B4-BE49-F238E27FC236}">
              <a16:creationId xmlns:a16="http://schemas.microsoft.com/office/drawing/2014/main" id="{C2720510-3A08-4C45-A708-717C4CE31623}"/>
            </a:ext>
          </a:extLst>
        </xdr:cNvPr>
        <xdr:cNvSpPr/>
      </xdr:nvSpPr>
      <xdr:spPr>
        <a:xfrm>
          <a:off x="12509500" y="6528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33</xdr:row>
      <xdr:rowOff>79664</xdr:rowOff>
    </xdr:from>
    <xdr:to>
      <xdr:col>68</xdr:col>
      <xdr:colOff>73025</xdr:colOff>
      <xdr:row>33</xdr:row>
      <xdr:rowOff>149832</xdr:rowOff>
    </xdr:to>
    <xdr:cxnSp macro="">
      <xdr:nvCxnSpPr>
        <xdr:cNvPr id="154" name="直線コネクタ 153">
          <a:extLst>
            <a:ext uri="{FF2B5EF4-FFF2-40B4-BE49-F238E27FC236}">
              <a16:creationId xmlns:a16="http://schemas.microsoft.com/office/drawing/2014/main" id="{D87EA60D-B4DE-4D6A-A5BE-92453D73B579}"/>
            </a:ext>
          </a:extLst>
        </xdr:cNvPr>
        <xdr:cNvCxnSpPr/>
      </xdr:nvCxnSpPr>
      <xdr:spPr>
        <a:xfrm flipV="1">
          <a:off x="12560300" y="6509039"/>
          <a:ext cx="762000" cy="70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159103</xdr:rowOff>
    </xdr:from>
    <xdr:to>
      <xdr:col>60</xdr:col>
      <xdr:colOff>123825</xdr:colOff>
      <xdr:row>32</xdr:row>
      <xdr:rowOff>89253</xdr:rowOff>
    </xdr:to>
    <xdr:sp macro="" textlink="">
      <xdr:nvSpPr>
        <xdr:cNvPr id="155" name="楕円 154">
          <a:extLst>
            <a:ext uri="{FF2B5EF4-FFF2-40B4-BE49-F238E27FC236}">
              <a16:creationId xmlns:a16="http://schemas.microsoft.com/office/drawing/2014/main" id="{B0D87716-E149-4FC0-9287-391F907E3914}"/>
            </a:ext>
          </a:extLst>
        </xdr:cNvPr>
        <xdr:cNvSpPr/>
      </xdr:nvSpPr>
      <xdr:spPr>
        <a:xfrm>
          <a:off x="11747500" y="6245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38453</xdr:rowOff>
    </xdr:from>
    <xdr:to>
      <xdr:col>64</xdr:col>
      <xdr:colOff>73025</xdr:colOff>
      <xdr:row>33</xdr:row>
      <xdr:rowOff>149832</xdr:rowOff>
    </xdr:to>
    <xdr:cxnSp macro="">
      <xdr:nvCxnSpPr>
        <xdr:cNvPr id="156" name="直線コネクタ 155">
          <a:extLst>
            <a:ext uri="{FF2B5EF4-FFF2-40B4-BE49-F238E27FC236}">
              <a16:creationId xmlns:a16="http://schemas.microsoft.com/office/drawing/2014/main" id="{544F0BD3-34F1-44B8-A7ED-FDFBDDDF84F2}"/>
            </a:ext>
          </a:extLst>
        </xdr:cNvPr>
        <xdr:cNvCxnSpPr/>
      </xdr:nvCxnSpPr>
      <xdr:spPr>
        <a:xfrm>
          <a:off x="11798300" y="6296378"/>
          <a:ext cx="762000" cy="282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25</xdr:row>
      <xdr:rowOff>145128</xdr:rowOff>
    </xdr:from>
    <xdr:ext cx="469744" cy="259045"/>
    <xdr:sp macro="" textlink="">
      <xdr:nvSpPr>
        <xdr:cNvPr id="157" name="n_1aveValue債務償還比率">
          <a:extLst>
            <a:ext uri="{FF2B5EF4-FFF2-40B4-BE49-F238E27FC236}">
              <a16:creationId xmlns:a16="http://schemas.microsoft.com/office/drawing/2014/main" id="{012B2535-347F-486A-9026-DF9F649FD0B4}"/>
            </a:ext>
          </a:extLst>
        </xdr:cNvPr>
        <xdr:cNvSpPr txBox="1"/>
      </xdr:nvSpPr>
      <xdr:spPr>
        <a:xfrm>
          <a:off x="13836727" y="5202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71384</xdr:rowOff>
    </xdr:from>
    <xdr:ext cx="469744" cy="259045"/>
    <xdr:sp macro="" textlink="">
      <xdr:nvSpPr>
        <xdr:cNvPr id="158" name="n_2aveValue債務償還比率">
          <a:extLst>
            <a:ext uri="{FF2B5EF4-FFF2-40B4-BE49-F238E27FC236}">
              <a16:creationId xmlns:a16="http://schemas.microsoft.com/office/drawing/2014/main" id="{ABCA3B2B-C6C6-4A0B-80F2-37771C6ADD3B}"/>
            </a:ext>
          </a:extLst>
        </xdr:cNvPr>
        <xdr:cNvSpPr txBox="1"/>
      </xdr:nvSpPr>
      <xdr:spPr>
        <a:xfrm>
          <a:off x="13087427" y="5472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75342</xdr:rowOff>
    </xdr:from>
    <xdr:ext cx="469744" cy="259045"/>
    <xdr:sp macro="" textlink="">
      <xdr:nvSpPr>
        <xdr:cNvPr id="159" name="n_3aveValue債務償還比率">
          <a:extLst>
            <a:ext uri="{FF2B5EF4-FFF2-40B4-BE49-F238E27FC236}">
              <a16:creationId xmlns:a16="http://schemas.microsoft.com/office/drawing/2014/main" id="{DF45534B-6172-4EAB-B0C4-97B82E382332}"/>
            </a:ext>
          </a:extLst>
        </xdr:cNvPr>
        <xdr:cNvSpPr txBox="1"/>
      </xdr:nvSpPr>
      <xdr:spPr>
        <a:xfrm>
          <a:off x="12325427" y="5476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124759</xdr:rowOff>
    </xdr:from>
    <xdr:ext cx="469744" cy="259045"/>
    <xdr:sp macro="" textlink="">
      <xdr:nvSpPr>
        <xdr:cNvPr id="160" name="n_4aveValue債務償還比率">
          <a:extLst>
            <a:ext uri="{FF2B5EF4-FFF2-40B4-BE49-F238E27FC236}">
              <a16:creationId xmlns:a16="http://schemas.microsoft.com/office/drawing/2014/main" id="{23F5FD77-1865-442A-82C4-E078272DEA13}"/>
            </a:ext>
          </a:extLst>
        </xdr:cNvPr>
        <xdr:cNvSpPr txBox="1"/>
      </xdr:nvSpPr>
      <xdr:spPr>
        <a:xfrm>
          <a:off x="11563427" y="5525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140881</xdr:rowOff>
    </xdr:from>
    <xdr:ext cx="469744" cy="259045"/>
    <xdr:sp macro="" textlink="">
      <xdr:nvSpPr>
        <xdr:cNvPr id="161" name="n_1mainValue債務償還比率">
          <a:extLst>
            <a:ext uri="{FF2B5EF4-FFF2-40B4-BE49-F238E27FC236}">
              <a16:creationId xmlns:a16="http://schemas.microsoft.com/office/drawing/2014/main" id="{0B819E9A-C9AA-4D61-B392-30B281AA7D39}"/>
            </a:ext>
          </a:extLst>
        </xdr:cNvPr>
        <xdr:cNvSpPr txBox="1"/>
      </xdr:nvSpPr>
      <xdr:spPr>
        <a:xfrm>
          <a:off x="13836727" y="6227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33</xdr:row>
      <xdr:rowOff>121591</xdr:rowOff>
    </xdr:from>
    <xdr:ext cx="469744" cy="259045"/>
    <xdr:sp macro="" textlink="">
      <xdr:nvSpPr>
        <xdr:cNvPr id="162" name="n_2mainValue債務償還比率">
          <a:extLst>
            <a:ext uri="{FF2B5EF4-FFF2-40B4-BE49-F238E27FC236}">
              <a16:creationId xmlns:a16="http://schemas.microsoft.com/office/drawing/2014/main" id="{7A7FADC1-B0F8-4B40-B474-65356F2830B8}"/>
            </a:ext>
          </a:extLst>
        </xdr:cNvPr>
        <xdr:cNvSpPr txBox="1"/>
      </xdr:nvSpPr>
      <xdr:spPr>
        <a:xfrm>
          <a:off x="13087427" y="6550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62</xdr:col>
      <xdr:colOff>173563</xdr:colOff>
      <xdr:row>34</xdr:row>
      <xdr:rowOff>20309</xdr:rowOff>
    </xdr:from>
    <xdr:ext cx="560923" cy="259045"/>
    <xdr:sp macro="" textlink="">
      <xdr:nvSpPr>
        <xdr:cNvPr id="163" name="n_3mainValue債務償還比率">
          <a:extLst>
            <a:ext uri="{FF2B5EF4-FFF2-40B4-BE49-F238E27FC236}">
              <a16:creationId xmlns:a16="http://schemas.microsoft.com/office/drawing/2014/main" id="{5A34D7D2-E939-40D1-AABB-D0A98633546F}"/>
            </a:ext>
          </a:extLst>
        </xdr:cNvPr>
        <xdr:cNvSpPr txBox="1"/>
      </xdr:nvSpPr>
      <xdr:spPr>
        <a:xfrm>
          <a:off x="12279838" y="6621134"/>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80380</xdr:rowOff>
    </xdr:from>
    <xdr:ext cx="469744" cy="259045"/>
    <xdr:sp macro="" textlink="">
      <xdr:nvSpPr>
        <xdr:cNvPr id="164" name="n_4mainValue債務償還比率">
          <a:extLst>
            <a:ext uri="{FF2B5EF4-FFF2-40B4-BE49-F238E27FC236}">
              <a16:creationId xmlns:a16="http://schemas.microsoft.com/office/drawing/2014/main" id="{41A6D9AE-D5D1-47EB-8374-C46C4F73B8D6}"/>
            </a:ext>
          </a:extLst>
        </xdr:cNvPr>
        <xdr:cNvSpPr txBox="1"/>
      </xdr:nvSpPr>
      <xdr:spPr>
        <a:xfrm>
          <a:off x="11563427" y="6338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5" name="正方形/長方形 164">
          <a:extLst>
            <a:ext uri="{FF2B5EF4-FFF2-40B4-BE49-F238E27FC236}">
              <a16:creationId xmlns:a16="http://schemas.microsoft.com/office/drawing/2014/main" id="{0E680F84-103B-4539-9A40-78E2128A00B1}"/>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6" name="正方形/長方形 165">
          <a:extLst>
            <a:ext uri="{FF2B5EF4-FFF2-40B4-BE49-F238E27FC236}">
              <a16:creationId xmlns:a16="http://schemas.microsoft.com/office/drawing/2014/main" id="{B299C28C-86B6-4019-8733-4021E5703CDB}"/>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7" name="テキスト ボックス 166">
          <a:extLst>
            <a:ext uri="{FF2B5EF4-FFF2-40B4-BE49-F238E27FC236}">
              <a16:creationId xmlns:a16="http://schemas.microsoft.com/office/drawing/2014/main" id="{D5168D53-040A-4E1C-A858-CE5AE2CF6A4F}"/>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8" name="テキスト ボックス 167">
          <a:extLst>
            <a:ext uri="{FF2B5EF4-FFF2-40B4-BE49-F238E27FC236}">
              <a16:creationId xmlns:a16="http://schemas.microsoft.com/office/drawing/2014/main" id="{121A39DD-61CE-422A-A9B4-014050C80B03}"/>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9" name="テキスト ボックス 168">
          <a:extLst>
            <a:ext uri="{FF2B5EF4-FFF2-40B4-BE49-F238E27FC236}">
              <a16:creationId xmlns:a16="http://schemas.microsoft.com/office/drawing/2014/main" id="{B46062F0-DF94-48A5-AD5E-1FC62F54B14E}"/>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0" name="テキスト ボックス 169">
          <a:extLst>
            <a:ext uri="{FF2B5EF4-FFF2-40B4-BE49-F238E27FC236}">
              <a16:creationId xmlns:a16="http://schemas.microsoft.com/office/drawing/2014/main" id="{CA661C67-68EA-4B35-83BC-9AE103B159B5}"/>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8C6E320-EBB1-43D3-A38D-39C2337829C1}"/>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366D2AD5-A3D4-49D3-9EB4-364111E8FCAA}"/>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BDF289C4-F67C-49E1-A0E4-197B86F9B6C4}"/>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264944E-58BB-40E2-B86A-9ACE1A456ACB}"/>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和歌山県太地町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4C24A72F-BDC6-4ECD-944F-708EA9D7E138}"/>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EE8BE414-09AB-4735-8027-F8FA32F7A173}"/>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1B5EE554-D2C4-47ED-B943-607CEB452E16}"/>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34853C61-DB35-4BEA-A3A8-69C030E22CDB}"/>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AA57A0E4-E6DD-4F48-830F-06D873D6A9FF}"/>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CADE7FF8-CB09-4643-AA7E-AC606C7FADC4}"/>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2,891
2,881
5.81
4,232,340
4,084,455
130,376
1,631,783
5,249,766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DF0B4D50-19CA-4B70-BB8D-EE78F4697B77}"/>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7010C995-C381-4269-B0F1-586F02A4DE7C}"/>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1A30AD47-B122-4897-A127-FF2B5834C412}"/>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7.5
19.5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CE1711CD-8418-4EED-A2AF-8353BF4F0CE8}"/>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BE111B80-50FA-4FF4-AE11-5CF6D586EE4C}"/>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EDCBF0C8-A6B0-4D46-8D61-78872B41899E}"/>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5E6A93C4-DD45-4051-8FAE-C2A6FB89586D}"/>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ECFCE984-37C6-44B8-8000-F44DC6DAECD3}"/>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FC395F09-7D76-4FCB-A1DD-B9376BDBC61A}"/>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53A75E73-F90F-40AB-8A1B-F3CDA9E62E2B}"/>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9D73A445-40D7-46A3-83D1-71CF249F1F33}"/>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503F24D5-CED2-4404-AF29-E624004C0B44}"/>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4D12C63E-2DFA-4507-8555-D4A0076DB498}"/>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3DCDBF15-77EB-4769-AB44-7CF42460A6D3}"/>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A2CB1BA7-92D6-4F9F-B189-9BD85E73F5D2}"/>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6E61368B-D18F-40F6-BF67-220776425437}"/>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91DF00EC-360A-42E7-8749-BC24B702108C}"/>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DD430288-0ACB-47D0-A6C1-21368477911D}"/>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5C0B8D3B-DFC0-486C-B752-3D6834EC45EF}"/>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43127D02-BF25-4D07-BCB7-4823FC0D4A96}"/>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408D02FF-6C01-42E2-B8DE-E80A9071AF1F}"/>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E8C4C9FA-B8BB-4214-A4B0-154F8D403E2F}"/>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8E1A799A-0F40-473D-BEBE-1C25FB67FF33}"/>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9C0291E1-DCF6-4815-A0C9-953AC180A393}"/>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C0A20AA3-E72E-4337-91BA-45B98CFF6EB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115E3128-19B7-4725-AEDE-EB68809B58B2}"/>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D1E97316-476C-4C3A-9B74-FDF86977C3E5}"/>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7FAE5806-E59D-4EEB-8931-85866F36BD1C}"/>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65C454B4-E344-49FC-BB30-066C859E123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D7F6D9B2-2C53-46AB-AD00-A2C3DA6EA07E}"/>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A5AF08FB-2872-4E4E-A203-5F4C4F8CB87B}"/>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C29C8F58-1A56-4ACD-AB77-53E3BD60FB2C}"/>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772BF3A6-B8A3-49E0-A2D5-6CD85F5F73B2}"/>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1EC286E0-4BBA-46DB-AD92-FBF15CAF1250}"/>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2DAB032D-4FD6-4BDA-B3EA-B8DF15831F14}"/>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35C6D8E5-A1D9-4DA5-8E65-D759C9EEC57B}"/>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D023D8D0-7ECC-4B7C-A733-5B472F34A431}"/>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900BD137-72B7-40BE-B9B1-92F26E019C7E}"/>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B37783F0-532B-4A11-A21E-72A215049390}"/>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8AF6583B-6105-4FD6-A5B8-9B092E7B2D0D}"/>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B42244B1-0F3B-466E-BAFD-E07AEF68676E}"/>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36E3A6D8-B5AB-4EA4-9EE5-734BDF08085E}"/>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EE4D05-DC2A-4394-A8EF-2B496369736C}"/>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CE13D9F9-C98B-4B6C-8E8D-3E5C95A6B486}"/>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A201848-0C82-4D08-9A76-96B31FFFBB37}"/>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47DCA435-8847-479E-9929-BFF145C6435F}"/>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22316</xdr:rowOff>
    </xdr:from>
    <xdr:to>
      <xdr:col>24</xdr:col>
      <xdr:colOff>62865</xdr:colOff>
      <xdr:row>42</xdr:row>
      <xdr:rowOff>68035</xdr:rowOff>
    </xdr:to>
    <xdr:cxnSp macro="">
      <xdr:nvCxnSpPr>
        <xdr:cNvPr id="58" name="直線コネクタ 57">
          <a:extLst>
            <a:ext uri="{FF2B5EF4-FFF2-40B4-BE49-F238E27FC236}">
              <a16:creationId xmlns:a16="http://schemas.microsoft.com/office/drawing/2014/main" id="{D8B6C019-30F0-4C56-873F-6CE13C500A77}"/>
            </a:ext>
          </a:extLst>
        </xdr:cNvPr>
        <xdr:cNvCxnSpPr/>
      </xdr:nvCxnSpPr>
      <xdr:spPr>
        <a:xfrm flipV="1">
          <a:off x="4634865" y="5851616"/>
          <a:ext cx="0" cy="14173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71862</xdr:rowOff>
    </xdr:from>
    <xdr:ext cx="405111" cy="259045"/>
    <xdr:sp macro="" textlink="">
      <xdr:nvSpPr>
        <xdr:cNvPr id="59" name="【道路】&#10;有形固定資産減価償却率最小値テキスト">
          <a:extLst>
            <a:ext uri="{FF2B5EF4-FFF2-40B4-BE49-F238E27FC236}">
              <a16:creationId xmlns:a16="http://schemas.microsoft.com/office/drawing/2014/main" id="{FADBF289-20AD-47C1-B21B-948CAB89E0A4}"/>
            </a:ext>
          </a:extLst>
        </xdr:cNvPr>
        <xdr:cNvSpPr txBox="1"/>
      </xdr:nvSpPr>
      <xdr:spPr>
        <a:xfrm>
          <a:off x="4673600" y="7272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68035</xdr:rowOff>
    </xdr:from>
    <xdr:to>
      <xdr:col>24</xdr:col>
      <xdr:colOff>152400</xdr:colOff>
      <xdr:row>42</xdr:row>
      <xdr:rowOff>68035</xdr:rowOff>
    </xdr:to>
    <xdr:cxnSp macro="">
      <xdr:nvCxnSpPr>
        <xdr:cNvPr id="60" name="直線コネクタ 59">
          <a:extLst>
            <a:ext uri="{FF2B5EF4-FFF2-40B4-BE49-F238E27FC236}">
              <a16:creationId xmlns:a16="http://schemas.microsoft.com/office/drawing/2014/main" id="{73B5BEDF-9421-4A32-99B9-B60D244F8D3F}"/>
            </a:ext>
          </a:extLst>
        </xdr:cNvPr>
        <xdr:cNvCxnSpPr/>
      </xdr:nvCxnSpPr>
      <xdr:spPr>
        <a:xfrm>
          <a:off x="4546600" y="72689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140443</xdr:rowOff>
    </xdr:from>
    <xdr:ext cx="405111" cy="259045"/>
    <xdr:sp macro="" textlink="">
      <xdr:nvSpPr>
        <xdr:cNvPr id="61" name="【道路】&#10;有形固定資産減価償却率最大値テキスト">
          <a:extLst>
            <a:ext uri="{FF2B5EF4-FFF2-40B4-BE49-F238E27FC236}">
              <a16:creationId xmlns:a16="http://schemas.microsoft.com/office/drawing/2014/main" id="{D7B2FDDA-8F39-4F00-9AB5-FE613DF45F0C}"/>
            </a:ext>
          </a:extLst>
        </xdr:cNvPr>
        <xdr:cNvSpPr txBox="1"/>
      </xdr:nvSpPr>
      <xdr:spPr>
        <a:xfrm>
          <a:off x="4673600" y="5626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22316</xdr:rowOff>
    </xdr:from>
    <xdr:to>
      <xdr:col>24</xdr:col>
      <xdr:colOff>152400</xdr:colOff>
      <xdr:row>34</xdr:row>
      <xdr:rowOff>22316</xdr:rowOff>
    </xdr:to>
    <xdr:cxnSp macro="">
      <xdr:nvCxnSpPr>
        <xdr:cNvPr id="62" name="直線コネクタ 61">
          <a:extLst>
            <a:ext uri="{FF2B5EF4-FFF2-40B4-BE49-F238E27FC236}">
              <a16:creationId xmlns:a16="http://schemas.microsoft.com/office/drawing/2014/main" id="{34F4B5EE-71C4-4B4A-BCAA-B2AE310E9DA7}"/>
            </a:ext>
          </a:extLst>
        </xdr:cNvPr>
        <xdr:cNvCxnSpPr/>
      </xdr:nvCxnSpPr>
      <xdr:spPr>
        <a:xfrm>
          <a:off x="4546600" y="5851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158949</xdr:rowOff>
    </xdr:from>
    <xdr:ext cx="405111" cy="259045"/>
    <xdr:sp macro="" textlink="">
      <xdr:nvSpPr>
        <xdr:cNvPr id="63" name="【道路】&#10;有形固定資産減価償却率平均値テキスト">
          <a:extLst>
            <a:ext uri="{FF2B5EF4-FFF2-40B4-BE49-F238E27FC236}">
              <a16:creationId xmlns:a16="http://schemas.microsoft.com/office/drawing/2014/main" id="{9D22F9C4-A0A9-4047-8A12-2704E600DD53}"/>
            </a:ext>
          </a:extLst>
        </xdr:cNvPr>
        <xdr:cNvSpPr txBox="1"/>
      </xdr:nvSpPr>
      <xdr:spPr>
        <a:xfrm>
          <a:off x="4673600" y="667404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9072</xdr:rowOff>
    </xdr:from>
    <xdr:to>
      <xdr:col>24</xdr:col>
      <xdr:colOff>114300</xdr:colOff>
      <xdr:row>39</xdr:row>
      <xdr:rowOff>110672</xdr:rowOff>
    </xdr:to>
    <xdr:sp macro="" textlink="">
      <xdr:nvSpPr>
        <xdr:cNvPr id="64" name="フローチャート: 判断 63">
          <a:extLst>
            <a:ext uri="{FF2B5EF4-FFF2-40B4-BE49-F238E27FC236}">
              <a16:creationId xmlns:a16="http://schemas.microsoft.com/office/drawing/2014/main" id="{DF9C7311-434E-4B8A-AD9B-FFAC19313210}"/>
            </a:ext>
          </a:extLst>
        </xdr:cNvPr>
        <xdr:cNvSpPr/>
      </xdr:nvSpPr>
      <xdr:spPr>
        <a:xfrm>
          <a:off x="4584700" y="6695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162560</xdr:rowOff>
    </xdr:from>
    <xdr:to>
      <xdr:col>20</xdr:col>
      <xdr:colOff>38100</xdr:colOff>
      <xdr:row>39</xdr:row>
      <xdr:rowOff>92710</xdr:rowOff>
    </xdr:to>
    <xdr:sp macro="" textlink="">
      <xdr:nvSpPr>
        <xdr:cNvPr id="65" name="フローチャート: 判断 64">
          <a:extLst>
            <a:ext uri="{FF2B5EF4-FFF2-40B4-BE49-F238E27FC236}">
              <a16:creationId xmlns:a16="http://schemas.microsoft.com/office/drawing/2014/main" id="{D1BA596F-8ECA-40E8-8AA4-1EF360DB3A23}"/>
            </a:ext>
          </a:extLst>
        </xdr:cNvPr>
        <xdr:cNvSpPr/>
      </xdr:nvSpPr>
      <xdr:spPr>
        <a:xfrm>
          <a:off x="3746500" y="667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39</xdr:row>
      <xdr:rowOff>2540</xdr:rowOff>
    </xdr:from>
    <xdr:to>
      <xdr:col>15</xdr:col>
      <xdr:colOff>101600</xdr:colOff>
      <xdr:row>39</xdr:row>
      <xdr:rowOff>104140</xdr:rowOff>
    </xdr:to>
    <xdr:sp macro="" textlink="">
      <xdr:nvSpPr>
        <xdr:cNvPr id="66" name="フローチャート: 判断 65">
          <a:extLst>
            <a:ext uri="{FF2B5EF4-FFF2-40B4-BE49-F238E27FC236}">
              <a16:creationId xmlns:a16="http://schemas.microsoft.com/office/drawing/2014/main" id="{28FC6199-D668-44D4-BC84-7F2A6CEB1E1D}"/>
            </a:ext>
          </a:extLst>
        </xdr:cNvPr>
        <xdr:cNvSpPr/>
      </xdr:nvSpPr>
      <xdr:spPr>
        <a:xfrm>
          <a:off x="2857500" y="668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118473</xdr:rowOff>
    </xdr:from>
    <xdr:to>
      <xdr:col>10</xdr:col>
      <xdr:colOff>165100</xdr:colOff>
      <xdr:row>39</xdr:row>
      <xdr:rowOff>48623</xdr:rowOff>
    </xdr:to>
    <xdr:sp macro="" textlink="">
      <xdr:nvSpPr>
        <xdr:cNvPr id="67" name="フローチャート: 判断 66">
          <a:extLst>
            <a:ext uri="{FF2B5EF4-FFF2-40B4-BE49-F238E27FC236}">
              <a16:creationId xmlns:a16="http://schemas.microsoft.com/office/drawing/2014/main" id="{E51A48C7-9701-435F-8521-4FF7CCBD915F}"/>
            </a:ext>
          </a:extLst>
        </xdr:cNvPr>
        <xdr:cNvSpPr/>
      </xdr:nvSpPr>
      <xdr:spPr>
        <a:xfrm>
          <a:off x="1968500" y="6633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77651</xdr:rowOff>
    </xdr:from>
    <xdr:to>
      <xdr:col>6</xdr:col>
      <xdr:colOff>38100</xdr:colOff>
      <xdr:row>39</xdr:row>
      <xdr:rowOff>7801</xdr:rowOff>
    </xdr:to>
    <xdr:sp macro="" textlink="">
      <xdr:nvSpPr>
        <xdr:cNvPr id="68" name="フローチャート: 判断 67">
          <a:extLst>
            <a:ext uri="{FF2B5EF4-FFF2-40B4-BE49-F238E27FC236}">
              <a16:creationId xmlns:a16="http://schemas.microsoft.com/office/drawing/2014/main" id="{E09FD3C2-9D39-48FC-AEA5-0BEE898E417D}"/>
            </a:ext>
          </a:extLst>
        </xdr:cNvPr>
        <xdr:cNvSpPr/>
      </xdr:nvSpPr>
      <xdr:spPr>
        <a:xfrm>
          <a:off x="1079500" y="6592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B845992D-A87B-47F4-8E9A-7B2A5A87AEB9}"/>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A9A7A810-3E74-4936-8621-0CBDBD4FDD3D}"/>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30B0DF99-0905-4B35-9CA2-02E9BA69150B}"/>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EC12B321-948D-4659-83DA-974AE5A24CFF}"/>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BC70B54B-87AD-4503-A854-B2A78F885945}"/>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20501</xdr:rowOff>
    </xdr:from>
    <xdr:to>
      <xdr:col>24</xdr:col>
      <xdr:colOff>114300</xdr:colOff>
      <xdr:row>37</xdr:row>
      <xdr:rowOff>122101</xdr:rowOff>
    </xdr:to>
    <xdr:sp macro="" textlink="">
      <xdr:nvSpPr>
        <xdr:cNvPr id="74" name="楕円 73">
          <a:extLst>
            <a:ext uri="{FF2B5EF4-FFF2-40B4-BE49-F238E27FC236}">
              <a16:creationId xmlns:a16="http://schemas.microsoft.com/office/drawing/2014/main" id="{30E39784-9584-4487-810B-E291088FC58C}"/>
            </a:ext>
          </a:extLst>
        </xdr:cNvPr>
        <xdr:cNvSpPr/>
      </xdr:nvSpPr>
      <xdr:spPr>
        <a:xfrm>
          <a:off x="4584700" y="6364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43378</xdr:rowOff>
    </xdr:from>
    <xdr:ext cx="405111" cy="259045"/>
    <xdr:sp macro="" textlink="">
      <xdr:nvSpPr>
        <xdr:cNvPr id="75" name="【道路】&#10;有形固定資産減価償却率該当値テキスト">
          <a:extLst>
            <a:ext uri="{FF2B5EF4-FFF2-40B4-BE49-F238E27FC236}">
              <a16:creationId xmlns:a16="http://schemas.microsoft.com/office/drawing/2014/main" id="{6C58A6CD-D3F1-4078-ACD7-3BF43E55B285}"/>
            </a:ext>
          </a:extLst>
        </xdr:cNvPr>
        <xdr:cNvSpPr txBox="1"/>
      </xdr:nvSpPr>
      <xdr:spPr>
        <a:xfrm>
          <a:off x="4673600" y="62155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54792</xdr:rowOff>
    </xdr:from>
    <xdr:to>
      <xdr:col>20</xdr:col>
      <xdr:colOff>38100</xdr:colOff>
      <xdr:row>37</xdr:row>
      <xdr:rowOff>156392</xdr:rowOff>
    </xdr:to>
    <xdr:sp macro="" textlink="">
      <xdr:nvSpPr>
        <xdr:cNvPr id="76" name="楕円 75">
          <a:extLst>
            <a:ext uri="{FF2B5EF4-FFF2-40B4-BE49-F238E27FC236}">
              <a16:creationId xmlns:a16="http://schemas.microsoft.com/office/drawing/2014/main" id="{85DDD56A-56F8-4733-A393-FFFC47DB3EE5}"/>
            </a:ext>
          </a:extLst>
        </xdr:cNvPr>
        <xdr:cNvSpPr/>
      </xdr:nvSpPr>
      <xdr:spPr>
        <a:xfrm>
          <a:off x="3746500" y="6398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71301</xdr:rowOff>
    </xdr:from>
    <xdr:to>
      <xdr:col>24</xdr:col>
      <xdr:colOff>63500</xdr:colOff>
      <xdr:row>37</xdr:row>
      <xdr:rowOff>105592</xdr:rowOff>
    </xdr:to>
    <xdr:cxnSp macro="">
      <xdr:nvCxnSpPr>
        <xdr:cNvPr id="77" name="直線コネクタ 76">
          <a:extLst>
            <a:ext uri="{FF2B5EF4-FFF2-40B4-BE49-F238E27FC236}">
              <a16:creationId xmlns:a16="http://schemas.microsoft.com/office/drawing/2014/main" id="{420B942F-DFF2-4A9F-BA0E-54D72EE85D99}"/>
            </a:ext>
          </a:extLst>
        </xdr:cNvPr>
        <xdr:cNvCxnSpPr/>
      </xdr:nvCxnSpPr>
      <xdr:spPr>
        <a:xfrm flipV="1">
          <a:off x="3797300" y="6414951"/>
          <a:ext cx="8382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54792</xdr:rowOff>
    </xdr:from>
    <xdr:to>
      <xdr:col>15</xdr:col>
      <xdr:colOff>101600</xdr:colOff>
      <xdr:row>37</xdr:row>
      <xdr:rowOff>156392</xdr:rowOff>
    </xdr:to>
    <xdr:sp macro="" textlink="">
      <xdr:nvSpPr>
        <xdr:cNvPr id="78" name="楕円 77">
          <a:extLst>
            <a:ext uri="{FF2B5EF4-FFF2-40B4-BE49-F238E27FC236}">
              <a16:creationId xmlns:a16="http://schemas.microsoft.com/office/drawing/2014/main" id="{153C11D6-4A1D-4ECB-A631-7AF71E842ACE}"/>
            </a:ext>
          </a:extLst>
        </xdr:cNvPr>
        <xdr:cNvSpPr/>
      </xdr:nvSpPr>
      <xdr:spPr>
        <a:xfrm>
          <a:off x="2857500" y="6398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105592</xdr:rowOff>
    </xdr:from>
    <xdr:to>
      <xdr:col>19</xdr:col>
      <xdr:colOff>177800</xdr:colOff>
      <xdr:row>37</xdr:row>
      <xdr:rowOff>105592</xdr:rowOff>
    </xdr:to>
    <xdr:cxnSp macro="">
      <xdr:nvCxnSpPr>
        <xdr:cNvPr id="79" name="直線コネクタ 78">
          <a:extLst>
            <a:ext uri="{FF2B5EF4-FFF2-40B4-BE49-F238E27FC236}">
              <a16:creationId xmlns:a16="http://schemas.microsoft.com/office/drawing/2014/main" id="{E7E73CBD-8A88-408D-8B00-2AD636047C38}"/>
            </a:ext>
          </a:extLst>
        </xdr:cNvPr>
        <xdr:cNvCxnSpPr/>
      </xdr:nvCxnSpPr>
      <xdr:spPr>
        <a:xfrm>
          <a:off x="2908300" y="644924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115207</xdr:rowOff>
    </xdr:from>
    <xdr:to>
      <xdr:col>10</xdr:col>
      <xdr:colOff>165100</xdr:colOff>
      <xdr:row>38</xdr:row>
      <xdr:rowOff>45357</xdr:rowOff>
    </xdr:to>
    <xdr:sp macro="" textlink="">
      <xdr:nvSpPr>
        <xdr:cNvPr id="80" name="楕円 79">
          <a:extLst>
            <a:ext uri="{FF2B5EF4-FFF2-40B4-BE49-F238E27FC236}">
              <a16:creationId xmlns:a16="http://schemas.microsoft.com/office/drawing/2014/main" id="{AEF6E3C4-6B87-48E6-A8ED-BA10F24D129C}"/>
            </a:ext>
          </a:extLst>
        </xdr:cNvPr>
        <xdr:cNvSpPr/>
      </xdr:nvSpPr>
      <xdr:spPr>
        <a:xfrm>
          <a:off x="1968500" y="645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105592</xdr:rowOff>
    </xdr:from>
    <xdr:to>
      <xdr:col>15</xdr:col>
      <xdr:colOff>50800</xdr:colOff>
      <xdr:row>37</xdr:row>
      <xdr:rowOff>166007</xdr:rowOff>
    </xdr:to>
    <xdr:cxnSp macro="">
      <xdr:nvCxnSpPr>
        <xdr:cNvPr id="81" name="直線コネクタ 80">
          <a:extLst>
            <a:ext uri="{FF2B5EF4-FFF2-40B4-BE49-F238E27FC236}">
              <a16:creationId xmlns:a16="http://schemas.microsoft.com/office/drawing/2014/main" id="{A4B0C687-CBD4-40A8-B11D-BAA7D7A0C025}"/>
            </a:ext>
          </a:extLst>
        </xdr:cNvPr>
        <xdr:cNvCxnSpPr/>
      </xdr:nvCxnSpPr>
      <xdr:spPr>
        <a:xfrm flipV="1">
          <a:off x="2019300" y="6449242"/>
          <a:ext cx="889000" cy="60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93980</xdr:rowOff>
    </xdr:from>
    <xdr:to>
      <xdr:col>6</xdr:col>
      <xdr:colOff>38100</xdr:colOff>
      <xdr:row>38</xdr:row>
      <xdr:rowOff>24130</xdr:rowOff>
    </xdr:to>
    <xdr:sp macro="" textlink="">
      <xdr:nvSpPr>
        <xdr:cNvPr id="82" name="楕円 81">
          <a:extLst>
            <a:ext uri="{FF2B5EF4-FFF2-40B4-BE49-F238E27FC236}">
              <a16:creationId xmlns:a16="http://schemas.microsoft.com/office/drawing/2014/main" id="{C1E62F1D-59C4-468D-86AD-93207AB54206}"/>
            </a:ext>
          </a:extLst>
        </xdr:cNvPr>
        <xdr:cNvSpPr/>
      </xdr:nvSpPr>
      <xdr:spPr>
        <a:xfrm>
          <a:off x="1079500" y="643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144780</xdr:rowOff>
    </xdr:from>
    <xdr:to>
      <xdr:col>10</xdr:col>
      <xdr:colOff>114300</xdr:colOff>
      <xdr:row>37</xdr:row>
      <xdr:rowOff>166007</xdr:rowOff>
    </xdr:to>
    <xdr:cxnSp macro="">
      <xdr:nvCxnSpPr>
        <xdr:cNvPr id="83" name="直線コネクタ 82">
          <a:extLst>
            <a:ext uri="{FF2B5EF4-FFF2-40B4-BE49-F238E27FC236}">
              <a16:creationId xmlns:a16="http://schemas.microsoft.com/office/drawing/2014/main" id="{48C3C5A3-C3B6-4400-A5A0-4F404775E1FF}"/>
            </a:ext>
          </a:extLst>
        </xdr:cNvPr>
        <xdr:cNvCxnSpPr/>
      </xdr:nvCxnSpPr>
      <xdr:spPr>
        <a:xfrm>
          <a:off x="1130300" y="6488430"/>
          <a:ext cx="889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83837</xdr:rowOff>
    </xdr:from>
    <xdr:ext cx="405111" cy="259045"/>
    <xdr:sp macro="" textlink="">
      <xdr:nvSpPr>
        <xdr:cNvPr id="84" name="n_1aveValue【道路】&#10;有形固定資産減価償却率">
          <a:extLst>
            <a:ext uri="{FF2B5EF4-FFF2-40B4-BE49-F238E27FC236}">
              <a16:creationId xmlns:a16="http://schemas.microsoft.com/office/drawing/2014/main" id="{A7FC22CD-80F5-494E-9F01-8699BA5A9ACA}"/>
            </a:ext>
          </a:extLst>
        </xdr:cNvPr>
        <xdr:cNvSpPr txBox="1"/>
      </xdr:nvSpPr>
      <xdr:spPr>
        <a:xfrm>
          <a:off x="3582044" y="6770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95267</xdr:rowOff>
    </xdr:from>
    <xdr:ext cx="405111" cy="259045"/>
    <xdr:sp macro="" textlink="">
      <xdr:nvSpPr>
        <xdr:cNvPr id="85" name="n_2aveValue【道路】&#10;有形固定資産減価償却率">
          <a:extLst>
            <a:ext uri="{FF2B5EF4-FFF2-40B4-BE49-F238E27FC236}">
              <a16:creationId xmlns:a16="http://schemas.microsoft.com/office/drawing/2014/main" id="{76EE7421-276D-42D1-B266-5547F834F969}"/>
            </a:ext>
          </a:extLst>
        </xdr:cNvPr>
        <xdr:cNvSpPr txBox="1"/>
      </xdr:nvSpPr>
      <xdr:spPr>
        <a:xfrm>
          <a:off x="2705744" y="6781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39750</xdr:rowOff>
    </xdr:from>
    <xdr:ext cx="405111" cy="259045"/>
    <xdr:sp macro="" textlink="">
      <xdr:nvSpPr>
        <xdr:cNvPr id="86" name="n_3aveValue【道路】&#10;有形固定資産減価償却率">
          <a:extLst>
            <a:ext uri="{FF2B5EF4-FFF2-40B4-BE49-F238E27FC236}">
              <a16:creationId xmlns:a16="http://schemas.microsoft.com/office/drawing/2014/main" id="{8879DAD1-ADA3-4749-AB87-B7E6C6C4E408}"/>
            </a:ext>
          </a:extLst>
        </xdr:cNvPr>
        <xdr:cNvSpPr txBox="1"/>
      </xdr:nvSpPr>
      <xdr:spPr>
        <a:xfrm>
          <a:off x="1816744" y="67263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170378</xdr:rowOff>
    </xdr:from>
    <xdr:ext cx="405111" cy="259045"/>
    <xdr:sp macro="" textlink="">
      <xdr:nvSpPr>
        <xdr:cNvPr id="87" name="n_4aveValue【道路】&#10;有形固定資産減価償却率">
          <a:extLst>
            <a:ext uri="{FF2B5EF4-FFF2-40B4-BE49-F238E27FC236}">
              <a16:creationId xmlns:a16="http://schemas.microsoft.com/office/drawing/2014/main" id="{1608E52D-1B30-4A4A-BCE7-F81B296B264E}"/>
            </a:ext>
          </a:extLst>
        </xdr:cNvPr>
        <xdr:cNvSpPr txBox="1"/>
      </xdr:nvSpPr>
      <xdr:spPr>
        <a:xfrm>
          <a:off x="927744" y="66854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1469</xdr:rowOff>
    </xdr:from>
    <xdr:ext cx="405111" cy="259045"/>
    <xdr:sp macro="" textlink="">
      <xdr:nvSpPr>
        <xdr:cNvPr id="88" name="n_1mainValue【道路】&#10;有形固定資産減価償却率">
          <a:extLst>
            <a:ext uri="{FF2B5EF4-FFF2-40B4-BE49-F238E27FC236}">
              <a16:creationId xmlns:a16="http://schemas.microsoft.com/office/drawing/2014/main" id="{C10C6EE5-67C6-40DE-B627-24F8A1B813E6}"/>
            </a:ext>
          </a:extLst>
        </xdr:cNvPr>
        <xdr:cNvSpPr txBox="1"/>
      </xdr:nvSpPr>
      <xdr:spPr>
        <a:xfrm>
          <a:off x="3582044" y="61736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1469</xdr:rowOff>
    </xdr:from>
    <xdr:ext cx="405111" cy="259045"/>
    <xdr:sp macro="" textlink="">
      <xdr:nvSpPr>
        <xdr:cNvPr id="89" name="n_2mainValue【道路】&#10;有形固定資産減価償却率">
          <a:extLst>
            <a:ext uri="{FF2B5EF4-FFF2-40B4-BE49-F238E27FC236}">
              <a16:creationId xmlns:a16="http://schemas.microsoft.com/office/drawing/2014/main" id="{BA4D8017-DB47-4461-A67E-41A85C5DE7C0}"/>
            </a:ext>
          </a:extLst>
        </xdr:cNvPr>
        <xdr:cNvSpPr txBox="1"/>
      </xdr:nvSpPr>
      <xdr:spPr>
        <a:xfrm>
          <a:off x="2705744" y="61736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61884</xdr:rowOff>
    </xdr:from>
    <xdr:ext cx="405111" cy="259045"/>
    <xdr:sp macro="" textlink="">
      <xdr:nvSpPr>
        <xdr:cNvPr id="90" name="n_3mainValue【道路】&#10;有形固定資産減価償却率">
          <a:extLst>
            <a:ext uri="{FF2B5EF4-FFF2-40B4-BE49-F238E27FC236}">
              <a16:creationId xmlns:a16="http://schemas.microsoft.com/office/drawing/2014/main" id="{BFF8B19E-AA24-41CB-81F7-37C0CDAC9867}"/>
            </a:ext>
          </a:extLst>
        </xdr:cNvPr>
        <xdr:cNvSpPr txBox="1"/>
      </xdr:nvSpPr>
      <xdr:spPr>
        <a:xfrm>
          <a:off x="1816744" y="623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40657</xdr:rowOff>
    </xdr:from>
    <xdr:ext cx="405111" cy="259045"/>
    <xdr:sp macro="" textlink="">
      <xdr:nvSpPr>
        <xdr:cNvPr id="91" name="n_4mainValue【道路】&#10;有形固定資産減価償却率">
          <a:extLst>
            <a:ext uri="{FF2B5EF4-FFF2-40B4-BE49-F238E27FC236}">
              <a16:creationId xmlns:a16="http://schemas.microsoft.com/office/drawing/2014/main" id="{45A08E09-3667-46B1-8AD2-AF4A5635A023}"/>
            </a:ext>
          </a:extLst>
        </xdr:cNvPr>
        <xdr:cNvSpPr txBox="1"/>
      </xdr:nvSpPr>
      <xdr:spPr>
        <a:xfrm>
          <a:off x="927744" y="621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ED559015-CA7C-4F65-9B5A-827F5468B039}"/>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E3FFAC4-1F99-43FC-89F3-53F8CAA1D6D9}"/>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3482BDC5-4367-40CD-AD0C-EB868EA49C3C}"/>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5B69374C-12AB-4C93-A1FA-C08EE5E66F77}"/>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D8F43E23-995B-4AEE-94F0-D59AF0601108}"/>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D48B7762-B7B7-45BE-A287-27A45EACF243}"/>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894A1360-B702-4EF2-803E-F70154BC53EA}"/>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B06555BE-3DBC-4118-A6EB-CF892CFEC77F}"/>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CF1D0FAD-B6ED-4C44-B25E-1DFFE5A2A331}"/>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3224CA0B-0555-409B-8B90-CCE3F382388B}"/>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DFE213FF-D031-4CB7-B21D-45C4B1C3942D}"/>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C0F713C9-D179-4F81-B490-7AABEB695095}"/>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0A2F06D6-CE3F-4BF7-B6CA-55851F38E837}"/>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48277</xdr:rowOff>
    </xdr:from>
    <xdr:ext cx="595419" cy="259045"/>
    <xdr:sp macro="" textlink="">
      <xdr:nvSpPr>
        <xdr:cNvPr id="105" name="テキスト ボックス 104">
          <a:extLst>
            <a:ext uri="{FF2B5EF4-FFF2-40B4-BE49-F238E27FC236}">
              <a16:creationId xmlns:a16="http://schemas.microsoft.com/office/drawing/2014/main" id="{7DB9CD0A-E29D-4236-9568-FB9E60C6EEC4}"/>
            </a:ext>
          </a:extLst>
        </xdr:cNvPr>
        <xdr:cNvSpPr txBox="1"/>
      </xdr:nvSpPr>
      <xdr:spPr>
        <a:xfrm>
          <a:off x="6008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C8933E01-79EE-48E1-81F9-77A8725AA628}"/>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7" name="テキスト ボックス 106">
          <a:extLst>
            <a:ext uri="{FF2B5EF4-FFF2-40B4-BE49-F238E27FC236}">
              <a16:creationId xmlns:a16="http://schemas.microsoft.com/office/drawing/2014/main" id="{8EF06A97-F53D-4554-B06E-AEE6FB40ADE1}"/>
            </a:ext>
          </a:extLst>
        </xdr:cNvPr>
        <xdr:cNvSpPr txBox="1"/>
      </xdr:nvSpPr>
      <xdr:spPr>
        <a:xfrm>
          <a:off x="6008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F09D41CA-E04F-4B9F-A41F-B04D382CCA02}"/>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9" name="テキスト ボックス 108">
          <a:extLst>
            <a:ext uri="{FF2B5EF4-FFF2-40B4-BE49-F238E27FC236}">
              <a16:creationId xmlns:a16="http://schemas.microsoft.com/office/drawing/2014/main" id="{24101583-FE4E-421F-8767-9ADF03D46FE0}"/>
            </a:ext>
          </a:extLst>
        </xdr:cNvPr>
        <xdr:cNvSpPr txBox="1"/>
      </xdr:nvSpPr>
      <xdr:spPr>
        <a:xfrm>
          <a:off x="6008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9AD165DA-5196-4921-9285-FF550AE43C2B}"/>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1" name="テキスト ボックス 110">
          <a:extLst>
            <a:ext uri="{FF2B5EF4-FFF2-40B4-BE49-F238E27FC236}">
              <a16:creationId xmlns:a16="http://schemas.microsoft.com/office/drawing/2014/main" id="{06B183F7-E064-4E86-9F00-2004644887A1}"/>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道路】&#10;一人当たり延長グラフ枠">
          <a:extLst>
            <a:ext uri="{FF2B5EF4-FFF2-40B4-BE49-F238E27FC236}">
              <a16:creationId xmlns:a16="http://schemas.microsoft.com/office/drawing/2014/main" id="{C29D18E7-8C63-4E32-A546-8C0EC8E74182}"/>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26667</xdr:rowOff>
    </xdr:from>
    <xdr:to>
      <xdr:col>54</xdr:col>
      <xdr:colOff>189865</xdr:colOff>
      <xdr:row>41</xdr:row>
      <xdr:rowOff>131585</xdr:rowOff>
    </xdr:to>
    <xdr:cxnSp macro="">
      <xdr:nvCxnSpPr>
        <xdr:cNvPr id="113" name="直線コネクタ 112">
          <a:extLst>
            <a:ext uri="{FF2B5EF4-FFF2-40B4-BE49-F238E27FC236}">
              <a16:creationId xmlns:a16="http://schemas.microsoft.com/office/drawing/2014/main" id="{3DAAE0DA-92DA-405A-8D6E-4A7A165B5F1F}"/>
            </a:ext>
          </a:extLst>
        </xdr:cNvPr>
        <xdr:cNvCxnSpPr/>
      </xdr:nvCxnSpPr>
      <xdr:spPr>
        <a:xfrm flipV="1">
          <a:off x="10476865" y="5855967"/>
          <a:ext cx="0" cy="13050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135412</xdr:rowOff>
    </xdr:from>
    <xdr:ext cx="469744" cy="259045"/>
    <xdr:sp macro="" textlink="">
      <xdr:nvSpPr>
        <xdr:cNvPr id="114" name="【道路】&#10;一人当たり延長最小値テキスト">
          <a:extLst>
            <a:ext uri="{FF2B5EF4-FFF2-40B4-BE49-F238E27FC236}">
              <a16:creationId xmlns:a16="http://schemas.microsoft.com/office/drawing/2014/main" id="{0175AA4A-2857-4A48-B701-9BAEFF24D32F}"/>
            </a:ext>
          </a:extLst>
        </xdr:cNvPr>
        <xdr:cNvSpPr txBox="1"/>
      </xdr:nvSpPr>
      <xdr:spPr>
        <a:xfrm>
          <a:off x="10515600" y="7164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131585</xdr:rowOff>
    </xdr:from>
    <xdr:to>
      <xdr:col>55</xdr:col>
      <xdr:colOff>88900</xdr:colOff>
      <xdr:row>41</xdr:row>
      <xdr:rowOff>131585</xdr:rowOff>
    </xdr:to>
    <xdr:cxnSp macro="">
      <xdr:nvCxnSpPr>
        <xdr:cNvPr id="115" name="直線コネクタ 114">
          <a:extLst>
            <a:ext uri="{FF2B5EF4-FFF2-40B4-BE49-F238E27FC236}">
              <a16:creationId xmlns:a16="http://schemas.microsoft.com/office/drawing/2014/main" id="{6A0E1D37-1356-4492-8AD9-05F2D724B69B}"/>
            </a:ext>
          </a:extLst>
        </xdr:cNvPr>
        <xdr:cNvCxnSpPr/>
      </xdr:nvCxnSpPr>
      <xdr:spPr>
        <a:xfrm>
          <a:off x="10388600" y="7161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144794</xdr:rowOff>
    </xdr:from>
    <xdr:ext cx="599010" cy="259045"/>
    <xdr:sp macro="" textlink="">
      <xdr:nvSpPr>
        <xdr:cNvPr id="116" name="【道路】&#10;一人当たり延長最大値テキスト">
          <a:extLst>
            <a:ext uri="{FF2B5EF4-FFF2-40B4-BE49-F238E27FC236}">
              <a16:creationId xmlns:a16="http://schemas.microsoft.com/office/drawing/2014/main" id="{AF085C41-60B2-4363-A539-CE9E6E43B105}"/>
            </a:ext>
          </a:extLst>
        </xdr:cNvPr>
        <xdr:cNvSpPr txBox="1"/>
      </xdr:nvSpPr>
      <xdr:spPr>
        <a:xfrm>
          <a:off x="10515600" y="5631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571.668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26667</xdr:rowOff>
    </xdr:from>
    <xdr:to>
      <xdr:col>55</xdr:col>
      <xdr:colOff>88900</xdr:colOff>
      <xdr:row>34</xdr:row>
      <xdr:rowOff>26667</xdr:rowOff>
    </xdr:to>
    <xdr:cxnSp macro="">
      <xdr:nvCxnSpPr>
        <xdr:cNvPr id="117" name="直線コネクタ 116">
          <a:extLst>
            <a:ext uri="{FF2B5EF4-FFF2-40B4-BE49-F238E27FC236}">
              <a16:creationId xmlns:a16="http://schemas.microsoft.com/office/drawing/2014/main" id="{F72320ED-817F-4E1A-9C22-C37E79A37F13}"/>
            </a:ext>
          </a:extLst>
        </xdr:cNvPr>
        <xdr:cNvCxnSpPr/>
      </xdr:nvCxnSpPr>
      <xdr:spPr>
        <a:xfrm>
          <a:off x="10388600" y="5855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128858</xdr:rowOff>
    </xdr:from>
    <xdr:ext cx="534377" cy="259045"/>
    <xdr:sp macro="" textlink="">
      <xdr:nvSpPr>
        <xdr:cNvPr id="118" name="【道路】&#10;一人当たり延長平均値テキスト">
          <a:extLst>
            <a:ext uri="{FF2B5EF4-FFF2-40B4-BE49-F238E27FC236}">
              <a16:creationId xmlns:a16="http://schemas.microsoft.com/office/drawing/2014/main" id="{F52EB09E-6E28-4EB3-9881-849856667A5D}"/>
            </a:ext>
          </a:extLst>
        </xdr:cNvPr>
        <xdr:cNvSpPr txBox="1"/>
      </xdr:nvSpPr>
      <xdr:spPr>
        <a:xfrm>
          <a:off x="10515600" y="68154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105981</xdr:rowOff>
    </xdr:from>
    <xdr:to>
      <xdr:col>55</xdr:col>
      <xdr:colOff>50800</xdr:colOff>
      <xdr:row>41</xdr:row>
      <xdr:rowOff>36131</xdr:rowOff>
    </xdr:to>
    <xdr:sp macro="" textlink="">
      <xdr:nvSpPr>
        <xdr:cNvPr id="119" name="フローチャート: 判断 118">
          <a:extLst>
            <a:ext uri="{FF2B5EF4-FFF2-40B4-BE49-F238E27FC236}">
              <a16:creationId xmlns:a16="http://schemas.microsoft.com/office/drawing/2014/main" id="{188CC334-735A-4DB8-9002-5060277A2101}"/>
            </a:ext>
          </a:extLst>
        </xdr:cNvPr>
        <xdr:cNvSpPr/>
      </xdr:nvSpPr>
      <xdr:spPr>
        <a:xfrm>
          <a:off x="10426700" y="6963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114122</xdr:rowOff>
    </xdr:from>
    <xdr:to>
      <xdr:col>50</xdr:col>
      <xdr:colOff>165100</xdr:colOff>
      <xdr:row>41</xdr:row>
      <xdr:rowOff>44272</xdr:rowOff>
    </xdr:to>
    <xdr:sp macro="" textlink="">
      <xdr:nvSpPr>
        <xdr:cNvPr id="120" name="フローチャート: 判断 119">
          <a:extLst>
            <a:ext uri="{FF2B5EF4-FFF2-40B4-BE49-F238E27FC236}">
              <a16:creationId xmlns:a16="http://schemas.microsoft.com/office/drawing/2014/main" id="{94702E6B-5962-4DFF-BEA0-8E5FB694A2EB}"/>
            </a:ext>
          </a:extLst>
        </xdr:cNvPr>
        <xdr:cNvSpPr/>
      </xdr:nvSpPr>
      <xdr:spPr>
        <a:xfrm>
          <a:off x="9588500" y="6972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136767</xdr:rowOff>
    </xdr:from>
    <xdr:to>
      <xdr:col>46</xdr:col>
      <xdr:colOff>38100</xdr:colOff>
      <xdr:row>41</xdr:row>
      <xdr:rowOff>66917</xdr:rowOff>
    </xdr:to>
    <xdr:sp macro="" textlink="">
      <xdr:nvSpPr>
        <xdr:cNvPr id="121" name="フローチャート: 判断 120">
          <a:extLst>
            <a:ext uri="{FF2B5EF4-FFF2-40B4-BE49-F238E27FC236}">
              <a16:creationId xmlns:a16="http://schemas.microsoft.com/office/drawing/2014/main" id="{66F430D4-FE4B-467A-8B59-5CB6F6093EA1}"/>
            </a:ext>
          </a:extLst>
        </xdr:cNvPr>
        <xdr:cNvSpPr/>
      </xdr:nvSpPr>
      <xdr:spPr>
        <a:xfrm>
          <a:off x="8699500" y="6994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126238</xdr:rowOff>
    </xdr:from>
    <xdr:to>
      <xdr:col>41</xdr:col>
      <xdr:colOff>101600</xdr:colOff>
      <xdr:row>41</xdr:row>
      <xdr:rowOff>56388</xdr:rowOff>
    </xdr:to>
    <xdr:sp macro="" textlink="">
      <xdr:nvSpPr>
        <xdr:cNvPr id="122" name="フローチャート: 判断 121">
          <a:extLst>
            <a:ext uri="{FF2B5EF4-FFF2-40B4-BE49-F238E27FC236}">
              <a16:creationId xmlns:a16="http://schemas.microsoft.com/office/drawing/2014/main" id="{322E4CEB-BFBB-4E54-8C5B-0B5D1D7E4EBF}"/>
            </a:ext>
          </a:extLst>
        </xdr:cNvPr>
        <xdr:cNvSpPr/>
      </xdr:nvSpPr>
      <xdr:spPr>
        <a:xfrm>
          <a:off x="7810500" y="6984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131132</xdr:rowOff>
    </xdr:from>
    <xdr:to>
      <xdr:col>36</xdr:col>
      <xdr:colOff>165100</xdr:colOff>
      <xdr:row>41</xdr:row>
      <xdr:rowOff>61282</xdr:rowOff>
    </xdr:to>
    <xdr:sp macro="" textlink="">
      <xdr:nvSpPr>
        <xdr:cNvPr id="123" name="フローチャート: 判断 122">
          <a:extLst>
            <a:ext uri="{FF2B5EF4-FFF2-40B4-BE49-F238E27FC236}">
              <a16:creationId xmlns:a16="http://schemas.microsoft.com/office/drawing/2014/main" id="{44E003DA-DF46-45F0-96F6-7353A6031726}"/>
            </a:ext>
          </a:extLst>
        </xdr:cNvPr>
        <xdr:cNvSpPr/>
      </xdr:nvSpPr>
      <xdr:spPr>
        <a:xfrm>
          <a:off x="6921500" y="6989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AD0C7D02-B32F-48C1-B72B-DF70B6E0F72E}"/>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7B5A63C8-D8B0-4BD5-B734-015ACAE9B145}"/>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4F5C9726-FF09-4C58-BC65-854E593D02EF}"/>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56D1039D-85A3-4FF9-B7B7-587A826F042A}"/>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791E8D53-F60E-4298-9D60-1B76399012C7}"/>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51451</xdr:rowOff>
    </xdr:from>
    <xdr:to>
      <xdr:col>55</xdr:col>
      <xdr:colOff>50800</xdr:colOff>
      <xdr:row>41</xdr:row>
      <xdr:rowOff>153051</xdr:rowOff>
    </xdr:to>
    <xdr:sp macro="" textlink="">
      <xdr:nvSpPr>
        <xdr:cNvPr id="129" name="楕円 128">
          <a:extLst>
            <a:ext uri="{FF2B5EF4-FFF2-40B4-BE49-F238E27FC236}">
              <a16:creationId xmlns:a16="http://schemas.microsoft.com/office/drawing/2014/main" id="{A4E7777C-B987-4D67-ABAC-E6EAB8169D10}"/>
            </a:ext>
          </a:extLst>
        </xdr:cNvPr>
        <xdr:cNvSpPr/>
      </xdr:nvSpPr>
      <xdr:spPr>
        <a:xfrm>
          <a:off x="10426700" y="7080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137828</xdr:rowOff>
    </xdr:from>
    <xdr:ext cx="534377" cy="259045"/>
    <xdr:sp macro="" textlink="">
      <xdr:nvSpPr>
        <xdr:cNvPr id="130" name="【道路】&#10;一人当たり延長該当値テキスト">
          <a:extLst>
            <a:ext uri="{FF2B5EF4-FFF2-40B4-BE49-F238E27FC236}">
              <a16:creationId xmlns:a16="http://schemas.microsoft.com/office/drawing/2014/main" id="{280F4542-11FD-4021-965D-400C0BAD71CB}"/>
            </a:ext>
          </a:extLst>
        </xdr:cNvPr>
        <xdr:cNvSpPr txBox="1"/>
      </xdr:nvSpPr>
      <xdr:spPr>
        <a:xfrm>
          <a:off x="10515600" y="6995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52373</xdr:rowOff>
    </xdr:from>
    <xdr:to>
      <xdr:col>50</xdr:col>
      <xdr:colOff>165100</xdr:colOff>
      <xdr:row>41</xdr:row>
      <xdr:rowOff>153973</xdr:rowOff>
    </xdr:to>
    <xdr:sp macro="" textlink="">
      <xdr:nvSpPr>
        <xdr:cNvPr id="131" name="楕円 130">
          <a:extLst>
            <a:ext uri="{FF2B5EF4-FFF2-40B4-BE49-F238E27FC236}">
              <a16:creationId xmlns:a16="http://schemas.microsoft.com/office/drawing/2014/main" id="{D4CF8738-D0A9-442F-8030-523891D63771}"/>
            </a:ext>
          </a:extLst>
        </xdr:cNvPr>
        <xdr:cNvSpPr/>
      </xdr:nvSpPr>
      <xdr:spPr>
        <a:xfrm>
          <a:off x="9588500" y="7081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102251</xdr:rowOff>
    </xdr:from>
    <xdr:to>
      <xdr:col>55</xdr:col>
      <xdr:colOff>0</xdr:colOff>
      <xdr:row>41</xdr:row>
      <xdr:rowOff>103173</xdr:rowOff>
    </xdr:to>
    <xdr:cxnSp macro="">
      <xdr:nvCxnSpPr>
        <xdr:cNvPr id="132" name="直線コネクタ 131">
          <a:extLst>
            <a:ext uri="{FF2B5EF4-FFF2-40B4-BE49-F238E27FC236}">
              <a16:creationId xmlns:a16="http://schemas.microsoft.com/office/drawing/2014/main" id="{7FC6BA95-D5FE-4BBA-AD8D-A8EDB7B8FFFE}"/>
            </a:ext>
          </a:extLst>
        </xdr:cNvPr>
        <xdr:cNvCxnSpPr/>
      </xdr:nvCxnSpPr>
      <xdr:spPr>
        <a:xfrm flipV="1">
          <a:off x="9639300" y="7131701"/>
          <a:ext cx="838200" cy="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53036</xdr:rowOff>
    </xdr:from>
    <xdr:to>
      <xdr:col>46</xdr:col>
      <xdr:colOff>38100</xdr:colOff>
      <xdr:row>41</xdr:row>
      <xdr:rowOff>154636</xdr:rowOff>
    </xdr:to>
    <xdr:sp macro="" textlink="">
      <xdr:nvSpPr>
        <xdr:cNvPr id="133" name="楕円 132">
          <a:extLst>
            <a:ext uri="{FF2B5EF4-FFF2-40B4-BE49-F238E27FC236}">
              <a16:creationId xmlns:a16="http://schemas.microsoft.com/office/drawing/2014/main" id="{7D6DDFFE-AED6-4AAD-A925-78722E4593D0}"/>
            </a:ext>
          </a:extLst>
        </xdr:cNvPr>
        <xdr:cNvSpPr/>
      </xdr:nvSpPr>
      <xdr:spPr>
        <a:xfrm>
          <a:off x="8699500" y="7082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103173</xdr:rowOff>
    </xdr:from>
    <xdr:to>
      <xdr:col>50</xdr:col>
      <xdr:colOff>114300</xdr:colOff>
      <xdr:row>41</xdr:row>
      <xdr:rowOff>103836</xdr:rowOff>
    </xdr:to>
    <xdr:cxnSp macro="">
      <xdr:nvCxnSpPr>
        <xdr:cNvPr id="134" name="直線コネクタ 133">
          <a:extLst>
            <a:ext uri="{FF2B5EF4-FFF2-40B4-BE49-F238E27FC236}">
              <a16:creationId xmlns:a16="http://schemas.microsoft.com/office/drawing/2014/main" id="{0261D31F-3E80-4E3A-A467-18D0634304A4}"/>
            </a:ext>
          </a:extLst>
        </xdr:cNvPr>
        <xdr:cNvCxnSpPr/>
      </xdr:nvCxnSpPr>
      <xdr:spPr>
        <a:xfrm flipV="1">
          <a:off x="8750300" y="7132623"/>
          <a:ext cx="889000" cy="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53621</xdr:rowOff>
    </xdr:from>
    <xdr:to>
      <xdr:col>41</xdr:col>
      <xdr:colOff>101600</xdr:colOff>
      <xdr:row>41</xdr:row>
      <xdr:rowOff>155221</xdr:rowOff>
    </xdr:to>
    <xdr:sp macro="" textlink="">
      <xdr:nvSpPr>
        <xdr:cNvPr id="135" name="楕円 134">
          <a:extLst>
            <a:ext uri="{FF2B5EF4-FFF2-40B4-BE49-F238E27FC236}">
              <a16:creationId xmlns:a16="http://schemas.microsoft.com/office/drawing/2014/main" id="{768012E5-80AD-4D02-82A5-77D1F8994549}"/>
            </a:ext>
          </a:extLst>
        </xdr:cNvPr>
        <xdr:cNvSpPr/>
      </xdr:nvSpPr>
      <xdr:spPr>
        <a:xfrm>
          <a:off x="7810500" y="7083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103836</xdr:rowOff>
    </xdr:from>
    <xdr:to>
      <xdr:col>45</xdr:col>
      <xdr:colOff>177800</xdr:colOff>
      <xdr:row>41</xdr:row>
      <xdr:rowOff>104421</xdr:rowOff>
    </xdr:to>
    <xdr:cxnSp macro="">
      <xdr:nvCxnSpPr>
        <xdr:cNvPr id="136" name="直線コネクタ 135">
          <a:extLst>
            <a:ext uri="{FF2B5EF4-FFF2-40B4-BE49-F238E27FC236}">
              <a16:creationId xmlns:a16="http://schemas.microsoft.com/office/drawing/2014/main" id="{7C78E9C3-B470-4C0D-8A2C-D4F4E64818C0}"/>
            </a:ext>
          </a:extLst>
        </xdr:cNvPr>
        <xdr:cNvCxnSpPr/>
      </xdr:nvCxnSpPr>
      <xdr:spPr>
        <a:xfrm flipV="1">
          <a:off x="7861300" y="7133286"/>
          <a:ext cx="889000" cy="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54135</xdr:rowOff>
    </xdr:from>
    <xdr:to>
      <xdr:col>36</xdr:col>
      <xdr:colOff>165100</xdr:colOff>
      <xdr:row>41</xdr:row>
      <xdr:rowOff>155735</xdr:rowOff>
    </xdr:to>
    <xdr:sp macro="" textlink="">
      <xdr:nvSpPr>
        <xdr:cNvPr id="137" name="楕円 136">
          <a:extLst>
            <a:ext uri="{FF2B5EF4-FFF2-40B4-BE49-F238E27FC236}">
              <a16:creationId xmlns:a16="http://schemas.microsoft.com/office/drawing/2014/main" id="{734BD784-54A1-4AB7-950B-EDB7D55CB72D}"/>
            </a:ext>
          </a:extLst>
        </xdr:cNvPr>
        <xdr:cNvSpPr/>
      </xdr:nvSpPr>
      <xdr:spPr>
        <a:xfrm>
          <a:off x="6921500" y="7083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104421</xdr:rowOff>
    </xdr:from>
    <xdr:to>
      <xdr:col>41</xdr:col>
      <xdr:colOff>50800</xdr:colOff>
      <xdr:row>41</xdr:row>
      <xdr:rowOff>104935</xdr:rowOff>
    </xdr:to>
    <xdr:cxnSp macro="">
      <xdr:nvCxnSpPr>
        <xdr:cNvPr id="138" name="直線コネクタ 137">
          <a:extLst>
            <a:ext uri="{FF2B5EF4-FFF2-40B4-BE49-F238E27FC236}">
              <a16:creationId xmlns:a16="http://schemas.microsoft.com/office/drawing/2014/main" id="{B02B6830-B035-4FF8-9E93-97438A50B16D}"/>
            </a:ext>
          </a:extLst>
        </xdr:cNvPr>
        <xdr:cNvCxnSpPr/>
      </xdr:nvCxnSpPr>
      <xdr:spPr>
        <a:xfrm flipV="1">
          <a:off x="6972300" y="7133871"/>
          <a:ext cx="889000" cy="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60799</xdr:rowOff>
    </xdr:from>
    <xdr:ext cx="534377" cy="259045"/>
    <xdr:sp macro="" textlink="">
      <xdr:nvSpPr>
        <xdr:cNvPr id="139" name="n_1aveValue【道路】&#10;一人当たり延長">
          <a:extLst>
            <a:ext uri="{FF2B5EF4-FFF2-40B4-BE49-F238E27FC236}">
              <a16:creationId xmlns:a16="http://schemas.microsoft.com/office/drawing/2014/main" id="{09853676-DFC5-4620-A094-D6DBDAA73215}"/>
            </a:ext>
          </a:extLst>
        </xdr:cNvPr>
        <xdr:cNvSpPr txBox="1"/>
      </xdr:nvSpPr>
      <xdr:spPr>
        <a:xfrm>
          <a:off x="9359411" y="6747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83444</xdr:rowOff>
    </xdr:from>
    <xdr:ext cx="534377" cy="259045"/>
    <xdr:sp macro="" textlink="">
      <xdr:nvSpPr>
        <xdr:cNvPr id="140" name="n_2aveValue【道路】&#10;一人当たり延長">
          <a:extLst>
            <a:ext uri="{FF2B5EF4-FFF2-40B4-BE49-F238E27FC236}">
              <a16:creationId xmlns:a16="http://schemas.microsoft.com/office/drawing/2014/main" id="{6AF96338-154B-466A-AF4E-E95FB2293966}"/>
            </a:ext>
          </a:extLst>
        </xdr:cNvPr>
        <xdr:cNvSpPr txBox="1"/>
      </xdr:nvSpPr>
      <xdr:spPr>
        <a:xfrm>
          <a:off x="8483111" y="6769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72915</xdr:rowOff>
    </xdr:from>
    <xdr:ext cx="534377" cy="259045"/>
    <xdr:sp macro="" textlink="">
      <xdr:nvSpPr>
        <xdr:cNvPr id="141" name="n_3aveValue【道路】&#10;一人当たり延長">
          <a:extLst>
            <a:ext uri="{FF2B5EF4-FFF2-40B4-BE49-F238E27FC236}">
              <a16:creationId xmlns:a16="http://schemas.microsoft.com/office/drawing/2014/main" id="{628A79BB-5233-4229-B4DE-F93AC5035785}"/>
            </a:ext>
          </a:extLst>
        </xdr:cNvPr>
        <xdr:cNvSpPr txBox="1"/>
      </xdr:nvSpPr>
      <xdr:spPr>
        <a:xfrm>
          <a:off x="7594111" y="6759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77809</xdr:rowOff>
    </xdr:from>
    <xdr:ext cx="534377" cy="259045"/>
    <xdr:sp macro="" textlink="">
      <xdr:nvSpPr>
        <xdr:cNvPr id="142" name="n_4aveValue【道路】&#10;一人当たり延長">
          <a:extLst>
            <a:ext uri="{FF2B5EF4-FFF2-40B4-BE49-F238E27FC236}">
              <a16:creationId xmlns:a16="http://schemas.microsoft.com/office/drawing/2014/main" id="{B1B1BE4C-4BB0-42B5-92E7-519F0661E15A}"/>
            </a:ext>
          </a:extLst>
        </xdr:cNvPr>
        <xdr:cNvSpPr txBox="1"/>
      </xdr:nvSpPr>
      <xdr:spPr>
        <a:xfrm>
          <a:off x="6705111" y="6764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145100</xdr:rowOff>
    </xdr:from>
    <xdr:ext cx="534377" cy="259045"/>
    <xdr:sp macro="" textlink="">
      <xdr:nvSpPr>
        <xdr:cNvPr id="143" name="n_1mainValue【道路】&#10;一人当たり延長">
          <a:extLst>
            <a:ext uri="{FF2B5EF4-FFF2-40B4-BE49-F238E27FC236}">
              <a16:creationId xmlns:a16="http://schemas.microsoft.com/office/drawing/2014/main" id="{A16D6445-A3F5-45B1-8E75-4D3B97F3877D}"/>
            </a:ext>
          </a:extLst>
        </xdr:cNvPr>
        <xdr:cNvSpPr txBox="1"/>
      </xdr:nvSpPr>
      <xdr:spPr>
        <a:xfrm>
          <a:off x="9359411" y="7174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145763</xdr:rowOff>
    </xdr:from>
    <xdr:ext cx="534377" cy="259045"/>
    <xdr:sp macro="" textlink="">
      <xdr:nvSpPr>
        <xdr:cNvPr id="144" name="n_2mainValue【道路】&#10;一人当たり延長">
          <a:extLst>
            <a:ext uri="{FF2B5EF4-FFF2-40B4-BE49-F238E27FC236}">
              <a16:creationId xmlns:a16="http://schemas.microsoft.com/office/drawing/2014/main" id="{2600B7E8-6063-4DA1-B25B-31CD97AE3EE9}"/>
            </a:ext>
          </a:extLst>
        </xdr:cNvPr>
        <xdr:cNvSpPr txBox="1"/>
      </xdr:nvSpPr>
      <xdr:spPr>
        <a:xfrm>
          <a:off x="8483111" y="7175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146348</xdr:rowOff>
    </xdr:from>
    <xdr:ext cx="534377" cy="259045"/>
    <xdr:sp macro="" textlink="">
      <xdr:nvSpPr>
        <xdr:cNvPr id="145" name="n_3mainValue【道路】&#10;一人当たり延長">
          <a:extLst>
            <a:ext uri="{FF2B5EF4-FFF2-40B4-BE49-F238E27FC236}">
              <a16:creationId xmlns:a16="http://schemas.microsoft.com/office/drawing/2014/main" id="{BBB06F89-B24C-4CEF-B508-CF6F33FC6052}"/>
            </a:ext>
          </a:extLst>
        </xdr:cNvPr>
        <xdr:cNvSpPr txBox="1"/>
      </xdr:nvSpPr>
      <xdr:spPr>
        <a:xfrm>
          <a:off x="7594111" y="7175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146862</xdr:rowOff>
    </xdr:from>
    <xdr:ext cx="534377" cy="259045"/>
    <xdr:sp macro="" textlink="">
      <xdr:nvSpPr>
        <xdr:cNvPr id="146" name="n_4mainValue【道路】&#10;一人当たり延長">
          <a:extLst>
            <a:ext uri="{FF2B5EF4-FFF2-40B4-BE49-F238E27FC236}">
              <a16:creationId xmlns:a16="http://schemas.microsoft.com/office/drawing/2014/main" id="{A034DD74-8E74-4574-B6E4-B1F2822278E6}"/>
            </a:ext>
          </a:extLst>
        </xdr:cNvPr>
        <xdr:cNvSpPr txBox="1"/>
      </xdr:nvSpPr>
      <xdr:spPr>
        <a:xfrm>
          <a:off x="6705111" y="7176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F57C9807-961D-466E-880C-1DEE108E7217}"/>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870CC4B5-9B4B-4D02-B8A1-36DFAFB784A2}"/>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AE477085-C054-4440-9066-7D587B79347A}"/>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7F7A2813-860E-405D-9E3E-AFB0C5882F1E}"/>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48E9FC30-6DCD-48FD-B673-BB404712F321}"/>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BECB6D6F-A157-4F81-9AE6-55A13EF4BD86}"/>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113C414B-DFDC-4F87-A997-5233BE3E79DD}"/>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282D54E5-55C1-4564-BE82-0EE123AE3922}"/>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86CE1156-D7FA-4D01-998D-40F9BED5C445}"/>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BB8B78DF-2B32-4578-891E-61C63D1CB1EC}"/>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9223CB3F-1DB0-4181-8C67-5D626436F91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a:extLst>
            <a:ext uri="{FF2B5EF4-FFF2-40B4-BE49-F238E27FC236}">
              <a16:creationId xmlns:a16="http://schemas.microsoft.com/office/drawing/2014/main" id="{2BE71C49-B66D-4AA3-814B-C45F2A141D76}"/>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9" name="テキスト ボックス 158">
          <a:extLst>
            <a:ext uri="{FF2B5EF4-FFF2-40B4-BE49-F238E27FC236}">
              <a16:creationId xmlns:a16="http://schemas.microsoft.com/office/drawing/2014/main" id="{AD489293-516A-437D-B4BB-75C4C37175C4}"/>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a:extLst>
            <a:ext uri="{FF2B5EF4-FFF2-40B4-BE49-F238E27FC236}">
              <a16:creationId xmlns:a16="http://schemas.microsoft.com/office/drawing/2014/main" id="{A1E3B5EF-95D2-4DAD-B3E2-32DFEC29896A}"/>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a:extLst>
            <a:ext uri="{FF2B5EF4-FFF2-40B4-BE49-F238E27FC236}">
              <a16:creationId xmlns:a16="http://schemas.microsoft.com/office/drawing/2014/main" id="{8E33441F-47AE-4332-9833-B205442AAE04}"/>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a:extLst>
            <a:ext uri="{FF2B5EF4-FFF2-40B4-BE49-F238E27FC236}">
              <a16:creationId xmlns:a16="http://schemas.microsoft.com/office/drawing/2014/main" id="{784CEDB0-C582-4A64-B907-3914254829AB}"/>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a:extLst>
            <a:ext uri="{FF2B5EF4-FFF2-40B4-BE49-F238E27FC236}">
              <a16:creationId xmlns:a16="http://schemas.microsoft.com/office/drawing/2014/main" id="{684BBD80-03C7-45D0-AD37-F33E9BD021E5}"/>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a:extLst>
            <a:ext uri="{FF2B5EF4-FFF2-40B4-BE49-F238E27FC236}">
              <a16:creationId xmlns:a16="http://schemas.microsoft.com/office/drawing/2014/main" id="{B0E93D44-F191-425F-A4C5-8EB452DDA61D}"/>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a:extLst>
            <a:ext uri="{FF2B5EF4-FFF2-40B4-BE49-F238E27FC236}">
              <a16:creationId xmlns:a16="http://schemas.microsoft.com/office/drawing/2014/main" id="{73BCCE96-AA08-42C2-B9EC-9C8257D9867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a:extLst>
            <a:ext uri="{FF2B5EF4-FFF2-40B4-BE49-F238E27FC236}">
              <a16:creationId xmlns:a16="http://schemas.microsoft.com/office/drawing/2014/main" id="{116FB75C-06C5-49FD-80B2-DE9D36CAC681}"/>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124477</xdr:rowOff>
    </xdr:from>
    <xdr:ext cx="338939" cy="259045"/>
    <xdr:sp macro="" textlink="">
      <xdr:nvSpPr>
        <xdr:cNvPr id="167" name="テキスト ボックス 166">
          <a:extLst>
            <a:ext uri="{FF2B5EF4-FFF2-40B4-BE49-F238E27FC236}">
              <a16:creationId xmlns:a16="http://schemas.microsoft.com/office/drawing/2014/main" id="{B1AED188-12A7-4CF8-A2C3-F2B8ADD1E661}"/>
            </a:ext>
          </a:extLst>
        </xdr:cNvPr>
        <xdr:cNvSpPr txBox="1"/>
      </xdr:nvSpPr>
      <xdr:spPr>
        <a:xfrm>
          <a:off x="423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a:extLst>
            <a:ext uri="{FF2B5EF4-FFF2-40B4-BE49-F238E27FC236}">
              <a16:creationId xmlns:a16="http://schemas.microsoft.com/office/drawing/2014/main" id="{ED12074D-804C-4758-BD78-3A3BA5A507DB}"/>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9" name="【橋りょう・トンネル】&#10;有形固定資産減価償却率グラフ枠">
          <a:extLst>
            <a:ext uri="{FF2B5EF4-FFF2-40B4-BE49-F238E27FC236}">
              <a16:creationId xmlns:a16="http://schemas.microsoft.com/office/drawing/2014/main" id="{7447FEA7-1BA6-4536-A55D-449EA5DF74AD}"/>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95250</xdr:rowOff>
    </xdr:from>
    <xdr:to>
      <xdr:col>24</xdr:col>
      <xdr:colOff>62865</xdr:colOff>
      <xdr:row>62</xdr:row>
      <xdr:rowOff>165100</xdr:rowOff>
    </xdr:to>
    <xdr:cxnSp macro="">
      <xdr:nvCxnSpPr>
        <xdr:cNvPr id="170" name="直線コネクタ 169">
          <a:extLst>
            <a:ext uri="{FF2B5EF4-FFF2-40B4-BE49-F238E27FC236}">
              <a16:creationId xmlns:a16="http://schemas.microsoft.com/office/drawing/2014/main" id="{9776BF51-9E9E-4381-842D-7A788144DE66}"/>
            </a:ext>
          </a:extLst>
        </xdr:cNvPr>
        <xdr:cNvCxnSpPr/>
      </xdr:nvCxnSpPr>
      <xdr:spPr>
        <a:xfrm flipV="1">
          <a:off x="4634865" y="952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62</xdr:row>
      <xdr:rowOff>168927</xdr:rowOff>
    </xdr:from>
    <xdr:ext cx="469744" cy="259045"/>
    <xdr:sp macro="" textlink="">
      <xdr:nvSpPr>
        <xdr:cNvPr id="171" name="【橋りょう・トンネル】&#10;有形固定資産減価償却率最小値テキスト">
          <a:extLst>
            <a:ext uri="{FF2B5EF4-FFF2-40B4-BE49-F238E27FC236}">
              <a16:creationId xmlns:a16="http://schemas.microsoft.com/office/drawing/2014/main" id="{B60CCDD1-1C11-47E2-B89A-ED18C1F880E5}"/>
            </a:ext>
          </a:extLst>
        </xdr:cNvPr>
        <xdr:cNvSpPr txBox="1"/>
      </xdr:nvSpPr>
      <xdr:spPr>
        <a:xfrm>
          <a:off x="4673600" y="1079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62</xdr:row>
      <xdr:rowOff>165100</xdr:rowOff>
    </xdr:from>
    <xdr:to>
      <xdr:col>24</xdr:col>
      <xdr:colOff>152400</xdr:colOff>
      <xdr:row>62</xdr:row>
      <xdr:rowOff>165100</xdr:rowOff>
    </xdr:to>
    <xdr:cxnSp macro="">
      <xdr:nvCxnSpPr>
        <xdr:cNvPr id="172" name="直線コネクタ 171">
          <a:extLst>
            <a:ext uri="{FF2B5EF4-FFF2-40B4-BE49-F238E27FC236}">
              <a16:creationId xmlns:a16="http://schemas.microsoft.com/office/drawing/2014/main" id="{B211628D-898C-47DB-B5FA-DD9E99159289}"/>
            </a:ext>
          </a:extLst>
        </xdr:cNvPr>
        <xdr:cNvCxnSpPr/>
      </xdr:nvCxnSpPr>
      <xdr:spPr>
        <a:xfrm>
          <a:off x="4546600" y="1079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41927</xdr:rowOff>
    </xdr:from>
    <xdr:ext cx="340478" cy="259045"/>
    <xdr:sp macro="" textlink="">
      <xdr:nvSpPr>
        <xdr:cNvPr id="173" name="【橋りょう・トンネル】&#10;有形固定資産減価償却率最大値テキスト">
          <a:extLst>
            <a:ext uri="{FF2B5EF4-FFF2-40B4-BE49-F238E27FC236}">
              <a16:creationId xmlns:a16="http://schemas.microsoft.com/office/drawing/2014/main" id="{970CDBBB-6947-48EC-B0A1-B453585188E3}"/>
            </a:ext>
          </a:extLst>
        </xdr:cNvPr>
        <xdr:cNvSpPr txBox="1"/>
      </xdr:nvSpPr>
      <xdr:spPr>
        <a:xfrm>
          <a:off x="4673600" y="930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95250</xdr:rowOff>
    </xdr:from>
    <xdr:to>
      <xdr:col>24</xdr:col>
      <xdr:colOff>152400</xdr:colOff>
      <xdr:row>55</xdr:row>
      <xdr:rowOff>95250</xdr:rowOff>
    </xdr:to>
    <xdr:cxnSp macro="">
      <xdr:nvCxnSpPr>
        <xdr:cNvPr id="174" name="直線コネクタ 173">
          <a:extLst>
            <a:ext uri="{FF2B5EF4-FFF2-40B4-BE49-F238E27FC236}">
              <a16:creationId xmlns:a16="http://schemas.microsoft.com/office/drawing/2014/main" id="{4FF2A0CD-3466-4DBF-872B-F5FE4A178D1E}"/>
            </a:ext>
          </a:extLst>
        </xdr:cNvPr>
        <xdr:cNvCxnSpPr/>
      </xdr:nvCxnSpPr>
      <xdr:spPr>
        <a:xfrm>
          <a:off x="4546600" y="952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165117</xdr:rowOff>
    </xdr:from>
    <xdr:ext cx="405111" cy="259045"/>
    <xdr:sp macro="" textlink="">
      <xdr:nvSpPr>
        <xdr:cNvPr id="175" name="【橋りょう・トンネル】&#10;有形固定資産減価償却率平均値テキスト">
          <a:extLst>
            <a:ext uri="{FF2B5EF4-FFF2-40B4-BE49-F238E27FC236}">
              <a16:creationId xmlns:a16="http://schemas.microsoft.com/office/drawing/2014/main" id="{13B1750A-7B73-4817-9190-A3A30D187ADF}"/>
            </a:ext>
          </a:extLst>
        </xdr:cNvPr>
        <xdr:cNvSpPr txBox="1"/>
      </xdr:nvSpPr>
      <xdr:spPr>
        <a:xfrm>
          <a:off x="4673600" y="102806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15240</xdr:rowOff>
    </xdr:from>
    <xdr:to>
      <xdr:col>24</xdr:col>
      <xdr:colOff>114300</xdr:colOff>
      <xdr:row>60</xdr:row>
      <xdr:rowOff>116840</xdr:rowOff>
    </xdr:to>
    <xdr:sp macro="" textlink="">
      <xdr:nvSpPr>
        <xdr:cNvPr id="176" name="フローチャート: 判断 175">
          <a:extLst>
            <a:ext uri="{FF2B5EF4-FFF2-40B4-BE49-F238E27FC236}">
              <a16:creationId xmlns:a16="http://schemas.microsoft.com/office/drawing/2014/main" id="{BF29075D-026E-4A50-AB7B-55DDEC14B476}"/>
            </a:ext>
          </a:extLst>
        </xdr:cNvPr>
        <xdr:cNvSpPr/>
      </xdr:nvSpPr>
      <xdr:spPr>
        <a:xfrm>
          <a:off x="4584700" y="10302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0</xdr:rowOff>
    </xdr:from>
    <xdr:to>
      <xdr:col>20</xdr:col>
      <xdr:colOff>38100</xdr:colOff>
      <xdr:row>60</xdr:row>
      <xdr:rowOff>101600</xdr:rowOff>
    </xdr:to>
    <xdr:sp macro="" textlink="">
      <xdr:nvSpPr>
        <xdr:cNvPr id="177" name="フローチャート: 判断 176">
          <a:extLst>
            <a:ext uri="{FF2B5EF4-FFF2-40B4-BE49-F238E27FC236}">
              <a16:creationId xmlns:a16="http://schemas.microsoft.com/office/drawing/2014/main" id="{D2E11868-3746-47FA-9C8B-87C629147B2A}"/>
            </a:ext>
          </a:extLst>
        </xdr:cNvPr>
        <xdr:cNvSpPr/>
      </xdr:nvSpPr>
      <xdr:spPr>
        <a:xfrm>
          <a:off x="3746500" y="1028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17780</xdr:rowOff>
    </xdr:from>
    <xdr:to>
      <xdr:col>15</xdr:col>
      <xdr:colOff>101600</xdr:colOff>
      <xdr:row>60</xdr:row>
      <xdr:rowOff>119380</xdr:rowOff>
    </xdr:to>
    <xdr:sp macro="" textlink="">
      <xdr:nvSpPr>
        <xdr:cNvPr id="178" name="フローチャート: 判断 177">
          <a:extLst>
            <a:ext uri="{FF2B5EF4-FFF2-40B4-BE49-F238E27FC236}">
              <a16:creationId xmlns:a16="http://schemas.microsoft.com/office/drawing/2014/main" id="{3598C710-6A40-45DC-B9B8-C64B7472196F}"/>
            </a:ext>
          </a:extLst>
        </xdr:cNvPr>
        <xdr:cNvSpPr/>
      </xdr:nvSpPr>
      <xdr:spPr>
        <a:xfrm>
          <a:off x="28575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153670</xdr:rowOff>
    </xdr:from>
    <xdr:to>
      <xdr:col>10</xdr:col>
      <xdr:colOff>165100</xdr:colOff>
      <xdr:row>60</xdr:row>
      <xdr:rowOff>83820</xdr:rowOff>
    </xdr:to>
    <xdr:sp macro="" textlink="">
      <xdr:nvSpPr>
        <xdr:cNvPr id="179" name="フローチャート: 判断 178">
          <a:extLst>
            <a:ext uri="{FF2B5EF4-FFF2-40B4-BE49-F238E27FC236}">
              <a16:creationId xmlns:a16="http://schemas.microsoft.com/office/drawing/2014/main" id="{F5D8A41A-554A-47C8-AE08-4315C820F85F}"/>
            </a:ext>
          </a:extLst>
        </xdr:cNvPr>
        <xdr:cNvSpPr/>
      </xdr:nvSpPr>
      <xdr:spPr>
        <a:xfrm>
          <a:off x="1968500" y="10269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147320</xdr:rowOff>
    </xdr:from>
    <xdr:to>
      <xdr:col>6</xdr:col>
      <xdr:colOff>38100</xdr:colOff>
      <xdr:row>60</xdr:row>
      <xdr:rowOff>77470</xdr:rowOff>
    </xdr:to>
    <xdr:sp macro="" textlink="">
      <xdr:nvSpPr>
        <xdr:cNvPr id="180" name="フローチャート: 判断 179">
          <a:extLst>
            <a:ext uri="{FF2B5EF4-FFF2-40B4-BE49-F238E27FC236}">
              <a16:creationId xmlns:a16="http://schemas.microsoft.com/office/drawing/2014/main" id="{AEE8892E-DA10-405B-AB2D-87D2B9648F20}"/>
            </a:ext>
          </a:extLst>
        </xdr:cNvPr>
        <xdr:cNvSpPr/>
      </xdr:nvSpPr>
      <xdr:spPr>
        <a:xfrm>
          <a:off x="1079500" y="1026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EE029B1D-9ABB-468A-AB24-1AA94BF32B47}"/>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1B57BB4A-3991-4CC2-BB4F-A013802ED5C9}"/>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9403D243-2396-4052-AAF0-7DC3D19EA658}"/>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A8C29B2F-68DB-4A38-ADB5-5E1578C4DC21}"/>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B9A8311C-89C1-4277-80A2-09BCD16E66C7}"/>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92710</xdr:rowOff>
    </xdr:from>
    <xdr:to>
      <xdr:col>24</xdr:col>
      <xdr:colOff>114300</xdr:colOff>
      <xdr:row>60</xdr:row>
      <xdr:rowOff>22860</xdr:rowOff>
    </xdr:to>
    <xdr:sp macro="" textlink="">
      <xdr:nvSpPr>
        <xdr:cNvPr id="186" name="楕円 185">
          <a:extLst>
            <a:ext uri="{FF2B5EF4-FFF2-40B4-BE49-F238E27FC236}">
              <a16:creationId xmlns:a16="http://schemas.microsoft.com/office/drawing/2014/main" id="{CA94F087-DCA3-403C-8831-F8E8A07C8851}"/>
            </a:ext>
          </a:extLst>
        </xdr:cNvPr>
        <xdr:cNvSpPr/>
      </xdr:nvSpPr>
      <xdr:spPr>
        <a:xfrm>
          <a:off x="4584700" y="10208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115587</xdr:rowOff>
    </xdr:from>
    <xdr:ext cx="405111" cy="259045"/>
    <xdr:sp macro="" textlink="">
      <xdr:nvSpPr>
        <xdr:cNvPr id="187" name="【橋りょう・トンネル】&#10;有形固定資産減価償却率該当値テキスト">
          <a:extLst>
            <a:ext uri="{FF2B5EF4-FFF2-40B4-BE49-F238E27FC236}">
              <a16:creationId xmlns:a16="http://schemas.microsoft.com/office/drawing/2014/main" id="{EDF4895B-7A82-4757-821C-CC42AAC44A40}"/>
            </a:ext>
          </a:extLst>
        </xdr:cNvPr>
        <xdr:cNvSpPr txBox="1"/>
      </xdr:nvSpPr>
      <xdr:spPr>
        <a:xfrm>
          <a:off x="4673600" y="10059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59690</xdr:rowOff>
    </xdr:from>
    <xdr:to>
      <xdr:col>20</xdr:col>
      <xdr:colOff>38100</xdr:colOff>
      <xdr:row>59</xdr:row>
      <xdr:rowOff>161290</xdr:rowOff>
    </xdr:to>
    <xdr:sp macro="" textlink="">
      <xdr:nvSpPr>
        <xdr:cNvPr id="188" name="楕円 187">
          <a:extLst>
            <a:ext uri="{FF2B5EF4-FFF2-40B4-BE49-F238E27FC236}">
              <a16:creationId xmlns:a16="http://schemas.microsoft.com/office/drawing/2014/main" id="{F0BA0F8A-3DFD-4E3B-B179-4409AE5995FA}"/>
            </a:ext>
          </a:extLst>
        </xdr:cNvPr>
        <xdr:cNvSpPr/>
      </xdr:nvSpPr>
      <xdr:spPr>
        <a:xfrm>
          <a:off x="3746500" y="10175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110490</xdr:rowOff>
    </xdr:from>
    <xdr:to>
      <xdr:col>24</xdr:col>
      <xdr:colOff>63500</xdr:colOff>
      <xdr:row>59</xdr:row>
      <xdr:rowOff>143510</xdr:rowOff>
    </xdr:to>
    <xdr:cxnSp macro="">
      <xdr:nvCxnSpPr>
        <xdr:cNvPr id="189" name="直線コネクタ 188">
          <a:extLst>
            <a:ext uri="{FF2B5EF4-FFF2-40B4-BE49-F238E27FC236}">
              <a16:creationId xmlns:a16="http://schemas.microsoft.com/office/drawing/2014/main" id="{EBC9EE51-004F-475E-96F1-39F55B29497F}"/>
            </a:ext>
          </a:extLst>
        </xdr:cNvPr>
        <xdr:cNvCxnSpPr/>
      </xdr:nvCxnSpPr>
      <xdr:spPr>
        <a:xfrm>
          <a:off x="3797300" y="10226040"/>
          <a:ext cx="838200" cy="33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27940</xdr:rowOff>
    </xdr:from>
    <xdr:to>
      <xdr:col>15</xdr:col>
      <xdr:colOff>101600</xdr:colOff>
      <xdr:row>59</xdr:row>
      <xdr:rowOff>129540</xdr:rowOff>
    </xdr:to>
    <xdr:sp macro="" textlink="">
      <xdr:nvSpPr>
        <xdr:cNvPr id="190" name="楕円 189">
          <a:extLst>
            <a:ext uri="{FF2B5EF4-FFF2-40B4-BE49-F238E27FC236}">
              <a16:creationId xmlns:a16="http://schemas.microsoft.com/office/drawing/2014/main" id="{A60232D4-D206-4DA7-B9EA-816A8259D794}"/>
            </a:ext>
          </a:extLst>
        </xdr:cNvPr>
        <xdr:cNvSpPr/>
      </xdr:nvSpPr>
      <xdr:spPr>
        <a:xfrm>
          <a:off x="2857500" y="10143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78740</xdr:rowOff>
    </xdr:from>
    <xdr:to>
      <xdr:col>19</xdr:col>
      <xdr:colOff>177800</xdr:colOff>
      <xdr:row>59</xdr:row>
      <xdr:rowOff>110490</xdr:rowOff>
    </xdr:to>
    <xdr:cxnSp macro="">
      <xdr:nvCxnSpPr>
        <xdr:cNvPr id="191" name="直線コネクタ 190">
          <a:extLst>
            <a:ext uri="{FF2B5EF4-FFF2-40B4-BE49-F238E27FC236}">
              <a16:creationId xmlns:a16="http://schemas.microsoft.com/office/drawing/2014/main" id="{CB508FA7-6A90-4E1C-A17E-E3DD59DFBD44}"/>
            </a:ext>
          </a:extLst>
        </xdr:cNvPr>
        <xdr:cNvCxnSpPr/>
      </xdr:nvCxnSpPr>
      <xdr:spPr>
        <a:xfrm>
          <a:off x="2908300" y="10194290"/>
          <a:ext cx="889000" cy="31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167640</xdr:rowOff>
    </xdr:from>
    <xdr:to>
      <xdr:col>10</xdr:col>
      <xdr:colOff>165100</xdr:colOff>
      <xdr:row>59</xdr:row>
      <xdr:rowOff>97790</xdr:rowOff>
    </xdr:to>
    <xdr:sp macro="" textlink="">
      <xdr:nvSpPr>
        <xdr:cNvPr id="192" name="楕円 191">
          <a:extLst>
            <a:ext uri="{FF2B5EF4-FFF2-40B4-BE49-F238E27FC236}">
              <a16:creationId xmlns:a16="http://schemas.microsoft.com/office/drawing/2014/main" id="{9FA98916-F773-438C-9281-45BEB66B1388}"/>
            </a:ext>
          </a:extLst>
        </xdr:cNvPr>
        <xdr:cNvSpPr/>
      </xdr:nvSpPr>
      <xdr:spPr>
        <a:xfrm>
          <a:off x="1968500" y="1011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46990</xdr:rowOff>
    </xdr:from>
    <xdr:to>
      <xdr:col>15</xdr:col>
      <xdr:colOff>50800</xdr:colOff>
      <xdr:row>59</xdr:row>
      <xdr:rowOff>78740</xdr:rowOff>
    </xdr:to>
    <xdr:cxnSp macro="">
      <xdr:nvCxnSpPr>
        <xdr:cNvPr id="193" name="直線コネクタ 192">
          <a:extLst>
            <a:ext uri="{FF2B5EF4-FFF2-40B4-BE49-F238E27FC236}">
              <a16:creationId xmlns:a16="http://schemas.microsoft.com/office/drawing/2014/main" id="{2CBB2A00-D4B7-49E9-BD0B-D27016DB0C97}"/>
            </a:ext>
          </a:extLst>
        </xdr:cNvPr>
        <xdr:cNvCxnSpPr/>
      </xdr:nvCxnSpPr>
      <xdr:spPr>
        <a:xfrm>
          <a:off x="2019300" y="10162540"/>
          <a:ext cx="889000" cy="31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135890</xdr:rowOff>
    </xdr:from>
    <xdr:to>
      <xdr:col>6</xdr:col>
      <xdr:colOff>38100</xdr:colOff>
      <xdr:row>59</xdr:row>
      <xdr:rowOff>66040</xdr:rowOff>
    </xdr:to>
    <xdr:sp macro="" textlink="">
      <xdr:nvSpPr>
        <xdr:cNvPr id="194" name="楕円 193">
          <a:extLst>
            <a:ext uri="{FF2B5EF4-FFF2-40B4-BE49-F238E27FC236}">
              <a16:creationId xmlns:a16="http://schemas.microsoft.com/office/drawing/2014/main" id="{D39130EB-72E2-45E6-B9F4-655F4E155C3A}"/>
            </a:ext>
          </a:extLst>
        </xdr:cNvPr>
        <xdr:cNvSpPr/>
      </xdr:nvSpPr>
      <xdr:spPr>
        <a:xfrm>
          <a:off x="1079500" y="10079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15240</xdr:rowOff>
    </xdr:from>
    <xdr:to>
      <xdr:col>10</xdr:col>
      <xdr:colOff>114300</xdr:colOff>
      <xdr:row>59</xdr:row>
      <xdr:rowOff>46990</xdr:rowOff>
    </xdr:to>
    <xdr:cxnSp macro="">
      <xdr:nvCxnSpPr>
        <xdr:cNvPr id="195" name="直線コネクタ 194">
          <a:extLst>
            <a:ext uri="{FF2B5EF4-FFF2-40B4-BE49-F238E27FC236}">
              <a16:creationId xmlns:a16="http://schemas.microsoft.com/office/drawing/2014/main" id="{6077162D-81A9-4416-A4BE-40D746FCA74D}"/>
            </a:ext>
          </a:extLst>
        </xdr:cNvPr>
        <xdr:cNvCxnSpPr/>
      </xdr:nvCxnSpPr>
      <xdr:spPr>
        <a:xfrm>
          <a:off x="1130300" y="10130790"/>
          <a:ext cx="889000" cy="31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92727</xdr:rowOff>
    </xdr:from>
    <xdr:ext cx="405111" cy="259045"/>
    <xdr:sp macro="" textlink="">
      <xdr:nvSpPr>
        <xdr:cNvPr id="196" name="n_1aveValue【橋りょう・トンネル】&#10;有形固定資産減価償却率">
          <a:extLst>
            <a:ext uri="{FF2B5EF4-FFF2-40B4-BE49-F238E27FC236}">
              <a16:creationId xmlns:a16="http://schemas.microsoft.com/office/drawing/2014/main" id="{F0D59E60-DD96-42D7-9ECD-A4AC26513486}"/>
            </a:ext>
          </a:extLst>
        </xdr:cNvPr>
        <xdr:cNvSpPr txBox="1"/>
      </xdr:nvSpPr>
      <xdr:spPr>
        <a:xfrm>
          <a:off x="3582044" y="10379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110507</xdr:rowOff>
    </xdr:from>
    <xdr:ext cx="405111" cy="259045"/>
    <xdr:sp macro="" textlink="">
      <xdr:nvSpPr>
        <xdr:cNvPr id="197" name="n_2aveValue【橋りょう・トンネル】&#10;有形固定資産減価償却率">
          <a:extLst>
            <a:ext uri="{FF2B5EF4-FFF2-40B4-BE49-F238E27FC236}">
              <a16:creationId xmlns:a16="http://schemas.microsoft.com/office/drawing/2014/main" id="{DD214813-EE73-4BA3-9A3F-8A2DD1E694AA}"/>
            </a:ext>
          </a:extLst>
        </xdr:cNvPr>
        <xdr:cNvSpPr txBox="1"/>
      </xdr:nvSpPr>
      <xdr:spPr>
        <a:xfrm>
          <a:off x="2705744" y="1039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74947</xdr:rowOff>
    </xdr:from>
    <xdr:ext cx="405111" cy="259045"/>
    <xdr:sp macro="" textlink="">
      <xdr:nvSpPr>
        <xdr:cNvPr id="198" name="n_3aveValue【橋りょう・トンネル】&#10;有形固定資産減価償却率">
          <a:extLst>
            <a:ext uri="{FF2B5EF4-FFF2-40B4-BE49-F238E27FC236}">
              <a16:creationId xmlns:a16="http://schemas.microsoft.com/office/drawing/2014/main" id="{18CA4833-2317-4A47-B73A-F68232881579}"/>
            </a:ext>
          </a:extLst>
        </xdr:cNvPr>
        <xdr:cNvSpPr txBox="1"/>
      </xdr:nvSpPr>
      <xdr:spPr>
        <a:xfrm>
          <a:off x="1816744" y="10361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68597</xdr:rowOff>
    </xdr:from>
    <xdr:ext cx="405111" cy="259045"/>
    <xdr:sp macro="" textlink="">
      <xdr:nvSpPr>
        <xdr:cNvPr id="199" name="n_4aveValue【橋りょう・トンネル】&#10;有形固定資産減価償却率">
          <a:extLst>
            <a:ext uri="{FF2B5EF4-FFF2-40B4-BE49-F238E27FC236}">
              <a16:creationId xmlns:a16="http://schemas.microsoft.com/office/drawing/2014/main" id="{94E2B6AC-24E7-45B8-9FF1-FD661C26F450}"/>
            </a:ext>
          </a:extLst>
        </xdr:cNvPr>
        <xdr:cNvSpPr txBox="1"/>
      </xdr:nvSpPr>
      <xdr:spPr>
        <a:xfrm>
          <a:off x="927744" y="10355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6367</xdr:rowOff>
    </xdr:from>
    <xdr:ext cx="405111" cy="259045"/>
    <xdr:sp macro="" textlink="">
      <xdr:nvSpPr>
        <xdr:cNvPr id="200" name="n_1mainValue【橋りょう・トンネル】&#10;有形固定資産減価償却率">
          <a:extLst>
            <a:ext uri="{FF2B5EF4-FFF2-40B4-BE49-F238E27FC236}">
              <a16:creationId xmlns:a16="http://schemas.microsoft.com/office/drawing/2014/main" id="{8B297F71-5176-45DC-AEEB-E8A7915A2410}"/>
            </a:ext>
          </a:extLst>
        </xdr:cNvPr>
        <xdr:cNvSpPr txBox="1"/>
      </xdr:nvSpPr>
      <xdr:spPr>
        <a:xfrm>
          <a:off x="3582044" y="9950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146067</xdr:rowOff>
    </xdr:from>
    <xdr:ext cx="405111" cy="259045"/>
    <xdr:sp macro="" textlink="">
      <xdr:nvSpPr>
        <xdr:cNvPr id="201" name="n_2mainValue【橋りょう・トンネル】&#10;有形固定資産減価償却率">
          <a:extLst>
            <a:ext uri="{FF2B5EF4-FFF2-40B4-BE49-F238E27FC236}">
              <a16:creationId xmlns:a16="http://schemas.microsoft.com/office/drawing/2014/main" id="{7EDEEC60-C61B-40FA-A858-35301DF1A742}"/>
            </a:ext>
          </a:extLst>
        </xdr:cNvPr>
        <xdr:cNvSpPr txBox="1"/>
      </xdr:nvSpPr>
      <xdr:spPr>
        <a:xfrm>
          <a:off x="2705744" y="9918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114317</xdr:rowOff>
    </xdr:from>
    <xdr:ext cx="405111" cy="259045"/>
    <xdr:sp macro="" textlink="">
      <xdr:nvSpPr>
        <xdr:cNvPr id="202" name="n_3mainValue【橋りょう・トンネル】&#10;有形固定資産減価償却率">
          <a:extLst>
            <a:ext uri="{FF2B5EF4-FFF2-40B4-BE49-F238E27FC236}">
              <a16:creationId xmlns:a16="http://schemas.microsoft.com/office/drawing/2014/main" id="{BEEA2CD5-1373-41E1-B1E7-ED2B8F8D8172}"/>
            </a:ext>
          </a:extLst>
        </xdr:cNvPr>
        <xdr:cNvSpPr txBox="1"/>
      </xdr:nvSpPr>
      <xdr:spPr>
        <a:xfrm>
          <a:off x="1816744" y="9886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82567</xdr:rowOff>
    </xdr:from>
    <xdr:ext cx="405111" cy="259045"/>
    <xdr:sp macro="" textlink="">
      <xdr:nvSpPr>
        <xdr:cNvPr id="203" name="n_4mainValue【橋りょう・トンネル】&#10;有形固定資産減価償却率">
          <a:extLst>
            <a:ext uri="{FF2B5EF4-FFF2-40B4-BE49-F238E27FC236}">
              <a16:creationId xmlns:a16="http://schemas.microsoft.com/office/drawing/2014/main" id="{7D385EAD-A194-4704-829E-F628E96F35DC}"/>
            </a:ext>
          </a:extLst>
        </xdr:cNvPr>
        <xdr:cNvSpPr txBox="1"/>
      </xdr:nvSpPr>
      <xdr:spPr>
        <a:xfrm>
          <a:off x="927744" y="9855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4" name="正方形/長方形 203">
          <a:extLst>
            <a:ext uri="{FF2B5EF4-FFF2-40B4-BE49-F238E27FC236}">
              <a16:creationId xmlns:a16="http://schemas.microsoft.com/office/drawing/2014/main" id="{95680377-7A29-4563-BA5E-3E515C7AE081}"/>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5" name="正方形/長方形 204">
          <a:extLst>
            <a:ext uri="{FF2B5EF4-FFF2-40B4-BE49-F238E27FC236}">
              <a16:creationId xmlns:a16="http://schemas.microsoft.com/office/drawing/2014/main" id="{687E1BE5-DBA6-47F9-AF68-3E79EA983F06}"/>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6" name="正方形/長方形 205">
          <a:extLst>
            <a:ext uri="{FF2B5EF4-FFF2-40B4-BE49-F238E27FC236}">
              <a16:creationId xmlns:a16="http://schemas.microsoft.com/office/drawing/2014/main" id="{2B7F3862-33F8-4C75-9E9D-301E4DAE2E3A}"/>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7" name="正方形/長方形 206">
          <a:extLst>
            <a:ext uri="{FF2B5EF4-FFF2-40B4-BE49-F238E27FC236}">
              <a16:creationId xmlns:a16="http://schemas.microsoft.com/office/drawing/2014/main" id="{F67DD3F1-8BA0-428E-8F29-0F6EEC6664F8}"/>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8" name="正方形/長方形 207">
          <a:extLst>
            <a:ext uri="{FF2B5EF4-FFF2-40B4-BE49-F238E27FC236}">
              <a16:creationId xmlns:a16="http://schemas.microsoft.com/office/drawing/2014/main" id="{42D1A6E0-6510-4E2F-909E-BC3165CE282E}"/>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9" name="正方形/長方形 208">
          <a:extLst>
            <a:ext uri="{FF2B5EF4-FFF2-40B4-BE49-F238E27FC236}">
              <a16:creationId xmlns:a16="http://schemas.microsoft.com/office/drawing/2014/main" id="{CED38E77-97D3-4BD7-83B9-467C3A949191}"/>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0" name="正方形/長方形 209">
          <a:extLst>
            <a:ext uri="{FF2B5EF4-FFF2-40B4-BE49-F238E27FC236}">
              <a16:creationId xmlns:a16="http://schemas.microsoft.com/office/drawing/2014/main" id="{BF40B285-5754-4BD5-B4BC-EA0D0591676E}"/>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1" name="正方形/長方形 210">
          <a:extLst>
            <a:ext uri="{FF2B5EF4-FFF2-40B4-BE49-F238E27FC236}">
              <a16:creationId xmlns:a16="http://schemas.microsoft.com/office/drawing/2014/main" id="{47FB6C7F-0BBE-4E01-A160-EC2F5DBE58A8}"/>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2" name="テキスト ボックス 211">
          <a:extLst>
            <a:ext uri="{FF2B5EF4-FFF2-40B4-BE49-F238E27FC236}">
              <a16:creationId xmlns:a16="http://schemas.microsoft.com/office/drawing/2014/main" id="{9DD33FD0-D22D-4C69-B4B0-FF692B839F0A}"/>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3" name="直線コネクタ 212">
          <a:extLst>
            <a:ext uri="{FF2B5EF4-FFF2-40B4-BE49-F238E27FC236}">
              <a16:creationId xmlns:a16="http://schemas.microsoft.com/office/drawing/2014/main" id="{644B8993-8985-41B2-BBF6-FFE0EBA0C58D}"/>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4" name="直線コネクタ 213">
          <a:extLst>
            <a:ext uri="{FF2B5EF4-FFF2-40B4-BE49-F238E27FC236}">
              <a16:creationId xmlns:a16="http://schemas.microsoft.com/office/drawing/2014/main" id="{CF21FB8A-E587-44BB-A4FA-A5A61E7CA915}"/>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5" name="テキスト ボックス 214">
          <a:extLst>
            <a:ext uri="{FF2B5EF4-FFF2-40B4-BE49-F238E27FC236}">
              <a16:creationId xmlns:a16="http://schemas.microsoft.com/office/drawing/2014/main" id="{2464A565-D5E4-4171-B7B1-F5A9D0CCE22C}"/>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6" name="直線コネクタ 215">
          <a:extLst>
            <a:ext uri="{FF2B5EF4-FFF2-40B4-BE49-F238E27FC236}">
              <a16:creationId xmlns:a16="http://schemas.microsoft.com/office/drawing/2014/main" id="{7FAE9FAC-B83C-48C6-8C2F-146B8014537E}"/>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17" name="テキスト ボックス 216">
          <a:extLst>
            <a:ext uri="{FF2B5EF4-FFF2-40B4-BE49-F238E27FC236}">
              <a16:creationId xmlns:a16="http://schemas.microsoft.com/office/drawing/2014/main" id="{D75DB98C-CE0B-45EB-973F-152CF3FA23F6}"/>
            </a:ext>
          </a:extLst>
        </xdr:cNvPr>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8" name="直線コネクタ 217">
          <a:extLst>
            <a:ext uri="{FF2B5EF4-FFF2-40B4-BE49-F238E27FC236}">
              <a16:creationId xmlns:a16="http://schemas.microsoft.com/office/drawing/2014/main" id="{A994668E-EE9A-4862-BA31-503DBC6D77B6}"/>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19" name="テキスト ボックス 218">
          <a:extLst>
            <a:ext uri="{FF2B5EF4-FFF2-40B4-BE49-F238E27FC236}">
              <a16:creationId xmlns:a16="http://schemas.microsoft.com/office/drawing/2014/main" id="{68021C26-2F2C-46DF-BAA5-4678E0345695}"/>
            </a:ext>
          </a:extLst>
        </xdr:cNvPr>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0" name="直線コネクタ 219">
          <a:extLst>
            <a:ext uri="{FF2B5EF4-FFF2-40B4-BE49-F238E27FC236}">
              <a16:creationId xmlns:a16="http://schemas.microsoft.com/office/drawing/2014/main" id="{46A6ECA2-18DF-4AA3-99FF-9CEF550BC5DD}"/>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1" name="テキスト ボックス 220">
          <a:extLst>
            <a:ext uri="{FF2B5EF4-FFF2-40B4-BE49-F238E27FC236}">
              <a16:creationId xmlns:a16="http://schemas.microsoft.com/office/drawing/2014/main" id="{0ADC075B-16B1-4E61-9E0E-A421AF086589}"/>
            </a:ext>
          </a:extLst>
        </xdr:cNvPr>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2" name="直線コネクタ 221">
          <a:extLst>
            <a:ext uri="{FF2B5EF4-FFF2-40B4-BE49-F238E27FC236}">
              <a16:creationId xmlns:a16="http://schemas.microsoft.com/office/drawing/2014/main" id="{4F3FAC71-F8AD-47F0-ABCE-CC10A21C3637}"/>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54</xdr:row>
      <xdr:rowOff>124477</xdr:rowOff>
    </xdr:from>
    <xdr:ext cx="749692" cy="259045"/>
    <xdr:sp macro="" textlink="">
      <xdr:nvSpPr>
        <xdr:cNvPr id="223" name="テキスト ボックス 222">
          <a:extLst>
            <a:ext uri="{FF2B5EF4-FFF2-40B4-BE49-F238E27FC236}">
              <a16:creationId xmlns:a16="http://schemas.microsoft.com/office/drawing/2014/main" id="{5B96D9C7-788B-4D05-AC6C-0CA72E4ED44B}"/>
            </a:ext>
          </a:extLst>
        </xdr:cNvPr>
        <xdr:cNvSpPr txBox="1"/>
      </xdr:nvSpPr>
      <xdr:spPr>
        <a:xfrm>
          <a:off x="5854308" y="9382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4" name="直線コネクタ 223">
          <a:extLst>
            <a:ext uri="{FF2B5EF4-FFF2-40B4-BE49-F238E27FC236}">
              <a16:creationId xmlns:a16="http://schemas.microsoft.com/office/drawing/2014/main" id="{CE99439F-A6BB-4DE2-9C85-DD42DD300B5D}"/>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52</xdr:row>
      <xdr:rowOff>86377</xdr:rowOff>
    </xdr:from>
    <xdr:ext cx="749692" cy="259045"/>
    <xdr:sp macro="" textlink="">
      <xdr:nvSpPr>
        <xdr:cNvPr id="225" name="テキスト ボックス 224">
          <a:extLst>
            <a:ext uri="{FF2B5EF4-FFF2-40B4-BE49-F238E27FC236}">
              <a16:creationId xmlns:a16="http://schemas.microsoft.com/office/drawing/2014/main" id="{5EE592B9-5465-47ED-B06D-FACF2261A1A9}"/>
            </a:ext>
          </a:extLst>
        </xdr:cNvPr>
        <xdr:cNvSpPr txBox="1"/>
      </xdr:nvSpPr>
      <xdr:spPr>
        <a:xfrm>
          <a:off x="5854308" y="9001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6" name="【橋りょう・トンネル】&#10;一人当たり有形固定資産（償却資産）額グラフ枠">
          <a:extLst>
            <a:ext uri="{FF2B5EF4-FFF2-40B4-BE49-F238E27FC236}">
              <a16:creationId xmlns:a16="http://schemas.microsoft.com/office/drawing/2014/main" id="{C3A65448-211B-4E13-A8AD-1CC2B8F52BD8}"/>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113074</xdr:rowOff>
    </xdr:from>
    <xdr:to>
      <xdr:col>54</xdr:col>
      <xdr:colOff>189865</xdr:colOff>
      <xdr:row>64</xdr:row>
      <xdr:rowOff>76200</xdr:rowOff>
    </xdr:to>
    <xdr:cxnSp macro="">
      <xdr:nvCxnSpPr>
        <xdr:cNvPr id="227" name="直線コネクタ 226">
          <a:extLst>
            <a:ext uri="{FF2B5EF4-FFF2-40B4-BE49-F238E27FC236}">
              <a16:creationId xmlns:a16="http://schemas.microsoft.com/office/drawing/2014/main" id="{4F2741E1-FF1F-4920-AF7C-DB121DBB7F55}"/>
            </a:ext>
          </a:extLst>
        </xdr:cNvPr>
        <xdr:cNvCxnSpPr/>
      </xdr:nvCxnSpPr>
      <xdr:spPr>
        <a:xfrm flipV="1">
          <a:off x="10476865" y="9542824"/>
          <a:ext cx="0" cy="1506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80027</xdr:rowOff>
    </xdr:from>
    <xdr:ext cx="249299" cy="259045"/>
    <xdr:sp macro="" textlink="">
      <xdr:nvSpPr>
        <xdr:cNvPr id="228" name="【橋りょう・トンネル】&#10;一人当たり有形固定資産（償却資産）額最小値テキスト">
          <a:extLst>
            <a:ext uri="{FF2B5EF4-FFF2-40B4-BE49-F238E27FC236}">
              <a16:creationId xmlns:a16="http://schemas.microsoft.com/office/drawing/2014/main" id="{0BC70179-76E2-47CF-B6E9-3DA5DCD950C2}"/>
            </a:ext>
          </a:extLst>
        </xdr:cNvPr>
        <xdr:cNvSpPr txBox="1"/>
      </xdr:nvSpPr>
      <xdr:spPr>
        <a:xfrm>
          <a:off x="10515600" y="1105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76200</xdr:rowOff>
    </xdr:from>
    <xdr:to>
      <xdr:col>55</xdr:col>
      <xdr:colOff>88900</xdr:colOff>
      <xdr:row>64</xdr:row>
      <xdr:rowOff>76200</xdr:rowOff>
    </xdr:to>
    <xdr:cxnSp macro="">
      <xdr:nvCxnSpPr>
        <xdr:cNvPr id="229" name="直線コネクタ 228">
          <a:extLst>
            <a:ext uri="{FF2B5EF4-FFF2-40B4-BE49-F238E27FC236}">
              <a16:creationId xmlns:a16="http://schemas.microsoft.com/office/drawing/2014/main" id="{CD0C4A9B-C467-463A-8994-0243A795C027}"/>
            </a:ext>
          </a:extLst>
        </xdr:cNvPr>
        <xdr:cNvCxnSpPr/>
      </xdr:nvCxnSpPr>
      <xdr:spPr>
        <a:xfrm>
          <a:off x="10388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59751</xdr:rowOff>
    </xdr:from>
    <xdr:ext cx="754822" cy="259045"/>
    <xdr:sp macro="" textlink="">
      <xdr:nvSpPr>
        <xdr:cNvPr id="230" name="【橋りょう・トンネル】&#10;一人当たり有形固定資産（償却資産）額最大値テキスト">
          <a:extLst>
            <a:ext uri="{FF2B5EF4-FFF2-40B4-BE49-F238E27FC236}">
              <a16:creationId xmlns:a16="http://schemas.microsoft.com/office/drawing/2014/main" id="{D0A944B8-D6C4-4F18-A071-96FC1854BF6E}"/>
            </a:ext>
          </a:extLst>
        </xdr:cNvPr>
        <xdr:cNvSpPr txBox="1"/>
      </xdr:nvSpPr>
      <xdr:spPr>
        <a:xfrm>
          <a:off x="10515600" y="9318051"/>
          <a:ext cx="7548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11,859,653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113074</xdr:rowOff>
    </xdr:from>
    <xdr:to>
      <xdr:col>55</xdr:col>
      <xdr:colOff>88900</xdr:colOff>
      <xdr:row>55</xdr:row>
      <xdr:rowOff>113074</xdr:rowOff>
    </xdr:to>
    <xdr:cxnSp macro="">
      <xdr:nvCxnSpPr>
        <xdr:cNvPr id="231" name="直線コネクタ 230">
          <a:extLst>
            <a:ext uri="{FF2B5EF4-FFF2-40B4-BE49-F238E27FC236}">
              <a16:creationId xmlns:a16="http://schemas.microsoft.com/office/drawing/2014/main" id="{B0FD62E1-B6FE-498F-8B2A-7B1DF11E72A0}"/>
            </a:ext>
          </a:extLst>
        </xdr:cNvPr>
        <xdr:cNvCxnSpPr/>
      </xdr:nvCxnSpPr>
      <xdr:spPr>
        <a:xfrm>
          <a:off x="10388600" y="9542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53546</xdr:rowOff>
    </xdr:from>
    <xdr:ext cx="690189" cy="259045"/>
    <xdr:sp macro="" textlink="">
      <xdr:nvSpPr>
        <xdr:cNvPr id="232" name="【橋りょう・トンネル】&#10;一人当たり有形固定資産（償却資産）額平均値テキスト">
          <a:extLst>
            <a:ext uri="{FF2B5EF4-FFF2-40B4-BE49-F238E27FC236}">
              <a16:creationId xmlns:a16="http://schemas.microsoft.com/office/drawing/2014/main" id="{DFAFBADA-83F1-422B-AEBA-826ADCBC9B8A}"/>
            </a:ext>
          </a:extLst>
        </xdr:cNvPr>
        <xdr:cNvSpPr txBox="1"/>
      </xdr:nvSpPr>
      <xdr:spPr>
        <a:xfrm>
          <a:off x="10515600" y="10683446"/>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1,308,515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30669</xdr:rowOff>
    </xdr:from>
    <xdr:to>
      <xdr:col>55</xdr:col>
      <xdr:colOff>50800</xdr:colOff>
      <xdr:row>63</xdr:row>
      <xdr:rowOff>132269</xdr:rowOff>
    </xdr:to>
    <xdr:sp macro="" textlink="">
      <xdr:nvSpPr>
        <xdr:cNvPr id="233" name="フローチャート: 判断 232">
          <a:extLst>
            <a:ext uri="{FF2B5EF4-FFF2-40B4-BE49-F238E27FC236}">
              <a16:creationId xmlns:a16="http://schemas.microsoft.com/office/drawing/2014/main" id="{01DB6B34-15D9-4F55-980B-792B692E4A04}"/>
            </a:ext>
          </a:extLst>
        </xdr:cNvPr>
        <xdr:cNvSpPr/>
      </xdr:nvSpPr>
      <xdr:spPr>
        <a:xfrm>
          <a:off x="10426700" y="10832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41925</xdr:rowOff>
    </xdr:from>
    <xdr:to>
      <xdr:col>50</xdr:col>
      <xdr:colOff>165100</xdr:colOff>
      <xdr:row>63</xdr:row>
      <xdr:rowOff>143525</xdr:rowOff>
    </xdr:to>
    <xdr:sp macro="" textlink="">
      <xdr:nvSpPr>
        <xdr:cNvPr id="234" name="フローチャート: 判断 233">
          <a:extLst>
            <a:ext uri="{FF2B5EF4-FFF2-40B4-BE49-F238E27FC236}">
              <a16:creationId xmlns:a16="http://schemas.microsoft.com/office/drawing/2014/main" id="{E97B8CAA-EFD7-48B4-BD22-0F4497CFDD8C}"/>
            </a:ext>
          </a:extLst>
        </xdr:cNvPr>
        <xdr:cNvSpPr/>
      </xdr:nvSpPr>
      <xdr:spPr>
        <a:xfrm>
          <a:off x="9588500" y="10843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20458</xdr:rowOff>
    </xdr:from>
    <xdr:to>
      <xdr:col>46</xdr:col>
      <xdr:colOff>38100</xdr:colOff>
      <xdr:row>63</xdr:row>
      <xdr:rowOff>122058</xdr:rowOff>
    </xdr:to>
    <xdr:sp macro="" textlink="">
      <xdr:nvSpPr>
        <xdr:cNvPr id="235" name="フローチャート: 判断 234">
          <a:extLst>
            <a:ext uri="{FF2B5EF4-FFF2-40B4-BE49-F238E27FC236}">
              <a16:creationId xmlns:a16="http://schemas.microsoft.com/office/drawing/2014/main" id="{CF2C90FC-CFF9-4703-9710-1FAF2F7E38AC}"/>
            </a:ext>
          </a:extLst>
        </xdr:cNvPr>
        <xdr:cNvSpPr/>
      </xdr:nvSpPr>
      <xdr:spPr>
        <a:xfrm>
          <a:off x="8699500" y="10821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153653</xdr:rowOff>
    </xdr:from>
    <xdr:to>
      <xdr:col>41</xdr:col>
      <xdr:colOff>101600</xdr:colOff>
      <xdr:row>63</xdr:row>
      <xdr:rowOff>83803</xdr:rowOff>
    </xdr:to>
    <xdr:sp macro="" textlink="">
      <xdr:nvSpPr>
        <xdr:cNvPr id="236" name="フローチャート: 判断 235">
          <a:extLst>
            <a:ext uri="{FF2B5EF4-FFF2-40B4-BE49-F238E27FC236}">
              <a16:creationId xmlns:a16="http://schemas.microsoft.com/office/drawing/2014/main" id="{AEA332B1-0CB9-40A5-9821-329A8521975B}"/>
            </a:ext>
          </a:extLst>
        </xdr:cNvPr>
        <xdr:cNvSpPr/>
      </xdr:nvSpPr>
      <xdr:spPr>
        <a:xfrm>
          <a:off x="7810500" y="10783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154923</xdr:rowOff>
    </xdr:from>
    <xdr:to>
      <xdr:col>36</xdr:col>
      <xdr:colOff>165100</xdr:colOff>
      <xdr:row>63</xdr:row>
      <xdr:rowOff>85073</xdr:rowOff>
    </xdr:to>
    <xdr:sp macro="" textlink="">
      <xdr:nvSpPr>
        <xdr:cNvPr id="237" name="フローチャート: 判断 236">
          <a:extLst>
            <a:ext uri="{FF2B5EF4-FFF2-40B4-BE49-F238E27FC236}">
              <a16:creationId xmlns:a16="http://schemas.microsoft.com/office/drawing/2014/main" id="{B95E1D39-878E-4CA1-8343-D3D93F48560E}"/>
            </a:ext>
          </a:extLst>
        </xdr:cNvPr>
        <xdr:cNvSpPr/>
      </xdr:nvSpPr>
      <xdr:spPr>
        <a:xfrm>
          <a:off x="6921500" y="1078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D1108F97-E424-4F60-B790-6EE985A4B818}"/>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C7419300-2D84-4917-AEC6-F49E866C048F}"/>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6A5CBD7F-DDE3-4337-98AA-0ABD85B42EF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A4935926-C9AF-4A29-941E-58703735CE99}"/>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64BC3BE1-E374-46F1-AAC0-BD93A82E3893}"/>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121471</xdr:rowOff>
    </xdr:from>
    <xdr:to>
      <xdr:col>55</xdr:col>
      <xdr:colOff>50800</xdr:colOff>
      <xdr:row>64</xdr:row>
      <xdr:rowOff>51621</xdr:rowOff>
    </xdr:to>
    <xdr:sp macro="" textlink="">
      <xdr:nvSpPr>
        <xdr:cNvPr id="243" name="楕円 242">
          <a:extLst>
            <a:ext uri="{FF2B5EF4-FFF2-40B4-BE49-F238E27FC236}">
              <a16:creationId xmlns:a16="http://schemas.microsoft.com/office/drawing/2014/main" id="{DDE05A71-245E-4323-8292-9DB7EB0A7861}"/>
            </a:ext>
          </a:extLst>
        </xdr:cNvPr>
        <xdr:cNvSpPr/>
      </xdr:nvSpPr>
      <xdr:spPr>
        <a:xfrm>
          <a:off x="10426700" y="10922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36398</xdr:rowOff>
    </xdr:from>
    <xdr:ext cx="599010" cy="259045"/>
    <xdr:sp macro="" textlink="">
      <xdr:nvSpPr>
        <xdr:cNvPr id="244" name="【橋りょう・トンネル】&#10;一人当たり有形固定資産（償却資産）額該当値テキスト">
          <a:extLst>
            <a:ext uri="{FF2B5EF4-FFF2-40B4-BE49-F238E27FC236}">
              <a16:creationId xmlns:a16="http://schemas.microsoft.com/office/drawing/2014/main" id="{C7166861-D9A1-420E-982E-5BB2788A250D}"/>
            </a:ext>
          </a:extLst>
        </xdr:cNvPr>
        <xdr:cNvSpPr txBox="1"/>
      </xdr:nvSpPr>
      <xdr:spPr>
        <a:xfrm>
          <a:off x="10515600" y="10837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593,537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122702</xdr:rowOff>
    </xdr:from>
    <xdr:to>
      <xdr:col>50</xdr:col>
      <xdr:colOff>165100</xdr:colOff>
      <xdr:row>64</xdr:row>
      <xdr:rowOff>52852</xdr:rowOff>
    </xdr:to>
    <xdr:sp macro="" textlink="">
      <xdr:nvSpPr>
        <xdr:cNvPr id="245" name="楕円 244">
          <a:extLst>
            <a:ext uri="{FF2B5EF4-FFF2-40B4-BE49-F238E27FC236}">
              <a16:creationId xmlns:a16="http://schemas.microsoft.com/office/drawing/2014/main" id="{A172BBDB-4161-433A-97DF-8BDEB72456A8}"/>
            </a:ext>
          </a:extLst>
        </xdr:cNvPr>
        <xdr:cNvSpPr/>
      </xdr:nvSpPr>
      <xdr:spPr>
        <a:xfrm>
          <a:off x="9588500" y="10924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821</xdr:rowOff>
    </xdr:from>
    <xdr:to>
      <xdr:col>55</xdr:col>
      <xdr:colOff>0</xdr:colOff>
      <xdr:row>64</xdr:row>
      <xdr:rowOff>2052</xdr:rowOff>
    </xdr:to>
    <xdr:cxnSp macro="">
      <xdr:nvCxnSpPr>
        <xdr:cNvPr id="246" name="直線コネクタ 245">
          <a:extLst>
            <a:ext uri="{FF2B5EF4-FFF2-40B4-BE49-F238E27FC236}">
              <a16:creationId xmlns:a16="http://schemas.microsoft.com/office/drawing/2014/main" id="{9CC8A8ED-0AAE-4BE0-AB9A-630BA04DC1FA}"/>
            </a:ext>
          </a:extLst>
        </xdr:cNvPr>
        <xdr:cNvCxnSpPr/>
      </xdr:nvCxnSpPr>
      <xdr:spPr>
        <a:xfrm flipV="1">
          <a:off x="9639300" y="10973621"/>
          <a:ext cx="838200" cy="1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124467</xdr:rowOff>
    </xdr:from>
    <xdr:to>
      <xdr:col>46</xdr:col>
      <xdr:colOff>38100</xdr:colOff>
      <xdr:row>64</xdr:row>
      <xdr:rowOff>54617</xdr:rowOff>
    </xdr:to>
    <xdr:sp macro="" textlink="">
      <xdr:nvSpPr>
        <xdr:cNvPr id="247" name="楕円 246">
          <a:extLst>
            <a:ext uri="{FF2B5EF4-FFF2-40B4-BE49-F238E27FC236}">
              <a16:creationId xmlns:a16="http://schemas.microsoft.com/office/drawing/2014/main" id="{A45269F7-0A09-4151-B820-FE16F408DF58}"/>
            </a:ext>
          </a:extLst>
        </xdr:cNvPr>
        <xdr:cNvSpPr/>
      </xdr:nvSpPr>
      <xdr:spPr>
        <a:xfrm>
          <a:off x="8699500" y="10925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2052</xdr:rowOff>
    </xdr:from>
    <xdr:to>
      <xdr:col>50</xdr:col>
      <xdr:colOff>114300</xdr:colOff>
      <xdr:row>64</xdr:row>
      <xdr:rowOff>3817</xdr:rowOff>
    </xdr:to>
    <xdr:cxnSp macro="">
      <xdr:nvCxnSpPr>
        <xdr:cNvPr id="248" name="直線コネクタ 247">
          <a:extLst>
            <a:ext uri="{FF2B5EF4-FFF2-40B4-BE49-F238E27FC236}">
              <a16:creationId xmlns:a16="http://schemas.microsoft.com/office/drawing/2014/main" id="{9BA2A722-23BB-4AC9-A98B-A8FED7F6DE13}"/>
            </a:ext>
          </a:extLst>
        </xdr:cNvPr>
        <xdr:cNvCxnSpPr/>
      </xdr:nvCxnSpPr>
      <xdr:spPr>
        <a:xfrm flipV="1">
          <a:off x="8750300" y="10974852"/>
          <a:ext cx="889000" cy="1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126171</xdr:rowOff>
    </xdr:from>
    <xdr:to>
      <xdr:col>41</xdr:col>
      <xdr:colOff>101600</xdr:colOff>
      <xdr:row>64</xdr:row>
      <xdr:rowOff>56321</xdr:rowOff>
    </xdr:to>
    <xdr:sp macro="" textlink="">
      <xdr:nvSpPr>
        <xdr:cNvPr id="249" name="楕円 248">
          <a:extLst>
            <a:ext uri="{FF2B5EF4-FFF2-40B4-BE49-F238E27FC236}">
              <a16:creationId xmlns:a16="http://schemas.microsoft.com/office/drawing/2014/main" id="{CE582F63-7008-4930-9182-BCEFF79ACDB4}"/>
            </a:ext>
          </a:extLst>
        </xdr:cNvPr>
        <xdr:cNvSpPr/>
      </xdr:nvSpPr>
      <xdr:spPr>
        <a:xfrm>
          <a:off x="7810500" y="10927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3817</xdr:rowOff>
    </xdr:from>
    <xdr:to>
      <xdr:col>45</xdr:col>
      <xdr:colOff>177800</xdr:colOff>
      <xdr:row>64</xdr:row>
      <xdr:rowOff>5521</xdr:rowOff>
    </xdr:to>
    <xdr:cxnSp macro="">
      <xdr:nvCxnSpPr>
        <xdr:cNvPr id="250" name="直線コネクタ 249">
          <a:extLst>
            <a:ext uri="{FF2B5EF4-FFF2-40B4-BE49-F238E27FC236}">
              <a16:creationId xmlns:a16="http://schemas.microsoft.com/office/drawing/2014/main" id="{E03ECA27-1F24-47D2-BED2-628C28AD5C03}"/>
            </a:ext>
          </a:extLst>
        </xdr:cNvPr>
        <xdr:cNvCxnSpPr/>
      </xdr:nvCxnSpPr>
      <xdr:spPr>
        <a:xfrm flipV="1">
          <a:off x="7861300" y="10976617"/>
          <a:ext cx="889000" cy="1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127681</xdr:rowOff>
    </xdr:from>
    <xdr:to>
      <xdr:col>36</xdr:col>
      <xdr:colOff>165100</xdr:colOff>
      <xdr:row>64</xdr:row>
      <xdr:rowOff>57831</xdr:rowOff>
    </xdr:to>
    <xdr:sp macro="" textlink="">
      <xdr:nvSpPr>
        <xdr:cNvPr id="251" name="楕円 250">
          <a:extLst>
            <a:ext uri="{FF2B5EF4-FFF2-40B4-BE49-F238E27FC236}">
              <a16:creationId xmlns:a16="http://schemas.microsoft.com/office/drawing/2014/main" id="{24339F99-F5EF-4734-9161-13F483B7A95C}"/>
            </a:ext>
          </a:extLst>
        </xdr:cNvPr>
        <xdr:cNvSpPr/>
      </xdr:nvSpPr>
      <xdr:spPr>
        <a:xfrm>
          <a:off x="6921500" y="10929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5521</xdr:rowOff>
    </xdr:from>
    <xdr:to>
      <xdr:col>41</xdr:col>
      <xdr:colOff>50800</xdr:colOff>
      <xdr:row>64</xdr:row>
      <xdr:rowOff>7031</xdr:rowOff>
    </xdr:to>
    <xdr:cxnSp macro="">
      <xdr:nvCxnSpPr>
        <xdr:cNvPr id="252" name="直線コネクタ 251">
          <a:extLst>
            <a:ext uri="{FF2B5EF4-FFF2-40B4-BE49-F238E27FC236}">
              <a16:creationId xmlns:a16="http://schemas.microsoft.com/office/drawing/2014/main" id="{E51E1F77-0092-44C8-98EA-4D273BEFBE6D}"/>
            </a:ext>
          </a:extLst>
        </xdr:cNvPr>
        <xdr:cNvCxnSpPr/>
      </xdr:nvCxnSpPr>
      <xdr:spPr>
        <a:xfrm flipV="1">
          <a:off x="6972300" y="10978321"/>
          <a:ext cx="889000" cy="1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61</xdr:row>
      <xdr:rowOff>160052</xdr:rowOff>
    </xdr:from>
    <xdr:ext cx="690189" cy="259045"/>
    <xdr:sp macro="" textlink="">
      <xdr:nvSpPr>
        <xdr:cNvPr id="253" name="n_1aveValue【橋りょう・トンネル】&#10;一人当たり有形固定資産（償却資産）額">
          <a:extLst>
            <a:ext uri="{FF2B5EF4-FFF2-40B4-BE49-F238E27FC236}">
              <a16:creationId xmlns:a16="http://schemas.microsoft.com/office/drawing/2014/main" id="{20F20115-8B9F-4C26-B4C8-95C924FF4D81}"/>
            </a:ext>
          </a:extLst>
        </xdr:cNvPr>
        <xdr:cNvSpPr txBox="1"/>
      </xdr:nvSpPr>
      <xdr:spPr>
        <a:xfrm>
          <a:off x="9281505" y="1061850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1,219,881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61</xdr:row>
      <xdr:rowOff>138585</xdr:rowOff>
    </xdr:from>
    <xdr:ext cx="690189" cy="259045"/>
    <xdr:sp macro="" textlink="">
      <xdr:nvSpPr>
        <xdr:cNvPr id="254" name="n_2aveValue【橋りょう・トンネル】&#10;一人当たり有形固定資産（償却資産）額">
          <a:extLst>
            <a:ext uri="{FF2B5EF4-FFF2-40B4-BE49-F238E27FC236}">
              <a16:creationId xmlns:a16="http://schemas.microsoft.com/office/drawing/2014/main" id="{9F8AAA72-1E75-4F16-AA3D-BE28265BEEEB}"/>
            </a:ext>
          </a:extLst>
        </xdr:cNvPr>
        <xdr:cNvSpPr txBox="1"/>
      </xdr:nvSpPr>
      <xdr:spPr>
        <a:xfrm>
          <a:off x="8405205" y="1059703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61</xdr:row>
      <xdr:rowOff>100330</xdr:rowOff>
    </xdr:from>
    <xdr:ext cx="690189" cy="259045"/>
    <xdr:sp macro="" textlink="">
      <xdr:nvSpPr>
        <xdr:cNvPr id="255" name="n_3aveValue【橋りょう・トンネル】&#10;一人当たり有形固定資産（償却資産）額">
          <a:extLst>
            <a:ext uri="{FF2B5EF4-FFF2-40B4-BE49-F238E27FC236}">
              <a16:creationId xmlns:a16="http://schemas.microsoft.com/office/drawing/2014/main" id="{1F3AA8CF-53E7-4194-8FE0-A4E286111885}"/>
            </a:ext>
          </a:extLst>
        </xdr:cNvPr>
        <xdr:cNvSpPr txBox="1"/>
      </xdr:nvSpPr>
      <xdr:spPr>
        <a:xfrm>
          <a:off x="7516205" y="1055878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61</xdr:row>
      <xdr:rowOff>101600</xdr:rowOff>
    </xdr:from>
    <xdr:ext cx="690189" cy="259045"/>
    <xdr:sp macro="" textlink="">
      <xdr:nvSpPr>
        <xdr:cNvPr id="256" name="n_4aveValue【橋りょう・トンネル】&#10;一人当たり有形固定資産（償却資産）額">
          <a:extLst>
            <a:ext uri="{FF2B5EF4-FFF2-40B4-BE49-F238E27FC236}">
              <a16:creationId xmlns:a16="http://schemas.microsoft.com/office/drawing/2014/main" id="{22EC1E98-3C3E-4CEA-94C7-847A589D0E1C}"/>
            </a:ext>
          </a:extLst>
        </xdr:cNvPr>
        <xdr:cNvSpPr txBox="1"/>
      </xdr:nvSpPr>
      <xdr:spPr>
        <a:xfrm>
          <a:off x="6627205" y="105600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64</xdr:row>
      <xdr:rowOff>43979</xdr:rowOff>
    </xdr:from>
    <xdr:ext cx="599010" cy="259045"/>
    <xdr:sp macro="" textlink="">
      <xdr:nvSpPr>
        <xdr:cNvPr id="257" name="n_1mainValue【橋りょう・トンネル】&#10;一人当たり有形固定資産（償却資産）額">
          <a:extLst>
            <a:ext uri="{FF2B5EF4-FFF2-40B4-BE49-F238E27FC236}">
              <a16:creationId xmlns:a16="http://schemas.microsoft.com/office/drawing/2014/main" id="{9743C06F-F123-4206-8702-8A1A5048BCA5}"/>
            </a:ext>
          </a:extLst>
        </xdr:cNvPr>
        <xdr:cNvSpPr txBox="1"/>
      </xdr:nvSpPr>
      <xdr:spPr>
        <a:xfrm>
          <a:off x="9327095" y="110167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64</xdr:row>
      <xdr:rowOff>45744</xdr:rowOff>
    </xdr:from>
    <xdr:ext cx="599010" cy="259045"/>
    <xdr:sp macro="" textlink="">
      <xdr:nvSpPr>
        <xdr:cNvPr id="258" name="n_2mainValue【橋りょう・トンネル】&#10;一人当たり有形固定資産（償却資産）額">
          <a:extLst>
            <a:ext uri="{FF2B5EF4-FFF2-40B4-BE49-F238E27FC236}">
              <a16:creationId xmlns:a16="http://schemas.microsoft.com/office/drawing/2014/main" id="{29FF8E56-8551-40CE-A019-6A45CB6F7B78}"/>
            </a:ext>
          </a:extLst>
        </xdr:cNvPr>
        <xdr:cNvSpPr txBox="1"/>
      </xdr:nvSpPr>
      <xdr:spPr>
        <a:xfrm>
          <a:off x="8450795" y="11018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64</xdr:row>
      <xdr:rowOff>47448</xdr:rowOff>
    </xdr:from>
    <xdr:ext cx="599010" cy="259045"/>
    <xdr:sp macro="" textlink="">
      <xdr:nvSpPr>
        <xdr:cNvPr id="259" name="n_3mainValue【橋りょう・トンネル】&#10;一人当たり有形固定資産（償却資産）額">
          <a:extLst>
            <a:ext uri="{FF2B5EF4-FFF2-40B4-BE49-F238E27FC236}">
              <a16:creationId xmlns:a16="http://schemas.microsoft.com/office/drawing/2014/main" id="{453700C3-2B73-431D-A771-7E62320B277C}"/>
            </a:ext>
          </a:extLst>
        </xdr:cNvPr>
        <xdr:cNvSpPr txBox="1"/>
      </xdr:nvSpPr>
      <xdr:spPr>
        <a:xfrm>
          <a:off x="7561795" y="110202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64</xdr:row>
      <xdr:rowOff>48958</xdr:rowOff>
    </xdr:from>
    <xdr:ext cx="599010" cy="259045"/>
    <xdr:sp macro="" textlink="">
      <xdr:nvSpPr>
        <xdr:cNvPr id="260" name="n_4mainValue【橋りょう・トンネル】&#10;一人当たり有形固定資産（償却資産）額">
          <a:extLst>
            <a:ext uri="{FF2B5EF4-FFF2-40B4-BE49-F238E27FC236}">
              <a16:creationId xmlns:a16="http://schemas.microsoft.com/office/drawing/2014/main" id="{97D7B753-71C3-4E40-AB4C-FAAA5F815E38}"/>
            </a:ext>
          </a:extLst>
        </xdr:cNvPr>
        <xdr:cNvSpPr txBox="1"/>
      </xdr:nvSpPr>
      <xdr:spPr>
        <a:xfrm>
          <a:off x="6672795" y="11021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1" name="正方形/長方形 260">
          <a:extLst>
            <a:ext uri="{FF2B5EF4-FFF2-40B4-BE49-F238E27FC236}">
              <a16:creationId xmlns:a16="http://schemas.microsoft.com/office/drawing/2014/main" id="{6F8FC57C-B8E1-4993-8305-36456C6C49E1}"/>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2" name="正方形/長方形 261">
          <a:extLst>
            <a:ext uri="{FF2B5EF4-FFF2-40B4-BE49-F238E27FC236}">
              <a16:creationId xmlns:a16="http://schemas.microsoft.com/office/drawing/2014/main" id="{C24AD60D-DF77-4FDA-B560-F59BD3A0D91B}"/>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3" name="正方形/長方形 262">
          <a:extLst>
            <a:ext uri="{FF2B5EF4-FFF2-40B4-BE49-F238E27FC236}">
              <a16:creationId xmlns:a16="http://schemas.microsoft.com/office/drawing/2014/main" id="{FD046DF4-01F3-40F0-AE49-751C546F9964}"/>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4" name="正方形/長方形 263">
          <a:extLst>
            <a:ext uri="{FF2B5EF4-FFF2-40B4-BE49-F238E27FC236}">
              <a16:creationId xmlns:a16="http://schemas.microsoft.com/office/drawing/2014/main" id="{89B8E211-4486-4F81-931D-AAAEFFA26D37}"/>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5" name="正方形/長方形 264">
          <a:extLst>
            <a:ext uri="{FF2B5EF4-FFF2-40B4-BE49-F238E27FC236}">
              <a16:creationId xmlns:a16="http://schemas.microsoft.com/office/drawing/2014/main" id="{E319B4BF-313E-4133-91C4-BBC16E68B757}"/>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6" name="正方形/長方形 265">
          <a:extLst>
            <a:ext uri="{FF2B5EF4-FFF2-40B4-BE49-F238E27FC236}">
              <a16:creationId xmlns:a16="http://schemas.microsoft.com/office/drawing/2014/main" id="{99735454-DC67-4CFA-B954-D156D0376FCF}"/>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7" name="正方形/長方形 266">
          <a:extLst>
            <a:ext uri="{FF2B5EF4-FFF2-40B4-BE49-F238E27FC236}">
              <a16:creationId xmlns:a16="http://schemas.microsoft.com/office/drawing/2014/main" id="{94A998CE-6CF0-4565-9B12-A5FB4FA7B809}"/>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8" name="正方形/長方形 267">
          <a:extLst>
            <a:ext uri="{FF2B5EF4-FFF2-40B4-BE49-F238E27FC236}">
              <a16:creationId xmlns:a16="http://schemas.microsoft.com/office/drawing/2014/main" id="{6B03440D-DCF2-4596-B52C-BE59768612E7}"/>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9" name="テキスト ボックス 268">
          <a:extLst>
            <a:ext uri="{FF2B5EF4-FFF2-40B4-BE49-F238E27FC236}">
              <a16:creationId xmlns:a16="http://schemas.microsoft.com/office/drawing/2014/main" id="{665E1ABA-ABB4-4014-A37D-3C6F413B0B03}"/>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0" name="直線コネクタ 269">
          <a:extLst>
            <a:ext uri="{FF2B5EF4-FFF2-40B4-BE49-F238E27FC236}">
              <a16:creationId xmlns:a16="http://schemas.microsoft.com/office/drawing/2014/main" id="{CF728421-0A8A-453A-A757-71AAFC7A7CEA}"/>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1" name="テキスト ボックス 270">
          <a:extLst>
            <a:ext uri="{FF2B5EF4-FFF2-40B4-BE49-F238E27FC236}">
              <a16:creationId xmlns:a16="http://schemas.microsoft.com/office/drawing/2014/main" id="{987FEB71-BE1F-4A32-A7A3-09D57F862FAC}"/>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2" name="直線コネクタ 271">
          <a:extLst>
            <a:ext uri="{FF2B5EF4-FFF2-40B4-BE49-F238E27FC236}">
              <a16:creationId xmlns:a16="http://schemas.microsoft.com/office/drawing/2014/main" id="{0DE49822-9E97-4B7B-8828-04B837883E95}"/>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3" name="テキスト ボックス 272">
          <a:extLst>
            <a:ext uri="{FF2B5EF4-FFF2-40B4-BE49-F238E27FC236}">
              <a16:creationId xmlns:a16="http://schemas.microsoft.com/office/drawing/2014/main" id="{726CC83F-AAA0-486F-87C7-58EE16CBEA88}"/>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4" name="直線コネクタ 273">
          <a:extLst>
            <a:ext uri="{FF2B5EF4-FFF2-40B4-BE49-F238E27FC236}">
              <a16:creationId xmlns:a16="http://schemas.microsoft.com/office/drawing/2014/main" id="{EAFA528C-8C62-4AFF-A449-C72B1F7CCA5C}"/>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5" name="テキスト ボックス 274">
          <a:extLst>
            <a:ext uri="{FF2B5EF4-FFF2-40B4-BE49-F238E27FC236}">
              <a16:creationId xmlns:a16="http://schemas.microsoft.com/office/drawing/2014/main" id="{FF4373E8-2C51-4F52-9AE2-9CE7474CDEBE}"/>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6" name="直線コネクタ 275">
          <a:extLst>
            <a:ext uri="{FF2B5EF4-FFF2-40B4-BE49-F238E27FC236}">
              <a16:creationId xmlns:a16="http://schemas.microsoft.com/office/drawing/2014/main" id="{A5E94CAC-6309-442F-8DC3-90E1115486B4}"/>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7" name="テキスト ボックス 276">
          <a:extLst>
            <a:ext uri="{FF2B5EF4-FFF2-40B4-BE49-F238E27FC236}">
              <a16:creationId xmlns:a16="http://schemas.microsoft.com/office/drawing/2014/main" id="{BAB5E18F-FE74-42F1-ACB4-5B6AD1C219E6}"/>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8" name="直線コネクタ 277">
          <a:extLst>
            <a:ext uri="{FF2B5EF4-FFF2-40B4-BE49-F238E27FC236}">
              <a16:creationId xmlns:a16="http://schemas.microsoft.com/office/drawing/2014/main" id="{28BC9239-C9A4-4086-B00F-89B2FE986D0A}"/>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9" name="テキスト ボックス 278">
          <a:extLst>
            <a:ext uri="{FF2B5EF4-FFF2-40B4-BE49-F238E27FC236}">
              <a16:creationId xmlns:a16="http://schemas.microsoft.com/office/drawing/2014/main" id="{F7E9FD23-51B6-40D2-80EF-539920B5A15F}"/>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0" name="直線コネクタ 279">
          <a:extLst>
            <a:ext uri="{FF2B5EF4-FFF2-40B4-BE49-F238E27FC236}">
              <a16:creationId xmlns:a16="http://schemas.microsoft.com/office/drawing/2014/main" id="{AFA6760C-1E64-4EF3-938B-92FA4BC26003}"/>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1" name="テキスト ボックス 280">
          <a:extLst>
            <a:ext uri="{FF2B5EF4-FFF2-40B4-BE49-F238E27FC236}">
              <a16:creationId xmlns:a16="http://schemas.microsoft.com/office/drawing/2014/main" id="{4C4D7B98-DA61-405F-85A9-05E01001262F}"/>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2" name="直線コネクタ 281">
          <a:extLst>
            <a:ext uri="{FF2B5EF4-FFF2-40B4-BE49-F238E27FC236}">
              <a16:creationId xmlns:a16="http://schemas.microsoft.com/office/drawing/2014/main" id="{64BF9AE3-F12E-48FE-BC5D-C5906B553850}"/>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3" name="テキスト ボックス 282">
          <a:extLst>
            <a:ext uri="{FF2B5EF4-FFF2-40B4-BE49-F238E27FC236}">
              <a16:creationId xmlns:a16="http://schemas.microsoft.com/office/drawing/2014/main" id="{E0C3BDC3-B2C4-4BF2-8F89-14CA7A5BDF8E}"/>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F900C465-B2E0-435E-BD95-37529A54BF3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5" name="【公営住宅】&#10;有形固定資産減価償却率グラフ枠">
          <a:extLst>
            <a:ext uri="{FF2B5EF4-FFF2-40B4-BE49-F238E27FC236}">
              <a16:creationId xmlns:a16="http://schemas.microsoft.com/office/drawing/2014/main" id="{6E9F33C4-B376-4450-B135-F6F0472C2056}"/>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109945</xdr:rowOff>
    </xdr:from>
    <xdr:to>
      <xdr:col>24</xdr:col>
      <xdr:colOff>62865</xdr:colOff>
      <xdr:row>86</xdr:row>
      <xdr:rowOff>168729</xdr:rowOff>
    </xdr:to>
    <xdr:cxnSp macro="">
      <xdr:nvCxnSpPr>
        <xdr:cNvPr id="286" name="直線コネクタ 285">
          <a:extLst>
            <a:ext uri="{FF2B5EF4-FFF2-40B4-BE49-F238E27FC236}">
              <a16:creationId xmlns:a16="http://schemas.microsoft.com/office/drawing/2014/main" id="{A6CE274F-8BD3-469F-A801-D13481CD217F}"/>
            </a:ext>
          </a:extLst>
        </xdr:cNvPr>
        <xdr:cNvCxnSpPr/>
      </xdr:nvCxnSpPr>
      <xdr:spPr>
        <a:xfrm flipV="1">
          <a:off x="4634865" y="13483045"/>
          <a:ext cx="0" cy="1430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87" name="【公営住宅】&#10;有形固定資産減価償却率最小値テキスト">
          <a:extLst>
            <a:ext uri="{FF2B5EF4-FFF2-40B4-BE49-F238E27FC236}">
              <a16:creationId xmlns:a16="http://schemas.microsoft.com/office/drawing/2014/main" id="{E094450F-F062-4995-9BB0-D5927FF398FB}"/>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88" name="直線コネクタ 287">
          <a:extLst>
            <a:ext uri="{FF2B5EF4-FFF2-40B4-BE49-F238E27FC236}">
              <a16:creationId xmlns:a16="http://schemas.microsoft.com/office/drawing/2014/main" id="{CDF12C9D-39DE-4B25-8429-59A7D06E93A2}"/>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56622</xdr:rowOff>
    </xdr:from>
    <xdr:ext cx="405111" cy="259045"/>
    <xdr:sp macro="" textlink="">
      <xdr:nvSpPr>
        <xdr:cNvPr id="289" name="【公営住宅】&#10;有形固定資産減価償却率最大値テキスト">
          <a:extLst>
            <a:ext uri="{FF2B5EF4-FFF2-40B4-BE49-F238E27FC236}">
              <a16:creationId xmlns:a16="http://schemas.microsoft.com/office/drawing/2014/main" id="{2DEA7CFA-7815-4FCB-A152-EC64C69F48D6}"/>
            </a:ext>
          </a:extLst>
        </xdr:cNvPr>
        <xdr:cNvSpPr txBox="1"/>
      </xdr:nvSpPr>
      <xdr:spPr>
        <a:xfrm>
          <a:off x="4673600" y="13258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109945</xdr:rowOff>
    </xdr:from>
    <xdr:to>
      <xdr:col>24</xdr:col>
      <xdr:colOff>152400</xdr:colOff>
      <xdr:row>78</xdr:row>
      <xdr:rowOff>109945</xdr:rowOff>
    </xdr:to>
    <xdr:cxnSp macro="">
      <xdr:nvCxnSpPr>
        <xdr:cNvPr id="290" name="直線コネクタ 289">
          <a:extLst>
            <a:ext uri="{FF2B5EF4-FFF2-40B4-BE49-F238E27FC236}">
              <a16:creationId xmlns:a16="http://schemas.microsoft.com/office/drawing/2014/main" id="{EFF35F30-FF0D-40BA-8501-416787144B7F}"/>
            </a:ext>
          </a:extLst>
        </xdr:cNvPr>
        <xdr:cNvCxnSpPr/>
      </xdr:nvCxnSpPr>
      <xdr:spPr>
        <a:xfrm>
          <a:off x="4546600" y="13483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50998</xdr:rowOff>
    </xdr:from>
    <xdr:ext cx="405111" cy="259045"/>
    <xdr:sp macro="" textlink="">
      <xdr:nvSpPr>
        <xdr:cNvPr id="291" name="【公営住宅】&#10;有形固定資産減価償却率平均値テキスト">
          <a:extLst>
            <a:ext uri="{FF2B5EF4-FFF2-40B4-BE49-F238E27FC236}">
              <a16:creationId xmlns:a16="http://schemas.microsoft.com/office/drawing/2014/main" id="{3F35ACB7-26BF-4D70-9850-C0787A97A7EF}"/>
            </a:ext>
          </a:extLst>
        </xdr:cNvPr>
        <xdr:cNvSpPr txBox="1"/>
      </xdr:nvSpPr>
      <xdr:spPr>
        <a:xfrm>
          <a:off x="4673600" y="1410989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28121</xdr:rowOff>
    </xdr:from>
    <xdr:to>
      <xdr:col>24</xdr:col>
      <xdr:colOff>114300</xdr:colOff>
      <xdr:row>83</xdr:row>
      <xdr:rowOff>129721</xdr:rowOff>
    </xdr:to>
    <xdr:sp macro="" textlink="">
      <xdr:nvSpPr>
        <xdr:cNvPr id="292" name="フローチャート: 判断 291">
          <a:extLst>
            <a:ext uri="{FF2B5EF4-FFF2-40B4-BE49-F238E27FC236}">
              <a16:creationId xmlns:a16="http://schemas.microsoft.com/office/drawing/2014/main" id="{E9C59794-3362-4A3D-857D-2CCF41FF2009}"/>
            </a:ext>
          </a:extLst>
        </xdr:cNvPr>
        <xdr:cNvSpPr/>
      </xdr:nvSpPr>
      <xdr:spPr>
        <a:xfrm>
          <a:off x="4584700" y="14258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160382</xdr:rowOff>
    </xdr:from>
    <xdr:to>
      <xdr:col>20</xdr:col>
      <xdr:colOff>38100</xdr:colOff>
      <xdr:row>83</xdr:row>
      <xdr:rowOff>90532</xdr:rowOff>
    </xdr:to>
    <xdr:sp macro="" textlink="">
      <xdr:nvSpPr>
        <xdr:cNvPr id="293" name="フローチャート: 判断 292">
          <a:extLst>
            <a:ext uri="{FF2B5EF4-FFF2-40B4-BE49-F238E27FC236}">
              <a16:creationId xmlns:a16="http://schemas.microsoft.com/office/drawing/2014/main" id="{3731A3FE-0B30-4B0F-A314-A78778418A6A}"/>
            </a:ext>
          </a:extLst>
        </xdr:cNvPr>
        <xdr:cNvSpPr/>
      </xdr:nvSpPr>
      <xdr:spPr>
        <a:xfrm>
          <a:off x="3746500" y="1421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168548</xdr:rowOff>
    </xdr:from>
    <xdr:to>
      <xdr:col>15</xdr:col>
      <xdr:colOff>101600</xdr:colOff>
      <xdr:row>83</xdr:row>
      <xdr:rowOff>98698</xdr:rowOff>
    </xdr:to>
    <xdr:sp macro="" textlink="">
      <xdr:nvSpPr>
        <xdr:cNvPr id="294" name="フローチャート: 判断 293">
          <a:extLst>
            <a:ext uri="{FF2B5EF4-FFF2-40B4-BE49-F238E27FC236}">
              <a16:creationId xmlns:a16="http://schemas.microsoft.com/office/drawing/2014/main" id="{53FEF60A-CBB3-40FD-9757-451C4318131D}"/>
            </a:ext>
          </a:extLst>
        </xdr:cNvPr>
        <xdr:cNvSpPr/>
      </xdr:nvSpPr>
      <xdr:spPr>
        <a:xfrm>
          <a:off x="2857500" y="1422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363</xdr:rowOff>
    </xdr:from>
    <xdr:to>
      <xdr:col>10</xdr:col>
      <xdr:colOff>165100</xdr:colOff>
      <xdr:row>83</xdr:row>
      <xdr:rowOff>101963</xdr:rowOff>
    </xdr:to>
    <xdr:sp macro="" textlink="">
      <xdr:nvSpPr>
        <xdr:cNvPr id="295" name="フローチャート: 判断 294">
          <a:extLst>
            <a:ext uri="{FF2B5EF4-FFF2-40B4-BE49-F238E27FC236}">
              <a16:creationId xmlns:a16="http://schemas.microsoft.com/office/drawing/2014/main" id="{4CA9C8E5-8197-4B2A-9BF7-AABFC5FCCB61}"/>
            </a:ext>
          </a:extLst>
        </xdr:cNvPr>
        <xdr:cNvSpPr/>
      </xdr:nvSpPr>
      <xdr:spPr>
        <a:xfrm>
          <a:off x="1968500" y="1423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57513</xdr:rowOff>
    </xdr:from>
    <xdr:to>
      <xdr:col>6</xdr:col>
      <xdr:colOff>38100</xdr:colOff>
      <xdr:row>83</xdr:row>
      <xdr:rowOff>159113</xdr:rowOff>
    </xdr:to>
    <xdr:sp macro="" textlink="">
      <xdr:nvSpPr>
        <xdr:cNvPr id="296" name="フローチャート: 判断 295">
          <a:extLst>
            <a:ext uri="{FF2B5EF4-FFF2-40B4-BE49-F238E27FC236}">
              <a16:creationId xmlns:a16="http://schemas.microsoft.com/office/drawing/2014/main" id="{4EB8AE8C-93D8-4C85-903C-8E8704F65965}"/>
            </a:ext>
          </a:extLst>
        </xdr:cNvPr>
        <xdr:cNvSpPr/>
      </xdr:nvSpPr>
      <xdr:spPr>
        <a:xfrm>
          <a:off x="1079500" y="1428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7CCBBA17-E407-4479-B1E5-C81804DB6694}"/>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CA9617B1-D5BF-48A9-85B7-7CAD5D774ED7}"/>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9874E3FC-D8DB-423C-87DC-F61C8575179D}"/>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C5116E98-62D0-436D-97DF-49A90823A19A}"/>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C64976E5-09DA-493F-BA87-4BE56F99E5A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86</xdr:row>
      <xdr:rowOff>117929</xdr:rowOff>
    </xdr:from>
    <xdr:to>
      <xdr:col>24</xdr:col>
      <xdr:colOff>114300</xdr:colOff>
      <xdr:row>87</xdr:row>
      <xdr:rowOff>48079</xdr:rowOff>
    </xdr:to>
    <xdr:sp macro="" textlink="">
      <xdr:nvSpPr>
        <xdr:cNvPr id="302" name="楕円 301">
          <a:extLst>
            <a:ext uri="{FF2B5EF4-FFF2-40B4-BE49-F238E27FC236}">
              <a16:creationId xmlns:a16="http://schemas.microsoft.com/office/drawing/2014/main" id="{DA518FB6-4A79-40D7-AE8D-91A116314A19}"/>
            </a:ext>
          </a:extLst>
        </xdr:cNvPr>
        <xdr:cNvSpPr/>
      </xdr:nvSpPr>
      <xdr:spPr>
        <a:xfrm>
          <a:off x="45847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86</xdr:row>
      <xdr:rowOff>32856</xdr:rowOff>
    </xdr:from>
    <xdr:ext cx="469744" cy="259045"/>
    <xdr:sp macro="" textlink="">
      <xdr:nvSpPr>
        <xdr:cNvPr id="303" name="【公営住宅】&#10;有形固定資産減価償却率該当値テキスト">
          <a:extLst>
            <a:ext uri="{FF2B5EF4-FFF2-40B4-BE49-F238E27FC236}">
              <a16:creationId xmlns:a16="http://schemas.microsoft.com/office/drawing/2014/main" id="{A0F64103-3DFE-4838-BA25-FB126518305B}"/>
            </a:ext>
          </a:extLst>
        </xdr:cNvPr>
        <xdr:cNvSpPr txBox="1"/>
      </xdr:nvSpPr>
      <xdr:spPr>
        <a:xfrm>
          <a:off x="4673600" y="14777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86</xdr:row>
      <xdr:rowOff>117929</xdr:rowOff>
    </xdr:from>
    <xdr:to>
      <xdr:col>20</xdr:col>
      <xdr:colOff>38100</xdr:colOff>
      <xdr:row>87</xdr:row>
      <xdr:rowOff>48079</xdr:rowOff>
    </xdr:to>
    <xdr:sp macro="" textlink="">
      <xdr:nvSpPr>
        <xdr:cNvPr id="304" name="楕円 303">
          <a:extLst>
            <a:ext uri="{FF2B5EF4-FFF2-40B4-BE49-F238E27FC236}">
              <a16:creationId xmlns:a16="http://schemas.microsoft.com/office/drawing/2014/main" id="{CC83091E-E859-4E30-AB55-1B678D446F1C}"/>
            </a:ext>
          </a:extLst>
        </xdr:cNvPr>
        <xdr:cNvSpPr/>
      </xdr:nvSpPr>
      <xdr:spPr>
        <a:xfrm>
          <a:off x="37465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86</xdr:row>
      <xdr:rowOff>168729</xdr:rowOff>
    </xdr:from>
    <xdr:to>
      <xdr:col>24</xdr:col>
      <xdr:colOff>63500</xdr:colOff>
      <xdr:row>86</xdr:row>
      <xdr:rowOff>168729</xdr:rowOff>
    </xdr:to>
    <xdr:cxnSp macro="">
      <xdr:nvCxnSpPr>
        <xdr:cNvPr id="305" name="直線コネクタ 304">
          <a:extLst>
            <a:ext uri="{FF2B5EF4-FFF2-40B4-BE49-F238E27FC236}">
              <a16:creationId xmlns:a16="http://schemas.microsoft.com/office/drawing/2014/main" id="{72FFE213-B6F8-4A8E-87C9-E1322BC7A2E4}"/>
            </a:ext>
          </a:extLst>
        </xdr:cNvPr>
        <xdr:cNvCxnSpPr/>
      </xdr:nvCxnSpPr>
      <xdr:spPr>
        <a:xfrm>
          <a:off x="3797300" y="1491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86</xdr:row>
      <xdr:rowOff>117929</xdr:rowOff>
    </xdr:from>
    <xdr:to>
      <xdr:col>15</xdr:col>
      <xdr:colOff>101600</xdr:colOff>
      <xdr:row>87</xdr:row>
      <xdr:rowOff>48079</xdr:rowOff>
    </xdr:to>
    <xdr:sp macro="" textlink="">
      <xdr:nvSpPr>
        <xdr:cNvPr id="306" name="楕円 305">
          <a:extLst>
            <a:ext uri="{FF2B5EF4-FFF2-40B4-BE49-F238E27FC236}">
              <a16:creationId xmlns:a16="http://schemas.microsoft.com/office/drawing/2014/main" id="{2B7A5936-8D90-435F-9A40-734D23AD0694}"/>
            </a:ext>
          </a:extLst>
        </xdr:cNvPr>
        <xdr:cNvSpPr/>
      </xdr:nvSpPr>
      <xdr:spPr>
        <a:xfrm>
          <a:off x="28575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86</xdr:row>
      <xdr:rowOff>168729</xdr:rowOff>
    </xdr:from>
    <xdr:to>
      <xdr:col>19</xdr:col>
      <xdr:colOff>177800</xdr:colOff>
      <xdr:row>86</xdr:row>
      <xdr:rowOff>168729</xdr:rowOff>
    </xdr:to>
    <xdr:cxnSp macro="">
      <xdr:nvCxnSpPr>
        <xdr:cNvPr id="307" name="直線コネクタ 306">
          <a:extLst>
            <a:ext uri="{FF2B5EF4-FFF2-40B4-BE49-F238E27FC236}">
              <a16:creationId xmlns:a16="http://schemas.microsoft.com/office/drawing/2014/main" id="{49E3A10B-5B97-46E4-98D8-3076038E5DB0}"/>
            </a:ext>
          </a:extLst>
        </xdr:cNvPr>
        <xdr:cNvCxnSpPr/>
      </xdr:nvCxnSpPr>
      <xdr:spPr>
        <a:xfrm>
          <a:off x="2908300" y="1491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86</xdr:row>
      <xdr:rowOff>117929</xdr:rowOff>
    </xdr:from>
    <xdr:to>
      <xdr:col>10</xdr:col>
      <xdr:colOff>165100</xdr:colOff>
      <xdr:row>87</xdr:row>
      <xdr:rowOff>48079</xdr:rowOff>
    </xdr:to>
    <xdr:sp macro="" textlink="">
      <xdr:nvSpPr>
        <xdr:cNvPr id="308" name="楕円 307">
          <a:extLst>
            <a:ext uri="{FF2B5EF4-FFF2-40B4-BE49-F238E27FC236}">
              <a16:creationId xmlns:a16="http://schemas.microsoft.com/office/drawing/2014/main" id="{840D30F1-AC4A-4705-B420-6A3C07172D3B}"/>
            </a:ext>
          </a:extLst>
        </xdr:cNvPr>
        <xdr:cNvSpPr/>
      </xdr:nvSpPr>
      <xdr:spPr>
        <a:xfrm>
          <a:off x="19685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86</xdr:row>
      <xdr:rowOff>168729</xdr:rowOff>
    </xdr:from>
    <xdr:to>
      <xdr:col>15</xdr:col>
      <xdr:colOff>50800</xdr:colOff>
      <xdr:row>86</xdr:row>
      <xdr:rowOff>168729</xdr:rowOff>
    </xdr:to>
    <xdr:cxnSp macro="">
      <xdr:nvCxnSpPr>
        <xdr:cNvPr id="309" name="直線コネクタ 308">
          <a:extLst>
            <a:ext uri="{FF2B5EF4-FFF2-40B4-BE49-F238E27FC236}">
              <a16:creationId xmlns:a16="http://schemas.microsoft.com/office/drawing/2014/main" id="{89522D05-B016-4303-B840-882A9610808B}"/>
            </a:ext>
          </a:extLst>
        </xdr:cNvPr>
        <xdr:cNvCxnSpPr/>
      </xdr:nvCxnSpPr>
      <xdr:spPr>
        <a:xfrm>
          <a:off x="2019300" y="1491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86</xdr:row>
      <xdr:rowOff>117929</xdr:rowOff>
    </xdr:from>
    <xdr:to>
      <xdr:col>6</xdr:col>
      <xdr:colOff>38100</xdr:colOff>
      <xdr:row>87</xdr:row>
      <xdr:rowOff>48079</xdr:rowOff>
    </xdr:to>
    <xdr:sp macro="" textlink="">
      <xdr:nvSpPr>
        <xdr:cNvPr id="310" name="楕円 309">
          <a:extLst>
            <a:ext uri="{FF2B5EF4-FFF2-40B4-BE49-F238E27FC236}">
              <a16:creationId xmlns:a16="http://schemas.microsoft.com/office/drawing/2014/main" id="{C5F48D5B-9E91-424C-8493-04706D81941F}"/>
            </a:ext>
          </a:extLst>
        </xdr:cNvPr>
        <xdr:cNvSpPr/>
      </xdr:nvSpPr>
      <xdr:spPr>
        <a:xfrm>
          <a:off x="10795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86</xdr:row>
      <xdr:rowOff>168729</xdr:rowOff>
    </xdr:from>
    <xdr:to>
      <xdr:col>10</xdr:col>
      <xdr:colOff>114300</xdr:colOff>
      <xdr:row>86</xdr:row>
      <xdr:rowOff>168729</xdr:rowOff>
    </xdr:to>
    <xdr:cxnSp macro="">
      <xdr:nvCxnSpPr>
        <xdr:cNvPr id="311" name="直線コネクタ 310">
          <a:extLst>
            <a:ext uri="{FF2B5EF4-FFF2-40B4-BE49-F238E27FC236}">
              <a16:creationId xmlns:a16="http://schemas.microsoft.com/office/drawing/2014/main" id="{2FC76F84-E07C-43B8-A518-22E5B2170BD8}"/>
            </a:ext>
          </a:extLst>
        </xdr:cNvPr>
        <xdr:cNvCxnSpPr/>
      </xdr:nvCxnSpPr>
      <xdr:spPr>
        <a:xfrm>
          <a:off x="1130300" y="1491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107059</xdr:rowOff>
    </xdr:from>
    <xdr:ext cx="405111" cy="259045"/>
    <xdr:sp macro="" textlink="">
      <xdr:nvSpPr>
        <xdr:cNvPr id="312" name="n_1aveValue【公営住宅】&#10;有形固定資産減価償却率">
          <a:extLst>
            <a:ext uri="{FF2B5EF4-FFF2-40B4-BE49-F238E27FC236}">
              <a16:creationId xmlns:a16="http://schemas.microsoft.com/office/drawing/2014/main" id="{079F30B6-2D24-4EEA-A84C-45EA3253971A}"/>
            </a:ext>
          </a:extLst>
        </xdr:cNvPr>
        <xdr:cNvSpPr txBox="1"/>
      </xdr:nvSpPr>
      <xdr:spPr>
        <a:xfrm>
          <a:off x="3582044" y="139945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115225</xdr:rowOff>
    </xdr:from>
    <xdr:ext cx="405111" cy="259045"/>
    <xdr:sp macro="" textlink="">
      <xdr:nvSpPr>
        <xdr:cNvPr id="313" name="n_2aveValue【公営住宅】&#10;有形固定資産減価償却率">
          <a:extLst>
            <a:ext uri="{FF2B5EF4-FFF2-40B4-BE49-F238E27FC236}">
              <a16:creationId xmlns:a16="http://schemas.microsoft.com/office/drawing/2014/main" id="{8EFCA9DB-907D-4024-BE77-8B7377B4AFC9}"/>
            </a:ext>
          </a:extLst>
        </xdr:cNvPr>
        <xdr:cNvSpPr txBox="1"/>
      </xdr:nvSpPr>
      <xdr:spPr>
        <a:xfrm>
          <a:off x="2705744" y="140026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118490</xdr:rowOff>
    </xdr:from>
    <xdr:ext cx="405111" cy="259045"/>
    <xdr:sp macro="" textlink="">
      <xdr:nvSpPr>
        <xdr:cNvPr id="314" name="n_3aveValue【公営住宅】&#10;有形固定資産減価償却率">
          <a:extLst>
            <a:ext uri="{FF2B5EF4-FFF2-40B4-BE49-F238E27FC236}">
              <a16:creationId xmlns:a16="http://schemas.microsoft.com/office/drawing/2014/main" id="{BB1D1600-C450-4009-89A4-BD09DFF33EE2}"/>
            </a:ext>
          </a:extLst>
        </xdr:cNvPr>
        <xdr:cNvSpPr txBox="1"/>
      </xdr:nvSpPr>
      <xdr:spPr>
        <a:xfrm>
          <a:off x="1816744" y="14005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4190</xdr:rowOff>
    </xdr:from>
    <xdr:ext cx="405111" cy="259045"/>
    <xdr:sp macro="" textlink="">
      <xdr:nvSpPr>
        <xdr:cNvPr id="315" name="n_4aveValue【公営住宅】&#10;有形固定資産減価償却率">
          <a:extLst>
            <a:ext uri="{FF2B5EF4-FFF2-40B4-BE49-F238E27FC236}">
              <a16:creationId xmlns:a16="http://schemas.microsoft.com/office/drawing/2014/main" id="{0523B83A-E736-4C74-A520-28C936E9C0E1}"/>
            </a:ext>
          </a:extLst>
        </xdr:cNvPr>
        <xdr:cNvSpPr txBox="1"/>
      </xdr:nvSpPr>
      <xdr:spPr>
        <a:xfrm>
          <a:off x="927744" y="140630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120727</xdr:colOff>
      <xdr:row>87</xdr:row>
      <xdr:rowOff>39206</xdr:rowOff>
    </xdr:from>
    <xdr:ext cx="469744" cy="259045"/>
    <xdr:sp macro="" textlink="">
      <xdr:nvSpPr>
        <xdr:cNvPr id="316" name="n_1mainValue【公営住宅】&#10;有形固定資産減価償却率">
          <a:extLst>
            <a:ext uri="{FF2B5EF4-FFF2-40B4-BE49-F238E27FC236}">
              <a16:creationId xmlns:a16="http://schemas.microsoft.com/office/drawing/2014/main" id="{4A8156E2-F30C-41B0-A174-DF27C5D00F62}"/>
            </a:ext>
          </a:extLst>
        </xdr:cNvPr>
        <xdr:cNvSpPr txBox="1"/>
      </xdr:nvSpPr>
      <xdr:spPr>
        <a:xfrm>
          <a:off x="3549727" y="1495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6427</xdr:colOff>
      <xdr:row>87</xdr:row>
      <xdr:rowOff>39206</xdr:rowOff>
    </xdr:from>
    <xdr:ext cx="469744" cy="259045"/>
    <xdr:sp macro="" textlink="">
      <xdr:nvSpPr>
        <xdr:cNvPr id="317" name="n_2mainValue【公営住宅】&#10;有形固定資産減価償却率">
          <a:extLst>
            <a:ext uri="{FF2B5EF4-FFF2-40B4-BE49-F238E27FC236}">
              <a16:creationId xmlns:a16="http://schemas.microsoft.com/office/drawing/2014/main" id="{67CCDC41-F2F5-4F84-B30F-A7A2DBA8647F}"/>
            </a:ext>
          </a:extLst>
        </xdr:cNvPr>
        <xdr:cNvSpPr txBox="1"/>
      </xdr:nvSpPr>
      <xdr:spPr>
        <a:xfrm>
          <a:off x="2673427" y="1495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69927</xdr:colOff>
      <xdr:row>87</xdr:row>
      <xdr:rowOff>39206</xdr:rowOff>
    </xdr:from>
    <xdr:ext cx="469744" cy="259045"/>
    <xdr:sp macro="" textlink="">
      <xdr:nvSpPr>
        <xdr:cNvPr id="318" name="n_3mainValue【公営住宅】&#10;有形固定資産減価償却率">
          <a:extLst>
            <a:ext uri="{FF2B5EF4-FFF2-40B4-BE49-F238E27FC236}">
              <a16:creationId xmlns:a16="http://schemas.microsoft.com/office/drawing/2014/main" id="{29CC0866-47B2-4D1D-A585-AC15B69F0207}"/>
            </a:ext>
          </a:extLst>
        </xdr:cNvPr>
        <xdr:cNvSpPr txBox="1"/>
      </xdr:nvSpPr>
      <xdr:spPr>
        <a:xfrm>
          <a:off x="1784427" y="1495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133427</xdr:colOff>
      <xdr:row>87</xdr:row>
      <xdr:rowOff>39206</xdr:rowOff>
    </xdr:from>
    <xdr:ext cx="469744" cy="259045"/>
    <xdr:sp macro="" textlink="">
      <xdr:nvSpPr>
        <xdr:cNvPr id="319" name="n_4mainValue【公営住宅】&#10;有形固定資産減価償却率">
          <a:extLst>
            <a:ext uri="{FF2B5EF4-FFF2-40B4-BE49-F238E27FC236}">
              <a16:creationId xmlns:a16="http://schemas.microsoft.com/office/drawing/2014/main" id="{3003A1A1-1CE3-4C08-88A2-157187FF68D7}"/>
            </a:ext>
          </a:extLst>
        </xdr:cNvPr>
        <xdr:cNvSpPr txBox="1"/>
      </xdr:nvSpPr>
      <xdr:spPr>
        <a:xfrm>
          <a:off x="895427" y="1495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a:extLst>
            <a:ext uri="{FF2B5EF4-FFF2-40B4-BE49-F238E27FC236}">
              <a16:creationId xmlns:a16="http://schemas.microsoft.com/office/drawing/2014/main" id="{FDBD867C-A938-4EDD-AADB-7ED1F6D5731A}"/>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a:extLst>
            <a:ext uri="{FF2B5EF4-FFF2-40B4-BE49-F238E27FC236}">
              <a16:creationId xmlns:a16="http://schemas.microsoft.com/office/drawing/2014/main" id="{C06D1C6B-5C97-45DE-9159-D0A87B2AC568}"/>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a:extLst>
            <a:ext uri="{FF2B5EF4-FFF2-40B4-BE49-F238E27FC236}">
              <a16:creationId xmlns:a16="http://schemas.microsoft.com/office/drawing/2014/main" id="{CB5AEB6F-1D7D-4A24-890C-3ACA6680899D}"/>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a:extLst>
            <a:ext uri="{FF2B5EF4-FFF2-40B4-BE49-F238E27FC236}">
              <a16:creationId xmlns:a16="http://schemas.microsoft.com/office/drawing/2014/main" id="{A24FCDFA-F67C-4523-BB58-6530D6201423}"/>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a:extLst>
            <a:ext uri="{FF2B5EF4-FFF2-40B4-BE49-F238E27FC236}">
              <a16:creationId xmlns:a16="http://schemas.microsoft.com/office/drawing/2014/main" id="{B071F5AC-7C1D-40E1-9D02-5468FC4C0744}"/>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a:extLst>
            <a:ext uri="{FF2B5EF4-FFF2-40B4-BE49-F238E27FC236}">
              <a16:creationId xmlns:a16="http://schemas.microsoft.com/office/drawing/2014/main" id="{B4A78581-0E6F-4C30-BDC5-FEE74825A13D}"/>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a:extLst>
            <a:ext uri="{FF2B5EF4-FFF2-40B4-BE49-F238E27FC236}">
              <a16:creationId xmlns:a16="http://schemas.microsoft.com/office/drawing/2014/main" id="{8FD0C850-5900-47E0-BC33-E1472AC7AF08}"/>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a:extLst>
            <a:ext uri="{FF2B5EF4-FFF2-40B4-BE49-F238E27FC236}">
              <a16:creationId xmlns:a16="http://schemas.microsoft.com/office/drawing/2014/main" id="{9DAF21A5-ED4B-4E3C-A861-45734D8DC4E5}"/>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a:extLst>
            <a:ext uri="{FF2B5EF4-FFF2-40B4-BE49-F238E27FC236}">
              <a16:creationId xmlns:a16="http://schemas.microsoft.com/office/drawing/2014/main" id="{AC48D1CC-9F23-4795-9EDC-BC4503757611}"/>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a:extLst>
            <a:ext uri="{FF2B5EF4-FFF2-40B4-BE49-F238E27FC236}">
              <a16:creationId xmlns:a16="http://schemas.microsoft.com/office/drawing/2014/main" id="{C63B2E8A-1959-405A-AC28-4288C062CC76}"/>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0" name="直線コネクタ 329">
          <a:extLst>
            <a:ext uri="{FF2B5EF4-FFF2-40B4-BE49-F238E27FC236}">
              <a16:creationId xmlns:a16="http://schemas.microsoft.com/office/drawing/2014/main" id="{3F8513A8-A3B2-4C71-A2DC-262EF7456CF9}"/>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1" name="テキスト ボックス 330">
          <a:extLst>
            <a:ext uri="{FF2B5EF4-FFF2-40B4-BE49-F238E27FC236}">
              <a16:creationId xmlns:a16="http://schemas.microsoft.com/office/drawing/2014/main" id="{D7B5D2B9-C973-43ED-A88F-BE49BFACD561}"/>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2" name="直線コネクタ 331">
          <a:extLst>
            <a:ext uri="{FF2B5EF4-FFF2-40B4-BE49-F238E27FC236}">
              <a16:creationId xmlns:a16="http://schemas.microsoft.com/office/drawing/2014/main" id="{989D564D-8B7C-4B36-B058-AC477035C973}"/>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333" name="テキスト ボックス 332">
          <a:extLst>
            <a:ext uri="{FF2B5EF4-FFF2-40B4-BE49-F238E27FC236}">
              <a16:creationId xmlns:a16="http://schemas.microsoft.com/office/drawing/2014/main" id="{FFBEEBA5-C7E7-48DE-81E6-58B4738DA883}"/>
            </a:ext>
          </a:extLst>
        </xdr:cNvPr>
        <xdr:cNvSpPr txBox="1"/>
      </xdr:nvSpPr>
      <xdr:spPr>
        <a:xfrm>
          <a:off x="6072701" y="1418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4" name="直線コネクタ 333">
          <a:extLst>
            <a:ext uri="{FF2B5EF4-FFF2-40B4-BE49-F238E27FC236}">
              <a16:creationId xmlns:a16="http://schemas.microsoft.com/office/drawing/2014/main" id="{5EFB1956-D180-4391-8A12-D49BE6E793E3}"/>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335" name="テキスト ボックス 334">
          <a:extLst>
            <a:ext uri="{FF2B5EF4-FFF2-40B4-BE49-F238E27FC236}">
              <a16:creationId xmlns:a16="http://schemas.microsoft.com/office/drawing/2014/main" id="{C3A2E7FC-1650-41CA-B508-87A4D8532409}"/>
            </a:ext>
          </a:extLst>
        </xdr:cNvPr>
        <xdr:cNvSpPr txBox="1"/>
      </xdr:nvSpPr>
      <xdr:spPr>
        <a:xfrm>
          <a:off x="6072701" y="1372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6" name="直線コネクタ 335">
          <a:extLst>
            <a:ext uri="{FF2B5EF4-FFF2-40B4-BE49-F238E27FC236}">
              <a16:creationId xmlns:a16="http://schemas.microsoft.com/office/drawing/2014/main" id="{430E98A3-CF76-4C1E-8755-BC7797D64661}"/>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337" name="テキスト ボックス 336">
          <a:extLst>
            <a:ext uri="{FF2B5EF4-FFF2-40B4-BE49-F238E27FC236}">
              <a16:creationId xmlns:a16="http://schemas.microsoft.com/office/drawing/2014/main" id="{788BE40A-6A0F-45CE-9596-C2C71D666040}"/>
            </a:ext>
          </a:extLst>
        </xdr:cNvPr>
        <xdr:cNvSpPr txBox="1"/>
      </xdr:nvSpPr>
      <xdr:spPr>
        <a:xfrm>
          <a:off x="6072701" y="1326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8" name="直線コネクタ 337">
          <a:extLst>
            <a:ext uri="{FF2B5EF4-FFF2-40B4-BE49-F238E27FC236}">
              <a16:creationId xmlns:a16="http://schemas.microsoft.com/office/drawing/2014/main" id="{34F35CC0-29B9-49EF-9B98-B9B3F98A8A6C}"/>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39" name="テキスト ボックス 338">
          <a:extLst>
            <a:ext uri="{FF2B5EF4-FFF2-40B4-BE49-F238E27FC236}">
              <a16:creationId xmlns:a16="http://schemas.microsoft.com/office/drawing/2014/main" id="{7532744B-26F5-4346-9318-1127B2346D9A}"/>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0" name="【公営住宅】&#10;一人当たり面積グラフ枠">
          <a:extLst>
            <a:ext uri="{FF2B5EF4-FFF2-40B4-BE49-F238E27FC236}">
              <a16:creationId xmlns:a16="http://schemas.microsoft.com/office/drawing/2014/main" id="{2E53A780-9E29-4BAE-B894-F7937BAAE45F}"/>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159624</xdr:rowOff>
    </xdr:from>
    <xdr:to>
      <xdr:col>54</xdr:col>
      <xdr:colOff>189865</xdr:colOff>
      <xdr:row>86</xdr:row>
      <xdr:rowOff>22236</xdr:rowOff>
    </xdr:to>
    <xdr:cxnSp macro="">
      <xdr:nvCxnSpPr>
        <xdr:cNvPr id="341" name="直線コネクタ 340">
          <a:extLst>
            <a:ext uri="{FF2B5EF4-FFF2-40B4-BE49-F238E27FC236}">
              <a16:creationId xmlns:a16="http://schemas.microsoft.com/office/drawing/2014/main" id="{8AC03C2A-611C-4576-B783-42991B34F642}"/>
            </a:ext>
          </a:extLst>
        </xdr:cNvPr>
        <xdr:cNvCxnSpPr/>
      </xdr:nvCxnSpPr>
      <xdr:spPr>
        <a:xfrm flipV="1">
          <a:off x="10476865" y="13361274"/>
          <a:ext cx="0" cy="14056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26063</xdr:rowOff>
    </xdr:from>
    <xdr:ext cx="469744" cy="259045"/>
    <xdr:sp macro="" textlink="">
      <xdr:nvSpPr>
        <xdr:cNvPr id="342" name="【公営住宅】&#10;一人当たり面積最小値テキスト">
          <a:extLst>
            <a:ext uri="{FF2B5EF4-FFF2-40B4-BE49-F238E27FC236}">
              <a16:creationId xmlns:a16="http://schemas.microsoft.com/office/drawing/2014/main" id="{BA282F73-0DE4-4570-904E-92ACB30921FE}"/>
            </a:ext>
          </a:extLst>
        </xdr:cNvPr>
        <xdr:cNvSpPr txBox="1"/>
      </xdr:nvSpPr>
      <xdr:spPr>
        <a:xfrm>
          <a:off x="10515600" y="14770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22236</xdr:rowOff>
    </xdr:from>
    <xdr:to>
      <xdr:col>55</xdr:col>
      <xdr:colOff>88900</xdr:colOff>
      <xdr:row>86</xdr:row>
      <xdr:rowOff>22236</xdr:rowOff>
    </xdr:to>
    <xdr:cxnSp macro="">
      <xdr:nvCxnSpPr>
        <xdr:cNvPr id="343" name="直線コネクタ 342">
          <a:extLst>
            <a:ext uri="{FF2B5EF4-FFF2-40B4-BE49-F238E27FC236}">
              <a16:creationId xmlns:a16="http://schemas.microsoft.com/office/drawing/2014/main" id="{3F9D96D6-1ED3-416E-BFBD-AEC43F46B1F6}"/>
            </a:ext>
          </a:extLst>
        </xdr:cNvPr>
        <xdr:cNvCxnSpPr/>
      </xdr:nvCxnSpPr>
      <xdr:spPr>
        <a:xfrm>
          <a:off x="10388600" y="14766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106301</xdr:rowOff>
    </xdr:from>
    <xdr:ext cx="534377" cy="259045"/>
    <xdr:sp macro="" textlink="">
      <xdr:nvSpPr>
        <xdr:cNvPr id="344" name="【公営住宅】&#10;一人当たり面積最大値テキスト">
          <a:extLst>
            <a:ext uri="{FF2B5EF4-FFF2-40B4-BE49-F238E27FC236}">
              <a16:creationId xmlns:a16="http://schemas.microsoft.com/office/drawing/2014/main" id="{30016CB0-4FDA-4940-9C74-C2D9AB3E3399}"/>
            </a:ext>
          </a:extLst>
        </xdr:cNvPr>
        <xdr:cNvSpPr txBox="1"/>
      </xdr:nvSpPr>
      <xdr:spPr>
        <a:xfrm>
          <a:off x="10515600" y="13136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159624</xdr:rowOff>
    </xdr:from>
    <xdr:to>
      <xdr:col>55</xdr:col>
      <xdr:colOff>88900</xdr:colOff>
      <xdr:row>77</xdr:row>
      <xdr:rowOff>159624</xdr:rowOff>
    </xdr:to>
    <xdr:cxnSp macro="">
      <xdr:nvCxnSpPr>
        <xdr:cNvPr id="345" name="直線コネクタ 344">
          <a:extLst>
            <a:ext uri="{FF2B5EF4-FFF2-40B4-BE49-F238E27FC236}">
              <a16:creationId xmlns:a16="http://schemas.microsoft.com/office/drawing/2014/main" id="{09C2AEFE-1FDD-4209-A81F-3C182E2A3410}"/>
            </a:ext>
          </a:extLst>
        </xdr:cNvPr>
        <xdr:cNvCxnSpPr/>
      </xdr:nvCxnSpPr>
      <xdr:spPr>
        <a:xfrm>
          <a:off x="10388600" y="13361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171020</xdr:rowOff>
    </xdr:from>
    <xdr:ext cx="469744" cy="259045"/>
    <xdr:sp macro="" textlink="">
      <xdr:nvSpPr>
        <xdr:cNvPr id="346" name="【公営住宅】&#10;一人当たり面積平均値テキスト">
          <a:extLst>
            <a:ext uri="{FF2B5EF4-FFF2-40B4-BE49-F238E27FC236}">
              <a16:creationId xmlns:a16="http://schemas.microsoft.com/office/drawing/2014/main" id="{5B7D51C1-A803-4B12-9523-35A6B72BF56C}"/>
            </a:ext>
          </a:extLst>
        </xdr:cNvPr>
        <xdr:cNvSpPr txBox="1"/>
      </xdr:nvSpPr>
      <xdr:spPr>
        <a:xfrm>
          <a:off x="10515600" y="144013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148143</xdr:rowOff>
    </xdr:from>
    <xdr:to>
      <xdr:col>55</xdr:col>
      <xdr:colOff>50800</xdr:colOff>
      <xdr:row>85</xdr:row>
      <xdr:rowOff>78293</xdr:rowOff>
    </xdr:to>
    <xdr:sp macro="" textlink="">
      <xdr:nvSpPr>
        <xdr:cNvPr id="347" name="フローチャート: 判断 346">
          <a:extLst>
            <a:ext uri="{FF2B5EF4-FFF2-40B4-BE49-F238E27FC236}">
              <a16:creationId xmlns:a16="http://schemas.microsoft.com/office/drawing/2014/main" id="{F7A6F3D5-2BEE-43BA-A398-C9C0C13C43F4}"/>
            </a:ext>
          </a:extLst>
        </xdr:cNvPr>
        <xdr:cNvSpPr/>
      </xdr:nvSpPr>
      <xdr:spPr>
        <a:xfrm>
          <a:off x="10426700" y="14549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152853</xdr:rowOff>
    </xdr:from>
    <xdr:to>
      <xdr:col>50</xdr:col>
      <xdr:colOff>165100</xdr:colOff>
      <xdr:row>85</xdr:row>
      <xdr:rowOff>83003</xdr:rowOff>
    </xdr:to>
    <xdr:sp macro="" textlink="">
      <xdr:nvSpPr>
        <xdr:cNvPr id="348" name="フローチャート: 判断 347">
          <a:extLst>
            <a:ext uri="{FF2B5EF4-FFF2-40B4-BE49-F238E27FC236}">
              <a16:creationId xmlns:a16="http://schemas.microsoft.com/office/drawing/2014/main" id="{D409CB3D-115F-4DAA-87A6-DCD9EC7AD4FC}"/>
            </a:ext>
          </a:extLst>
        </xdr:cNvPr>
        <xdr:cNvSpPr/>
      </xdr:nvSpPr>
      <xdr:spPr>
        <a:xfrm>
          <a:off x="9588500" y="14554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148098</xdr:rowOff>
    </xdr:from>
    <xdr:to>
      <xdr:col>46</xdr:col>
      <xdr:colOff>38100</xdr:colOff>
      <xdr:row>85</xdr:row>
      <xdr:rowOff>78248</xdr:rowOff>
    </xdr:to>
    <xdr:sp macro="" textlink="">
      <xdr:nvSpPr>
        <xdr:cNvPr id="349" name="フローチャート: 判断 348">
          <a:extLst>
            <a:ext uri="{FF2B5EF4-FFF2-40B4-BE49-F238E27FC236}">
              <a16:creationId xmlns:a16="http://schemas.microsoft.com/office/drawing/2014/main" id="{DBAEBF5F-C814-4C17-B9D0-A0EF5FD9E6E3}"/>
            </a:ext>
          </a:extLst>
        </xdr:cNvPr>
        <xdr:cNvSpPr/>
      </xdr:nvSpPr>
      <xdr:spPr>
        <a:xfrm>
          <a:off x="8699500" y="14549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121946</xdr:rowOff>
    </xdr:from>
    <xdr:to>
      <xdr:col>41</xdr:col>
      <xdr:colOff>101600</xdr:colOff>
      <xdr:row>85</xdr:row>
      <xdr:rowOff>52096</xdr:rowOff>
    </xdr:to>
    <xdr:sp macro="" textlink="">
      <xdr:nvSpPr>
        <xdr:cNvPr id="350" name="フローチャート: 判断 349">
          <a:extLst>
            <a:ext uri="{FF2B5EF4-FFF2-40B4-BE49-F238E27FC236}">
              <a16:creationId xmlns:a16="http://schemas.microsoft.com/office/drawing/2014/main" id="{ECC412D3-E5CC-4E26-87E8-C70A240F61CE}"/>
            </a:ext>
          </a:extLst>
        </xdr:cNvPr>
        <xdr:cNvSpPr/>
      </xdr:nvSpPr>
      <xdr:spPr>
        <a:xfrm>
          <a:off x="7810500" y="14523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134107</xdr:rowOff>
    </xdr:from>
    <xdr:to>
      <xdr:col>36</xdr:col>
      <xdr:colOff>165100</xdr:colOff>
      <xdr:row>85</xdr:row>
      <xdr:rowOff>64257</xdr:rowOff>
    </xdr:to>
    <xdr:sp macro="" textlink="">
      <xdr:nvSpPr>
        <xdr:cNvPr id="351" name="フローチャート: 判断 350">
          <a:extLst>
            <a:ext uri="{FF2B5EF4-FFF2-40B4-BE49-F238E27FC236}">
              <a16:creationId xmlns:a16="http://schemas.microsoft.com/office/drawing/2014/main" id="{234FDA8C-4337-42AF-9B28-FCCC839912DA}"/>
            </a:ext>
          </a:extLst>
        </xdr:cNvPr>
        <xdr:cNvSpPr/>
      </xdr:nvSpPr>
      <xdr:spPr>
        <a:xfrm>
          <a:off x="6921500" y="14535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2E86EE0A-670D-47AA-B68E-EAD8C42186A6}"/>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69884D6C-7299-4B3F-9246-CCB96FEC078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36F99CD9-A2D7-4C77-A3C5-75CFDCFEC46A}"/>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D6FA5321-9DE5-4A75-B908-70DA98A1ABB7}"/>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2FC54DF3-A96B-4401-86FC-F9C09959E0AF}"/>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139731</xdr:rowOff>
    </xdr:from>
    <xdr:to>
      <xdr:col>55</xdr:col>
      <xdr:colOff>50800</xdr:colOff>
      <xdr:row>86</xdr:row>
      <xdr:rowOff>69881</xdr:rowOff>
    </xdr:to>
    <xdr:sp macro="" textlink="">
      <xdr:nvSpPr>
        <xdr:cNvPr id="357" name="楕円 356">
          <a:extLst>
            <a:ext uri="{FF2B5EF4-FFF2-40B4-BE49-F238E27FC236}">
              <a16:creationId xmlns:a16="http://schemas.microsoft.com/office/drawing/2014/main" id="{72412A98-9D5E-4A4A-8E8C-D3BC807B9B38}"/>
            </a:ext>
          </a:extLst>
        </xdr:cNvPr>
        <xdr:cNvSpPr/>
      </xdr:nvSpPr>
      <xdr:spPr>
        <a:xfrm>
          <a:off x="10426700" y="14712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54658</xdr:rowOff>
    </xdr:from>
    <xdr:ext cx="469744" cy="259045"/>
    <xdr:sp macro="" textlink="">
      <xdr:nvSpPr>
        <xdr:cNvPr id="358" name="【公営住宅】&#10;一人当たり面積該当値テキスト">
          <a:extLst>
            <a:ext uri="{FF2B5EF4-FFF2-40B4-BE49-F238E27FC236}">
              <a16:creationId xmlns:a16="http://schemas.microsoft.com/office/drawing/2014/main" id="{174A15E7-E72B-4E90-BBB4-E0477C795D61}"/>
            </a:ext>
          </a:extLst>
        </xdr:cNvPr>
        <xdr:cNvSpPr txBox="1"/>
      </xdr:nvSpPr>
      <xdr:spPr>
        <a:xfrm>
          <a:off x="10515600" y="14627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140050</xdr:rowOff>
    </xdr:from>
    <xdr:to>
      <xdr:col>50</xdr:col>
      <xdr:colOff>165100</xdr:colOff>
      <xdr:row>86</xdr:row>
      <xdr:rowOff>70200</xdr:rowOff>
    </xdr:to>
    <xdr:sp macro="" textlink="">
      <xdr:nvSpPr>
        <xdr:cNvPr id="359" name="楕円 358">
          <a:extLst>
            <a:ext uri="{FF2B5EF4-FFF2-40B4-BE49-F238E27FC236}">
              <a16:creationId xmlns:a16="http://schemas.microsoft.com/office/drawing/2014/main" id="{B86B07CB-41D1-4191-B06F-8376C72C9E30}"/>
            </a:ext>
          </a:extLst>
        </xdr:cNvPr>
        <xdr:cNvSpPr/>
      </xdr:nvSpPr>
      <xdr:spPr>
        <a:xfrm>
          <a:off x="9588500" y="1471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19081</xdr:rowOff>
    </xdr:from>
    <xdr:to>
      <xdr:col>55</xdr:col>
      <xdr:colOff>0</xdr:colOff>
      <xdr:row>86</xdr:row>
      <xdr:rowOff>19400</xdr:rowOff>
    </xdr:to>
    <xdr:cxnSp macro="">
      <xdr:nvCxnSpPr>
        <xdr:cNvPr id="360" name="直線コネクタ 359">
          <a:extLst>
            <a:ext uri="{FF2B5EF4-FFF2-40B4-BE49-F238E27FC236}">
              <a16:creationId xmlns:a16="http://schemas.microsoft.com/office/drawing/2014/main" id="{8CA29EF1-BF99-4987-B7AC-CABC6162B510}"/>
            </a:ext>
          </a:extLst>
        </xdr:cNvPr>
        <xdr:cNvCxnSpPr/>
      </xdr:nvCxnSpPr>
      <xdr:spPr>
        <a:xfrm flipV="1">
          <a:off x="9639300" y="14763781"/>
          <a:ext cx="838200" cy="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140463</xdr:rowOff>
    </xdr:from>
    <xdr:to>
      <xdr:col>46</xdr:col>
      <xdr:colOff>38100</xdr:colOff>
      <xdr:row>86</xdr:row>
      <xdr:rowOff>70613</xdr:rowOff>
    </xdr:to>
    <xdr:sp macro="" textlink="">
      <xdr:nvSpPr>
        <xdr:cNvPr id="361" name="楕円 360">
          <a:extLst>
            <a:ext uri="{FF2B5EF4-FFF2-40B4-BE49-F238E27FC236}">
              <a16:creationId xmlns:a16="http://schemas.microsoft.com/office/drawing/2014/main" id="{E4CDC0FF-40C4-45E3-B5B1-077308892A05}"/>
            </a:ext>
          </a:extLst>
        </xdr:cNvPr>
        <xdr:cNvSpPr/>
      </xdr:nvSpPr>
      <xdr:spPr>
        <a:xfrm>
          <a:off x="8699500" y="1471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19400</xdr:rowOff>
    </xdr:from>
    <xdr:to>
      <xdr:col>50</xdr:col>
      <xdr:colOff>114300</xdr:colOff>
      <xdr:row>86</xdr:row>
      <xdr:rowOff>19813</xdr:rowOff>
    </xdr:to>
    <xdr:cxnSp macro="">
      <xdr:nvCxnSpPr>
        <xdr:cNvPr id="362" name="直線コネクタ 361">
          <a:extLst>
            <a:ext uri="{FF2B5EF4-FFF2-40B4-BE49-F238E27FC236}">
              <a16:creationId xmlns:a16="http://schemas.microsoft.com/office/drawing/2014/main" id="{3C3B147C-8BDE-4715-B4DC-715A3201287C}"/>
            </a:ext>
          </a:extLst>
        </xdr:cNvPr>
        <xdr:cNvCxnSpPr/>
      </xdr:nvCxnSpPr>
      <xdr:spPr>
        <a:xfrm flipV="1">
          <a:off x="8750300" y="14764100"/>
          <a:ext cx="889000" cy="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140827</xdr:rowOff>
    </xdr:from>
    <xdr:to>
      <xdr:col>41</xdr:col>
      <xdr:colOff>101600</xdr:colOff>
      <xdr:row>86</xdr:row>
      <xdr:rowOff>70977</xdr:rowOff>
    </xdr:to>
    <xdr:sp macro="" textlink="">
      <xdr:nvSpPr>
        <xdr:cNvPr id="363" name="楕円 362">
          <a:extLst>
            <a:ext uri="{FF2B5EF4-FFF2-40B4-BE49-F238E27FC236}">
              <a16:creationId xmlns:a16="http://schemas.microsoft.com/office/drawing/2014/main" id="{49D3A0EB-7591-40E5-B782-6028F13CAF45}"/>
            </a:ext>
          </a:extLst>
        </xdr:cNvPr>
        <xdr:cNvSpPr/>
      </xdr:nvSpPr>
      <xdr:spPr>
        <a:xfrm>
          <a:off x="7810500" y="14714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19813</xdr:rowOff>
    </xdr:from>
    <xdr:to>
      <xdr:col>45</xdr:col>
      <xdr:colOff>177800</xdr:colOff>
      <xdr:row>86</xdr:row>
      <xdr:rowOff>20177</xdr:rowOff>
    </xdr:to>
    <xdr:cxnSp macro="">
      <xdr:nvCxnSpPr>
        <xdr:cNvPr id="364" name="直線コネクタ 363">
          <a:extLst>
            <a:ext uri="{FF2B5EF4-FFF2-40B4-BE49-F238E27FC236}">
              <a16:creationId xmlns:a16="http://schemas.microsoft.com/office/drawing/2014/main" id="{6FA46A5B-EC6F-432B-BCD7-39B6A2092735}"/>
            </a:ext>
          </a:extLst>
        </xdr:cNvPr>
        <xdr:cNvCxnSpPr/>
      </xdr:nvCxnSpPr>
      <xdr:spPr>
        <a:xfrm flipV="1">
          <a:off x="7861300" y="14764513"/>
          <a:ext cx="889000" cy="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141148</xdr:rowOff>
    </xdr:from>
    <xdr:to>
      <xdr:col>36</xdr:col>
      <xdr:colOff>165100</xdr:colOff>
      <xdr:row>86</xdr:row>
      <xdr:rowOff>71298</xdr:rowOff>
    </xdr:to>
    <xdr:sp macro="" textlink="">
      <xdr:nvSpPr>
        <xdr:cNvPr id="365" name="楕円 364">
          <a:extLst>
            <a:ext uri="{FF2B5EF4-FFF2-40B4-BE49-F238E27FC236}">
              <a16:creationId xmlns:a16="http://schemas.microsoft.com/office/drawing/2014/main" id="{D85FA09A-6D27-43E4-93D0-3BA0DAAD198E}"/>
            </a:ext>
          </a:extLst>
        </xdr:cNvPr>
        <xdr:cNvSpPr/>
      </xdr:nvSpPr>
      <xdr:spPr>
        <a:xfrm>
          <a:off x="6921500" y="14714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20177</xdr:rowOff>
    </xdr:from>
    <xdr:to>
      <xdr:col>41</xdr:col>
      <xdr:colOff>50800</xdr:colOff>
      <xdr:row>86</xdr:row>
      <xdr:rowOff>20498</xdr:rowOff>
    </xdr:to>
    <xdr:cxnSp macro="">
      <xdr:nvCxnSpPr>
        <xdr:cNvPr id="366" name="直線コネクタ 365">
          <a:extLst>
            <a:ext uri="{FF2B5EF4-FFF2-40B4-BE49-F238E27FC236}">
              <a16:creationId xmlns:a16="http://schemas.microsoft.com/office/drawing/2014/main" id="{BC9ABFAE-12BD-4B2E-94DF-1D08456056A1}"/>
            </a:ext>
          </a:extLst>
        </xdr:cNvPr>
        <xdr:cNvCxnSpPr/>
      </xdr:nvCxnSpPr>
      <xdr:spPr>
        <a:xfrm flipV="1">
          <a:off x="6972300" y="14764877"/>
          <a:ext cx="889000" cy="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99530</xdr:rowOff>
    </xdr:from>
    <xdr:ext cx="469744" cy="259045"/>
    <xdr:sp macro="" textlink="">
      <xdr:nvSpPr>
        <xdr:cNvPr id="367" name="n_1aveValue【公営住宅】&#10;一人当たり面積">
          <a:extLst>
            <a:ext uri="{FF2B5EF4-FFF2-40B4-BE49-F238E27FC236}">
              <a16:creationId xmlns:a16="http://schemas.microsoft.com/office/drawing/2014/main" id="{8DFB4BF5-1757-44D3-80D7-60C4E8F6C56A}"/>
            </a:ext>
          </a:extLst>
        </xdr:cNvPr>
        <xdr:cNvSpPr txBox="1"/>
      </xdr:nvSpPr>
      <xdr:spPr>
        <a:xfrm>
          <a:off x="9391727" y="14329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94775</xdr:rowOff>
    </xdr:from>
    <xdr:ext cx="469744" cy="259045"/>
    <xdr:sp macro="" textlink="">
      <xdr:nvSpPr>
        <xdr:cNvPr id="368" name="n_2aveValue【公営住宅】&#10;一人当たり面積">
          <a:extLst>
            <a:ext uri="{FF2B5EF4-FFF2-40B4-BE49-F238E27FC236}">
              <a16:creationId xmlns:a16="http://schemas.microsoft.com/office/drawing/2014/main" id="{C8D455C1-78B5-4CAF-820E-DDAE282E7C39}"/>
            </a:ext>
          </a:extLst>
        </xdr:cNvPr>
        <xdr:cNvSpPr txBox="1"/>
      </xdr:nvSpPr>
      <xdr:spPr>
        <a:xfrm>
          <a:off x="8515427" y="14325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68623</xdr:rowOff>
    </xdr:from>
    <xdr:ext cx="469744" cy="259045"/>
    <xdr:sp macro="" textlink="">
      <xdr:nvSpPr>
        <xdr:cNvPr id="369" name="n_3aveValue【公営住宅】&#10;一人当たり面積">
          <a:extLst>
            <a:ext uri="{FF2B5EF4-FFF2-40B4-BE49-F238E27FC236}">
              <a16:creationId xmlns:a16="http://schemas.microsoft.com/office/drawing/2014/main" id="{75088187-D935-438B-B8A0-4B13798CC9E3}"/>
            </a:ext>
          </a:extLst>
        </xdr:cNvPr>
        <xdr:cNvSpPr txBox="1"/>
      </xdr:nvSpPr>
      <xdr:spPr>
        <a:xfrm>
          <a:off x="7626427" y="14298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80784</xdr:rowOff>
    </xdr:from>
    <xdr:ext cx="469744" cy="259045"/>
    <xdr:sp macro="" textlink="">
      <xdr:nvSpPr>
        <xdr:cNvPr id="370" name="n_4aveValue【公営住宅】&#10;一人当たり面積">
          <a:extLst>
            <a:ext uri="{FF2B5EF4-FFF2-40B4-BE49-F238E27FC236}">
              <a16:creationId xmlns:a16="http://schemas.microsoft.com/office/drawing/2014/main" id="{1924C398-5EA9-406F-A9AE-0DFC78DFC990}"/>
            </a:ext>
          </a:extLst>
        </xdr:cNvPr>
        <xdr:cNvSpPr txBox="1"/>
      </xdr:nvSpPr>
      <xdr:spPr>
        <a:xfrm>
          <a:off x="6737427" y="14311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61327</xdr:rowOff>
    </xdr:from>
    <xdr:ext cx="469744" cy="259045"/>
    <xdr:sp macro="" textlink="">
      <xdr:nvSpPr>
        <xdr:cNvPr id="371" name="n_1mainValue【公営住宅】&#10;一人当たり面積">
          <a:extLst>
            <a:ext uri="{FF2B5EF4-FFF2-40B4-BE49-F238E27FC236}">
              <a16:creationId xmlns:a16="http://schemas.microsoft.com/office/drawing/2014/main" id="{B8304515-F243-427A-9DE8-0D87476232D2}"/>
            </a:ext>
          </a:extLst>
        </xdr:cNvPr>
        <xdr:cNvSpPr txBox="1"/>
      </xdr:nvSpPr>
      <xdr:spPr>
        <a:xfrm>
          <a:off x="9391727" y="14806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61740</xdr:rowOff>
    </xdr:from>
    <xdr:ext cx="469744" cy="259045"/>
    <xdr:sp macro="" textlink="">
      <xdr:nvSpPr>
        <xdr:cNvPr id="372" name="n_2mainValue【公営住宅】&#10;一人当たり面積">
          <a:extLst>
            <a:ext uri="{FF2B5EF4-FFF2-40B4-BE49-F238E27FC236}">
              <a16:creationId xmlns:a16="http://schemas.microsoft.com/office/drawing/2014/main" id="{FE5BC7D6-A4D4-4384-9002-1028A4E5A27C}"/>
            </a:ext>
          </a:extLst>
        </xdr:cNvPr>
        <xdr:cNvSpPr txBox="1"/>
      </xdr:nvSpPr>
      <xdr:spPr>
        <a:xfrm>
          <a:off x="8515427" y="14806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62104</xdr:rowOff>
    </xdr:from>
    <xdr:ext cx="469744" cy="259045"/>
    <xdr:sp macro="" textlink="">
      <xdr:nvSpPr>
        <xdr:cNvPr id="373" name="n_3mainValue【公営住宅】&#10;一人当たり面積">
          <a:extLst>
            <a:ext uri="{FF2B5EF4-FFF2-40B4-BE49-F238E27FC236}">
              <a16:creationId xmlns:a16="http://schemas.microsoft.com/office/drawing/2014/main" id="{D6F780BC-5E03-4BDD-B612-7B7C7EEFEA02}"/>
            </a:ext>
          </a:extLst>
        </xdr:cNvPr>
        <xdr:cNvSpPr txBox="1"/>
      </xdr:nvSpPr>
      <xdr:spPr>
        <a:xfrm>
          <a:off x="7626427" y="14806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62425</xdr:rowOff>
    </xdr:from>
    <xdr:ext cx="469744" cy="259045"/>
    <xdr:sp macro="" textlink="">
      <xdr:nvSpPr>
        <xdr:cNvPr id="374" name="n_4mainValue【公営住宅】&#10;一人当たり面積">
          <a:extLst>
            <a:ext uri="{FF2B5EF4-FFF2-40B4-BE49-F238E27FC236}">
              <a16:creationId xmlns:a16="http://schemas.microsoft.com/office/drawing/2014/main" id="{37B85EA3-9067-423A-9632-6251659B93C9}"/>
            </a:ext>
          </a:extLst>
        </xdr:cNvPr>
        <xdr:cNvSpPr txBox="1"/>
      </xdr:nvSpPr>
      <xdr:spPr>
        <a:xfrm>
          <a:off x="6737427" y="14807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5" name="正方形/長方形 374">
          <a:extLst>
            <a:ext uri="{FF2B5EF4-FFF2-40B4-BE49-F238E27FC236}">
              <a16:creationId xmlns:a16="http://schemas.microsoft.com/office/drawing/2014/main" id="{6CE53B70-AAF5-4290-A3CA-F4AA802909FD}"/>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6" name="正方形/長方形 375">
          <a:extLst>
            <a:ext uri="{FF2B5EF4-FFF2-40B4-BE49-F238E27FC236}">
              <a16:creationId xmlns:a16="http://schemas.microsoft.com/office/drawing/2014/main" id="{AB3F24CD-561D-4426-8480-E3646A865C6C}"/>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7" name="正方形/長方形 376">
          <a:extLst>
            <a:ext uri="{FF2B5EF4-FFF2-40B4-BE49-F238E27FC236}">
              <a16:creationId xmlns:a16="http://schemas.microsoft.com/office/drawing/2014/main" id="{860C5340-E1AD-4840-A365-2637309B8373}"/>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8" name="正方形/長方形 377">
          <a:extLst>
            <a:ext uri="{FF2B5EF4-FFF2-40B4-BE49-F238E27FC236}">
              <a16:creationId xmlns:a16="http://schemas.microsoft.com/office/drawing/2014/main" id="{73950CF7-3EFA-4145-BD03-1827B3F91DEC}"/>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9" name="正方形/長方形 378">
          <a:extLst>
            <a:ext uri="{FF2B5EF4-FFF2-40B4-BE49-F238E27FC236}">
              <a16:creationId xmlns:a16="http://schemas.microsoft.com/office/drawing/2014/main" id="{DAD0AC7C-4146-4363-9403-8931EB689385}"/>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0" name="正方形/長方形 379">
          <a:extLst>
            <a:ext uri="{FF2B5EF4-FFF2-40B4-BE49-F238E27FC236}">
              <a16:creationId xmlns:a16="http://schemas.microsoft.com/office/drawing/2014/main" id="{F9110F3F-9E8D-437A-8F6E-ADEFF684636D}"/>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1" name="正方形/長方形 380">
          <a:extLst>
            <a:ext uri="{FF2B5EF4-FFF2-40B4-BE49-F238E27FC236}">
              <a16:creationId xmlns:a16="http://schemas.microsoft.com/office/drawing/2014/main" id="{EC5ACDB9-D69B-4875-88C8-E09EF6A34482}"/>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正方形/長方形 381">
          <a:extLst>
            <a:ext uri="{FF2B5EF4-FFF2-40B4-BE49-F238E27FC236}">
              <a16:creationId xmlns:a16="http://schemas.microsoft.com/office/drawing/2014/main" id="{05508AE0-4E24-44DA-A62C-328C822A906C}"/>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3" name="テキスト ボックス 382">
          <a:extLst>
            <a:ext uri="{FF2B5EF4-FFF2-40B4-BE49-F238E27FC236}">
              <a16:creationId xmlns:a16="http://schemas.microsoft.com/office/drawing/2014/main" id="{7037859B-CC03-466B-A641-9876FD4FBC1A}"/>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4" name="直線コネクタ 383">
          <a:extLst>
            <a:ext uri="{FF2B5EF4-FFF2-40B4-BE49-F238E27FC236}">
              <a16:creationId xmlns:a16="http://schemas.microsoft.com/office/drawing/2014/main" id="{082CEDCC-CC44-408B-8C3D-D8747B1D6FBB}"/>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5" name="テキスト ボックス 384">
          <a:extLst>
            <a:ext uri="{FF2B5EF4-FFF2-40B4-BE49-F238E27FC236}">
              <a16:creationId xmlns:a16="http://schemas.microsoft.com/office/drawing/2014/main" id="{3CA81C88-65EB-4D25-B82B-DECDB1C4C5C9}"/>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6" name="直線コネクタ 385">
          <a:extLst>
            <a:ext uri="{FF2B5EF4-FFF2-40B4-BE49-F238E27FC236}">
              <a16:creationId xmlns:a16="http://schemas.microsoft.com/office/drawing/2014/main" id="{05FE6A5F-9B2B-4002-AB87-DD02C75126A6}"/>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7" name="テキスト ボックス 386">
          <a:extLst>
            <a:ext uri="{FF2B5EF4-FFF2-40B4-BE49-F238E27FC236}">
              <a16:creationId xmlns:a16="http://schemas.microsoft.com/office/drawing/2014/main" id="{99D4A873-9CFE-4170-B9D8-6C872A7B998B}"/>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88" name="直線コネクタ 387">
          <a:extLst>
            <a:ext uri="{FF2B5EF4-FFF2-40B4-BE49-F238E27FC236}">
              <a16:creationId xmlns:a16="http://schemas.microsoft.com/office/drawing/2014/main" id="{06F4CC7D-1383-4B5C-8C8A-CE2ABC8C2514}"/>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89" name="テキスト ボックス 388">
          <a:extLst>
            <a:ext uri="{FF2B5EF4-FFF2-40B4-BE49-F238E27FC236}">
              <a16:creationId xmlns:a16="http://schemas.microsoft.com/office/drawing/2014/main" id="{45179CB5-87BC-4899-97B8-47300BDCF1CE}"/>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0" name="直線コネクタ 389">
          <a:extLst>
            <a:ext uri="{FF2B5EF4-FFF2-40B4-BE49-F238E27FC236}">
              <a16:creationId xmlns:a16="http://schemas.microsoft.com/office/drawing/2014/main" id="{DA1BFF6D-29DD-4F67-BF56-3178009FB735}"/>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1" name="テキスト ボックス 390">
          <a:extLst>
            <a:ext uri="{FF2B5EF4-FFF2-40B4-BE49-F238E27FC236}">
              <a16:creationId xmlns:a16="http://schemas.microsoft.com/office/drawing/2014/main" id="{05CB042B-316F-4634-972F-5941FA2CD4B0}"/>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2" name="直線コネクタ 391">
          <a:extLst>
            <a:ext uri="{FF2B5EF4-FFF2-40B4-BE49-F238E27FC236}">
              <a16:creationId xmlns:a16="http://schemas.microsoft.com/office/drawing/2014/main" id="{B9AD695F-6A24-4FC7-8A08-D68248F73446}"/>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3" name="テキスト ボックス 392">
          <a:extLst>
            <a:ext uri="{FF2B5EF4-FFF2-40B4-BE49-F238E27FC236}">
              <a16:creationId xmlns:a16="http://schemas.microsoft.com/office/drawing/2014/main" id="{D1BDFCA1-2FEE-4DAD-AF66-DD5FFA0CFF98}"/>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4" name="直線コネクタ 393">
          <a:extLst>
            <a:ext uri="{FF2B5EF4-FFF2-40B4-BE49-F238E27FC236}">
              <a16:creationId xmlns:a16="http://schemas.microsoft.com/office/drawing/2014/main" id="{3B316A96-E3D3-4D4B-971B-068A46F81A19}"/>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5" name="テキスト ボックス 394">
          <a:extLst>
            <a:ext uri="{FF2B5EF4-FFF2-40B4-BE49-F238E27FC236}">
              <a16:creationId xmlns:a16="http://schemas.microsoft.com/office/drawing/2014/main" id="{6C7FCC9D-43C5-40B0-BAE6-A6A0992B7078}"/>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6" name="直線コネクタ 395">
          <a:extLst>
            <a:ext uri="{FF2B5EF4-FFF2-40B4-BE49-F238E27FC236}">
              <a16:creationId xmlns:a16="http://schemas.microsoft.com/office/drawing/2014/main" id="{7D5B2498-FFC8-4F53-A062-C78A6E49AFF9}"/>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7" name="テキスト ボックス 396">
          <a:extLst>
            <a:ext uri="{FF2B5EF4-FFF2-40B4-BE49-F238E27FC236}">
              <a16:creationId xmlns:a16="http://schemas.microsoft.com/office/drawing/2014/main" id="{3C7E555A-F887-40BE-A3A8-48BBA74AB6B1}"/>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8" name="直線コネクタ 397">
          <a:extLst>
            <a:ext uri="{FF2B5EF4-FFF2-40B4-BE49-F238E27FC236}">
              <a16:creationId xmlns:a16="http://schemas.microsoft.com/office/drawing/2014/main" id="{F1D68120-3F0E-4866-8210-9CDA6567936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9" name="【港湾・漁港】&#10;有形固定資産減価償却率グラフ枠">
          <a:extLst>
            <a:ext uri="{FF2B5EF4-FFF2-40B4-BE49-F238E27FC236}">
              <a16:creationId xmlns:a16="http://schemas.microsoft.com/office/drawing/2014/main" id="{3FF01F48-1A80-4574-AD71-E9B010C3C016}"/>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141514</xdr:rowOff>
    </xdr:from>
    <xdr:to>
      <xdr:col>24</xdr:col>
      <xdr:colOff>62865</xdr:colOff>
      <xdr:row>109</xdr:row>
      <xdr:rowOff>33745</xdr:rowOff>
    </xdr:to>
    <xdr:cxnSp macro="">
      <xdr:nvCxnSpPr>
        <xdr:cNvPr id="400" name="直線コネクタ 399">
          <a:extLst>
            <a:ext uri="{FF2B5EF4-FFF2-40B4-BE49-F238E27FC236}">
              <a16:creationId xmlns:a16="http://schemas.microsoft.com/office/drawing/2014/main" id="{6E373F5F-83C1-4C2F-B690-5C5686424B38}"/>
            </a:ext>
          </a:extLst>
        </xdr:cNvPr>
        <xdr:cNvCxnSpPr/>
      </xdr:nvCxnSpPr>
      <xdr:spPr>
        <a:xfrm flipV="1">
          <a:off x="4634865" y="17286514"/>
          <a:ext cx="0" cy="1435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37572</xdr:rowOff>
    </xdr:from>
    <xdr:ext cx="405111" cy="259045"/>
    <xdr:sp macro="" textlink="">
      <xdr:nvSpPr>
        <xdr:cNvPr id="401" name="【港湾・漁港】&#10;有形固定資産減価償却率最小値テキスト">
          <a:extLst>
            <a:ext uri="{FF2B5EF4-FFF2-40B4-BE49-F238E27FC236}">
              <a16:creationId xmlns:a16="http://schemas.microsoft.com/office/drawing/2014/main" id="{0DD8A31D-F9E6-4BE3-A1AA-4E1306B4502C}"/>
            </a:ext>
          </a:extLst>
        </xdr:cNvPr>
        <xdr:cNvSpPr txBox="1"/>
      </xdr:nvSpPr>
      <xdr:spPr>
        <a:xfrm>
          <a:off x="4673600" y="1872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33745</xdr:rowOff>
    </xdr:from>
    <xdr:to>
      <xdr:col>24</xdr:col>
      <xdr:colOff>152400</xdr:colOff>
      <xdr:row>109</xdr:row>
      <xdr:rowOff>33745</xdr:rowOff>
    </xdr:to>
    <xdr:cxnSp macro="">
      <xdr:nvCxnSpPr>
        <xdr:cNvPr id="402" name="直線コネクタ 401">
          <a:extLst>
            <a:ext uri="{FF2B5EF4-FFF2-40B4-BE49-F238E27FC236}">
              <a16:creationId xmlns:a16="http://schemas.microsoft.com/office/drawing/2014/main" id="{1BE20AA2-874C-46E6-AFF1-643776E00C48}"/>
            </a:ext>
          </a:extLst>
        </xdr:cNvPr>
        <xdr:cNvCxnSpPr/>
      </xdr:nvCxnSpPr>
      <xdr:spPr>
        <a:xfrm>
          <a:off x="4546600" y="18721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88191</xdr:rowOff>
    </xdr:from>
    <xdr:ext cx="405111" cy="259045"/>
    <xdr:sp macro="" textlink="">
      <xdr:nvSpPr>
        <xdr:cNvPr id="403" name="【港湾・漁港】&#10;有形固定資産減価償却率最大値テキスト">
          <a:extLst>
            <a:ext uri="{FF2B5EF4-FFF2-40B4-BE49-F238E27FC236}">
              <a16:creationId xmlns:a16="http://schemas.microsoft.com/office/drawing/2014/main" id="{B9506B37-8A70-42F7-88BB-BF5529CA03ED}"/>
            </a:ext>
          </a:extLst>
        </xdr:cNvPr>
        <xdr:cNvSpPr txBox="1"/>
      </xdr:nvSpPr>
      <xdr:spPr>
        <a:xfrm>
          <a:off x="4673600" y="17061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141514</xdr:rowOff>
    </xdr:from>
    <xdr:to>
      <xdr:col>24</xdr:col>
      <xdr:colOff>152400</xdr:colOff>
      <xdr:row>100</xdr:row>
      <xdr:rowOff>141514</xdr:rowOff>
    </xdr:to>
    <xdr:cxnSp macro="">
      <xdr:nvCxnSpPr>
        <xdr:cNvPr id="404" name="直線コネクタ 403">
          <a:extLst>
            <a:ext uri="{FF2B5EF4-FFF2-40B4-BE49-F238E27FC236}">
              <a16:creationId xmlns:a16="http://schemas.microsoft.com/office/drawing/2014/main" id="{E12AB6C0-0446-4B4A-A574-6B4F2B9C3B9F}"/>
            </a:ext>
          </a:extLst>
        </xdr:cNvPr>
        <xdr:cNvCxnSpPr/>
      </xdr:nvCxnSpPr>
      <xdr:spPr>
        <a:xfrm>
          <a:off x="4546600" y="17286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12354</xdr:rowOff>
    </xdr:from>
    <xdr:ext cx="405111" cy="259045"/>
    <xdr:sp macro="" textlink="">
      <xdr:nvSpPr>
        <xdr:cNvPr id="405" name="【港湾・漁港】&#10;有形固定資産減価償却率平均値テキスト">
          <a:extLst>
            <a:ext uri="{FF2B5EF4-FFF2-40B4-BE49-F238E27FC236}">
              <a16:creationId xmlns:a16="http://schemas.microsoft.com/office/drawing/2014/main" id="{A7400B5A-1AB8-4C9E-8587-7AA225542B1E}"/>
            </a:ext>
          </a:extLst>
        </xdr:cNvPr>
        <xdr:cNvSpPr txBox="1"/>
      </xdr:nvSpPr>
      <xdr:spPr>
        <a:xfrm>
          <a:off x="4673600" y="1784315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160927</xdr:rowOff>
    </xdr:from>
    <xdr:to>
      <xdr:col>24</xdr:col>
      <xdr:colOff>114300</xdr:colOff>
      <xdr:row>105</xdr:row>
      <xdr:rowOff>91077</xdr:rowOff>
    </xdr:to>
    <xdr:sp macro="" textlink="">
      <xdr:nvSpPr>
        <xdr:cNvPr id="406" name="フローチャート: 判断 405">
          <a:extLst>
            <a:ext uri="{FF2B5EF4-FFF2-40B4-BE49-F238E27FC236}">
              <a16:creationId xmlns:a16="http://schemas.microsoft.com/office/drawing/2014/main" id="{4FA3497C-03D2-4738-8412-E5863961ADA2}"/>
            </a:ext>
          </a:extLst>
        </xdr:cNvPr>
        <xdr:cNvSpPr/>
      </xdr:nvSpPr>
      <xdr:spPr>
        <a:xfrm>
          <a:off x="4584700" y="1799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129902</xdr:rowOff>
    </xdr:from>
    <xdr:to>
      <xdr:col>20</xdr:col>
      <xdr:colOff>38100</xdr:colOff>
      <xdr:row>105</xdr:row>
      <xdr:rowOff>60052</xdr:rowOff>
    </xdr:to>
    <xdr:sp macro="" textlink="">
      <xdr:nvSpPr>
        <xdr:cNvPr id="407" name="フローチャート: 判断 406">
          <a:extLst>
            <a:ext uri="{FF2B5EF4-FFF2-40B4-BE49-F238E27FC236}">
              <a16:creationId xmlns:a16="http://schemas.microsoft.com/office/drawing/2014/main" id="{25FC6662-8C2F-4377-A625-1CD59DE63BA2}"/>
            </a:ext>
          </a:extLst>
        </xdr:cNvPr>
        <xdr:cNvSpPr/>
      </xdr:nvSpPr>
      <xdr:spPr>
        <a:xfrm>
          <a:off x="3746500" y="17960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48261</xdr:rowOff>
    </xdr:from>
    <xdr:to>
      <xdr:col>15</xdr:col>
      <xdr:colOff>101600</xdr:colOff>
      <xdr:row>104</xdr:row>
      <xdr:rowOff>149861</xdr:rowOff>
    </xdr:to>
    <xdr:sp macro="" textlink="">
      <xdr:nvSpPr>
        <xdr:cNvPr id="408" name="フローチャート: 判断 407">
          <a:extLst>
            <a:ext uri="{FF2B5EF4-FFF2-40B4-BE49-F238E27FC236}">
              <a16:creationId xmlns:a16="http://schemas.microsoft.com/office/drawing/2014/main" id="{7BAC0CD9-8F1A-4A86-8906-BC2D340FA250}"/>
            </a:ext>
          </a:extLst>
        </xdr:cNvPr>
        <xdr:cNvSpPr/>
      </xdr:nvSpPr>
      <xdr:spPr>
        <a:xfrm>
          <a:off x="2857500" y="1787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33564</xdr:rowOff>
    </xdr:from>
    <xdr:to>
      <xdr:col>10</xdr:col>
      <xdr:colOff>165100</xdr:colOff>
      <xdr:row>104</xdr:row>
      <xdr:rowOff>135164</xdr:rowOff>
    </xdr:to>
    <xdr:sp macro="" textlink="">
      <xdr:nvSpPr>
        <xdr:cNvPr id="409" name="フローチャート: 判断 408">
          <a:extLst>
            <a:ext uri="{FF2B5EF4-FFF2-40B4-BE49-F238E27FC236}">
              <a16:creationId xmlns:a16="http://schemas.microsoft.com/office/drawing/2014/main" id="{C5699A44-240F-4244-B3A7-D229EDE9CC6F}"/>
            </a:ext>
          </a:extLst>
        </xdr:cNvPr>
        <xdr:cNvSpPr/>
      </xdr:nvSpPr>
      <xdr:spPr>
        <a:xfrm>
          <a:off x="1968500" y="17864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22134</xdr:rowOff>
    </xdr:from>
    <xdr:to>
      <xdr:col>6</xdr:col>
      <xdr:colOff>38100</xdr:colOff>
      <xdr:row>104</xdr:row>
      <xdr:rowOff>123734</xdr:rowOff>
    </xdr:to>
    <xdr:sp macro="" textlink="">
      <xdr:nvSpPr>
        <xdr:cNvPr id="410" name="フローチャート: 判断 409">
          <a:extLst>
            <a:ext uri="{FF2B5EF4-FFF2-40B4-BE49-F238E27FC236}">
              <a16:creationId xmlns:a16="http://schemas.microsoft.com/office/drawing/2014/main" id="{0000EB45-FC70-4867-BEBD-986D4E6FC73A}"/>
            </a:ext>
          </a:extLst>
        </xdr:cNvPr>
        <xdr:cNvSpPr/>
      </xdr:nvSpPr>
      <xdr:spPr>
        <a:xfrm>
          <a:off x="1079500" y="17852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422C6D21-429B-4552-944F-FD615A5B435C}"/>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91AF8DEC-0E5B-4DA7-8A77-691D8A309289}"/>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8B5752ED-8025-42B7-A620-CA371F4FB099}"/>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BBEB738F-BFD9-4B03-BC0B-33DE7846F29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2371B9D7-2A1F-4F08-B436-08C2F678C344}"/>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108</xdr:row>
      <xdr:rowOff>13970</xdr:rowOff>
    </xdr:from>
    <xdr:to>
      <xdr:col>24</xdr:col>
      <xdr:colOff>114300</xdr:colOff>
      <xdr:row>108</xdr:row>
      <xdr:rowOff>115570</xdr:rowOff>
    </xdr:to>
    <xdr:sp macro="" textlink="">
      <xdr:nvSpPr>
        <xdr:cNvPr id="416" name="楕円 415">
          <a:extLst>
            <a:ext uri="{FF2B5EF4-FFF2-40B4-BE49-F238E27FC236}">
              <a16:creationId xmlns:a16="http://schemas.microsoft.com/office/drawing/2014/main" id="{9E5E6D5C-EB9F-4D1E-A1A8-B3523173BD83}"/>
            </a:ext>
          </a:extLst>
        </xdr:cNvPr>
        <xdr:cNvSpPr/>
      </xdr:nvSpPr>
      <xdr:spPr>
        <a:xfrm>
          <a:off x="4584700" y="18530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107</xdr:row>
      <xdr:rowOff>163847</xdr:rowOff>
    </xdr:from>
    <xdr:ext cx="405111" cy="259045"/>
    <xdr:sp macro="" textlink="">
      <xdr:nvSpPr>
        <xdr:cNvPr id="417" name="【港湾・漁港】&#10;有形固定資産減価償却率該当値テキスト">
          <a:extLst>
            <a:ext uri="{FF2B5EF4-FFF2-40B4-BE49-F238E27FC236}">
              <a16:creationId xmlns:a16="http://schemas.microsoft.com/office/drawing/2014/main" id="{DC32B435-6FA1-4EDB-BE19-BB97750F80AE}"/>
            </a:ext>
          </a:extLst>
        </xdr:cNvPr>
        <xdr:cNvSpPr txBox="1"/>
      </xdr:nvSpPr>
      <xdr:spPr>
        <a:xfrm>
          <a:off x="4673600" y="18508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108</xdr:row>
      <xdr:rowOff>20501</xdr:rowOff>
    </xdr:from>
    <xdr:to>
      <xdr:col>20</xdr:col>
      <xdr:colOff>38100</xdr:colOff>
      <xdr:row>108</xdr:row>
      <xdr:rowOff>122101</xdr:rowOff>
    </xdr:to>
    <xdr:sp macro="" textlink="">
      <xdr:nvSpPr>
        <xdr:cNvPr id="418" name="楕円 417">
          <a:extLst>
            <a:ext uri="{FF2B5EF4-FFF2-40B4-BE49-F238E27FC236}">
              <a16:creationId xmlns:a16="http://schemas.microsoft.com/office/drawing/2014/main" id="{D19E59B4-C248-4818-8E13-38D91578C585}"/>
            </a:ext>
          </a:extLst>
        </xdr:cNvPr>
        <xdr:cNvSpPr/>
      </xdr:nvSpPr>
      <xdr:spPr>
        <a:xfrm>
          <a:off x="3746500" y="18537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108</xdr:row>
      <xdr:rowOff>64770</xdr:rowOff>
    </xdr:from>
    <xdr:to>
      <xdr:col>24</xdr:col>
      <xdr:colOff>63500</xdr:colOff>
      <xdr:row>108</xdr:row>
      <xdr:rowOff>71301</xdr:rowOff>
    </xdr:to>
    <xdr:cxnSp macro="">
      <xdr:nvCxnSpPr>
        <xdr:cNvPr id="419" name="直線コネクタ 418">
          <a:extLst>
            <a:ext uri="{FF2B5EF4-FFF2-40B4-BE49-F238E27FC236}">
              <a16:creationId xmlns:a16="http://schemas.microsoft.com/office/drawing/2014/main" id="{C8CDD320-5157-4EA3-AD60-3E8AF2EB6213}"/>
            </a:ext>
          </a:extLst>
        </xdr:cNvPr>
        <xdr:cNvCxnSpPr/>
      </xdr:nvCxnSpPr>
      <xdr:spPr>
        <a:xfrm flipV="1">
          <a:off x="3797300" y="18581370"/>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108</xdr:row>
      <xdr:rowOff>23768</xdr:rowOff>
    </xdr:from>
    <xdr:to>
      <xdr:col>15</xdr:col>
      <xdr:colOff>101600</xdr:colOff>
      <xdr:row>108</xdr:row>
      <xdr:rowOff>125368</xdr:rowOff>
    </xdr:to>
    <xdr:sp macro="" textlink="">
      <xdr:nvSpPr>
        <xdr:cNvPr id="420" name="楕円 419">
          <a:extLst>
            <a:ext uri="{FF2B5EF4-FFF2-40B4-BE49-F238E27FC236}">
              <a16:creationId xmlns:a16="http://schemas.microsoft.com/office/drawing/2014/main" id="{84FA5215-BD62-40C4-97B6-6915895C45EF}"/>
            </a:ext>
          </a:extLst>
        </xdr:cNvPr>
        <xdr:cNvSpPr/>
      </xdr:nvSpPr>
      <xdr:spPr>
        <a:xfrm>
          <a:off x="2857500" y="18540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108</xdr:row>
      <xdr:rowOff>71301</xdr:rowOff>
    </xdr:from>
    <xdr:to>
      <xdr:col>19</xdr:col>
      <xdr:colOff>177800</xdr:colOff>
      <xdr:row>108</xdr:row>
      <xdr:rowOff>74568</xdr:rowOff>
    </xdr:to>
    <xdr:cxnSp macro="">
      <xdr:nvCxnSpPr>
        <xdr:cNvPr id="421" name="直線コネクタ 420">
          <a:extLst>
            <a:ext uri="{FF2B5EF4-FFF2-40B4-BE49-F238E27FC236}">
              <a16:creationId xmlns:a16="http://schemas.microsoft.com/office/drawing/2014/main" id="{FBD7E392-4970-4499-B018-F8AC7BEE2FE7}"/>
            </a:ext>
          </a:extLst>
        </xdr:cNvPr>
        <xdr:cNvCxnSpPr/>
      </xdr:nvCxnSpPr>
      <xdr:spPr>
        <a:xfrm flipV="1">
          <a:off x="2908300" y="18587901"/>
          <a:ext cx="8890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107</xdr:row>
      <xdr:rowOff>100512</xdr:rowOff>
    </xdr:from>
    <xdr:to>
      <xdr:col>10</xdr:col>
      <xdr:colOff>165100</xdr:colOff>
      <xdr:row>108</xdr:row>
      <xdr:rowOff>30662</xdr:rowOff>
    </xdr:to>
    <xdr:sp macro="" textlink="">
      <xdr:nvSpPr>
        <xdr:cNvPr id="422" name="楕円 421">
          <a:extLst>
            <a:ext uri="{FF2B5EF4-FFF2-40B4-BE49-F238E27FC236}">
              <a16:creationId xmlns:a16="http://schemas.microsoft.com/office/drawing/2014/main" id="{D3EBA006-0EC1-4835-979C-B384FCC678B7}"/>
            </a:ext>
          </a:extLst>
        </xdr:cNvPr>
        <xdr:cNvSpPr/>
      </xdr:nvSpPr>
      <xdr:spPr>
        <a:xfrm>
          <a:off x="1968500" y="18445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107</xdr:row>
      <xdr:rowOff>151312</xdr:rowOff>
    </xdr:from>
    <xdr:to>
      <xdr:col>15</xdr:col>
      <xdr:colOff>50800</xdr:colOff>
      <xdr:row>108</xdr:row>
      <xdr:rowOff>74568</xdr:rowOff>
    </xdr:to>
    <xdr:cxnSp macro="">
      <xdr:nvCxnSpPr>
        <xdr:cNvPr id="423" name="直線コネクタ 422">
          <a:extLst>
            <a:ext uri="{FF2B5EF4-FFF2-40B4-BE49-F238E27FC236}">
              <a16:creationId xmlns:a16="http://schemas.microsoft.com/office/drawing/2014/main" id="{9E0094DA-2EAE-42E3-BBE0-39CA086AA4B3}"/>
            </a:ext>
          </a:extLst>
        </xdr:cNvPr>
        <xdr:cNvCxnSpPr/>
      </xdr:nvCxnSpPr>
      <xdr:spPr>
        <a:xfrm>
          <a:off x="2019300" y="18496462"/>
          <a:ext cx="889000" cy="94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107</xdr:row>
      <xdr:rowOff>98879</xdr:rowOff>
    </xdr:from>
    <xdr:to>
      <xdr:col>6</xdr:col>
      <xdr:colOff>38100</xdr:colOff>
      <xdr:row>108</xdr:row>
      <xdr:rowOff>29029</xdr:rowOff>
    </xdr:to>
    <xdr:sp macro="" textlink="">
      <xdr:nvSpPr>
        <xdr:cNvPr id="424" name="楕円 423">
          <a:extLst>
            <a:ext uri="{FF2B5EF4-FFF2-40B4-BE49-F238E27FC236}">
              <a16:creationId xmlns:a16="http://schemas.microsoft.com/office/drawing/2014/main" id="{4FA1D4D4-DFE2-4DB6-B6CF-FF4995986507}"/>
            </a:ext>
          </a:extLst>
        </xdr:cNvPr>
        <xdr:cNvSpPr/>
      </xdr:nvSpPr>
      <xdr:spPr>
        <a:xfrm>
          <a:off x="1079500" y="18444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107</xdr:row>
      <xdr:rowOff>149679</xdr:rowOff>
    </xdr:from>
    <xdr:to>
      <xdr:col>10</xdr:col>
      <xdr:colOff>114300</xdr:colOff>
      <xdr:row>107</xdr:row>
      <xdr:rowOff>151312</xdr:rowOff>
    </xdr:to>
    <xdr:cxnSp macro="">
      <xdr:nvCxnSpPr>
        <xdr:cNvPr id="425" name="直線コネクタ 424">
          <a:extLst>
            <a:ext uri="{FF2B5EF4-FFF2-40B4-BE49-F238E27FC236}">
              <a16:creationId xmlns:a16="http://schemas.microsoft.com/office/drawing/2014/main" id="{DF6A1705-E15F-49AA-AA71-A8B64DF14BA9}"/>
            </a:ext>
          </a:extLst>
        </xdr:cNvPr>
        <xdr:cNvCxnSpPr/>
      </xdr:nvCxnSpPr>
      <xdr:spPr>
        <a:xfrm>
          <a:off x="1130300" y="18494829"/>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76579</xdr:rowOff>
    </xdr:from>
    <xdr:ext cx="405111" cy="259045"/>
    <xdr:sp macro="" textlink="">
      <xdr:nvSpPr>
        <xdr:cNvPr id="426" name="n_1aveValue【港湾・漁港】&#10;有形固定資産減価償却率">
          <a:extLst>
            <a:ext uri="{FF2B5EF4-FFF2-40B4-BE49-F238E27FC236}">
              <a16:creationId xmlns:a16="http://schemas.microsoft.com/office/drawing/2014/main" id="{DDEBC302-30E1-41D4-A910-CD0BE9F9F696}"/>
            </a:ext>
          </a:extLst>
        </xdr:cNvPr>
        <xdr:cNvSpPr txBox="1"/>
      </xdr:nvSpPr>
      <xdr:spPr>
        <a:xfrm>
          <a:off x="3582044" y="177359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166388</xdr:rowOff>
    </xdr:from>
    <xdr:ext cx="405111" cy="259045"/>
    <xdr:sp macro="" textlink="">
      <xdr:nvSpPr>
        <xdr:cNvPr id="427" name="n_2aveValue【港湾・漁港】&#10;有形固定資産減価償却率">
          <a:extLst>
            <a:ext uri="{FF2B5EF4-FFF2-40B4-BE49-F238E27FC236}">
              <a16:creationId xmlns:a16="http://schemas.microsoft.com/office/drawing/2014/main" id="{7DD83C3F-6741-4656-849B-B75F3C661691}"/>
            </a:ext>
          </a:extLst>
        </xdr:cNvPr>
        <xdr:cNvSpPr txBox="1"/>
      </xdr:nvSpPr>
      <xdr:spPr>
        <a:xfrm>
          <a:off x="2705744" y="17654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151691</xdr:rowOff>
    </xdr:from>
    <xdr:ext cx="405111" cy="259045"/>
    <xdr:sp macro="" textlink="">
      <xdr:nvSpPr>
        <xdr:cNvPr id="428" name="n_3aveValue【港湾・漁港】&#10;有形固定資産減価償却率">
          <a:extLst>
            <a:ext uri="{FF2B5EF4-FFF2-40B4-BE49-F238E27FC236}">
              <a16:creationId xmlns:a16="http://schemas.microsoft.com/office/drawing/2014/main" id="{1655560A-19E4-4792-BDE3-70DEB6201B21}"/>
            </a:ext>
          </a:extLst>
        </xdr:cNvPr>
        <xdr:cNvSpPr txBox="1"/>
      </xdr:nvSpPr>
      <xdr:spPr>
        <a:xfrm>
          <a:off x="1816744" y="17639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140261</xdr:rowOff>
    </xdr:from>
    <xdr:ext cx="405111" cy="259045"/>
    <xdr:sp macro="" textlink="">
      <xdr:nvSpPr>
        <xdr:cNvPr id="429" name="n_4aveValue【港湾・漁港】&#10;有形固定資産減価償却率">
          <a:extLst>
            <a:ext uri="{FF2B5EF4-FFF2-40B4-BE49-F238E27FC236}">
              <a16:creationId xmlns:a16="http://schemas.microsoft.com/office/drawing/2014/main" id="{A7938327-75A1-44AD-85BF-9AA5F8852F4E}"/>
            </a:ext>
          </a:extLst>
        </xdr:cNvPr>
        <xdr:cNvSpPr txBox="1"/>
      </xdr:nvSpPr>
      <xdr:spPr>
        <a:xfrm>
          <a:off x="927744" y="17628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108</xdr:row>
      <xdr:rowOff>113228</xdr:rowOff>
    </xdr:from>
    <xdr:ext cx="405111" cy="259045"/>
    <xdr:sp macro="" textlink="">
      <xdr:nvSpPr>
        <xdr:cNvPr id="430" name="n_1mainValue【港湾・漁港】&#10;有形固定資産減価償却率">
          <a:extLst>
            <a:ext uri="{FF2B5EF4-FFF2-40B4-BE49-F238E27FC236}">
              <a16:creationId xmlns:a16="http://schemas.microsoft.com/office/drawing/2014/main" id="{4FE6367D-0FA7-4BA2-80D0-BC2528A46BBD}"/>
            </a:ext>
          </a:extLst>
        </xdr:cNvPr>
        <xdr:cNvSpPr txBox="1"/>
      </xdr:nvSpPr>
      <xdr:spPr>
        <a:xfrm>
          <a:off x="3582044" y="186298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108</xdr:row>
      <xdr:rowOff>116495</xdr:rowOff>
    </xdr:from>
    <xdr:ext cx="405111" cy="259045"/>
    <xdr:sp macro="" textlink="">
      <xdr:nvSpPr>
        <xdr:cNvPr id="431" name="n_2mainValue【港湾・漁港】&#10;有形固定資産減価償却率">
          <a:extLst>
            <a:ext uri="{FF2B5EF4-FFF2-40B4-BE49-F238E27FC236}">
              <a16:creationId xmlns:a16="http://schemas.microsoft.com/office/drawing/2014/main" id="{E54A77FD-E164-4385-A034-9D0DB38CE31F}"/>
            </a:ext>
          </a:extLst>
        </xdr:cNvPr>
        <xdr:cNvSpPr txBox="1"/>
      </xdr:nvSpPr>
      <xdr:spPr>
        <a:xfrm>
          <a:off x="2705744" y="186330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108</xdr:row>
      <xdr:rowOff>21789</xdr:rowOff>
    </xdr:from>
    <xdr:ext cx="405111" cy="259045"/>
    <xdr:sp macro="" textlink="">
      <xdr:nvSpPr>
        <xdr:cNvPr id="432" name="n_3mainValue【港湾・漁港】&#10;有形固定資産減価償却率">
          <a:extLst>
            <a:ext uri="{FF2B5EF4-FFF2-40B4-BE49-F238E27FC236}">
              <a16:creationId xmlns:a16="http://schemas.microsoft.com/office/drawing/2014/main" id="{15DA1192-3107-4810-AA12-C38DC2DE82A1}"/>
            </a:ext>
          </a:extLst>
        </xdr:cNvPr>
        <xdr:cNvSpPr txBox="1"/>
      </xdr:nvSpPr>
      <xdr:spPr>
        <a:xfrm>
          <a:off x="1816744" y="185383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108</xdr:row>
      <xdr:rowOff>20156</xdr:rowOff>
    </xdr:from>
    <xdr:ext cx="405111" cy="259045"/>
    <xdr:sp macro="" textlink="">
      <xdr:nvSpPr>
        <xdr:cNvPr id="433" name="n_4mainValue【港湾・漁港】&#10;有形固定資産減価償却率">
          <a:extLst>
            <a:ext uri="{FF2B5EF4-FFF2-40B4-BE49-F238E27FC236}">
              <a16:creationId xmlns:a16="http://schemas.microsoft.com/office/drawing/2014/main" id="{27CB5722-A617-45F1-8DF9-34C781F39172}"/>
            </a:ext>
          </a:extLst>
        </xdr:cNvPr>
        <xdr:cNvSpPr txBox="1"/>
      </xdr:nvSpPr>
      <xdr:spPr>
        <a:xfrm>
          <a:off x="927744" y="185367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4" name="正方形/長方形 433">
          <a:extLst>
            <a:ext uri="{FF2B5EF4-FFF2-40B4-BE49-F238E27FC236}">
              <a16:creationId xmlns:a16="http://schemas.microsoft.com/office/drawing/2014/main" id="{32A1090A-B431-493C-A22D-68678CA170A9}"/>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5" name="正方形/長方形 434">
          <a:extLst>
            <a:ext uri="{FF2B5EF4-FFF2-40B4-BE49-F238E27FC236}">
              <a16:creationId xmlns:a16="http://schemas.microsoft.com/office/drawing/2014/main" id="{EB7C39D1-4366-4FD4-9997-BA9D4174F538}"/>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6" name="正方形/長方形 435">
          <a:extLst>
            <a:ext uri="{FF2B5EF4-FFF2-40B4-BE49-F238E27FC236}">
              <a16:creationId xmlns:a16="http://schemas.microsoft.com/office/drawing/2014/main" id="{21FC83E6-3929-4341-94D2-4A5373812EC3}"/>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7" name="正方形/長方形 436">
          <a:extLst>
            <a:ext uri="{FF2B5EF4-FFF2-40B4-BE49-F238E27FC236}">
              <a16:creationId xmlns:a16="http://schemas.microsoft.com/office/drawing/2014/main" id="{FB17671D-FE2A-4F21-A793-F81CF4DD88AD}"/>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8" name="正方形/長方形 437">
          <a:extLst>
            <a:ext uri="{FF2B5EF4-FFF2-40B4-BE49-F238E27FC236}">
              <a16:creationId xmlns:a16="http://schemas.microsoft.com/office/drawing/2014/main" id="{3999918E-220A-4C76-BF21-AD20171DB08C}"/>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9" name="正方形/長方形 438">
          <a:extLst>
            <a:ext uri="{FF2B5EF4-FFF2-40B4-BE49-F238E27FC236}">
              <a16:creationId xmlns:a16="http://schemas.microsoft.com/office/drawing/2014/main" id="{4C939CA4-C4AA-4804-8479-178984EADC07}"/>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0" name="正方形/長方形 439">
          <a:extLst>
            <a:ext uri="{FF2B5EF4-FFF2-40B4-BE49-F238E27FC236}">
              <a16:creationId xmlns:a16="http://schemas.microsoft.com/office/drawing/2014/main" id="{0D14186B-725C-439F-9DE3-A83153366617}"/>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159,741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1" name="正方形/長方形 440">
          <a:extLst>
            <a:ext uri="{FF2B5EF4-FFF2-40B4-BE49-F238E27FC236}">
              <a16:creationId xmlns:a16="http://schemas.microsoft.com/office/drawing/2014/main" id="{D4F7AF91-608D-4167-B2CF-6544EC51D0D1}"/>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2" name="テキスト ボックス 441">
          <a:extLst>
            <a:ext uri="{FF2B5EF4-FFF2-40B4-BE49-F238E27FC236}">
              <a16:creationId xmlns:a16="http://schemas.microsoft.com/office/drawing/2014/main" id="{99CCD83E-461E-44C2-986E-3A79898C59E2}"/>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3" name="直線コネクタ 442">
          <a:extLst>
            <a:ext uri="{FF2B5EF4-FFF2-40B4-BE49-F238E27FC236}">
              <a16:creationId xmlns:a16="http://schemas.microsoft.com/office/drawing/2014/main" id="{8780B54E-D034-452F-923F-0D781DFCD598}"/>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4" name="直線コネクタ 443">
          <a:extLst>
            <a:ext uri="{FF2B5EF4-FFF2-40B4-BE49-F238E27FC236}">
              <a16:creationId xmlns:a16="http://schemas.microsoft.com/office/drawing/2014/main" id="{41A4FB3F-B056-4540-93D5-0CF388180079}"/>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10177</xdr:rowOff>
    </xdr:from>
    <xdr:ext cx="248786" cy="259045"/>
    <xdr:sp macro="" textlink="">
      <xdr:nvSpPr>
        <xdr:cNvPr id="445" name="テキスト ボックス 444">
          <a:extLst>
            <a:ext uri="{FF2B5EF4-FFF2-40B4-BE49-F238E27FC236}">
              <a16:creationId xmlns:a16="http://schemas.microsoft.com/office/drawing/2014/main" id="{644D54C9-B8CD-434F-96E7-5CFBD67EB137}"/>
            </a:ext>
          </a:extLst>
        </xdr:cNvPr>
        <xdr:cNvSpPr txBox="1"/>
      </xdr:nvSpPr>
      <xdr:spPr>
        <a:xfrm>
          <a:off x="6355214" y="1852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6" name="直線コネクタ 445">
          <a:extLst>
            <a:ext uri="{FF2B5EF4-FFF2-40B4-BE49-F238E27FC236}">
              <a16:creationId xmlns:a16="http://schemas.microsoft.com/office/drawing/2014/main" id="{06B40132-DD6A-4144-ABF3-82F1CDCD3636}"/>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105</xdr:row>
      <xdr:rowOff>143527</xdr:rowOff>
    </xdr:from>
    <xdr:ext cx="749692" cy="259045"/>
    <xdr:sp macro="" textlink="">
      <xdr:nvSpPr>
        <xdr:cNvPr id="447" name="テキスト ボックス 446">
          <a:extLst>
            <a:ext uri="{FF2B5EF4-FFF2-40B4-BE49-F238E27FC236}">
              <a16:creationId xmlns:a16="http://schemas.microsoft.com/office/drawing/2014/main" id="{52E06BA5-B3DD-48EC-B362-AC8330306FC2}"/>
            </a:ext>
          </a:extLst>
        </xdr:cNvPr>
        <xdr:cNvSpPr txBox="1"/>
      </xdr:nvSpPr>
      <xdr:spPr>
        <a:xfrm>
          <a:off x="5854308" y="18145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8" name="直線コネクタ 447">
          <a:extLst>
            <a:ext uri="{FF2B5EF4-FFF2-40B4-BE49-F238E27FC236}">
              <a16:creationId xmlns:a16="http://schemas.microsoft.com/office/drawing/2014/main" id="{5CDB2DA4-35D3-4DC5-82CD-03C3D1875960}"/>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103</xdr:row>
      <xdr:rowOff>105427</xdr:rowOff>
    </xdr:from>
    <xdr:ext cx="749692" cy="259045"/>
    <xdr:sp macro="" textlink="">
      <xdr:nvSpPr>
        <xdr:cNvPr id="449" name="テキスト ボックス 448">
          <a:extLst>
            <a:ext uri="{FF2B5EF4-FFF2-40B4-BE49-F238E27FC236}">
              <a16:creationId xmlns:a16="http://schemas.microsoft.com/office/drawing/2014/main" id="{AA9424E9-08FB-4FA4-8541-B30BF7DD98D1}"/>
            </a:ext>
          </a:extLst>
        </xdr:cNvPr>
        <xdr:cNvSpPr txBox="1"/>
      </xdr:nvSpPr>
      <xdr:spPr>
        <a:xfrm>
          <a:off x="5854308" y="17764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0" name="直線コネクタ 449">
          <a:extLst>
            <a:ext uri="{FF2B5EF4-FFF2-40B4-BE49-F238E27FC236}">
              <a16:creationId xmlns:a16="http://schemas.microsoft.com/office/drawing/2014/main" id="{0C4A97BA-BB2D-4BA8-8991-6A848EB5C3C9}"/>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101</xdr:row>
      <xdr:rowOff>67327</xdr:rowOff>
    </xdr:from>
    <xdr:ext cx="749692" cy="259045"/>
    <xdr:sp macro="" textlink="">
      <xdr:nvSpPr>
        <xdr:cNvPr id="451" name="テキスト ボックス 450">
          <a:extLst>
            <a:ext uri="{FF2B5EF4-FFF2-40B4-BE49-F238E27FC236}">
              <a16:creationId xmlns:a16="http://schemas.microsoft.com/office/drawing/2014/main" id="{E0CC4450-68EC-41AD-91C9-892F9DAB0818}"/>
            </a:ext>
          </a:extLst>
        </xdr:cNvPr>
        <xdr:cNvSpPr txBox="1"/>
      </xdr:nvSpPr>
      <xdr:spPr>
        <a:xfrm>
          <a:off x="5854308" y="17383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2" name="直線コネクタ 451">
          <a:extLst>
            <a:ext uri="{FF2B5EF4-FFF2-40B4-BE49-F238E27FC236}">
              <a16:creationId xmlns:a16="http://schemas.microsoft.com/office/drawing/2014/main" id="{4C2E13EB-89CB-4E93-8B2C-EAA800FA70C2}"/>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75187</xdr:colOff>
      <xdr:row>99</xdr:row>
      <xdr:rowOff>29227</xdr:rowOff>
    </xdr:from>
    <xdr:ext cx="813813" cy="259045"/>
    <xdr:sp macro="" textlink="">
      <xdr:nvSpPr>
        <xdr:cNvPr id="453" name="テキスト ボックス 452">
          <a:extLst>
            <a:ext uri="{FF2B5EF4-FFF2-40B4-BE49-F238E27FC236}">
              <a16:creationId xmlns:a16="http://schemas.microsoft.com/office/drawing/2014/main" id="{60EBBE0B-A7CA-4B88-AA1E-09247D98A776}"/>
            </a:ext>
          </a:extLst>
        </xdr:cNvPr>
        <xdr:cNvSpPr txBox="1"/>
      </xdr:nvSpPr>
      <xdr:spPr>
        <a:xfrm>
          <a:off x="5790187" y="17002777"/>
          <a:ext cx="8138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4" name="直線コネクタ 453">
          <a:extLst>
            <a:ext uri="{FF2B5EF4-FFF2-40B4-BE49-F238E27FC236}">
              <a16:creationId xmlns:a16="http://schemas.microsoft.com/office/drawing/2014/main" id="{45FA0404-5D1D-4DE0-A336-A3087F5ED86F}"/>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75187</xdr:colOff>
      <xdr:row>96</xdr:row>
      <xdr:rowOff>162577</xdr:rowOff>
    </xdr:from>
    <xdr:ext cx="813813" cy="259045"/>
    <xdr:sp macro="" textlink="">
      <xdr:nvSpPr>
        <xdr:cNvPr id="455" name="テキスト ボックス 454">
          <a:extLst>
            <a:ext uri="{FF2B5EF4-FFF2-40B4-BE49-F238E27FC236}">
              <a16:creationId xmlns:a16="http://schemas.microsoft.com/office/drawing/2014/main" id="{2FD271DF-F503-42CA-BD55-CBC00D0E6D7A}"/>
            </a:ext>
          </a:extLst>
        </xdr:cNvPr>
        <xdr:cNvSpPr txBox="1"/>
      </xdr:nvSpPr>
      <xdr:spPr>
        <a:xfrm>
          <a:off x="5790187" y="16621777"/>
          <a:ext cx="8138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6" name="【港湾・漁港】&#10;一人当たり有形固定資産（償却資産）額グラフ枠">
          <a:extLst>
            <a:ext uri="{FF2B5EF4-FFF2-40B4-BE49-F238E27FC236}">
              <a16:creationId xmlns:a16="http://schemas.microsoft.com/office/drawing/2014/main" id="{C5FD55D2-76D9-41EB-8864-71980E414E31}"/>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164164</xdr:rowOff>
    </xdr:from>
    <xdr:to>
      <xdr:col>54</xdr:col>
      <xdr:colOff>189865</xdr:colOff>
      <xdr:row>108</xdr:row>
      <xdr:rowOff>152143</xdr:rowOff>
    </xdr:to>
    <xdr:cxnSp macro="">
      <xdr:nvCxnSpPr>
        <xdr:cNvPr id="457" name="直線コネクタ 456">
          <a:extLst>
            <a:ext uri="{FF2B5EF4-FFF2-40B4-BE49-F238E27FC236}">
              <a16:creationId xmlns:a16="http://schemas.microsoft.com/office/drawing/2014/main" id="{F2D5AF38-5DB1-40C8-8494-1FFB93ED5717}"/>
            </a:ext>
          </a:extLst>
        </xdr:cNvPr>
        <xdr:cNvCxnSpPr/>
      </xdr:nvCxnSpPr>
      <xdr:spPr>
        <a:xfrm flipV="1">
          <a:off x="10476865" y="17137714"/>
          <a:ext cx="0" cy="15310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155970</xdr:rowOff>
    </xdr:from>
    <xdr:ext cx="534377" cy="259045"/>
    <xdr:sp macro="" textlink="">
      <xdr:nvSpPr>
        <xdr:cNvPr id="458" name="【港湾・漁港】&#10;一人当たり有形固定資産（償却資産）額最小値テキスト">
          <a:extLst>
            <a:ext uri="{FF2B5EF4-FFF2-40B4-BE49-F238E27FC236}">
              <a16:creationId xmlns:a16="http://schemas.microsoft.com/office/drawing/2014/main" id="{A5AE62E1-C6EE-408A-BCDB-F7E406D28303}"/>
            </a:ext>
          </a:extLst>
        </xdr:cNvPr>
        <xdr:cNvSpPr txBox="1"/>
      </xdr:nvSpPr>
      <xdr:spPr>
        <a:xfrm>
          <a:off x="10515600" y="18672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152143</xdr:rowOff>
    </xdr:from>
    <xdr:to>
      <xdr:col>55</xdr:col>
      <xdr:colOff>88900</xdr:colOff>
      <xdr:row>108</xdr:row>
      <xdr:rowOff>152143</xdr:rowOff>
    </xdr:to>
    <xdr:cxnSp macro="">
      <xdr:nvCxnSpPr>
        <xdr:cNvPr id="459" name="直線コネクタ 458">
          <a:extLst>
            <a:ext uri="{FF2B5EF4-FFF2-40B4-BE49-F238E27FC236}">
              <a16:creationId xmlns:a16="http://schemas.microsoft.com/office/drawing/2014/main" id="{E44B7E75-13F0-4611-B17A-3B465BB93461}"/>
            </a:ext>
          </a:extLst>
        </xdr:cNvPr>
        <xdr:cNvCxnSpPr/>
      </xdr:nvCxnSpPr>
      <xdr:spPr>
        <a:xfrm>
          <a:off x="10388600" y="1866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110841</xdr:rowOff>
    </xdr:from>
    <xdr:ext cx="819455" cy="259045"/>
    <xdr:sp macro="" textlink="">
      <xdr:nvSpPr>
        <xdr:cNvPr id="460" name="【港湾・漁港】&#10;一人当たり有形固定資産（償却資産）額最大値テキスト">
          <a:extLst>
            <a:ext uri="{FF2B5EF4-FFF2-40B4-BE49-F238E27FC236}">
              <a16:creationId xmlns:a16="http://schemas.microsoft.com/office/drawing/2014/main" id="{A526969A-C675-4509-9714-6BFA4F2579F1}"/>
            </a:ext>
          </a:extLst>
        </xdr:cNvPr>
        <xdr:cNvSpPr txBox="1"/>
      </xdr:nvSpPr>
      <xdr:spPr>
        <a:xfrm>
          <a:off x="10515600" y="16912941"/>
          <a:ext cx="81945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120,573,723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164164</xdr:rowOff>
    </xdr:from>
    <xdr:to>
      <xdr:col>55</xdr:col>
      <xdr:colOff>88900</xdr:colOff>
      <xdr:row>99</xdr:row>
      <xdr:rowOff>164164</xdr:rowOff>
    </xdr:to>
    <xdr:cxnSp macro="">
      <xdr:nvCxnSpPr>
        <xdr:cNvPr id="461" name="直線コネクタ 460">
          <a:extLst>
            <a:ext uri="{FF2B5EF4-FFF2-40B4-BE49-F238E27FC236}">
              <a16:creationId xmlns:a16="http://schemas.microsoft.com/office/drawing/2014/main" id="{3D1C3E0E-1D01-453F-A629-5B6ABD554F0F}"/>
            </a:ext>
          </a:extLst>
        </xdr:cNvPr>
        <xdr:cNvCxnSpPr/>
      </xdr:nvCxnSpPr>
      <xdr:spPr>
        <a:xfrm>
          <a:off x="10388600" y="17137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60661</xdr:rowOff>
    </xdr:from>
    <xdr:ext cx="690189" cy="259045"/>
    <xdr:sp macro="" textlink="">
      <xdr:nvSpPr>
        <xdr:cNvPr id="462" name="【港湾・漁港】&#10;一人当たり有形固定資産（償却資産）額平均値テキスト">
          <a:extLst>
            <a:ext uri="{FF2B5EF4-FFF2-40B4-BE49-F238E27FC236}">
              <a16:creationId xmlns:a16="http://schemas.microsoft.com/office/drawing/2014/main" id="{736390EA-F9E5-48C9-A2D3-21D479CA1E9B}"/>
            </a:ext>
          </a:extLst>
        </xdr:cNvPr>
        <xdr:cNvSpPr txBox="1"/>
      </xdr:nvSpPr>
      <xdr:spPr>
        <a:xfrm>
          <a:off x="10515600" y="18405811"/>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5,024,888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37784</xdr:rowOff>
    </xdr:from>
    <xdr:to>
      <xdr:col>55</xdr:col>
      <xdr:colOff>50800</xdr:colOff>
      <xdr:row>108</xdr:row>
      <xdr:rowOff>139384</xdr:rowOff>
    </xdr:to>
    <xdr:sp macro="" textlink="">
      <xdr:nvSpPr>
        <xdr:cNvPr id="463" name="フローチャート: 判断 462">
          <a:extLst>
            <a:ext uri="{FF2B5EF4-FFF2-40B4-BE49-F238E27FC236}">
              <a16:creationId xmlns:a16="http://schemas.microsoft.com/office/drawing/2014/main" id="{00A0DC8F-5B28-4AF1-B765-9568AD8830CB}"/>
            </a:ext>
          </a:extLst>
        </xdr:cNvPr>
        <xdr:cNvSpPr/>
      </xdr:nvSpPr>
      <xdr:spPr>
        <a:xfrm>
          <a:off x="10426700" y="1855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108</xdr:row>
      <xdr:rowOff>46558</xdr:rowOff>
    </xdr:from>
    <xdr:to>
      <xdr:col>50</xdr:col>
      <xdr:colOff>165100</xdr:colOff>
      <xdr:row>108</xdr:row>
      <xdr:rowOff>148158</xdr:rowOff>
    </xdr:to>
    <xdr:sp macro="" textlink="">
      <xdr:nvSpPr>
        <xdr:cNvPr id="464" name="フローチャート: 判断 463">
          <a:extLst>
            <a:ext uri="{FF2B5EF4-FFF2-40B4-BE49-F238E27FC236}">
              <a16:creationId xmlns:a16="http://schemas.microsoft.com/office/drawing/2014/main" id="{FA43B2AE-DB5C-49BD-B434-B7885F046343}"/>
            </a:ext>
          </a:extLst>
        </xdr:cNvPr>
        <xdr:cNvSpPr/>
      </xdr:nvSpPr>
      <xdr:spPr>
        <a:xfrm>
          <a:off x="9588500" y="18563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108</xdr:row>
      <xdr:rowOff>61975</xdr:rowOff>
    </xdr:from>
    <xdr:to>
      <xdr:col>46</xdr:col>
      <xdr:colOff>38100</xdr:colOff>
      <xdr:row>108</xdr:row>
      <xdr:rowOff>163575</xdr:rowOff>
    </xdr:to>
    <xdr:sp macro="" textlink="">
      <xdr:nvSpPr>
        <xdr:cNvPr id="465" name="フローチャート: 判断 464">
          <a:extLst>
            <a:ext uri="{FF2B5EF4-FFF2-40B4-BE49-F238E27FC236}">
              <a16:creationId xmlns:a16="http://schemas.microsoft.com/office/drawing/2014/main" id="{5A52A980-71AD-4C3A-B0CE-9A3428604D57}"/>
            </a:ext>
          </a:extLst>
        </xdr:cNvPr>
        <xdr:cNvSpPr/>
      </xdr:nvSpPr>
      <xdr:spPr>
        <a:xfrm>
          <a:off x="8699500" y="1857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108</xdr:row>
      <xdr:rowOff>52656</xdr:rowOff>
    </xdr:from>
    <xdr:to>
      <xdr:col>41</xdr:col>
      <xdr:colOff>101600</xdr:colOff>
      <xdr:row>108</xdr:row>
      <xdr:rowOff>154256</xdr:rowOff>
    </xdr:to>
    <xdr:sp macro="" textlink="">
      <xdr:nvSpPr>
        <xdr:cNvPr id="466" name="フローチャート: 判断 465">
          <a:extLst>
            <a:ext uri="{FF2B5EF4-FFF2-40B4-BE49-F238E27FC236}">
              <a16:creationId xmlns:a16="http://schemas.microsoft.com/office/drawing/2014/main" id="{B42AE6B4-3383-4C30-8D6F-F0DC9EE8FB5E}"/>
            </a:ext>
          </a:extLst>
        </xdr:cNvPr>
        <xdr:cNvSpPr/>
      </xdr:nvSpPr>
      <xdr:spPr>
        <a:xfrm>
          <a:off x="7810500" y="1856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108</xdr:row>
      <xdr:rowOff>48879</xdr:rowOff>
    </xdr:from>
    <xdr:to>
      <xdr:col>36</xdr:col>
      <xdr:colOff>165100</xdr:colOff>
      <xdr:row>108</xdr:row>
      <xdr:rowOff>150479</xdr:rowOff>
    </xdr:to>
    <xdr:sp macro="" textlink="">
      <xdr:nvSpPr>
        <xdr:cNvPr id="467" name="フローチャート: 判断 466">
          <a:extLst>
            <a:ext uri="{FF2B5EF4-FFF2-40B4-BE49-F238E27FC236}">
              <a16:creationId xmlns:a16="http://schemas.microsoft.com/office/drawing/2014/main" id="{A331FBEE-571D-4F56-B6B1-392546155DE1}"/>
            </a:ext>
          </a:extLst>
        </xdr:cNvPr>
        <xdr:cNvSpPr/>
      </xdr:nvSpPr>
      <xdr:spPr>
        <a:xfrm>
          <a:off x="6921500" y="18565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C901A1E3-618B-4EDE-BB37-2C8F03B7362F}"/>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0ED477FB-F1F6-4419-BCE3-DD746B8BF347}"/>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5A9B3DBA-A9BF-4EA3-9ADC-AAC2DAC71723}"/>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633C0559-7775-42B8-BD71-EF6F0CDCEB2B}"/>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2BBD434E-EB3D-4F96-8FD9-CBF9A95FDCE8}"/>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89002</xdr:rowOff>
    </xdr:from>
    <xdr:to>
      <xdr:col>55</xdr:col>
      <xdr:colOff>50800</xdr:colOff>
      <xdr:row>109</xdr:row>
      <xdr:rowOff>19152</xdr:rowOff>
    </xdr:to>
    <xdr:sp macro="" textlink="">
      <xdr:nvSpPr>
        <xdr:cNvPr id="473" name="楕円 472">
          <a:extLst>
            <a:ext uri="{FF2B5EF4-FFF2-40B4-BE49-F238E27FC236}">
              <a16:creationId xmlns:a16="http://schemas.microsoft.com/office/drawing/2014/main" id="{0E811DF3-2797-46EB-9ECC-4D818DF85A3D}"/>
            </a:ext>
          </a:extLst>
        </xdr:cNvPr>
        <xdr:cNvSpPr/>
      </xdr:nvSpPr>
      <xdr:spPr>
        <a:xfrm>
          <a:off x="10426700" y="18605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108</xdr:row>
      <xdr:rowOff>16210</xdr:rowOff>
    </xdr:from>
    <xdr:ext cx="599010" cy="259045"/>
    <xdr:sp macro="" textlink="">
      <xdr:nvSpPr>
        <xdr:cNvPr id="474" name="【港湾・漁港】&#10;一人当たり有形固定資産（償却資産）額該当値テキスト">
          <a:extLst>
            <a:ext uri="{FF2B5EF4-FFF2-40B4-BE49-F238E27FC236}">
              <a16:creationId xmlns:a16="http://schemas.microsoft.com/office/drawing/2014/main" id="{D20ACEA2-93F4-4D6F-8FE1-68112837495A}"/>
            </a:ext>
          </a:extLst>
        </xdr:cNvPr>
        <xdr:cNvSpPr txBox="1"/>
      </xdr:nvSpPr>
      <xdr:spPr>
        <a:xfrm>
          <a:off x="10515600" y="18532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991,934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89377</xdr:rowOff>
    </xdr:from>
    <xdr:to>
      <xdr:col>50</xdr:col>
      <xdr:colOff>165100</xdr:colOff>
      <xdr:row>109</xdr:row>
      <xdr:rowOff>19527</xdr:rowOff>
    </xdr:to>
    <xdr:sp macro="" textlink="">
      <xdr:nvSpPr>
        <xdr:cNvPr id="475" name="楕円 474">
          <a:extLst>
            <a:ext uri="{FF2B5EF4-FFF2-40B4-BE49-F238E27FC236}">
              <a16:creationId xmlns:a16="http://schemas.microsoft.com/office/drawing/2014/main" id="{EF228A7C-E376-4416-AB4F-10DDC661BE33}"/>
            </a:ext>
          </a:extLst>
        </xdr:cNvPr>
        <xdr:cNvSpPr/>
      </xdr:nvSpPr>
      <xdr:spPr>
        <a:xfrm>
          <a:off x="9588500" y="18605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139802</xdr:rowOff>
    </xdr:from>
    <xdr:to>
      <xdr:col>55</xdr:col>
      <xdr:colOff>0</xdr:colOff>
      <xdr:row>108</xdr:row>
      <xdr:rowOff>140177</xdr:rowOff>
    </xdr:to>
    <xdr:cxnSp macro="">
      <xdr:nvCxnSpPr>
        <xdr:cNvPr id="476" name="直線コネクタ 475">
          <a:extLst>
            <a:ext uri="{FF2B5EF4-FFF2-40B4-BE49-F238E27FC236}">
              <a16:creationId xmlns:a16="http://schemas.microsoft.com/office/drawing/2014/main" id="{061BBA3C-95D9-4AFC-94D8-C1C6EBF95BC9}"/>
            </a:ext>
          </a:extLst>
        </xdr:cNvPr>
        <xdr:cNvCxnSpPr/>
      </xdr:nvCxnSpPr>
      <xdr:spPr>
        <a:xfrm flipV="1">
          <a:off x="9639300" y="18656402"/>
          <a:ext cx="838200" cy="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89833</xdr:rowOff>
    </xdr:from>
    <xdr:to>
      <xdr:col>46</xdr:col>
      <xdr:colOff>38100</xdr:colOff>
      <xdr:row>109</xdr:row>
      <xdr:rowOff>19983</xdr:rowOff>
    </xdr:to>
    <xdr:sp macro="" textlink="">
      <xdr:nvSpPr>
        <xdr:cNvPr id="477" name="楕円 476">
          <a:extLst>
            <a:ext uri="{FF2B5EF4-FFF2-40B4-BE49-F238E27FC236}">
              <a16:creationId xmlns:a16="http://schemas.microsoft.com/office/drawing/2014/main" id="{00AE493E-FF04-40A7-8CB2-761E810959B1}"/>
            </a:ext>
          </a:extLst>
        </xdr:cNvPr>
        <xdr:cNvSpPr/>
      </xdr:nvSpPr>
      <xdr:spPr>
        <a:xfrm>
          <a:off x="8699500" y="18606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140177</xdr:rowOff>
    </xdr:from>
    <xdr:to>
      <xdr:col>50</xdr:col>
      <xdr:colOff>114300</xdr:colOff>
      <xdr:row>108</xdr:row>
      <xdr:rowOff>140633</xdr:rowOff>
    </xdr:to>
    <xdr:cxnSp macro="">
      <xdr:nvCxnSpPr>
        <xdr:cNvPr id="478" name="直線コネクタ 477">
          <a:extLst>
            <a:ext uri="{FF2B5EF4-FFF2-40B4-BE49-F238E27FC236}">
              <a16:creationId xmlns:a16="http://schemas.microsoft.com/office/drawing/2014/main" id="{CD3D7945-B276-4ACC-B897-420B8CD723DB}"/>
            </a:ext>
          </a:extLst>
        </xdr:cNvPr>
        <xdr:cNvCxnSpPr/>
      </xdr:nvCxnSpPr>
      <xdr:spPr>
        <a:xfrm flipV="1">
          <a:off x="8750300" y="18656777"/>
          <a:ext cx="889000" cy="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88827</xdr:rowOff>
    </xdr:from>
    <xdr:to>
      <xdr:col>41</xdr:col>
      <xdr:colOff>101600</xdr:colOff>
      <xdr:row>109</xdr:row>
      <xdr:rowOff>18977</xdr:rowOff>
    </xdr:to>
    <xdr:sp macro="" textlink="">
      <xdr:nvSpPr>
        <xdr:cNvPr id="479" name="楕円 478">
          <a:extLst>
            <a:ext uri="{FF2B5EF4-FFF2-40B4-BE49-F238E27FC236}">
              <a16:creationId xmlns:a16="http://schemas.microsoft.com/office/drawing/2014/main" id="{FCDC056E-4CDE-436A-9B01-7417890FD8AA}"/>
            </a:ext>
          </a:extLst>
        </xdr:cNvPr>
        <xdr:cNvSpPr/>
      </xdr:nvSpPr>
      <xdr:spPr>
        <a:xfrm>
          <a:off x="7810500" y="18605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139627</xdr:rowOff>
    </xdr:from>
    <xdr:to>
      <xdr:col>45</xdr:col>
      <xdr:colOff>177800</xdr:colOff>
      <xdr:row>108</xdr:row>
      <xdr:rowOff>140633</xdr:rowOff>
    </xdr:to>
    <xdr:cxnSp macro="">
      <xdr:nvCxnSpPr>
        <xdr:cNvPr id="480" name="直線コネクタ 479">
          <a:extLst>
            <a:ext uri="{FF2B5EF4-FFF2-40B4-BE49-F238E27FC236}">
              <a16:creationId xmlns:a16="http://schemas.microsoft.com/office/drawing/2014/main" id="{3962D776-1BA9-49D0-B30C-3854CC995CA4}"/>
            </a:ext>
          </a:extLst>
        </xdr:cNvPr>
        <xdr:cNvCxnSpPr/>
      </xdr:nvCxnSpPr>
      <xdr:spPr>
        <a:xfrm>
          <a:off x="7861300" y="18656227"/>
          <a:ext cx="889000" cy="1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108</xdr:row>
      <xdr:rowOff>89255</xdr:rowOff>
    </xdr:from>
    <xdr:to>
      <xdr:col>36</xdr:col>
      <xdr:colOff>165100</xdr:colOff>
      <xdr:row>109</xdr:row>
      <xdr:rowOff>19405</xdr:rowOff>
    </xdr:to>
    <xdr:sp macro="" textlink="">
      <xdr:nvSpPr>
        <xdr:cNvPr id="481" name="楕円 480">
          <a:extLst>
            <a:ext uri="{FF2B5EF4-FFF2-40B4-BE49-F238E27FC236}">
              <a16:creationId xmlns:a16="http://schemas.microsoft.com/office/drawing/2014/main" id="{D9E799EF-5FCA-4759-AD27-387CA1811BED}"/>
            </a:ext>
          </a:extLst>
        </xdr:cNvPr>
        <xdr:cNvSpPr/>
      </xdr:nvSpPr>
      <xdr:spPr>
        <a:xfrm>
          <a:off x="6921500" y="18605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139627</xdr:rowOff>
    </xdr:from>
    <xdr:to>
      <xdr:col>41</xdr:col>
      <xdr:colOff>50800</xdr:colOff>
      <xdr:row>108</xdr:row>
      <xdr:rowOff>140055</xdr:rowOff>
    </xdr:to>
    <xdr:cxnSp macro="">
      <xdr:nvCxnSpPr>
        <xdr:cNvPr id="482" name="直線コネクタ 481">
          <a:extLst>
            <a:ext uri="{FF2B5EF4-FFF2-40B4-BE49-F238E27FC236}">
              <a16:creationId xmlns:a16="http://schemas.microsoft.com/office/drawing/2014/main" id="{349FC436-C571-42F0-8FB3-1666D7F25AB6}"/>
            </a:ext>
          </a:extLst>
        </xdr:cNvPr>
        <xdr:cNvCxnSpPr/>
      </xdr:nvCxnSpPr>
      <xdr:spPr>
        <a:xfrm flipV="1">
          <a:off x="6972300" y="18656227"/>
          <a:ext cx="889000" cy="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106</xdr:row>
      <xdr:rowOff>164685</xdr:rowOff>
    </xdr:from>
    <xdr:ext cx="690189" cy="259045"/>
    <xdr:sp macro="" textlink="">
      <xdr:nvSpPr>
        <xdr:cNvPr id="483" name="n_1aveValue【港湾・漁港】&#10;一人当たり有形固定資産（償却資産）額">
          <a:extLst>
            <a:ext uri="{FF2B5EF4-FFF2-40B4-BE49-F238E27FC236}">
              <a16:creationId xmlns:a16="http://schemas.microsoft.com/office/drawing/2014/main" id="{D4167CF5-B291-4A04-A11F-08A0FEB37988}"/>
            </a:ext>
          </a:extLst>
        </xdr:cNvPr>
        <xdr:cNvSpPr txBox="1"/>
      </xdr:nvSpPr>
      <xdr:spPr>
        <a:xfrm>
          <a:off x="9281505" y="1833838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4,333,932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107</xdr:row>
      <xdr:rowOff>8652</xdr:rowOff>
    </xdr:from>
    <xdr:ext cx="690189" cy="259045"/>
    <xdr:sp macro="" textlink="">
      <xdr:nvSpPr>
        <xdr:cNvPr id="484" name="n_2aveValue【港湾・漁港】&#10;一人当たり有形固定資産（償却資産）額">
          <a:extLst>
            <a:ext uri="{FF2B5EF4-FFF2-40B4-BE49-F238E27FC236}">
              <a16:creationId xmlns:a16="http://schemas.microsoft.com/office/drawing/2014/main" id="{BCD01929-661E-4CD9-B91A-33E493E1EBBB}"/>
            </a:ext>
          </a:extLst>
        </xdr:cNvPr>
        <xdr:cNvSpPr txBox="1"/>
      </xdr:nvSpPr>
      <xdr:spPr>
        <a:xfrm>
          <a:off x="8405205" y="1835380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3,120,157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106</xdr:row>
      <xdr:rowOff>170783</xdr:rowOff>
    </xdr:from>
    <xdr:ext cx="690189" cy="259045"/>
    <xdr:sp macro="" textlink="">
      <xdr:nvSpPr>
        <xdr:cNvPr id="485" name="n_3aveValue【港湾・漁港】&#10;一人当たり有形固定資産（償却資産）額">
          <a:extLst>
            <a:ext uri="{FF2B5EF4-FFF2-40B4-BE49-F238E27FC236}">
              <a16:creationId xmlns:a16="http://schemas.microsoft.com/office/drawing/2014/main" id="{367E8483-F9F6-4D87-A23C-4DE2DC717AC6}"/>
            </a:ext>
          </a:extLst>
        </xdr:cNvPr>
        <xdr:cNvSpPr txBox="1"/>
      </xdr:nvSpPr>
      <xdr:spPr>
        <a:xfrm>
          <a:off x="7516205" y="1834448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3,853,934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106</xdr:row>
      <xdr:rowOff>167006</xdr:rowOff>
    </xdr:from>
    <xdr:ext cx="690189" cy="259045"/>
    <xdr:sp macro="" textlink="">
      <xdr:nvSpPr>
        <xdr:cNvPr id="486" name="n_4aveValue【港湾・漁港】&#10;一人当たり有形固定資産（償却資産）額">
          <a:extLst>
            <a:ext uri="{FF2B5EF4-FFF2-40B4-BE49-F238E27FC236}">
              <a16:creationId xmlns:a16="http://schemas.microsoft.com/office/drawing/2014/main" id="{D06F83C0-21C8-41A4-BDDC-99FC9528E8D6}"/>
            </a:ext>
          </a:extLst>
        </xdr:cNvPr>
        <xdr:cNvSpPr txBox="1"/>
      </xdr:nvSpPr>
      <xdr:spPr>
        <a:xfrm>
          <a:off x="6627205" y="1834070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4,151,239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109</xdr:row>
      <xdr:rowOff>10654</xdr:rowOff>
    </xdr:from>
    <xdr:ext cx="599010" cy="259045"/>
    <xdr:sp macro="" textlink="">
      <xdr:nvSpPr>
        <xdr:cNvPr id="487" name="n_1mainValue【港湾・漁港】&#10;一人当たり有形固定資産（償却資産）額">
          <a:extLst>
            <a:ext uri="{FF2B5EF4-FFF2-40B4-BE49-F238E27FC236}">
              <a16:creationId xmlns:a16="http://schemas.microsoft.com/office/drawing/2014/main" id="{BEBF1B2D-147B-4A93-8C14-2CD8812C012B}"/>
            </a:ext>
          </a:extLst>
        </xdr:cNvPr>
        <xdr:cNvSpPr txBox="1"/>
      </xdr:nvSpPr>
      <xdr:spPr>
        <a:xfrm>
          <a:off x="9327095" y="186987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109</xdr:row>
      <xdr:rowOff>11110</xdr:rowOff>
    </xdr:from>
    <xdr:ext cx="599010" cy="259045"/>
    <xdr:sp macro="" textlink="">
      <xdr:nvSpPr>
        <xdr:cNvPr id="488" name="n_2mainValue【港湾・漁港】&#10;一人当たり有形固定資産（償却資産）額">
          <a:extLst>
            <a:ext uri="{FF2B5EF4-FFF2-40B4-BE49-F238E27FC236}">
              <a16:creationId xmlns:a16="http://schemas.microsoft.com/office/drawing/2014/main" id="{753437FA-1B8C-470B-B9EC-6F21891D4467}"/>
            </a:ext>
          </a:extLst>
        </xdr:cNvPr>
        <xdr:cNvSpPr txBox="1"/>
      </xdr:nvSpPr>
      <xdr:spPr>
        <a:xfrm>
          <a:off x="8450795" y="18699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109</xdr:row>
      <xdr:rowOff>10104</xdr:rowOff>
    </xdr:from>
    <xdr:ext cx="690189" cy="259045"/>
    <xdr:sp macro="" textlink="">
      <xdr:nvSpPr>
        <xdr:cNvPr id="489" name="n_3mainValue【港湾・漁港】&#10;一人当たり有形固定資産（償却資産）額">
          <a:extLst>
            <a:ext uri="{FF2B5EF4-FFF2-40B4-BE49-F238E27FC236}">
              <a16:creationId xmlns:a16="http://schemas.microsoft.com/office/drawing/2014/main" id="{D3FD6D01-54B9-43CC-8ADE-04E6DA25E565}"/>
            </a:ext>
          </a:extLst>
        </xdr:cNvPr>
        <xdr:cNvSpPr txBox="1"/>
      </xdr:nvSpPr>
      <xdr:spPr>
        <a:xfrm>
          <a:off x="7516205" y="1869815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109</xdr:row>
      <xdr:rowOff>10532</xdr:rowOff>
    </xdr:from>
    <xdr:ext cx="599010" cy="259045"/>
    <xdr:sp macro="" textlink="">
      <xdr:nvSpPr>
        <xdr:cNvPr id="490" name="n_4mainValue【港湾・漁港】&#10;一人当たり有形固定資産（償却資産）額">
          <a:extLst>
            <a:ext uri="{FF2B5EF4-FFF2-40B4-BE49-F238E27FC236}">
              <a16:creationId xmlns:a16="http://schemas.microsoft.com/office/drawing/2014/main" id="{63B8D8F6-DCA9-49AE-9F18-0B4CFEFDCD8F}"/>
            </a:ext>
          </a:extLst>
        </xdr:cNvPr>
        <xdr:cNvSpPr txBox="1"/>
      </xdr:nvSpPr>
      <xdr:spPr>
        <a:xfrm>
          <a:off x="6672795" y="18698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1" name="正方形/長方形 490">
          <a:extLst>
            <a:ext uri="{FF2B5EF4-FFF2-40B4-BE49-F238E27FC236}">
              <a16:creationId xmlns:a16="http://schemas.microsoft.com/office/drawing/2014/main" id="{97BC1943-8C1A-401C-9343-E5B6A251CCBA}"/>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2" name="正方形/長方形 491">
          <a:extLst>
            <a:ext uri="{FF2B5EF4-FFF2-40B4-BE49-F238E27FC236}">
              <a16:creationId xmlns:a16="http://schemas.microsoft.com/office/drawing/2014/main" id="{5BA4A332-A9DD-4236-A781-72DEC3936172}"/>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3" name="正方形/長方形 492">
          <a:extLst>
            <a:ext uri="{FF2B5EF4-FFF2-40B4-BE49-F238E27FC236}">
              <a16:creationId xmlns:a16="http://schemas.microsoft.com/office/drawing/2014/main" id="{263D0210-3416-46B5-A7DF-00CC309C61F9}"/>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4" name="正方形/長方形 493">
          <a:extLst>
            <a:ext uri="{FF2B5EF4-FFF2-40B4-BE49-F238E27FC236}">
              <a16:creationId xmlns:a16="http://schemas.microsoft.com/office/drawing/2014/main" id="{AB7587B8-89B4-45B9-B183-C84BFCBF31CE}"/>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5" name="正方形/長方形 494">
          <a:extLst>
            <a:ext uri="{FF2B5EF4-FFF2-40B4-BE49-F238E27FC236}">
              <a16:creationId xmlns:a16="http://schemas.microsoft.com/office/drawing/2014/main" id="{7B479273-C71D-4A04-AC09-AB1A948D34A8}"/>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6" name="正方形/長方形 495">
          <a:extLst>
            <a:ext uri="{FF2B5EF4-FFF2-40B4-BE49-F238E27FC236}">
              <a16:creationId xmlns:a16="http://schemas.microsoft.com/office/drawing/2014/main" id="{FC490A5B-9769-47DB-A279-156450ECF8ED}"/>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7" name="正方形/長方形 496">
          <a:extLst>
            <a:ext uri="{FF2B5EF4-FFF2-40B4-BE49-F238E27FC236}">
              <a16:creationId xmlns:a16="http://schemas.microsoft.com/office/drawing/2014/main" id="{8B0D9B92-42D5-4BB3-8645-D2922FE77CCC}"/>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8" name="正方形/長方形 497">
          <a:extLst>
            <a:ext uri="{FF2B5EF4-FFF2-40B4-BE49-F238E27FC236}">
              <a16:creationId xmlns:a16="http://schemas.microsoft.com/office/drawing/2014/main" id="{22F6E768-942A-4789-9CDB-1E9B5A272D04}"/>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9" name="テキスト ボックス 498">
          <a:extLst>
            <a:ext uri="{FF2B5EF4-FFF2-40B4-BE49-F238E27FC236}">
              <a16:creationId xmlns:a16="http://schemas.microsoft.com/office/drawing/2014/main" id="{6C097400-FCBF-4446-9177-8977B9191C21}"/>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0" name="直線コネクタ 499">
          <a:extLst>
            <a:ext uri="{FF2B5EF4-FFF2-40B4-BE49-F238E27FC236}">
              <a16:creationId xmlns:a16="http://schemas.microsoft.com/office/drawing/2014/main" id="{90621C3E-509C-4B17-A846-D114C0268189}"/>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1" name="テキスト ボックス 500">
          <a:extLst>
            <a:ext uri="{FF2B5EF4-FFF2-40B4-BE49-F238E27FC236}">
              <a16:creationId xmlns:a16="http://schemas.microsoft.com/office/drawing/2014/main" id="{F500D3FF-136A-4E93-8D64-A6ED78029686}"/>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2" name="直線コネクタ 501">
          <a:extLst>
            <a:ext uri="{FF2B5EF4-FFF2-40B4-BE49-F238E27FC236}">
              <a16:creationId xmlns:a16="http://schemas.microsoft.com/office/drawing/2014/main" id="{6266555D-18EA-461A-8088-A489E048F3D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3" name="テキスト ボックス 502">
          <a:extLst>
            <a:ext uri="{FF2B5EF4-FFF2-40B4-BE49-F238E27FC236}">
              <a16:creationId xmlns:a16="http://schemas.microsoft.com/office/drawing/2014/main" id="{9FBC1860-3F6C-445A-81F8-F0DDEAA646AE}"/>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4" name="直線コネクタ 503">
          <a:extLst>
            <a:ext uri="{FF2B5EF4-FFF2-40B4-BE49-F238E27FC236}">
              <a16:creationId xmlns:a16="http://schemas.microsoft.com/office/drawing/2014/main" id="{613A1656-4FB3-4A21-A23D-F724CA24543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5" name="テキスト ボックス 504">
          <a:extLst>
            <a:ext uri="{FF2B5EF4-FFF2-40B4-BE49-F238E27FC236}">
              <a16:creationId xmlns:a16="http://schemas.microsoft.com/office/drawing/2014/main" id="{D5CF854D-8F15-4D6A-BEC7-182F44AE92D7}"/>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6" name="直線コネクタ 505">
          <a:extLst>
            <a:ext uri="{FF2B5EF4-FFF2-40B4-BE49-F238E27FC236}">
              <a16:creationId xmlns:a16="http://schemas.microsoft.com/office/drawing/2014/main" id="{FDEFFD4D-54AC-482A-BA1C-4EA5EBC45403}"/>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7" name="テキスト ボックス 506">
          <a:extLst>
            <a:ext uri="{FF2B5EF4-FFF2-40B4-BE49-F238E27FC236}">
              <a16:creationId xmlns:a16="http://schemas.microsoft.com/office/drawing/2014/main" id="{3E1BA9A8-0D41-45F5-89C2-CCBF7547D6AB}"/>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8" name="直線コネクタ 507">
          <a:extLst>
            <a:ext uri="{FF2B5EF4-FFF2-40B4-BE49-F238E27FC236}">
              <a16:creationId xmlns:a16="http://schemas.microsoft.com/office/drawing/2014/main" id="{81BF2B23-B25F-4678-BA18-0FA4E1D52068}"/>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9" name="テキスト ボックス 508">
          <a:extLst>
            <a:ext uri="{FF2B5EF4-FFF2-40B4-BE49-F238E27FC236}">
              <a16:creationId xmlns:a16="http://schemas.microsoft.com/office/drawing/2014/main" id="{B8286D03-0BCF-4CF9-878E-6AF6A4A96874}"/>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0" name="直線コネクタ 509">
          <a:extLst>
            <a:ext uri="{FF2B5EF4-FFF2-40B4-BE49-F238E27FC236}">
              <a16:creationId xmlns:a16="http://schemas.microsoft.com/office/drawing/2014/main" id="{B1F7D586-C187-4893-983A-5D2E5A3E12EE}"/>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86377</xdr:rowOff>
    </xdr:from>
    <xdr:ext cx="338939" cy="259045"/>
    <xdr:sp macro="" textlink="">
      <xdr:nvSpPr>
        <xdr:cNvPr id="511" name="テキスト ボックス 510">
          <a:extLst>
            <a:ext uri="{FF2B5EF4-FFF2-40B4-BE49-F238E27FC236}">
              <a16:creationId xmlns:a16="http://schemas.microsoft.com/office/drawing/2014/main" id="{DD7D2019-F136-4CBB-A712-BE493713176C}"/>
            </a:ext>
          </a:extLst>
        </xdr:cNvPr>
        <xdr:cNvSpPr txBox="1"/>
      </xdr:nvSpPr>
      <xdr:spPr>
        <a:xfrm>
          <a:off x="12107061"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2" name="直線コネクタ 511">
          <a:extLst>
            <a:ext uri="{FF2B5EF4-FFF2-40B4-BE49-F238E27FC236}">
              <a16:creationId xmlns:a16="http://schemas.microsoft.com/office/drawing/2014/main" id="{8FB27CB5-E038-45F7-8A82-D8DB1BAC84F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3" name="【認定こども園・幼稚園・保育所】&#10;有形固定資産減価償却率グラフ枠">
          <a:extLst>
            <a:ext uri="{FF2B5EF4-FFF2-40B4-BE49-F238E27FC236}">
              <a16:creationId xmlns:a16="http://schemas.microsoft.com/office/drawing/2014/main" id="{A8B45B90-0226-49FD-98B5-BB2B8E3D7D8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40</xdr:row>
      <xdr:rowOff>127000</xdr:rowOff>
    </xdr:to>
    <xdr:cxnSp macro="">
      <xdr:nvCxnSpPr>
        <xdr:cNvPr id="514" name="直線コネクタ 513">
          <a:extLst>
            <a:ext uri="{FF2B5EF4-FFF2-40B4-BE49-F238E27FC236}">
              <a16:creationId xmlns:a16="http://schemas.microsoft.com/office/drawing/2014/main" id="{AF83A69C-D794-4E27-A510-76F065A70A15}"/>
            </a:ext>
          </a:extLst>
        </xdr:cNvPr>
        <xdr:cNvCxnSpPr/>
      </xdr:nvCxnSpPr>
      <xdr:spPr>
        <a:xfrm flipV="1">
          <a:off x="16318864" y="571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130827</xdr:rowOff>
    </xdr:from>
    <xdr:ext cx="469744" cy="259045"/>
    <xdr:sp macro="" textlink="">
      <xdr:nvSpPr>
        <xdr:cNvPr id="515" name="【認定こども園・幼稚園・保育所】&#10;有形固定資産減価償却率最小値テキスト">
          <a:extLst>
            <a:ext uri="{FF2B5EF4-FFF2-40B4-BE49-F238E27FC236}">
              <a16:creationId xmlns:a16="http://schemas.microsoft.com/office/drawing/2014/main" id="{E4B2ADBF-08AA-4DEC-B36E-34521EF4D316}"/>
            </a:ext>
          </a:extLst>
        </xdr:cNvPr>
        <xdr:cNvSpPr txBox="1"/>
      </xdr:nvSpPr>
      <xdr:spPr>
        <a:xfrm>
          <a:off x="16357600" y="698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127000</xdr:rowOff>
    </xdr:from>
    <xdr:to>
      <xdr:col>86</xdr:col>
      <xdr:colOff>25400</xdr:colOff>
      <xdr:row>40</xdr:row>
      <xdr:rowOff>127000</xdr:rowOff>
    </xdr:to>
    <xdr:cxnSp macro="">
      <xdr:nvCxnSpPr>
        <xdr:cNvPr id="516" name="直線コネクタ 515">
          <a:extLst>
            <a:ext uri="{FF2B5EF4-FFF2-40B4-BE49-F238E27FC236}">
              <a16:creationId xmlns:a16="http://schemas.microsoft.com/office/drawing/2014/main" id="{47B64540-0BDE-464A-AD7A-19EC25130755}"/>
            </a:ext>
          </a:extLst>
        </xdr:cNvPr>
        <xdr:cNvCxnSpPr/>
      </xdr:nvCxnSpPr>
      <xdr:spPr>
        <a:xfrm>
          <a:off x="162306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340478" cy="259045"/>
    <xdr:sp macro="" textlink="">
      <xdr:nvSpPr>
        <xdr:cNvPr id="517" name="【認定こども園・幼稚園・保育所】&#10;有形固定資産減価償却率最大値テキスト">
          <a:extLst>
            <a:ext uri="{FF2B5EF4-FFF2-40B4-BE49-F238E27FC236}">
              <a16:creationId xmlns:a16="http://schemas.microsoft.com/office/drawing/2014/main" id="{38E7A287-3CF1-4B2A-82D6-079FCEC5AC5A}"/>
            </a:ext>
          </a:extLst>
        </xdr:cNvPr>
        <xdr:cNvSpPr txBox="1"/>
      </xdr:nvSpPr>
      <xdr:spPr>
        <a:xfrm>
          <a:off x="16357600" y="549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518" name="直線コネクタ 517">
          <a:extLst>
            <a:ext uri="{FF2B5EF4-FFF2-40B4-BE49-F238E27FC236}">
              <a16:creationId xmlns:a16="http://schemas.microsoft.com/office/drawing/2014/main" id="{CBD69BB6-031E-4FA2-974F-C48F1FA0CE39}"/>
            </a:ext>
          </a:extLst>
        </xdr:cNvPr>
        <xdr:cNvCxnSpPr/>
      </xdr:nvCxnSpPr>
      <xdr:spPr>
        <a:xfrm>
          <a:off x="16230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77487</xdr:rowOff>
    </xdr:from>
    <xdr:ext cx="405111" cy="259045"/>
    <xdr:sp macro="" textlink="">
      <xdr:nvSpPr>
        <xdr:cNvPr id="519" name="【認定こども園・幼稚園・保育所】&#10;有形固定資産減価償却率平均値テキスト">
          <a:extLst>
            <a:ext uri="{FF2B5EF4-FFF2-40B4-BE49-F238E27FC236}">
              <a16:creationId xmlns:a16="http://schemas.microsoft.com/office/drawing/2014/main" id="{88F3CD9E-0E45-4912-9F70-A5FF1674DC6C}"/>
            </a:ext>
          </a:extLst>
        </xdr:cNvPr>
        <xdr:cNvSpPr txBox="1"/>
      </xdr:nvSpPr>
      <xdr:spPr>
        <a:xfrm>
          <a:off x="16357600" y="62496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99060</xdr:rowOff>
    </xdr:from>
    <xdr:to>
      <xdr:col>85</xdr:col>
      <xdr:colOff>177800</xdr:colOff>
      <xdr:row>37</xdr:row>
      <xdr:rowOff>29210</xdr:rowOff>
    </xdr:to>
    <xdr:sp macro="" textlink="">
      <xdr:nvSpPr>
        <xdr:cNvPr id="520" name="フローチャート: 判断 519">
          <a:extLst>
            <a:ext uri="{FF2B5EF4-FFF2-40B4-BE49-F238E27FC236}">
              <a16:creationId xmlns:a16="http://schemas.microsoft.com/office/drawing/2014/main" id="{78F4220A-54B4-4D88-8E6D-BB6C234AA0CD}"/>
            </a:ext>
          </a:extLst>
        </xdr:cNvPr>
        <xdr:cNvSpPr/>
      </xdr:nvSpPr>
      <xdr:spPr>
        <a:xfrm>
          <a:off x="162687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88900</xdr:rowOff>
    </xdr:from>
    <xdr:to>
      <xdr:col>81</xdr:col>
      <xdr:colOff>101600</xdr:colOff>
      <xdr:row>37</xdr:row>
      <xdr:rowOff>19050</xdr:rowOff>
    </xdr:to>
    <xdr:sp macro="" textlink="">
      <xdr:nvSpPr>
        <xdr:cNvPr id="521" name="フローチャート: 判断 520">
          <a:extLst>
            <a:ext uri="{FF2B5EF4-FFF2-40B4-BE49-F238E27FC236}">
              <a16:creationId xmlns:a16="http://schemas.microsoft.com/office/drawing/2014/main" id="{6C2D9D3D-D5D2-4333-AAB4-205C45D2B5C9}"/>
            </a:ext>
          </a:extLst>
        </xdr:cNvPr>
        <xdr:cNvSpPr/>
      </xdr:nvSpPr>
      <xdr:spPr>
        <a:xfrm>
          <a:off x="15430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88900</xdr:rowOff>
    </xdr:from>
    <xdr:to>
      <xdr:col>76</xdr:col>
      <xdr:colOff>165100</xdr:colOff>
      <xdr:row>37</xdr:row>
      <xdr:rowOff>19050</xdr:rowOff>
    </xdr:to>
    <xdr:sp macro="" textlink="">
      <xdr:nvSpPr>
        <xdr:cNvPr id="522" name="フローチャート: 判断 521">
          <a:extLst>
            <a:ext uri="{FF2B5EF4-FFF2-40B4-BE49-F238E27FC236}">
              <a16:creationId xmlns:a16="http://schemas.microsoft.com/office/drawing/2014/main" id="{A00278A2-3BAF-473D-9B02-31F3882C4A73}"/>
            </a:ext>
          </a:extLst>
        </xdr:cNvPr>
        <xdr:cNvSpPr/>
      </xdr:nvSpPr>
      <xdr:spPr>
        <a:xfrm>
          <a:off x="14541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25400</xdr:rowOff>
    </xdr:from>
    <xdr:to>
      <xdr:col>72</xdr:col>
      <xdr:colOff>38100</xdr:colOff>
      <xdr:row>36</xdr:row>
      <xdr:rowOff>127000</xdr:rowOff>
    </xdr:to>
    <xdr:sp macro="" textlink="">
      <xdr:nvSpPr>
        <xdr:cNvPr id="523" name="フローチャート: 判断 522">
          <a:extLst>
            <a:ext uri="{FF2B5EF4-FFF2-40B4-BE49-F238E27FC236}">
              <a16:creationId xmlns:a16="http://schemas.microsoft.com/office/drawing/2014/main" id="{A85D68F2-2C4E-4C35-AC2F-990C42C8A1EE}"/>
            </a:ext>
          </a:extLst>
        </xdr:cNvPr>
        <xdr:cNvSpPr/>
      </xdr:nvSpPr>
      <xdr:spPr>
        <a:xfrm>
          <a:off x="13652500" y="619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38100</xdr:rowOff>
    </xdr:from>
    <xdr:to>
      <xdr:col>67</xdr:col>
      <xdr:colOff>101600</xdr:colOff>
      <xdr:row>36</xdr:row>
      <xdr:rowOff>139700</xdr:rowOff>
    </xdr:to>
    <xdr:sp macro="" textlink="">
      <xdr:nvSpPr>
        <xdr:cNvPr id="524" name="フローチャート: 判断 523">
          <a:extLst>
            <a:ext uri="{FF2B5EF4-FFF2-40B4-BE49-F238E27FC236}">
              <a16:creationId xmlns:a16="http://schemas.microsoft.com/office/drawing/2014/main" id="{07628C8B-E0FD-4398-BEC8-DD7D4B790D8F}"/>
            </a:ext>
          </a:extLst>
        </xdr:cNvPr>
        <xdr:cNvSpPr/>
      </xdr:nvSpPr>
      <xdr:spPr>
        <a:xfrm>
          <a:off x="127635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5" name="テキスト ボックス 524">
          <a:extLst>
            <a:ext uri="{FF2B5EF4-FFF2-40B4-BE49-F238E27FC236}">
              <a16:creationId xmlns:a16="http://schemas.microsoft.com/office/drawing/2014/main" id="{39293904-895D-4E49-A7DC-3FB75ECC977D}"/>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42D8D129-FE8E-4E48-B344-B417D83D1B1B}"/>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9B244D0D-F1C1-49B1-A613-7D9E12CBE114}"/>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F9DD7D99-B8F3-40B5-868E-AECF7286AB8A}"/>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460F1717-6979-40DA-B486-A1FC23348E22}"/>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148590</xdr:rowOff>
    </xdr:from>
    <xdr:to>
      <xdr:col>85</xdr:col>
      <xdr:colOff>177800</xdr:colOff>
      <xdr:row>36</xdr:row>
      <xdr:rowOff>78740</xdr:rowOff>
    </xdr:to>
    <xdr:sp macro="" textlink="">
      <xdr:nvSpPr>
        <xdr:cNvPr id="530" name="楕円 529">
          <a:extLst>
            <a:ext uri="{FF2B5EF4-FFF2-40B4-BE49-F238E27FC236}">
              <a16:creationId xmlns:a16="http://schemas.microsoft.com/office/drawing/2014/main" id="{DE35CF36-55A3-4FFD-9407-ED895E9F0ED3}"/>
            </a:ext>
          </a:extLst>
        </xdr:cNvPr>
        <xdr:cNvSpPr/>
      </xdr:nvSpPr>
      <xdr:spPr>
        <a:xfrm>
          <a:off x="16268700" y="614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17</xdr:rowOff>
    </xdr:from>
    <xdr:ext cx="405111" cy="259045"/>
    <xdr:sp macro="" textlink="">
      <xdr:nvSpPr>
        <xdr:cNvPr id="531" name="【認定こども園・幼稚園・保育所】&#10;有形固定資産減価償却率該当値テキスト">
          <a:extLst>
            <a:ext uri="{FF2B5EF4-FFF2-40B4-BE49-F238E27FC236}">
              <a16:creationId xmlns:a16="http://schemas.microsoft.com/office/drawing/2014/main" id="{6298723E-89E5-45B2-8F60-FC41CEC44136}"/>
            </a:ext>
          </a:extLst>
        </xdr:cNvPr>
        <xdr:cNvSpPr txBox="1"/>
      </xdr:nvSpPr>
      <xdr:spPr>
        <a:xfrm>
          <a:off x="16357600" y="6000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52070</xdr:rowOff>
    </xdr:from>
    <xdr:to>
      <xdr:col>81</xdr:col>
      <xdr:colOff>101600</xdr:colOff>
      <xdr:row>36</xdr:row>
      <xdr:rowOff>153670</xdr:rowOff>
    </xdr:to>
    <xdr:sp macro="" textlink="">
      <xdr:nvSpPr>
        <xdr:cNvPr id="532" name="楕円 531">
          <a:extLst>
            <a:ext uri="{FF2B5EF4-FFF2-40B4-BE49-F238E27FC236}">
              <a16:creationId xmlns:a16="http://schemas.microsoft.com/office/drawing/2014/main" id="{FE7F4EC6-8176-4CFC-AFE2-C90A5F3CE240}"/>
            </a:ext>
          </a:extLst>
        </xdr:cNvPr>
        <xdr:cNvSpPr/>
      </xdr:nvSpPr>
      <xdr:spPr>
        <a:xfrm>
          <a:off x="15430500" y="6224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27940</xdr:rowOff>
    </xdr:from>
    <xdr:to>
      <xdr:col>85</xdr:col>
      <xdr:colOff>127000</xdr:colOff>
      <xdr:row>36</xdr:row>
      <xdr:rowOff>102870</xdr:rowOff>
    </xdr:to>
    <xdr:cxnSp macro="">
      <xdr:nvCxnSpPr>
        <xdr:cNvPr id="533" name="直線コネクタ 532">
          <a:extLst>
            <a:ext uri="{FF2B5EF4-FFF2-40B4-BE49-F238E27FC236}">
              <a16:creationId xmlns:a16="http://schemas.microsoft.com/office/drawing/2014/main" id="{36F9C9BE-709F-4577-B320-1882E1752DB8}"/>
            </a:ext>
          </a:extLst>
        </xdr:cNvPr>
        <xdr:cNvCxnSpPr/>
      </xdr:nvCxnSpPr>
      <xdr:spPr>
        <a:xfrm flipV="1">
          <a:off x="15481300" y="6200140"/>
          <a:ext cx="838200" cy="74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170180</xdr:rowOff>
    </xdr:from>
    <xdr:to>
      <xdr:col>76</xdr:col>
      <xdr:colOff>165100</xdr:colOff>
      <xdr:row>36</xdr:row>
      <xdr:rowOff>100330</xdr:rowOff>
    </xdr:to>
    <xdr:sp macro="" textlink="">
      <xdr:nvSpPr>
        <xdr:cNvPr id="534" name="楕円 533">
          <a:extLst>
            <a:ext uri="{FF2B5EF4-FFF2-40B4-BE49-F238E27FC236}">
              <a16:creationId xmlns:a16="http://schemas.microsoft.com/office/drawing/2014/main" id="{9B82E960-7D9A-4784-A938-4739880C6309}"/>
            </a:ext>
          </a:extLst>
        </xdr:cNvPr>
        <xdr:cNvSpPr/>
      </xdr:nvSpPr>
      <xdr:spPr>
        <a:xfrm>
          <a:off x="14541500" y="617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49530</xdr:rowOff>
    </xdr:from>
    <xdr:to>
      <xdr:col>81</xdr:col>
      <xdr:colOff>50800</xdr:colOff>
      <xdr:row>36</xdr:row>
      <xdr:rowOff>102870</xdr:rowOff>
    </xdr:to>
    <xdr:cxnSp macro="">
      <xdr:nvCxnSpPr>
        <xdr:cNvPr id="535" name="直線コネクタ 534">
          <a:extLst>
            <a:ext uri="{FF2B5EF4-FFF2-40B4-BE49-F238E27FC236}">
              <a16:creationId xmlns:a16="http://schemas.microsoft.com/office/drawing/2014/main" id="{A3273BD2-F48B-43D1-B845-E324AC05D756}"/>
            </a:ext>
          </a:extLst>
        </xdr:cNvPr>
        <xdr:cNvCxnSpPr/>
      </xdr:nvCxnSpPr>
      <xdr:spPr>
        <a:xfrm>
          <a:off x="14592300" y="622173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114300</xdr:rowOff>
    </xdr:from>
    <xdr:to>
      <xdr:col>72</xdr:col>
      <xdr:colOff>38100</xdr:colOff>
      <xdr:row>36</xdr:row>
      <xdr:rowOff>44450</xdr:rowOff>
    </xdr:to>
    <xdr:sp macro="" textlink="">
      <xdr:nvSpPr>
        <xdr:cNvPr id="536" name="楕円 535">
          <a:extLst>
            <a:ext uri="{FF2B5EF4-FFF2-40B4-BE49-F238E27FC236}">
              <a16:creationId xmlns:a16="http://schemas.microsoft.com/office/drawing/2014/main" id="{6471F2BB-BC93-42B5-87A9-108ACE4F7E41}"/>
            </a:ext>
          </a:extLst>
        </xdr:cNvPr>
        <xdr:cNvSpPr/>
      </xdr:nvSpPr>
      <xdr:spPr>
        <a:xfrm>
          <a:off x="13652500" y="6115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165100</xdr:rowOff>
    </xdr:from>
    <xdr:to>
      <xdr:col>76</xdr:col>
      <xdr:colOff>114300</xdr:colOff>
      <xdr:row>36</xdr:row>
      <xdr:rowOff>49530</xdr:rowOff>
    </xdr:to>
    <xdr:cxnSp macro="">
      <xdr:nvCxnSpPr>
        <xdr:cNvPr id="537" name="直線コネクタ 536">
          <a:extLst>
            <a:ext uri="{FF2B5EF4-FFF2-40B4-BE49-F238E27FC236}">
              <a16:creationId xmlns:a16="http://schemas.microsoft.com/office/drawing/2014/main" id="{A01AACBA-E64F-45CF-918E-456A33F580A8}"/>
            </a:ext>
          </a:extLst>
        </xdr:cNvPr>
        <xdr:cNvCxnSpPr/>
      </xdr:nvCxnSpPr>
      <xdr:spPr>
        <a:xfrm>
          <a:off x="13703300" y="6165850"/>
          <a:ext cx="889000" cy="55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72390</xdr:rowOff>
    </xdr:from>
    <xdr:to>
      <xdr:col>67</xdr:col>
      <xdr:colOff>101600</xdr:colOff>
      <xdr:row>36</xdr:row>
      <xdr:rowOff>2540</xdr:rowOff>
    </xdr:to>
    <xdr:sp macro="" textlink="">
      <xdr:nvSpPr>
        <xdr:cNvPr id="538" name="楕円 537">
          <a:extLst>
            <a:ext uri="{FF2B5EF4-FFF2-40B4-BE49-F238E27FC236}">
              <a16:creationId xmlns:a16="http://schemas.microsoft.com/office/drawing/2014/main" id="{F2A26F40-86F4-4260-8D72-ACC65EEBACC9}"/>
            </a:ext>
          </a:extLst>
        </xdr:cNvPr>
        <xdr:cNvSpPr/>
      </xdr:nvSpPr>
      <xdr:spPr>
        <a:xfrm>
          <a:off x="12763500" y="607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123190</xdr:rowOff>
    </xdr:from>
    <xdr:to>
      <xdr:col>71</xdr:col>
      <xdr:colOff>177800</xdr:colOff>
      <xdr:row>35</xdr:row>
      <xdr:rowOff>165100</xdr:rowOff>
    </xdr:to>
    <xdr:cxnSp macro="">
      <xdr:nvCxnSpPr>
        <xdr:cNvPr id="539" name="直線コネクタ 538">
          <a:extLst>
            <a:ext uri="{FF2B5EF4-FFF2-40B4-BE49-F238E27FC236}">
              <a16:creationId xmlns:a16="http://schemas.microsoft.com/office/drawing/2014/main" id="{0BDFAD94-9C10-4A6E-AE59-EDA6D15F1AB5}"/>
            </a:ext>
          </a:extLst>
        </xdr:cNvPr>
        <xdr:cNvCxnSpPr/>
      </xdr:nvCxnSpPr>
      <xdr:spPr>
        <a:xfrm>
          <a:off x="12814300" y="612394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10177</xdr:rowOff>
    </xdr:from>
    <xdr:ext cx="405111" cy="259045"/>
    <xdr:sp macro="" textlink="">
      <xdr:nvSpPr>
        <xdr:cNvPr id="540" name="n_1aveValue【認定こども園・幼稚園・保育所】&#10;有形固定資産減価償却率">
          <a:extLst>
            <a:ext uri="{FF2B5EF4-FFF2-40B4-BE49-F238E27FC236}">
              <a16:creationId xmlns:a16="http://schemas.microsoft.com/office/drawing/2014/main" id="{BDD41DFE-59A6-4CE3-A22A-70D51EB4F9A3}"/>
            </a:ext>
          </a:extLst>
        </xdr:cNvPr>
        <xdr:cNvSpPr txBox="1"/>
      </xdr:nvSpPr>
      <xdr:spPr>
        <a:xfrm>
          <a:off x="15266044" y="6353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10177</xdr:rowOff>
    </xdr:from>
    <xdr:ext cx="405111" cy="259045"/>
    <xdr:sp macro="" textlink="">
      <xdr:nvSpPr>
        <xdr:cNvPr id="541" name="n_2aveValue【認定こども園・幼稚園・保育所】&#10;有形固定資産減価償却率">
          <a:extLst>
            <a:ext uri="{FF2B5EF4-FFF2-40B4-BE49-F238E27FC236}">
              <a16:creationId xmlns:a16="http://schemas.microsoft.com/office/drawing/2014/main" id="{2C44143E-8D5E-428D-BAF6-51676B3EA7C8}"/>
            </a:ext>
          </a:extLst>
        </xdr:cNvPr>
        <xdr:cNvSpPr txBox="1"/>
      </xdr:nvSpPr>
      <xdr:spPr>
        <a:xfrm>
          <a:off x="14389744" y="6353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118127</xdr:rowOff>
    </xdr:from>
    <xdr:ext cx="405111" cy="259045"/>
    <xdr:sp macro="" textlink="">
      <xdr:nvSpPr>
        <xdr:cNvPr id="542" name="n_3aveValue【認定こども園・幼稚園・保育所】&#10;有形固定資産減価償却率">
          <a:extLst>
            <a:ext uri="{FF2B5EF4-FFF2-40B4-BE49-F238E27FC236}">
              <a16:creationId xmlns:a16="http://schemas.microsoft.com/office/drawing/2014/main" id="{10609F85-0DDD-4E7D-B0CF-3253290A3F56}"/>
            </a:ext>
          </a:extLst>
        </xdr:cNvPr>
        <xdr:cNvSpPr txBox="1"/>
      </xdr:nvSpPr>
      <xdr:spPr>
        <a:xfrm>
          <a:off x="13500744" y="6290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130827</xdr:rowOff>
    </xdr:from>
    <xdr:ext cx="405111" cy="259045"/>
    <xdr:sp macro="" textlink="">
      <xdr:nvSpPr>
        <xdr:cNvPr id="543" name="n_4aveValue【認定こども園・幼稚園・保育所】&#10;有形固定資産減価償却率">
          <a:extLst>
            <a:ext uri="{FF2B5EF4-FFF2-40B4-BE49-F238E27FC236}">
              <a16:creationId xmlns:a16="http://schemas.microsoft.com/office/drawing/2014/main" id="{B77117A6-5032-469A-B05C-8B00CFC4130B}"/>
            </a:ext>
          </a:extLst>
        </xdr:cNvPr>
        <xdr:cNvSpPr txBox="1"/>
      </xdr:nvSpPr>
      <xdr:spPr>
        <a:xfrm>
          <a:off x="12611744" y="6303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170197</xdr:rowOff>
    </xdr:from>
    <xdr:ext cx="405111" cy="259045"/>
    <xdr:sp macro="" textlink="">
      <xdr:nvSpPr>
        <xdr:cNvPr id="544" name="n_1mainValue【認定こども園・幼稚園・保育所】&#10;有形固定資産減価償却率">
          <a:extLst>
            <a:ext uri="{FF2B5EF4-FFF2-40B4-BE49-F238E27FC236}">
              <a16:creationId xmlns:a16="http://schemas.microsoft.com/office/drawing/2014/main" id="{1C09531A-8CCA-478F-BB45-7E4BE0D3EAC3}"/>
            </a:ext>
          </a:extLst>
        </xdr:cNvPr>
        <xdr:cNvSpPr txBox="1"/>
      </xdr:nvSpPr>
      <xdr:spPr>
        <a:xfrm>
          <a:off x="15266044" y="5999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116857</xdr:rowOff>
    </xdr:from>
    <xdr:ext cx="405111" cy="259045"/>
    <xdr:sp macro="" textlink="">
      <xdr:nvSpPr>
        <xdr:cNvPr id="545" name="n_2mainValue【認定こども園・幼稚園・保育所】&#10;有形固定資産減価償却率">
          <a:extLst>
            <a:ext uri="{FF2B5EF4-FFF2-40B4-BE49-F238E27FC236}">
              <a16:creationId xmlns:a16="http://schemas.microsoft.com/office/drawing/2014/main" id="{47AAF19A-105F-4BC5-9ACB-88B78719AEE5}"/>
            </a:ext>
          </a:extLst>
        </xdr:cNvPr>
        <xdr:cNvSpPr txBox="1"/>
      </xdr:nvSpPr>
      <xdr:spPr>
        <a:xfrm>
          <a:off x="14389744" y="594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60977</xdr:rowOff>
    </xdr:from>
    <xdr:ext cx="405111" cy="259045"/>
    <xdr:sp macro="" textlink="">
      <xdr:nvSpPr>
        <xdr:cNvPr id="546" name="n_3mainValue【認定こども園・幼稚園・保育所】&#10;有形固定資産減価償却率">
          <a:extLst>
            <a:ext uri="{FF2B5EF4-FFF2-40B4-BE49-F238E27FC236}">
              <a16:creationId xmlns:a16="http://schemas.microsoft.com/office/drawing/2014/main" id="{163CBA82-F9EE-4DCD-ABED-48025ABC29C6}"/>
            </a:ext>
          </a:extLst>
        </xdr:cNvPr>
        <xdr:cNvSpPr txBox="1"/>
      </xdr:nvSpPr>
      <xdr:spPr>
        <a:xfrm>
          <a:off x="13500744" y="5890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19067</xdr:rowOff>
    </xdr:from>
    <xdr:ext cx="405111" cy="259045"/>
    <xdr:sp macro="" textlink="">
      <xdr:nvSpPr>
        <xdr:cNvPr id="547" name="n_4mainValue【認定こども園・幼稚園・保育所】&#10;有形固定資産減価償却率">
          <a:extLst>
            <a:ext uri="{FF2B5EF4-FFF2-40B4-BE49-F238E27FC236}">
              <a16:creationId xmlns:a16="http://schemas.microsoft.com/office/drawing/2014/main" id="{6CB0D0C3-68C6-40B4-A7CB-9AC2B1E1C8F2}"/>
            </a:ext>
          </a:extLst>
        </xdr:cNvPr>
        <xdr:cNvSpPr txBox="1"/>
      </xdr:nvSpPr>
      <xdr:spPr>
        <a:xfrm>
          <a:off x="12611744" y="5848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8" name="正方形/長方形 547">
          <a:extLst>
            <a:ext uri="{FF2B5EF4-FFF2-40B4-BE49-F238E27FC236}">
              <a16:creationId xmlns:a16="http://schemas.microsoft.com/office/drawing/2014/main" id="{8D65453C-2BA5-4370-BBD4-7EC4BF104E5A}"/>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9" name="正方形/長方形 548">
          <a:extLst>
            <a:ext uri="{FF2B5EF4-FFF2-40B4-BE49-F238E27FC236}">
              <a16:creationId xmlns:a16="http://schemas.microsoft.com/office/drawing/2014/main" id="{A0F82E2F-D5CE-4D00-84D4-BB7D44C9146D}"/>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0" name="正方形/長方形 549">
          <a:extLst>
            <a:ext uri="{FF2B5EF4-FFF2-40B4-BE49-F238E27FC236}">
              <a16:creationId xmlns:a16="http://schemas.microsoft.com/office/drawing/2014/main" id="{8690F88D-664D-4C23-A140-66C696707DA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1" name="正方形/長方形 550">
          <a:extLst>
            <a:ext uri="{FF2B5EF4-FFF2-40B4-BE49-F238E27FC236}">
              <a16:creationId xmlns:a16="http://schemas.microsoft.com/office/drawing/2014/main" id="{4626EBE0-5502-419E-B12C-B5A42EB2B7FB}"/>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2" name="正方形/長方形 551">
          <a:extLst>
            <a:ext uri="{FF2B5EF4-FFF2-40B4-BE49-F238E27FC236}">
              <a16:creationId xmlns:a16="http://schemas.microsoft.com/office/drawing/2014/main" id="{A5FE8E63-4BDE-44C6-AB8B-1C36945784DE}"/>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3" name="正方形/長方形 552">
          <a:extLst>
            <a:ext uri="{FF2B5EF4-FFF2-40B4-BE49-F238E27FC236}">
              <a16:creationId xmlns:a16="http://schemas.microsoft.com/office/drawing/2014/main" id="{AF3744F0-E983-415E-AEF3-ECF1804855C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4" name="正方形/長方形 553">
          <a:extLst>
            <a:ext uri="{FF2B5EF4-FFF2-40B4-BE49-F238E27FC236}">
              <a16:creationId xmlns:a16="http://schemas.microsoft.com/office/drawing/2014/main" id="{253CE2EA-7622-4743-9B58-6C7C2454DA81}"/>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5" name="正方形/長方形 554">
          <a:extLst>
            <a:ext uri="{FF2B5EF4-FFF2-40B4-BE49-F238E27FC236}">
              <a16:creationId xmlns:a16="http://schemas.microsoft.com/office/drawing/2014/main" id="{535C97F2-EB0D-4481-8E5C-E022313D20B6}"/>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6" name="テキスト ボックス 555">
          <a:extLst>
            <a:ext uri="{FF2B5EF4-FFF2-40B4-BE49-F238E27FC236}">
              <a16:creationId xmlns:a16="http://schemas.microsoft.com/office/drawing/2014/main" id="{298E8904-6DA4-46E2-8795-BE9CE5BCB33D}"/>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7" name="直線コネクタ 556">
          <a:extLst>
            <a:ext uri="{FF2B5EF4-FFF2-40B4-BE49-F238E27FC236}">
              <a16:creationId xmlns:a16="http://schemas.microsoft.com/office/drawing/2014/main" id="{86E14071-DB93-4FA9-A106-BE1F016C1D46}"/>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58" name="直線コネクタ 557">
          <a:extLst>
            <a:ext uri="{FF2B5EF4-FFF2-40B4-BE49-F238E27FC236}">
              <a16:creationId xmlns:a16="http://schemas.microsoft.com/office/drawing/2014/main" id="{EDDF347C-8A9A-49E7-9E89-B35685D4220B}"/>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559" name="テキスト ボックス 558">
          <a:extLst>
            <a:ext uri="{FF2B5EF4-FFF2-40B4-BE49-F238E27FC236}">
              <a16:creationId xmlns:a16="http://schemas.microsoft.com/office/drawing/2014/main" id="{AC1D8E7E-EDD9-4F9C-82A5-8907560951AE}"/>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0" name="直線コネクタ 559">
          <a:extLst>
            <a:ext uri="{FF2B5EF4-FFF2-40B4-BE49-F238E27FC236}">
              <a16:creationId xmlns:a16="http://schemas.microsoft.com/office/drawing/2014/main" id="{BAAB8AE9-8A24-4D0A-B821-BCB4A4BC12A5}"/>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561" name="テキスト ボックス 560">
          <a:extLst>
            <a:ext uri="{FF2B5EF4-FFF2-40B4-BE49-F238E27FC236}">
              <a16:creationId xmlns:a16="http://schemas.microsoft.com/office/drawing/2014/main" id="{B65A7717-E393-475B-8F98-21F599024FFF}"/>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2" name="直線コネクタ 561">
          <a:extLst>
            <a:ext uri="{FF2B5EF4-FFF2-40B4-BE49-F238E27FC236}">
              <a16:creationId xmlns:a16="http://schemas.microsoft.com/office/drawing/2014/main" id="{380A8CC0-DDEC-4669-B114-51E258E46601}"/>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563" name="テキスト ボックス 562">
          <a:extLst>
            <a:ext uri="{FF2B5EF4-FFF2-40B4-BE49-F238E27FC236}">
              <a16:creationId xmlns:a16="http://schemas.microsoft.com/office/drawing/2014/main" id="{6C1A1DF4-6439-40D1-A2C2-753C05CB45CB}"/>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4" name="直線コネクタ 563">
          <a:extLst>
            <a:ext uri="{FF2B5EF4-FFF2-40B4-BE49-F238E27FC236}">
              <a16:creationId xmlns:a16="http://schemas.microsoft.com/office/drawing/2014/main" id="{76F3A37F-65DB-45F7-9855-CF7F7F12B7AD}"/>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565" name="テキスト ボックス 564">
          <a:extLst>
            <a:ext uri="{FF2B5EF4-FFF2-40B4-BE49-F238E27FC236}">
              <a16:creationId xmlns:a16="http://schemas.microsoft.com/office/drawing/2014/main" id="{96FD366B-FCE2-4A1E-BFBE-559D6DA11F3A}"/>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6" name="直線コネクタ 565">
          <a:extLst>
            <a:ext uri="{FF2B5EF4-FFF2-40B4-BE49-F238E27FC236}">
              <a16:creationId xmlns:a16="http://schemas.microsoft.com/office/drawing/2014/main" id="{B19169F0-4A7E-41F6-B5CF-795B8E502BF4}"/>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67" name="テキスト ボックス 566">
          <a:extLst>
            <a:ext uri="{FF2B5EF4-FFF2-40B4-BE49-F238E27FC236}">
              <a16:creationId xmlns:a16="http://schemas.microsoft.com/office/drawing/2014/main" id="{9CAEAE5D-CD57-42E0-BE82-121CA0FC8FA4}"/>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8" name="【認定こども園・幼稚園・保育所】&#10;一人当たり面積グラフ枠">
          <a:extLst>
            <a:ext uri="{FF2B5EF4-FFF2-40B4-BE49-F238E27FC236}">
              <a16:creationId xmlns:a16="http://schemas.microsoft.com/office/drawing/2014/main" id="{F25D1EAF-B97D-499E-87AD-4DF2EB1C6C81}"/>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32766</xdr:rowOff>
    </xdr:from>
    <xdr:to>
      <xdr:col>116</xdr:col>
      <xdr:colOff>62864</xdr:colOff>
      <xdr:row>41</xdr:row>
      <xdr:rowOff>82144</xdr:rowOff>
    </xdr:to>
    <xdr:cxnSp macro="">
      <xdr:nvCxnSpPr>
        <xdr:cNvPr id="569" name="直線コネクタ 568">
          <a:extLst>
            <a:ext uri="{FF2B5EF4-FFF2-40B4-BE49-F238E27FC236}">
              <a16:creationId xmlns:a16="http://schemas.microsoft.com/office/drawing/2014/main" id="{2A0A9BFD-0D9F-4458-A5FB-3D51D7EC16F2}"/>
            </a:ext>
          </a:extLst>
        </xdr:cNvPr>
        <xdr:cNvCxnSpPr/>
      </xdr:nvCxnSpPr>
      <xdr:spPr>
        <a:xfrm flipV="1">
          <a:off x="22160864" y="5690616"/>
          <a:ext cx="0" cy="14209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85971</xdr:rowOff>
    </xdr:from>
    <xdr:ext cx="469744" cy="259045"/>
    <xdr:sp macro="" textlink="">
      <xdr:nvSpPr>
        <xdr:cNvPr id="570" name="【認定こども園・幼稚園・保育所】&#10;一人当たり面積最小値テキスト">
          <a:extLst>
            <a:ext uri="{FF2B5EF4-FFF2-40B4-BE49-F238E27FC236}">
              <a16:creationId xmlns:a16="http://schemas.microsoft.com/office/drawing/2014/main" id="{1DE17D9B-684D-4580-9FD2-0E30383FCE84}"/>
            </a:ext>
          </a:extLst>
        </xdr:cNvPr>
        <xdr:cNvSpPr txBox="1"/>
      </xdr:nvSpPr>
      <xdr:spPr>
        <a:xfrm>
          <a:off x="22199600" y="7115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82144</xdr:rowOff>
    </xdr:from>
    <xdr:to>
      <xdr:col>116</xdr:col>
      <xdr:colOff>152400</xdr:colOff>
      <xdr:row>41</xdr:row>
      <xdr:rowOff>82144</xdr:rowOff>
    </xdr:to>
    <xdr:cxnSp macro="">
      <xdr:nvCxnSpPr>
        <xdr:cNvPr id="571" name="直線コネクタ 570">
          <a:extLst>
            <a:ext uri="{FF2B5EF4-FFF2-40B4-BE49-F238E27FC236}">
              <a16:creationId xmlns:a16="http://schemas.microsoft.com/office/drawing/2014/main" id="{5C0B10D6-4532-47EA-9C73-A5680889758D}"/>
            </a:ext>
          </a:extLst>
        </xdr:cNvPr>
        <xdr:cNvCxnSpPr/>
      </xdr:nvCxnSpPr>
      <xdr:spPr>
        <a:xfrm>
          <a:off x="22072600" y="7111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150893</xdr:rowOff>
    </xdr:from>
    <xdr:ext cx="469744" cy="259045"/>
    <xdr:sp macro="" textlink="">
      <xdr:nvSpPr>
        <xdr:cNvPr id="572" name="【認定こども園・幼稚園・保育所】&#10;一人当たり面積最大値テキスト">
          <a:extLst>
            <a:ext uri="{FF2B5EF4-FFF2-40B4-BE49-F238E27FC236}">
              <a16:creationId xmlns:a16="http://schemas.microsoft.com/office/drawing/2014/main" id="{18208EF2-141D-4369-903C-4E6AECF470D8}"/>
            </a:ext>
          </a:extLst>
        </xdr:cNvPr>
        <xdr:cNvSpPr txBox="1"/>
      </xdr:nvSpPr>
      <xdr:spPr>
        <a:xfrm>
          <a:off x="22199600" y="5465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32766</xdr:rowOff>
    </xdr:from>
    <xdr:to>
      <xdr:col>116</xdr:col>
      <xdr:colOff>152400</xdr:colOff>
      <xdr:row>33</xdr:row>
      <xdr:rowOff>32766</xdr:rowOff>
    </xdr:to>
    <xdr:cxnSp macro="">
      <xdr:nvCxnSpPr>
        <xdr:cNvPr id="573" name="直線コネクタ 572">
          <a:extLst>
            <a:ext uri="{FF2B5EF4-FFF2-40B4-BE49-F238E27FC236}">
              <a16:creationId xmlns:a16="http://schemas.microsoft.com/office/drawing/2014/main" id="{D1BEC3C7-2071-41DF-B00D-D4463B86E539}"/>
            </a:ext>
          </a:extLst>
        </xdr:cNvPr>
        <xdr:cNvCxnSpPr/>
      </xdr:nvCxnSpPr>
      <xdr:spPr>
        <a:xfrm>
          <a:off x="22072600" y="5690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5198</xdr:rowOff>
    </xdr:from>
    <xdr:ext cx="469744" cy="259045"/>
    <xdr:sp macro="" textlink="">
      <xdr:nvSpPr>
        <xdr:cNvPr id="574" name="【認定こども園・幼稚園・保育所】&#10;一人当たり面積平均値テキスト">
          <a:extLst>
            <a:ext uri="{FF2B5EF4-FFF2-40B4-BE49-F238E27FC236}">
              <a16:creationId xmlns:a16="http://schemas.microsoft.com/office/drawing/2014/main" id="{9B9B8271-98C2-4738-A6C6-C9E103BFED4E}"/>
            </a:ext>
          </a:extLst>
        </xdr:cNvPr>
        <xdr:cNvSpPr txBox="1"/>
      </xdr:nvSpPr>
      <xdr:spPr>
        <a:xfrm>
          <a:off x="22199600" y="66917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26771</xdr:rowOff>
    </xdr:from>
    <xdr:to>
      <xdr:col>116</xdr:col>
      <xdr:colOff>114300</xdr:colOff>
      <xdr:row>39</xdr:row>
      <xdr:rowOff>128371</xdr:rowOff>
    </xdr:to>
    <xdr:sp macro="" textlink="">
      <xdr:nvSpPr>
        <xdr:cNvPr id="575" name="フローチャート: 判断 574">
          <a:extLst>
            <a:ext uri="{FF2B5EF4-FFF2-40B4-BE49-F238E27FC236}">
              <a16:creationId xmlns:a16="http://schemas.microsoft.com/office/drawing/2014/main" id="{D02DAF26-EA5D-40C6-B4E0-911909473596}"/>
            </a:ext>
          </a:extLst>
        </xdr:cNvPr>
        <xdr:cNvSpPr/>
      </xdr:nvSpPr>
      <xdr:spPr>
        <a:xfrm>
          <a:off x="22110700" y="6713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35001</xdr:rowOff>
    </xdr:from>
    <xdr:to>
      <xdr:col>112</xdr:col>
      <xdr:colOff>38100</xdr:colOff>
      <xdr:row>39</xdr:row>
      <xdr:rowOff>136601</xdr:rowOff>
    </xdr:to>
    <xdr:sp macro="" textlink="">
      <xdr:nvSpPr>
        <xdr:cNvPr id="576" name="フローチャート: 判断 575">
          <a:extLst>
            <a:ext uri="{FF2B5EF4-FFF2-40B4-BE49-F238E27FC236}">
              <a16:creationId xmlns:a16="http://schemas.microsoft.com/office/drawing/2014/main" id="{912754CF-677F-46CD-9842-BA3D26A353C1}"/>
            </a:ext>
          </a:extLst>
        </xdr:cNvPr>
        <xdr:cNvSpPr/>
      </xdr:nvSpPr>
      <xdr:spPr>
        <a:xfrm>
          <a:off x="21272500" y="6721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60604</xdr:rowOff>
    </xdr:from>
    <xdr:to>
      <xdr:col>107</xdr:col>
      <xdr:colOff>101600</xdr:colOff>
      <xdr:row>39</xdr:row>
      <xdr:rowOff>162204</xdr:rowOff>
    </xdr:to>
    <xdr:sp macro="" textlink="">
      <xdr:nvSpPr>
        <xdr:cNvPr id="577" name="フローチャート: 判断 576">
          <a:extLst>
            <a:ext uri="{FF2B5EF4-FFF2-40B4-BE49-F238E27FC236}">
              <a16:creationId xmlns:a16="http://schemas.microsoft.com/office/drawing/2014/main" id="{6622BFED-ACD2-4837-8234-276E612C817E}"/>
            </a:ext>
          </a:extLst>
        </xdr:cNvPr>
        <xdr:cNvSpPr/>
      </xdr:nvSpPr>
      <xdr:spPr>
        <a:xfrm>
          <a:off x="20383500" y="6747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26771</xdr:rowOff>
    </xdr:from>
    <xdr:to>
      <xdr:col>102</xdr:col>
      <xdr:colOff>165100</xdr:colOff>
      <xdr:row>39</xdr:row>
      <xdr:rowOff>128371</xdr:rowOff>
    </xdr:to>
    <xdr:sp macro="" textlink="">
      <xdr:nvSpPr>
        <xdr:cNvPr id="578" name="フローチャート: 判断 577">
          <a:extLst>
            <a:ext uri="{FF2B5EF4-FFF2-40B4-BE49-F238E27FC236}">
              <a16:creationId xmlns:a16="http://schemas.microsoft.com/office/drawing/2014/main" id="{107AB458-2184-4BD0-80AD-225FF5A8D964}"/>
            </a:ext>
          </a:extLst>
        </xdr:cNvPr>
        <xdr:cNvSpPr/>
      </xdr:nvSpPr>
      <xdr:spPr>
        <a:xfrm>
          <a:off x="19494500" y="6713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44145</xdr:rowOff>
    </xdr:from>
    <xdr:to>
      <xdr:col>98</xdr:col>
      <xdr:colOff>38100</xdr:colOff>
      <xdr:row>39</xdr:row>
      <xdr:rowOff>145745</xdr:rowOff>
    </xdr:to>
    <xdr:sp macro="" textlink="">
      <xdr:nvSpPr>
        <xdr:cNvPr id="579" name="フローチャート: 判断 578">
          <a:extLst>
            <a:ext uri="{FF2B5EF4-FFF2-40B4-BE49-F238E27FC236}">
              <a16:creationId xmlns:a16="http://schemas.microsoft.com/office/drawing/2014/main" id="{091B61AB-9136-45F8-83B7-0270029685B8}"/>
            </a:ext>
          </a:extLst>
        </xdr:cNvPr>
        <xdr:cNvSpPr/>
      </xdr:nvSpPr>
      <xdr:spPr>
        <a:xfrm>
          <a:off x="18605500" y="6730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0" name="テキスト ボックス 579">
          <a:extLst>
            <a:ext uri="{FF2B5EF4-FFF2-40B4-BE49-F238E27FC236}">
              <a16:creationId xmlns:a16="http://schemas.microsoft.com/office/drawing/2014/main" id="{DF25E128-6A4F-4D2A-B18A-8AA708AE097A}"/>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1" name="テキスト ボックス 580">
          <a:extLst>
            <a:ext uri="{FF2B5EF4-FFF2-40B4-BE49-F238E27FC236}">
              <a16:creationId xmlns:a16="http://schemas.microsoft.com/office/drawing/2014/main" id="{C2E6731F-B4EF-4A30-AD8D-08135199E9E7}"/>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2" name="テキスト ボックス 581">
          <a:extLst>
            <a:ext uri="{FF2B5EF4-FFF2-40B4-BE49-F238E27FC236}">
              <a16:creationId xmlns:a16="http://schemas.microsoft.com/office/drawing/2014/main" id="{3BACEE55-CDDF-4374-84CD-6C96C6B99C51}"/>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3" name="テキスト ボックス 582">
          <a:extLst>
            <a:ext uri="{FF2B5EF4-FFF2-40B4-BE49-F238E27FC236}">
              <a16:creationId xmlns:a16="http://schemas.microsoft.com/office/drawing/2014/main" id="{5918972F-C0E8-4038-9305-89EDF166FD73}"/>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3C71FADB-0327-4247-98A1-EE6FA402BF6A}"/>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58318</xdr:rowOff>
    </xdr:from>
    <xdr:to>
      <xdr:col>116</xdr:col>
      <xdr:colOff>114300</xdr:colOff>
      <xdr:row>38</xdr:row>
      <xdr:rowOff>159918</xdr:rowOff>
    </xdr:to>
    <xdr:sp macro="" textlink="">
      <xdr:nvSpPr>
        <xdr:cNvPr id="585" name="楕円 584">
          <a:extLst>
            <a:ext uri="{FF2B5EF4-FFF2-40B4-BE49-F238E27FC236}">
              <a16:creationId xmlns:a16="http://schemas.microsoft.com/office/drawing/2014/main" id="{14173C28-D8BD-49F1-B6D2-5F5D778D3EC2}"/>
            </a:ext>
          </a:extLst>
        </xdr:cNvPr>
        <xdr:cNvSpPr/>
      </xdr:nvSpPr>
      <xdr:spPr>
        <a:xfrm>
          <a:off x="22110700" y="6573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81196</xdr:rowOff>
    </xdr:from>
    <xdr:ext cx="469744" cy="259045"/>
    <xdr:sp macro="" textlink="">
      <xdr:nvSpPr>
        <xdr:cNvPr id="586" name="【認定こども園・幼稚園・保育所】&#10;一人当たり面積該当値テキスト">
          <a:extLst>
            <a:ext uri="{FF2B5EF4-FFF2-40B4-BE49-F238E27FC236}">
              <a16:creationId xmlns:a16="http://schemas.microsoft.com/office/drawing/2014/main" id="{E845525F-880E-47CC-BA04-A714D35C2A44}"/>
            </a:ext>
          </a:extLst>
        </xdr:cNvPr>
        <xdr:cNvSpPr txBox="1"/>
      </xdr:nvSpPr>
      <xdr:spPr>
        <a:xfrm>
          <a:off x="22199600" y="6424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35001</xdr:rowOff>
    </xdr:from>
    <xdr:to>
      <xdr:col>112</xdr:col>
      <xdr:colOff>38100</xdr:colOff>
      <xdr:row>37</xdr:row>
      <xdr:rowOff>136601</xdr:rowOff>
    </xdr:to>
    <xdr:sp macro="" textlink="">
      <xdr:nvSpPr>
        <xdr:cNvPr id="587" name="楕円 586">
          <a:extLst>
            <a:ext uri="{FF2B5EF4-FFF2-40B4-BE49-F238E27FC236}">
              <a16:creationId xmlns:a16="http://schemas.microsoft.com/office/drawing/2014/main" id="{765C03F7-E36C-4999-8EA5-0BED727E6AC9}"/>
            </a:ext>
          </a:extLst>
        </xdr:cNvPr>
        <xdr:cNvSpPr/>
      </xdr:nvSpPr>
      <xdr:spPr>
        <a:xfrm>
          <a:off x="21272500" y="6378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85801</xdr:rowOff>
    </xdr:from>
    <xdr:to>
      <xdr:col>116</xdr:col>
      <xdr:colOff>63500</xdr:colOff>
      <xdr:row>38</xdr:row>
      <xdr:rowOff>109118</xdr:rowOff>
    </xdr:to>
    <xdr:cxnSp macro="">
      <xdr:nvCxnSpPr>
        <xdr:cNvPr id="588" name="直線コネクタ 587">
          <a:extLst>
            <a:ext uri="{FF2B5EF4-FFF2-40B4-BE49-F238E27FC236}">
              <a16:creationId xmlns:a16="http://schemas.microsoft.com/office/drawing/2014/main" id="{6D45727D-930D-403A-8835-C6BDC33E61FB}"/>
            </a:ext>
          </a:extLst>
        </xdr:cNvPr>
        <xdr:cNvCxnSpPr/>
      </xdr:nvCxnSpPr>
      <xdr:spPr>
        <a:xfrm>
          <a:off x="21323300" y="6429451"/>
          <a:ext cx="838200" cy="194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51460</xdr:rowOff>
    </xdr:from>
    <xdr:to>
      <xdr:col>107</xdr:col>
      <xdr:colOff>101600</xdr:colOff>
      <xdr:row>37</xdr:row>
      <xdr:rowOff>153060</xdr:rowOff>
    </xdr:to>
    <xdr:sp macro="" textlink="">
      <xdr:nvSpPr>
        <xdr:cNvPr id="589" name="楕円 588">
          <a:extLst>
            <a:ext uri="{FF2B5EF4-FFF2-40B4-BE49-F238E27FC236}">
              <a16:creationId xmlns:a16="http://schemas.microsoft.com/office/drawing/2014/main" id="{522095E3-692E-4EF9-8956-8FFFADA11497}"/>
            </a:ext>
          </a:extLst>
        </xdr:cNvPr>
        <xdr:cNvSpPr/>
      </xdr:nvSpPr>
      <xdr:spPr>
        <a:xfrm>
          <a:off x="20383500" y="6395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85801</xdr:rowOff>
    </xdr:from>
    <xdr:to>
      <xdr:col>111</xdr:col>
      <xdr:colOff>177800</xdr:colOff>
      <xdr:row>37</xdr:row>
      <xdr:rowOff>102260</xdr:rowOff>
    </xdr:to>
    <xdr:cxnSp macro="">
      <xdr:nvCxnSpPr>
        <xdr:cNvPr id="590" name="直線コネクタ 589">
          <a:extLst>
            <a:ext uri="{FF2B5EF4-FFF2-40B4-BE49-F238E27FC236}">
              <a16:creationId xmlns:a16="http://schemas.microsoft.com/office/drawing/2014/main" id="{A5E14F2E-4AFB-4F71-97E3-CC11E9CEFBA1}"/>
            </a:ext>
          </a:extLst>
        </xdr:cNvPr>
        <xdr:cNvCxnSpPr/>
      </xdr:nvCxnSpPr>
      <xdr:spPr>
        <a:xfrm flipV="1">
          <a:off x="20434300" y="6429451"/>
          <a:ext cx="889000" cy="16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66091</xdr:rowOff>
    </xdr:from>
    <xdr:to>
      <xdr:col>102</xdr:col>
      <xdr:colOff>165100</xdr:colOff>
      <xdr:row>37</xdr:row>
      <xdr:rowOff>167691</xdr:rowOff>
    </xdr:to>
    <xdr:sp macro="" textlink="">
      <xdr:nvSpPr>
        <xdr:cNvPr id="591" name="楕円 590">
          <a:extLst>
            <a:ext uri="{FF2B5EF4-FFF2-40B4-BE49-F238E27FC236}">
              <a16:creationId xmlns:a16="http://schemas.microsoft.com/office/drawing/2014/main" id="{21C2901D-A1DA-4E08-A548-E7DBB79F926C}"/>
            </a:ext>
          </a:extLst>
        </xdr:cNvPr>
        <xdr:cNvSpPr/>
      </xdr:nvSpPr>
      <xdr:spPr>
        <a:xfrm>
          <a:off x="19494500" y="6409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102260</xdr:rowOff>
    </xdr:from>
    <xdr:to>
      <xdr:col>107</xdr:col>
      <xdr:colOff>50800</xdr:colOff>
      <xdr:row>37</xdr:row>
      <xdr:rowOff>116891</xdr:rowOff>
    </xdr:to>
    <xdr:cxnSp macro="">
      <xdr:nvCxnSpPr>
        <xdr:cNvPr id="592" name="直線コネクタ 591">
          <a:extLst>
            <a:ext uri="{FF2B5EF4-FFF2-40B4-BE49-F238E27FC236}">
              <a16:creationId xmlns:a16="http://schemas.microsoft.com/office/drawing/2014/main" id="{185A44DA-2FFC-4FF5-8146-3614AEC9ECBA}"/>
            </a:ext>
          </a:extLst>
        </xdr:cNvPr>
        <xdr:cNvCxnSpPr/>
      </xdr:nvCxnSpPr>
      <xdr:spPr>
        <a:xfrm flipV="1">
          <a:off x="19545300" y="6445910"/>
          <a:ext cx="889000" cy="14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37</xdr:row>
      <xdr:rowOff>79807</xdr:rowOff>
    </xdr:from>
    <xdr:to>
      <xdr:col>98</xdr:col>
      <xdr:colOff>38100</xdr:colOff>
      <xdr:row>38</xdr:row>
      <xdr:rowOff>9957</xdr:rowOff>
    </xdr:to>
    <xdr:sp macro="" textlink="">
      <xdr:nvSpPr>
        <xdr:cNvPr id="593" name="楕円 592">
          <a:extLst>
            <a:ext uri="{FF2B5EF4-FFF2-40B4-BE49-F238E27FC236}">
              <a16:creationId xmlns:a16="http://schemas.microsoft.com/office/drawing/2014/main" id="{BF6839A1-39CA-498D-8414-30334F4F33D5}"/>
            </a:ext>
          </a:extLst>
        </xdr:cNvPr>
        <xdr:cNvSpPr/>
      </xdr:nvSpPr>
      <xdr:spPr>
        <a:xfrm>
          <a:off x="18605500" y="6423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116891</xdr:rowOff>
    </xdr:from>
    <xdr:to>
      <xdr:col>102</xdr:col>
      <xdr:colOff>114300</xdr:colOff>
      <xdr:row>37</xdr:row>
      <xdr:rowOff>130607</xdr:rowOff>
    </xdr:to>
    <xdr:cxnSp macro="">
      <xdr:nvCxnSpPr>
        <xdr:cNvPr id="594" name="直線コネクタ 593">
          <a:extLst>
            <a:ext uri="{FF2B5EF4-FFF2-40B4-BE49-F238E27FC236}">
              <a16:creationId xmlns:a16="http://schemas.microsoft.com/office/drawing/2014/main" id="{C1D3DBD1-A0E8-4970-A327-CB5275AC4421}"/>
            </a:ext>
          </a:extLst>
        </xdr:cNvPr>
        <xdr:cNvCxnSpPr/>
      </xdr:nvCxnSpPr>
      <xdr:spPr>
        <a:xfrm flipV="1">
          <a:off x="18656300" y="6460541"/>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127728</xdr:rowOff>
    </xdr:from>
    <xdr:ext cx="469744" cy="259045"/>
    <xdr:sp macro="" textlink="">
      <xdr:nvSpPr>
        <xdr:cNvPr id="595" name="n_1aveValue【認定こども園・幼稚園・保育所】&#10;一人当たり面積">
          <a:extLst>
            <a:ext uri="{FF2B5EF4-FFF2-40B4-BE49-F238E27FC236}">
              <a16:creationId xmlns:a16="http://schemas.microsoft.com/office/drawing/2014/main" id="{5B1B56E9-2BA0-4608-B21C-F07EEE38ECA7}"/>
            </a:ext>
          </a:extLst>
        </xdr:cNvPr>
        <xdr:cNvSpPr txBox="1"/>
      </xdr:nvSpPr>
      <xdr:spPr>
        <a:xfrm>
          <a:off x="21075727" y="6814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153331</xdr:rowOff>
    </xdr:from>
    <xdr:ext cx="469744" cy="259045"/>
    <xdr:sp macro="" textlink="">
      <xdr:nvSpPr>
        <xdr:cNvPr id="596" name="n_2aveValue【認定こども園・幼稚園・保育所】&#10;一人当たり面積">
          <a:extLst>
            <a:ext uri="{FF2B5EF4-FFF2-40B4-BE49-F238E27FC236}">
              <a16:creationId xmlns:a16="http://schemas.microsoft.com/office/drawing/2014/main" id="{4E56741D-8BE7-4C1E-A058-F6EF5958B098}"/>
            </a:ext>
          </a:extLst>
        </xdr:cNvPr>
        <xdr:cNvSpPr txBox="1"/>
      </xdr:nvSpPr>
      <xdr:spPr>
        <a:xfrm>
          <a:off x="20199427" y="6839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119498</xdr:rowOff>
    </xdr:from>
    <xdr:ext cx="469744" cy="259045"/>
    <xdr:sp macro="" textlink="">
      <xdr:nvSpPr>
        <xdr:cNvPr id="597" name="n_3aveValue【認定こども園・幼稚園・保育所】&#10;一人当たり面積">
          <a:extLst>
            <a:ext uri="{FF2B5EF4-FFF2-40B4-BE49-F238E27FC236}">
              <a16:creationId xmlns:a16="http://schemas.microsoft.com/office/drawing/2014/main" id="{2DD8EB87-5A1D-4403-98E8-CE1FF3B23CAF}"/>
            </a:ext>
          </a:extLst>
        </xdr:cNvPr>
        <xdr:cNvSpPr txBox="1"/>
      </xdr:nvSpPr>
      <xdr:spPr>
        <a:xfrm>
          <a:off x="19310427" y="6806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136872</xdr:rowOff>
    </xdr:from>
    <xdr:ext cx="469744" cy="259045"/>
    <xdr:sp macro="" textlink="">
      <xdr:nvSpPr>
        <xdr:cNvPr id="598" name="n_4aveValue【認定こども園・幼稚園・保育所】&#10;一人当たり面積">
          <a:extLst>
            <a:ext uri="{FF2B5EF4-FFF2-40B4-BE49-F238E27FC236}">
              <a16:creationId xmlns:a16="http://schemas.microsoft.com/office/drawing/2014/main" id="{759589E4-9F3D-443A-A5CD-B9EE6EE00377}"/>
            </a:ext>
          </a:extLst>
        </xdr:cNvPr>
        <xdr:cNvSpPr txBox="1"/>
      </xdr:nvSpPr>
      <xdr:spPr>
        <a:xfrm>
          <a:off x="18421427" y="6823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35</xdr:row>
      <xdr:rowOff>153128</xdr:rowOff>
    </xdr:from>
    <xdr:ext cx="469744" cy="259045"/>
    <xdr:sp macro="" textlink="">
      <xdr:nvSpPr>
        <xdr:cNvPr id="599" name="n_1mainValue【認定こども園・幼稚園・保育所】&#10;一人当たり面積">
          <a:extLst>
            <a:ext uri="{FF2B5EF4-FFF2-40B4-BE49-F238E27FC236}">
              <a16:creationId xmlns:a16="http://schemas.microsoft.com/office/drawing/2014/main" id="{C81FEE8A-3872-4309-832C-4803061CD26B}"/>
            </a:ext>
          </a:extLst>
        </xdr:cNvPr>
        <xdr:cNvSpPr txBox="1"/>
      </xdr:nvSpPr>
      <xdr:spPr>
        <a:xfrm>
          <a:off x="21075727" y="6153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35</xdr:row>
      <xdr:rowOff>169587</xdr:rowOff>
    </xdr:from>
    <xdr:ext cx="469744" cy="259045"/>
    <xdr:sp macro="" textlink="">
      <xdr:nvSpPr>
        <xdr:cNvPr id="600" name="n_2mainValue【認定こども園・幼稚園・保育所】&#10;一人当たり面積">
          <a:extLst>
            <a:ext uri="{FF2B5EF4-FFF2-40B4-BE49-F238E27FC236}">
              <a16:creationId xmlns:a16="http://schemas.microsoft.com/office/drawing/2014/main" id="{BB42357A-3561-4325-A8B4-57B678899830}"/>
            </a:ext>
          </a:extLst>
        </xdr:cNvPr>
        <xdr:cNvSpPr txBox="1"/>
      </xdr:nvSpPr>
      <xdr:spPr>
        <a:xfrm>
          <a:off x="20199427" y="6170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36</xdr:row>
      <xdr:rowOff>12768</xdr:rowOff>
    </xdr:from>
    <xdr:ext cx="469744" cy="259045"/>
    <xdr:sp macro="" textlink="">
      <xdr:nvSpPr>
        <xdr:cNvPr id="601" name="n_3mainValue【認定こども園・幼稚園・保育所】&#10;一人当たり面積">
          <a:extLst>
            <a:ext uri="{FF2B5EF4-FFF2-40B4-BE49-F238E27FC236}">
              <a16:creationId xmlns:a16="http://schemas.microsoft.com/office/drawing/2014/main" id="{174B2708-09F8-435E-BB1B-10EA65E5DB0E}"/>
            </a:ext>
          </a:extLst>
        </xdr:cNvPr>
        <xdr:cNvSpPr txBox="1"/>
      </xdr:nvSpPr>
      <xdr:spPr>
        <a:xfrm>
          <a:off x="19310427" y="6184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36</xdr:row>
      <xdr:rowOff>26484</xdr:rowOff>
    </xdr:from>
    <xdr:ext cx="469744" cy="259045"/>
    <xdr:sp macro="" textlink="">
      <xdr:nvSpPr>
        <xdr:cNvPr id="602" name="n_4mainValue【認定こども園・幼稚園・保育所】&#10;一人当たり面積">
          <a:extLst>
            <a:ext uri="{FF2B5EF4-FFF2-40B4-BE49-F238E27FC236}">
              <a16:creationId xmlns:a16="http://schemas.microsoft.com/office/drawing/2014/main" id="{A9A73486-B273-4F9D-82B9-7BF444C68393}"/>
            </a:ext>
          </a:extLst>
        </xdr:cNvPr>
        <xdr:cNvSpPr txBox="1"/>
      </xdr:nvSpPr>
      <xdr:spPr>
        <a:xfrm>
          <a:off x="18421427" y="6198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3" name="正方形/長方形 602">
          <a:extLst>
            <a:ext uri="{FF2B5EF4-FFF2-40B4-BE49-F238E27FC236}">
              <a16:creationId xmlns:a16="http://schemas.microsoft.com/office/drawing/2014/main" id="{09149E37-D367-4474-AC76-9B845BF66DCB}"/>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4" name="正方形/長方形 603">
          <a:extLst>
            <a:ext uri="{FF2B5EF4-FFF2-40B4-BE49-F238E27FC236}">
              <a16:creationId xmlns:a16="http://schemas.microsoft.com/office/drawing/2014/main" id="{047951AA-D79A-47C6-AA67-725FFDF6B4E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5" name="正方形/長方形 604">
          <a:extLst>
            <a:ext uri="{FF2B5EF4-FFF2-40B4-BE49-F238E27FC236}">
              <a16:creationId xmlns:a16="http://schemas.microsoft.com/office/drawing/2014/main" id="{BBA85BA3-5A26-4E23-9B63-1C873AE8EBDF}"/>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6" name="正方形/長方形 605">
          <a:extLst>
            <a:ext uri="{FF2B5EF4-FFF2-40B4-BE49-F238E27FC236}">
              <a16:creationId xmlns:a16="http://schemas.microsoft.com/office/drawing/2014/main" id="{89A10618-759A-4BD5-8C79-08C22C5A54AF}"/>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7" name="正方形/長方形 606">
          <a:extLst>
            <a:ext uri="{FF2B5EF4-FFF2-40B4-BE49-F238E27FC236}">
              <a16:creationId xmlns:a16="http://schemas.microsoft.com/office/drawing/2014/main" id="{F230742B-9BB3-4669-9A03-F32E1051CB9A}"/>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8" name="正方形/長方形 607">
          <a:extLst>
            <a:ext uri="{FF2B5EF4-FFF2-40B4-BE49-F238E27FC236}">
              <a16:creationId xmlns:a16="http://schemas.microsoft.com/office/drawing/2014/main" id="{91EBA3D6-A194-4020-B73D-7A0D0B9E08E8}"/>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9" name="正方形/長方形 608">
          <a:extLst>
            <a:ext uri="{FF2B5EF4-FFF2-40B4-BE49-F238E27FC236}">
              <a16:creationId xmlns:a16="http://schemas.microsoft.com/office/drawing/2014/main" id="{B02D7188-24FE-46AB-A9B3-001405B0C2A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0" name="正方形/長方形 609">
          <a:extLst>
            <a:ext uri="{FF2B5EF4-FFF2-40B4-BE49-F238E27FC236}">
              <a16:creationId xmlns:a16="http://schemas.microsoft.com/office/drawing/2014/main" id="{9E3FDAF2-DD45-4E3E-9A90-DE0E49D9A86B}"/>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1" name="テキスト ボックス 610">
          <a:extLst>
            <a:ext uri="{FF2B5EF4-FFF2-40B4-BE49-F238E27FC236}">
              <a16:creationId xmlns:a16="http://schemas.microsoft.com/office/drawing/2014/main" id="{4AA633E3-7F6D-49BE-AF65-CA345B421392}"/>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2" name="直線コネクタ 611">
          <a:extLst>
            <a:ext uri="{FF2B5EF4-FFF2-40B4-BE49-F238E27FC236}">
              <a16:creationId xmlns:a16="http://schemas.microsoft.com/office/drawing/2014/main" id="{DB7E8CAF-10B6-4E9B-B365-15FF160E50B1}"/>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3" name="テキスト ボックス 612">
          <a:extLst>
            <a:ext uri="{FF2B5EF4-FFF2-40B4-BE49-F238E27FC236}">
              <a16:creationId xmlns:a16="http://schemas.microsoft.com/office/drawing/2014/main" id="{E371ED3E-3FC5-4172-A2CD-7F594AC03A0C}"/>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4" name="直線コネクタ 613">
          <a:extLst>
            <a:ext uri="{FF2B5EF4-FFF2-40B4-BE49-F238E27FC236}">
              <a16:creationId xmlns:a16="http://schemas.microsoft.com/office/drawing/2014/main" id="{EA1A3620-1BE9-4A37-A777-D887D03CCDB4}"/>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15" name="テキスト ボックス 614">
          <a:extLst>
            <a:ext uri="{FF2B5EF4-FFF2-40B4-BE49-F238E27FC236}">
              <a16:creationId xmlns:a16="http://schemas.microsoft.com/office/drawing/2014/main" id="{3F2C407D-6E50-4D07-95FA-AB14646CD9BA}"/>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16" name="直線コネクタ 615">
          <a:extLst>
            <a:ext uri="{FF2B5EF4-FFF2-40B4-BE49-F238E27FC236}">
              <a16:creationId xmlns:a16="http://schemas.microsoft.com/office/drawing/2014/main" id="{DDEBB4DF-66AA-4AE2-9D5D-803FB6B9BF65}"/>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17" name="テキスト ボックス 616">
          <a:extLst>
            <a:ext uri="{FF2B5EF4-FFF2-40B4-BE49-F238E27FC236}">
              <a16:creationId xmlns:a16="http://schemas.microsoft.com/office/drawing/2014/main" id="{E44D3836-3AB7-4071-AF3F-A793D5C2B2A2}"/>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18" name="直線コネクタ 617">
          <a:extLst>
            <a:ext uri="{FF2B5EF4-FFF2-40B4-BE49-F238E27FC236}">
              <a16:creationId xmlns:a16="http://schemas.microsoft.com/office/drawing/2014/main" id="{827DA67B-662F-4CBD-AB69-11E01B9FAB81}"/>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19" name="テキスト ボックス 618">
          <a:extLst>
            <a:ext uri="{FF2B5EF4-FFF2-40B4-BE49-F238E27FC236}">
              <a16:creationId xmlns:a16="http://schemas.microsoft.com/office/drawing/2014/main" id="{9CF8890F-97A1-4C67-AC92-6AD2291863ED}"/>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20" name="直線コネクタ 619">
          <a:extLst>
            <a:ext uri="{FF2B5EF4-FFF2-40B4-BE49-F238E27FC236}">
              <a16:creationId xmlns:a16="http://schemas.microsoft.com/office/drawing/2014/main" id="{8314643F-C550-479E-B3D1-65082BBC3F73}"/>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21" name="テキスト ボックス 620">
          <a:extLst>
            <a:ext uri="{FF2B5EF4-FFF2-40B4-BE49-F238E27FC236}">
              <a16:creationId xmlns:a16="http://schemas.microsoft.com/office/drawing/2014/main" id="{5C0105A9-1644-45E8-9B62-584A59787917}"/>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22" name="直線コネクタ 621">
          <a:extLst>
            <a:ext uri="{FF2B5EF4-FFF2-40B4-BE49-F238E27FC236}">
              <a16:creationId xmlns:a16="http://schemas.microsoft.com/office/drawing/2014/main" id="{144A033E-EE2A-4C43-8976-5D962D520834}"/>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23" name="テキスト ボックス 622">
          <a:extLst>
            <a:ext uri="{FF2B5EF4-FFF2-40B4-BE49-F238E27FC236}">
              <a16:creationId xmlns:a16="http://schemas.microsoft.com/office/drawing/2014/main" id="{960B18C7-37CC-4CF6-8EA1-5060DBB0E7DA}"/>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4" name="直線コネクタ 623">
          <a:extLst>
            <a:ext uri="{FF2B5EF4-FFF2-40B4-BE49-F238E27FC236}">
              <a16:creationId xmlns:a16="http://schemas.microsoft.com/office/drawing/2014/main" id="{AA18C2AA-C630-4D90-B233-18006BDA7775}"/>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25" name="テキスト ボックス 624">
          <a:extLst>
            <a:ext uri="{FF2B5EF4-FFF2-40B4-BE49-F238E27FC236}">
              <a16:creationId xmlns:a16="http://schemas.microsoft.com/office/drawing/2014/main" id="{BCB910D7-F19B-40EF-9691-392711E4CFBD}"/>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6" name="【学校施設】&#10;有形固定資産減価償却率グラフ枠">
          <a:extLst>
            <a:ext uri="{FF2B5EF4-FFF2-40B4-BE49-F238E27FC236}">
              <a16:creationId xmlns:a16="http://schemas.microsoft.com/office/drawing/2014/main" id="{2127DB01-93F0-4C02-9CFD-1B226BEE3F2A}"/>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80010</xdr:rowOff>
    </xdr:from>
    <xdr:to>
      <xdr:col>85</xdr:col>
      <xdr:colOff>126364</xdr:colOff>
      <xdr:row>64</xdr:row>
      <xdr:rowOff>76200</xdr:rowOff>
    </xdr:to>
    <xdr:cxnSp macro="">
      <xdr:nvCxnSpPr>
        <xdr:cNvPr id="627" name="直線コネクタ 626">
          <a:extLst>
            <a:ext uri="{FF2B5EF4-FFF2-40B4-BE49-F238E27FC236}">
              <a16:creationId xmlns:a16="http://schemas.microsoft.com/office/drawing/2014/main" id="{84314FE0-6A47-4E58-A3FA-7BFE4FD53836}"/>
            </a:ext>
          </a:extLst>
        </xdr:cNvPr>
        <xdr:cNvCxnSpPr/>
      </xdr:nvCxnSpPr>
      <xdr:spPr>
        <a:xfrm flipV="1">
          <a:off x="16318864" y="9681210"/>
          <a:ext cx="0" cy="13677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80027</xdr:rowOff>
    </xdr:from>
    <xdr:ext cx="469744" cy="259045"/>
    <xdr:sp macro="" textlink="">
      <xdr:nvSpPr>
        <xdr:cNvPr id="628" name="【学校施設】&#10;有形固定資産減価償却率最小値テキスト">
          <a:extLst>
            <a:ext uri="{FF2B5EF4-FFF2-40B4-BE49-F238E27FC236}">
              <a16:creationId xmlns:a16="http://schemas.microsoft.com/office/drawing/2014/main" id="{1C4AA092-D566-4083-B5D4-8F7FE7830E6C}"/>
            </a:ext>
          </a:extLst>
        </xdr:cNvPr>
        <xdr:cNvSpPr txBox="1"/>
      </xdr:nvSpPr>
      <xdr:spPr>
        <a:xfrm>
          <a:off x="16357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76200</xdr:rowOff>
    </xdr:from>
    <xdr:to>
      <xdr:col>86</xdr:col>
      <xdr:colOff>25400</xdr:colOff>
      <xdr:row>64</xdr:row>
      <xdr:rowOff>76200</xdr:rowOff>
    </xdr:to>
    <xdr:cxnSp macro="">
      <xdr:nvCxnSpPr>
        <xdr:cNvPr id="629" name="直線コネクタ 628">
          <a:extLst>
            <a:ext uri="{FF2B5EF4-FFF2-40B4-BE49-F238E27FC236}">
              <a16:creationId xmlns:a16="http://schemas.microsoft.com/office/drawing/2014/main" id="{1D707173-0D03-40EB-B527-7CF878DC05DA}"/>
            </a:ext>
          </a:extLst>
        </xdr:cNvPr>
        <xdr:cNvCxnSpPr/>
      </xdr:nvCxnSpPr>
      <xdr:spPr>
        <a:xfrm>
          <a:off x="16230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26687</xdr:rowOff>
    </xdr:from>
    <xdr:ext cx="405111" cy="259045"/>
    <xdr:sp macro="" textlink="">
      <xdr:nvSpPr>
        <xdr:cNvPr id="630" name="【学校施設】&#10;有形固定資産減価償却率最大値テキスト">
          <a:extLst>
            <a:ext uri="{FF2B5EF4-FFF2-40B4-BE49-F238E27FC236}">
              <a16:creationId xmlns:a16="http://schemas.microsoft.com/office/drawing/2014/main" id="{72DE0104-CA40-4797-A48A-7AAB725E46D6}"/>
            </a:ext>
          </a:extLst>
        </xdr:cNvPr>
        <xdr:cNvSpPr txBox="1"/>
      </xdr:nvSpPr>
      <xdr:spPr>
        <a:xfrm>
          <a:off x="16357600" y="9456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80010</xdr:rowOff>
    </xdr:from>
    <xdr:to>
      <xdr:col>86</xdr:col>
      <xdr:colOff>25400</xdr:colOff>
      <xdr:row>56</xdr:row>
      <xdr:rowOff>80010</xdr:rowOff>
    </xdr:to>
    <xdr:cxnSp macro="">
      <xdr:nvCxnSpPr>
        <xdr:cNvPr id="631" name="直線コネクタ 630">
          <a:extLst>
            <a:ext uri="{FF2B5EF4-FFF2-40B4-BE49-F238E27FC236}">
              <a16:creationId xmlns:a16="http://schemas.microsoft.com/office/drawing/2014/main" id="{52780D40-9ACB-4161-88DE-74A7B1EAF36F}"/>
            </a:ext>
          </a:extLst>
        </xdr:cNvPr>
        <xdr:cNvCxnSpPr/>
      </xdr:nvCxnSpPr>
      <xdr:spPr>
        <a:xfrm>
          <a:off x="16230600" y="96812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34942</xdr:rowOff>
    </xdr:from>
    <xdr:ext cx="405111" cy="259045"/>
    <xdr:sp macro="" textlink="">
      <xdr:nvSpPr>
        <xdr:cNvPr id="632" name="【学校施設】&#10;有形固定資産減価償却率平均値テキスト">
          <a:extLst>
            <a:ext uri="{FF2B5EF4-FFF2-40B4-BE49-F238E27FC236}">
              <a16:creationId xmlns:a16="http://schemas.microsoft.com/office/drawing/2014/main" id="{63AD0271-0478-43C1-8667-3DC2C45C57FE}"/>
            </a:ext>
          </a:extLst>
        </xdr:cNvPr>
        <xdr:cNvSpPr txBox="1"/>
      </xdr:nvSpPr>
      <xdr:spPr>
        <a:xfrm>
          <a:off x="16357600" y="101504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12065</xdr:rowOff>
    </xdr:from>
    <xdr:to>
      <xdr:col>85</xdr:col>
      <xdr:colOff>177800</xdr:colOff>
      <xdr:row>60</xdr:row>
      <xdr:rowOff>113665</xdr:rowOff>
    </xdr:to>
    <xdr:sp macro="" textlink="">
      <xdr:nvSpPr>
        <xdr:cNvPr id="633" name="フローチャート: 判断 632">
          <a:extLst>
            <a:ext uri="{FF2B5EF4-FFF2-40B4-BE49-F238E27FC236}">
              <a16:creationId xmlns:a16="http://schemas.microsoft.com/office/drawing/2014/main" id="{02EBD52A-EF74-4E45-904B-CC698D0D239F}"/>
            </a:ext>
          </a:extLst>
        </xdr:cNvPr>
        <xdr:cNvSpPr/>
      </xdr:nvSpPr>
      <xdr:spPr>
        <a:xfrm>
          <a:off x="16268700" y="10299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135890</xdr:rowOff>
    </xdr:from>
    <xdr:to>
      <xdr:col>81</xdr:col>
      <xdr:colOff>101600</xdr:colOff>
      <xdr:row>60</xdr:row>
      <xdr:rowOff>66040</xdr:rowOff>
    </xdr:to>
    <xdr:sp macro="" textlink="">
      <xdr:nvSpPr>
        <xdr:cNvPr id="634" name="フローチャート: 判断 633">
          <a:extLst>
            <a:ext uri="{FF2B5EF4-FFF2-40B4-BE49-F238E27FC236}">
              <a16:creationId xmlns:a16="http://schemas.microsoft.com/office/drawing/2014/main" id="{37F8D3E8-5734-415E-8789-7B5D0BB1B38C}"/>
            </a:ext>
          </a:extLst>
        </xdr:cNvPr>
        <xdr:cNvSpPr/>
      </xdr:nvSpPr>
      <xdr:spPr>
        <a:xfrm>
          <a:off x="15430500" y="10251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114935</xdr:rowOff>
    </xdr:from>
    <xdr:to>
      <xdr:col>76</xdr:col>
      <xdr:colOff>165100</xdr:colOff>
      <xdr:row>60</xdr:row>
      <xdr:rowOff>45085</xdr:rowOff>
    </xdr:to>
    <xdr:sp macro="" textlink="">
      <xdr:nvSpPr>
        <xdr:cNvPr id="635" name="フローチャート: 判断 634">
          <a:extLst>
            <a:ext uri="{FF2B5EF4-FFF2-40B4-BE49-F238E27FC236}">
              <a16:creationId xmlns:a16="http://schemas.microsoft.com/office/drawing/2014/main" id="{087FC7E2-7E8C-44C0-9505-A4483C330203}"/>
            </a:ext>
          </a:extLst>
        </xdr:cNvPr>
        <xdr:cNvSpPr/>
      </xdr:nvSpPr>
      <xdr:spPr>
        <a:xfrm>
          <a:off x="14541500" y="1023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141605</xdr:rowOff>
    </xdr:from>
    <xdr:to>
      <xdr:col>72</xdr:col>
      <xdr:colOff>38100</xdr:colOff>
      <xdr:row>60</xdr:row>
      <xdr:rowOff>71755</xdr:rowOff>
    </xdr:to>
    <xdr:sp macro="" textlink="">
      <xdr:nvSpPr>
        <xdr:cNvPr id="636" name="フローチャート: 判断 635">
          <a:extLst>
            <a:ext uri="{FF2B5EF4-FFF2-40B4-BE49-F238E27FC236}">
              <a16:creationId xmlns:a16="http://schemas.microsoft.com/office/drawing/2014/main" id="{B8945924-D893-4B21-AAFE-2CA70C2FB34D}"/>
            </a:ext>
          </a:extLst>
        </xdr:cNvPr>
        <xdr:cNvSpPr/>
      </xdr:nvSpPr>
      <xdr:spPr>
        <a:xfrm>
          <a:off x="13652500" y="1025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114935</xdr:rowOff>
    </xdr:from>
    <xdr:to>
      <xdr:col>67</xdr:col>
      <xdr:colOff>101600</xdr:colOff>
      <xdr:row>60</xdr:row>
      <xdr:rowOff>45085</xdr:rowOff>
    </xdr:to>
    <xdr:sp macro="" textlink="">
      <xdr:nvSpPr>
        <xdr:cNvPr id="637" name="フローチャート: 判断 636">
          <a:extLst>
            <a:ext uri="{FF2B5EF4-FFF2-40B4-BE49-F238E27FC236}">
              <a16:creationId xmlns:a16="http://schemas.microsoft.com/office/drawing/2014/main" id="{1FCA4F21-C6E1-443C-BAD4-4FD65261103E}"/>
            </a:ext>
          </a:extLst>
        </xdr:cNvPr>
        <xdr:cNvSpPr/>
      </xdr:nvSpPr>
      <xdr:spPr>
        <a:xfrm>
          <a:off x="12763500" y="1023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8" name="テキスト ボックス 637">
          <a:extLst>
            <a:ext uri="{FF2B5EF4-FFF2-40B4-BE49-F238E27FC236}">
              <a16:creationId xmlns:a16="http://schemas.microsoft.com/office/drawing/2014/main" id="{9D1F7197-FB40-422A-969F-03E3760BF28A}"/>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9" name="テキスト ボックス 638">
          <a:extLst>
            <a:ext uri="{FF2B5EF4-FFF2-40B4-BE49-F238E27FC236}">
              <a16:creationId xmlns:a16="http://schemas.microsoft.com/office/drawing/2014/main" id="{141E4B5D-CF34-4BC2-B69F-D15A9F70C2C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0" name="テキスト ボックス 639">
          <a:extLst>
            <a:ext uri="{FF2B5EF4-FFF2-40B4-BE49-F238E27FC236}">
              <a16:creationId xmlns:a16="http://schemas.microsoft.com/office/drawing/2014/main" id="{46729342-ACA0-4BD5-A66B-CCDFC7737C85}"/>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1" name="テキスト ボックス 640">
          <a:extLst>
            <a:ext uri="{FF2B5EF4-FFF2-40B4-BE49-F238E27FC236}">
              <a16:creationId xmlns:a16="http://schemas.microsoft.com/office/drawing/2014/main" id="{E553142B-0F34-4B79-8CAA-0AD099CE8F78}"/>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4CBDC06C-8074-43F4-8A49-894A49080408}"/>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122555</xdr:rowOff>
    </xdr:from>
    <xdr:to>
      <xdr:col>85</xdr:col>
      <xdr:colOff>177800</xdr:colOff>
      <xdr:row>63</xdr:row>
      <xdr:rowOff>52705</xdr:rowOff>
    </xdr:to>
    <xdr:sp macro="" textlink="">
      <xdr:nvSpPr>
        <xdr:cNvPr id="643" name="楕円 642">
          <a:extLst>
            <a:ext uri="{FF2B5EF4-FFF2-40B4-BE49-F238E27FC236}">
              <a16:creationId xmlns:a16="http://schemas.microsoft.com/office/drawing/2014/main" id="{41FD1B7D-1A8B-4449-8D0C-E843C803E9C8}"/>
            </a:ext>
          </a:extLst>
        </xdr:cNvPr>
        <xdr:cNvSpPr/>
      </xdr:nvSpPr>
      <xdr:spPr>
        <a:xfrm>
          <a:off x="16268700" y="10752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100982</xdr:rowOff>
    </xdr:from>
    <xdr:ext cx="405111" cy="259045"/>
    <xdr:sp macro="" textlink="">
      <xdr:nvSpPr>
        <xdr:cNvPr id="644" name="【学校施設】&#10;有形固定資産減価償却率該当値テキスト">
          <a:extLst>
            <a:ext uri="{FF2B5EF4-FFF2-40B4-BE49-F238E27FC236}">
              <a16:creationId xmlns:a16="http://schemas.microsoft.com/office/drawing/2014/main" id="{90B146B7-D65C-4583-B854-F3207FE627D5}"/>
            </a:ext>
          </a:extLst>
        </xdr:cNvPr>
        <xdr:cNvSpPr txBox="1"/>
      </xdr:nvSpPr>
      <xdr:spPr>
        <a:xfrm>
          <a:off x="16357600" y="10730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109220</xdr:rowOff>
    </xdr:from>
    <xdr:to>
      <xdr:col>81</xdr:col>
      <xdr:colOff>101600</xdr:colOff>
      <xdr:row>63</xdr:row>
      <xdr:rowOff>39370</xdr:rowOff>
    </xdr:to>
    <xdr:sp macro="" textlink="">
      <xdr:nvSpPr>
        <xdr:cNvPr id="645" name="楕円 644">
          <a:extLst>
            <a:ext uri="{FF2B5EF4-FFF2-40B4-BE49-F238E27FC236}">
              <a16:creationId xmlns:a16="http://schemas.microsoft.com/office/drawing/2014/main" id="{D1D89EEF-87C9-40AC-B322-2E8823BA527E}"/>
            </a:ext>
          </a:extLst>
        </xdr:cNvPr>
        <xdr:cNvSpPr/>
      </xdr:nvSpPr>
      <xdr:spPr>
        <a:xfrm>
          <a:off x="15430500" y="1073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160020</xdr:rowOff>
    </xdr:from>
    <xdr:to>
      <xdr:col>85</xdr:col>
      <xdr:colOff>127000</xdr:colOff>
      <xdr:row>63</xdr:row>
      <xdr:rowOff>1905</xdr:rowOff>
    </xdr:to>
    <xdr:cxnSp macro="">
      <xdr:nvCxnSpPr>
        <xdr:cNvPr id="646" name="直線コネクタ 645">
          <a:extLst>
            <a:ext uri="{FF2B5EF4-FFF2-40B4-BE49-F238E27FC236}">
              <a16:creationId xmlns:a16="http://schemas.microsoft.com/office/drawing/2014/main" id="{375D760A-998A-47E9-8FE8-DA29E72A7068}"/>
            </a:ext>
          </a:extLst>
        </xdr:cNvPr>
        <xdr:cNvCxnSpPr/>
      </xdr:nvCxnSpPr>
      <xdr:spPr>
        <a:xfrm>
          <a:off x="15481300" y="10789920"/>
          <a:ext cx="8382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63500</xdr:rowOff>
    </xdr:from>
    <xdr:to>
      <xdr:col>76</xdr:col>
      <xdr:colOff>165100</xdr:colOff>
      <xdr:row>62</xdr:row>
      <xdr:rowOff>165100</xdr:rowOff>
    </xdr:to>
    <xdr:sp macro="" textlink="">
      <xdr:nvSpPr>
        <xdr:cNvPr id="647" name="楕円 646">
          <a:extLst>
            <a:ext uri="{FF2B5EF4-FFF2-40B4-BE49-F238E27FC236}">
              <a16:creationId xmlns:a16="http://schemas.microsoft.com/office/drawing/2014/main" id="{DFF34EAA-5417-4047-8FBD-8EBB00B0F2F2}"/>
            </a:ext>
          </a:extLst>
        </xdr:cNvPr>
        <xdr:cNvSpPr/>
      </xdr:nvSpPr>
      <xdr:spPr>
        <a:xfrm>
          <a:off x="14541500" y="1069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114300</xdr:rowOff>
    </xdr:from>
    <xdr:to>
      <xdr:col>81</xdr:col>
      <xdr:colOff>50800</xdr:colOff>
      <xdr:row>62</xdr:row>
      <xdr:rowOff>160020</xdr:rowOff>
    </xdr:to>
    <xdr:cxnSp macro="">
      <xdr:nvCxnSpPr>
        <xdr:cNvPr id="648" name="直線コネクタ 647">
          <a:extLst>
            <a:ext uri="{FF2B5EF4-FFF2-40B4-BE49-F238E27FC236}">
              <a16:creationId xmlns:a16="http://schemas.microsoft.com/office/drawing/2014/main" id="{09FA5B1F-3CC2-4687-8619-C25B30F9CD24}"/>
            </a:ext>
          </a:extLst>
        </xdr:cNvPr>
        <xdr:cNvCxnSpPr/>
      </xdr:nvCxnSpPr>
      <xdr:spPr>
        <a:xfrm>
          <a:off x="14592300" y="107442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53975</xdr:rowOff>
    </xdr:from>
    <xdr:to>
      <xdr:col>72</xdr:col>
      <xdr:colOff>38100</xdr:colOff>
      <xdr:row>62</xdr:row>
      <xdr:rowOff>155575</xdr:rowOff>
    </xdr:to>
    <xdr:sp macro="" textlink="">
      <xdr:nvSpPr>
        <xdr:cNvPr id="649" name="楕円 648">
          <a:extLst>
            <a:ext uri="{FF2B5EF4-FFF2-40B4-BE49-F238E27FC236}">
              <a16:creationId xmlns:a16="http://schemas.microsoft.com/office/drawing/2014/main" id="{E509D068-2363-4D98-B752-DBCBB4D6349B}"/>
            </a:ext>
          </a:extLst>
        </xdr:cNvPr>
        <xdr:cNvSpPr/>
      </xdr:nvSpPr>
      <xdr:spPr>
        <a:xfrm>
          <a:off x="13652500" y="1068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104775</xdr:rowOff>
    </xdr:from>
    <xdr:to>
      <xdr:col>76</xdr:col>
      <xdr:colOff>114300</xdr:colOff>
      <xdr:row>62</xdr:row>
      <xdr:rowOff>114300</xdr:rowOff>
    </xdr:to>
    <xdr:cxnSp macro="">
      <xdr:nvCxnSpPr>
        <xdr:cNvPr id="650" name="直線コネクタ 649">
          <a:extLst>
            <a:ext uri="{FF2B5EF4-FFF2-40B4-BE49-F238E27FC236}">
              <a16:creationId xmlns:a16="http://schemas.microsoft.com/office/drawing/2014/main" id="{283BB0C9-72C7-47A2-B589-BC3BD927DE58}"/>
            </a:ext>
          </a:extLst>
        </xdr:cNvPr>
        <xdr:cNvCxnSpPr/>
      </xdr:nvCxnSpPr>
      <xdr:spPr>
        <a:xfrm>
          <a:off x="13703300" y="1073467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44450</xdr:rowOff>
    </xdr:from>
    <xdr:to>
      <xdr:col>67</xdr:col>
      <xdr:colOff>101600</xdr:colOff>
      <xdr:row>62</xdr:row>
      <xdr:rowOff>146050</xdr:rowOff>
    </xdr:to>
    <xdr:sp macro="" textlink="">
      <xdr:nvSpPr>
        <xdr:cNvPr id="651" name="楕円 650">
          <a:extLst>
            <a:ext uri="{FF2B5EF4-FFF2-40B4-BE49-F238E27FC236}">
              <a16:creationId xmlns:a16="http://schemas.microsoft.com/office/drawing/2014/main" id="{E021D060-FEBB-4A50-95EE-A4F9B7556939}"/>
            </a:ext>
          </a:extLst>
        </xdr:cNvPr>
        <xdr:cNvSpPr/>
      </xdr:nvSpPr>
      <xdr:spPr>
        <a:xfrm>
          <a:off x="12763500" y="1067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95250</xdr:rowOff>
    </xdr:from>
    <xdr:to>
      <xdr:col>71</xdr:col>
      <xdr:colOff>177800</xdr:colOff>
      <xdr:row>62</xdr:row>
      <xdr:rowOff>104775</xdr:rowOff>
    </xdr:to>
    <xdr:cxnSp macro="">
      <xdr:nvCxnSpPr>
        <xdr:cNvPr id="652" name="直線コネクタ 651">
          <a:extLst>
            <a:ext uri="{FF2B5EF4-FFF2-40B4-BE49-F238E27FC236}">
              <a16:creationId xmlns:a16="http://schemas.microsoft.com/office/drawing/2014/main" id="{1D627330-0820-4139-8588-8EFFEAA15E9D}"/>
            </a:ext>
          </a:extLst>
        </xdr:cNvPr>
        <xdr:cNvCxnSpPr/>
      </xdr:nvCxnSpPr>
      <xdr:spPr>
        <a:xfrm>
          <a:off x="12814300" y="1072515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82567</xdr:rowOff>
    </xdr:from>
    <xdr:ext cx="405111" cy="259045"/>
    <xdr:sp macro="" textlink="">
      <xdr:nvSpPr>
        <xdr:cNvPr id="653" name="n_1aveValue【学校施設】&#10;有形固定資産減価償却率">
          <a:extLst>
            <a:ext uri="{FF2B5EF4-FFF2-40B4-BE49-F238E27FC236}">
              <a16:creationId xmlns:a16="http://schemas.microsoft.com/office/drawing/2014/main" id="{4203BF0A-5EB0-4955-B4E0-54A749216394}"/>
            </a:ext>
          </a:extLst>
        </xdr:cNvPr>
        <xdr:cNvSpPr txBox="1"/>
      </xdr:nvSpPr>
      <xdr:spPr>
        <a:xfrm>
          <a:off x="15266044" y="10026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61612</xdr:rowOff>
    </xdr:from>
    <xdr:ext cx="405111" cy="259045"/>
    <xdr:sp macro="" textlink="">
      <xdr:nvSpPr>
        <xdr:cNvPr id="654" name="n_2aveValue【学校施設】&#10;有形固定資産減価償却率">
          <a:extLst>
            <a:ext uri="{FF2B5EF4-FFF2-40B4-BE49-F238E27FC236}">
              <a16:creationId xmlns:a16="http://schemas.microsoft.com/office/drawing/2014/main" id="{897935DB-32FD-4EAF-9172-5543D521D8B7}"/>
            </a:ext>
          </a:extLst>
        </xdr:cNvPr>
        <xdr:cNvSpPr txBox="1"/>
      </xdr:nvSpPr>
      <xdr:spPr>
        <a:xfrm>
          <a:off x="14389744" y="10005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88282</xdr:rowOff>
    </xdr:from>
    <xdr:ext cx="405111" cy="259045"/>
    <xdr:sp macro="" textlink="">
      <xdr:nvSpPr>
        <xdr:cNvPr id="655" name="n_3aveValue【学校施設】&#10;有形固定資産減価償却率">
          <a:extLst>
            <a:ext uri="{FF2B5EF4-FFF2-40B4-BE49-F238E27FC236}">
              <a16:creationId xmlns:a16="http://schemas.microsoft.com/office/drawing/2014/main" id="{18081FCE-C0DA-4922-B13A-2933FCFBF529}"/>
            </a:ext>
          </a:extLst>
        </xdr:cNvPr>
        <xdr:cNvSpPr txBox="1"/>
      </xdr:nvSpPr>
      <xdr:spPr>
        <a:xfrm>
          <a:off x="13500744" y="10032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61612</xdr:rowOff>
    </xdr:from>
    <xdr:ext cx="405111" cy="259045"/>
    <xdr:sp macro="" textlink="">
      <xdr:nvSpPr>
        <xdr:cNvPr id="656" name="n_4aveValue【学校施設】&#10;有形固定資産減価償却率">
          <a:extLst>
            <a:ext uri="{FF2B5EF4-FFF2-40B4-BE49-F238E27FC236}">
              <a16:creationId xmlns:a16="http://schemas.microsoft.com/office/drawing/2014/main" id="{41B0CE22-C5B6-4676-BA6E-50BE5DE3FE27}"/>
            </a:ext>
          </a:extLst>
        </xdr:cNvPr>
        <xdr:cNvSpPr txBox="1"/>
      </xdr:nvSpPr>
      <xdr:spPr>
        <a:xfrm>
          <a:off x="12611744" y="10005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30497</xdr:rowOff>
    </xdr:from>
    <xdr:ext cx="405111" cy="259045"/>
    <xdr:sp macro="" textlink="">
      <xdr:nvSpPr>
        <xdr:cNvPr id="657" name="n_1mainValue【学校施設】&#10;有形固定資産減価償却率">
          <a:extLst>
            <a:ext uri="{FF2B5EF4-FFF2-40B4-BE49-F238E27FC236}">
              <a16:creationId xmlns:a16="http://schemas.microsoft.com/office/drawing/2014/main" id="{3D26E539-6509-45B4-A26C-7472990832F9}"/>
            </a:ext>
          </a:extLst>
        </xdr:cNvPr>
        <xdr:cNvSpPr txBox="1"/>
      </xdr:nvSpPr>
      <xdr:spPr>
        <a:xfrm>
          <a:off x="15266044" y="1083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156227</xdr:rowOff>
    </xdr:from>
    <xdr:ext cx="405111" cy="259045"/>
    <xdr:sp macro="" textlink="">
      <xdr:nvSpPr>
        <xdr:cNvPr id="658" name="n_2mainValue【学校施設】&#10;有形固定資産減価償却率">
          <a:extLst>
            <a:ext uri="{FF2B5EF4-FFF2-40B4-BE49-F238E27FC236}">
              <a16:creationId xmlns:a16="http://schemas.microsoft.com/office/drawing/2014/main" id="{EA852EC0-808F-42B0-B2C2-E600935C6CBE}"/>
            </a:ext>
          </a:extLst>
        </xdr:cNvPr>
        <xdr:cNvSpPr txBox="1"/>
      </xdr:nvSpPr>
      <xdr:spPr>
        <a:xfrm>
          <a:off x="14389744" y="1078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146702</xdr:rowOff>
    </xdr:from>
    <xdr:ext cx="405111" cy="259045"/>
    <xdr:sp macro="" textlink="">
      <xdr:nvSpPr>
        <xdr:cNvPr id="659" name="n_3mainValue【学校施設】&#10;有形固定資産減価償却率">
          <a:extLst>
            <a:ext uri="{FF2B5EF4-FFF2-40B4-BE49-F238E27FC236}">
              <a16:creationId xmlns:a16="http://schemas.microsoft.com/office/drawing/2014/main" id="{CA522DE9-2DE8-47E0-B987-D79045098903}"/>
            </a:ext>
          </a:extLst>
        </xdr:cNvPr>
        <xdr:cNvSpPr txBox="1"/>
      </xdr:nvSpPr>
      <xdr:spPr>
        <a:xfrm>
          <a:off x="13500744" y="10776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137177</xdr:rowOff>
    </xdr:from>
    <xdr:ext cx="405111" cy="259045"/>
    <xdr:sp macro="" textlink="">
      <xdr:nvSpPr>
        <xdr:cNvPr id="660" name="n_4mainValue【学校施設】&#10;有形固定資産減価償却率">
          <a:extLst>
            <a:ext uri="{FF2B5EF4-FFF2-40B4-BE49-F238E27FC236}">
              <a16:creationId xmlns:a16="http://schemas.microsoft.com/office/drawing/2014/main" id="{80C9DD6E-94A3-42BD-8A96-DE86EF89A2CF}"/>
            </a:ext>
          </a:extLst>
        </xdr:cNvPr>
        <xdr:cNvSpPr txBox="1"/>
      </xdr:nvSpPr>
      <xdr:spPr>
        <a:xfrm>
          <a:off x="12611744" y="10767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1" name="正方形/長方形 660">
          <a:extLst>
            <a:ext uri="{FF2B5EF4-FFF2-40B4-BE49-F238E27FC236}">
              <a16:creationId xmlns:a16="http://schemas.microsoft.com/office/drawing/2014/main" id="{A2B07308-FA05-444E-BAB0-44585FE40EC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2" name="正方形/長方形 661">
          <a:extLst>
            <a:ext uri="{FF2B5EF4-FFF2-40B4-BE49-F238E27FC236}">
              <a16:creationId xmlns:a16="http://schemas.microsoft.com/office/drawing/2014/main" id="{FB6CBE2B-1A0E-4B70-BEC6-CC9450460914}"/>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3" name="正方形/長方形 662">
          <a:extLst>
            <a:ext uri="{FF2B5EF4-FFF2-40B4-BE49-F238E27FC236}">
              <a16:creationId xmlns:a16="http://schemas.microsoft.com/office/drawing/2014/main" id="{0ED24D5D-27C5-439A-9535-529771864FEB}"/>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4" name="正方形/長方形 663">
          <a:extLst>
            <a:ext uri="{FF2B5EF4-FFF2-40B4-BE49-F238E27FC236}">
              <a16:creationId xmlns:a16="http://schemas.microsoft.com/office/drawing/2014/main" id="{6B8910BB-5A13-4713-B6C4-8E1CF175E4C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5" name="正方形/長方形 664">
          <a:extLst>
            <a:ext uri="{FF2B5EF4-FFF2-40B4-BE49-F238E27FC236}">
              <a16:creationId xmlns:a16="http://schemas.microsoft.com/office/drawing/2014/main" id="{BB0819E5-C847-40DC-BE3A-1FF5CB130E65}"/>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6" name="正方形/長方形 665">
          <a:extLst>
            <a:ext uri="{FF2B5EF4-FFF2-40B4-BE49-F238E27FC236}">
              <a16:creationId xmlns:a16="http://schemas.microsoft.com/office/drawing/2014/main" id="{101426DC-89D2-4A13-BE2F-60CB8D1585E5}"/>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7" name="正方形/長方形 666">
          <a:extLst>
            <a:ext uri="{FF2B5EF4-FFF2-40B4-BE49-F238E27FC236}">
              <a16:creationId xmlns:a16="http://schemas.microsoft.com/office/drawing/2014/main" id="{783B1765-D3D8-428A-9B43-E8DB9F8B8EA6}"/>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8" name="正方形/長方形 667">
          <a:extLst>
            <a:ext uri="{FF2B5EF4-FFF2-40B4-BE49-F238E27FC236}">
              <a16:creationId xmlns:a16="http://schemas.microsoft.com/office/drawing/2014/main" id="{D661E8DB-C7F3-40F7-A2C8-0277D901C8FA}"/>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9" name="テキスト ボックス 668">
          <a:extLst>
            <a:ext uri="{FF2B5EF4-FFF2-40B4-BE49-F238E27FC236}">
              <a16:creationId xmlns:a16="http://schemas.microsoft.com/office/drawing/2014/main" id="{D0872A53-81B8-410E-8A20-466C20503575}"/>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0" name="直線コネクタ 669">
          <a:extLst>
            <a:ext uri="{FF2B5EF4-FFF2-40B4-BE49-F238E27FC236}">
              <a16:creationId xmlns:a16="http://schemas.microsoft.com/office/drawing/2014/main" id="{2693B173-7A9F-4D0B-8712-5AE4A399075C}"/>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1" name="直線コネクタ 670">
          <a:extLst>
            <a:ext uri="{FF2B5EF4-FFF2-40B4-BE49-F238E27FC236}">
              <a16:creationId xmlns:a16="http://schemas.microsoft.com/office/drawing/2014/main" id="{7BC13780-2ABE-4EAB-A04F-25751D6AF8B2}"/>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2" name="テキスト ボックス 671">
          <a:extLst>
            <a:ext uri="{FF2B5EF4-FFF2-40B4-BE49-F238E27FC236}">
              <a16:creationId xmlns:a16="http://schemas.microsoft.com/office/drawing/2014/main" id="{4F853BEC-D6F4-49CA-9397-D1736D6366B2}"/>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3" name="直線コネクタ 672">
          <a:extLst>
            <a:ext uri="{FF2B5EF4-FFF2-40B4-BE49-F238E27FC236}">
              <a16:creationId xmlns:a16="http://schemas.microsoft.com/office/drawing/2014/main" id="{886D00AC-102F-46A5-BBA0-B41822091FF8}"/>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4" name="テキスト ボックス 673">
          <a:extLst>
            <a:ext uri="{FF2B5EF4-FFF2-40B4-BE49-F238E27FC236}">
              <a16:creationId xmlns:a16="http://schemas.microsoft.com/office/drawing/2014/main" id="{E136ED30-0962-42B7-8D0F-1113F9E8FEAC}"/>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5" name="直線コネクタ 674">
          <a:extLst>
            <a:ext uri="{FF2B5EF4-FFF2-40B4-BE49-F238E27FC236}">
              <a16:creationId xmlns:a16="http://schemas.microsoft.com/office/drawing/2014/main" id="{FCEECC30-211F-444A-8B78-2D7F33CBA54D}"/>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59</xdr:row>
      <xdr:rowOff>29227</xdr:rowOff>
    </xdr:from>
    <xdr:ext cx="531299" cy="259045"/>
    <xdr:sp macro="" textlink="">
      <xdr:nvSpPr>
        <xdr:cNvPr id="676" name="テキスト ボックス 675">
          <a:extLst>
            <a:ext uri="{FF2B5EF4-FFF2-40B4-BE49-F238E27FC236}">
              <a16:creationId xmlns:a16="http://schemas.microsoft.com/office/drawing/2014/main" id="{F623B896-8856-43D6-BA79-ABA085FBEB04}"/>
            </a:ext>
          </a:extLst>
        </xdr:cNvPr>
        <xdr:cNvSpPr txBox="1"/>
      </xdr:nvSpPr>
      <xdr:spPr>
        <a:xfrm>
          <a:off x="17756701" y="1014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77" name="直線コネクタ 676">
          <a:extLst>
            <a:ext uri="{FF2B5EF4-FFF2-40B4-BE49-F238E27FC236}">
              <a16:creationId xmlns:a16="http://schemas.microsoft.com/office/drawing/2014/main" id="{86B48D51-1791-4167-9C95-EA6D95C64432}"/>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162577</xdr:rowOff>
    </xdr:from>
    <xdr:ext cx="531299" cy="259045"/>
    <xdr:sp macro="" textlink="">
      <xdr:nvSpPr>
        <xdr:cNvPr id="678" name="テキスト ボックス 677">
          <a:extLst>
            <a:ext uri="{FF2B5EF4-FFF2-40B4-BE49-F238E27FC236}">
              <a16:creationId xmlns:a16="http://schemas.microsoft.com/office/drawing/2014/main" id="{D551364C-EE7C-4DAA-8813-13152B6DD268}"/>
            </a:ext>
          </a:extLst>
        </xdr:cNvPr>
        <xdr:cNvSpPr txBox="1"/>
      </xdr:nvSpPr>
      <xdr:spPr>
        <a:xfrm>
          <a:off x="17756701" y="976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79" name="直線コネクタ 678">
          <a:extLst>
            <a:ext uri="{FF2B5EF4-FFF2-40B4-BE49-F238E27FC236}">
              <a16:creationId xmlns:a16="http://schemas.microsoft.com/office/drawing/2014/main" id="{445BBB43-8B31-4A11-8857-E66495C667B1}"/>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680" name="テキスト ボックス 679">
          <a:extLst>
            <a:ext uri="{FF2B5EF4-FFF2-40B4-BE49-F238E27FC236}">
              <a16:creationId xmlns:a16="http://schemas.microsoft.com/office/drawing/2014/main" id="{E5E0C116-70F7-46CB-B537-AD15FE5CD31D}"/>
            </a:ext>
          </a:extLst>
        </xdr:cNvPr>
        <xdr:cNvSpPr txBox="1"/>
      </xdr:nvSpPr>
      <xdr:spPr>
        <a:xfrm>
          <a:off x="17756701" y="938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1" name="直線コネクタ 680">
          <a:extLst>
            <a:ext uri="{FF2B5EF4-FFF2-40B4-BE49-F238E27FC236}">
              <a16:creationId xmlns:a16="http://schemas.microsoft.com/office/drawing/2014/main" id="{C92A5FB5-E843-4AEB-A179-4B61E5D003D6}"/>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682" name="テキスト ボックス 681">
          <a:extLst>
            <a:ext uri="{FF2B5EF4-FFF2-40B4-BE49-F238E27FC236}">
              <a16:creationId xmlns:a16="http://schemas.microsoft.com/office/drawing/2014/main" id="{EB0353A5-4A5E-4C58-867D-9C774BB161D4}"/>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3" name="【学校施設】&#10;一人当たり面積グラフ枠">
          <a:extLst>
            <a:ext uri="{FF2B5EF4-FFF2-40B4-BE49-F238E27FC236}">
              <a16:creationId xmlns:a16="http://schemas.microsoft.com/office/drawing/2014/main" id="{7E39ADD2-2DEE-4FF9-AF5F-55259610BE8E}"/>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69647</xdr:rowOff>
    </xdr:from>
    <xdr:to>
      <xdr:col>116</xdr:col>
      <xdr:colOff>62864</xdr:colOff>
      <xdr:row>64</xdr:row>
      <xdr:rowOff>36119</xdr:rowOff>
    </xdr:to>
    <xdr:cxnSp macro="">
      <xdr:nvCxnSpPr>
        <xdr:cNvPr id="684" name="直線コネクタ 683">
          <a:extLst>
            <a:ext uri="{FF2B5EF4-FFF2-40B4-BE49-F238E27FC236}">
              <a16:creationId xmlns:a16="http://schemas.microsoft.com/office/drawing/2014/main" id="{754C6F49-148F-448C-9660-28BFC7399FF1}"/>
            </a:ext>
          </a:extLst>
        </xdr:cNvPr>
        <xdr:cNvCxnSpPr/>
      </xdr:nvCxnSpPr>
      <xdr:spPr>
        <a:xfrm flipV="1">
          <a:off x="22160864" y="9499397"/>
          <a:ext cx="0" cy="15095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39946</xdr:rowOff>
    </xdr:from>
    <xdr:ext cx="469744" cy="259045"/>
    <xdr:sp macro="" textlink="">
      <xdr:nvSpPr>
        <xdr:cNvPr id="685" name="【学校施設】&#10;一人当たり面積最小値テキスト">
          <a:extLst>
            <a:ext uri="{FF2B5EF4-FFF2-40B4-BE49-F238E27FC236}">
              <a16:creationId xmlns:a16="http://schemas.microsoft.com/office/drawing/2014/main" id="{A27F268F-47E4-45FD-80E4-805159D379F6}"/>
            </a:ext>
          </a:extLst>
        </xdr:cNvPr>
        <xdr:cNvSpPr txBox="1"/>
      </xdr:nvSpPr>
      <xdr:spPr>
        <a:xfrm>
          <a:off x="22199600" y="11012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36119</xdr:rowOff>
    </xdr:from>
    <xdr:to>
      <xdr:col>116</xdr:col>
      <xdr:colOff>152400</xdr:colOff>
      <xdr:row>64</xdr:row>
      <xdr:rowOff>36119</xdr:rowOff>
    </xdr:to>
    <xdr:cxnSp macro="">
      <xdr:nvCxnSpPr>
        <xdr:cNvPr id="686" name="直線コネクタ 685">
          <a:extLst>
            <a:ext uri="{FF2B5EF4-FFF2-40B4-BE49-F238E27FC236}">
              <a16:creationId xmlns:a16="http://schemas.microsoft.com/office/drawing/2014/main" id="{72FA65B4-12A0-4E20-8EDC-D4791375F028}"/>
            </a:ext>
          </a:extLst>
        </xdr:cNvPr>
        <xdr:cNvCxnSpPr/>
      </xdr:nvCxnSpPr>
      <xdr:spPr>
        <a:xfrm>
          <a:off x="22072600" y="110089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16324</xdr:rowOff>
    </xdr:from>
    <xdr:ext cx="534377" cy="259045"/>
    <xdr:sp macro="" textlink="">
      <xdr:nvSpPr>
        <xdr:cNvPr id="687" name="【学校施設】&#10;一人当たり面積最大値テキスト">
          <a:extLst>
            <a:ext uri="{FF2B5EF4-FFF2-40B4-BE49-F238E27FC236}">
              <a16:creationId xmlns:a16="http://schemas.microsoft.com/office/drawing/2014/main" id="{A1E42DC8-0882-42E5-8B95-8FABFE8C8BF4}"/>
            </a:ext>
          </a:extLst>
        </xdr:cNvPr>
        <xdr:cNvSpPr txBox="1"/>
      </xdr:nvSpPr>
      <xdr:spPr>
        <a:xfrm>
          <a:off x="22199600" y="9274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69647</xdr:rowOff>
    </xdr:from>
    <xdr:to>
      <xdr:col>116</xdr:col>
      <xdr:colOff>152400</xdr:colOff>
      <xdr:row>55</xdr:row>
      <xdr:rowOff>69647</xdr:rowOff>
    </xdr:to>
    <xdr:cxnSp macro="">
      <xdr:nvCxnSpPr>
        <xdr:cNvPr id="688" name="直線コネクタ 687">
          <a:extLst>
            <a:ext uri="{FF2B5EF4-FFF2-40B4-BE49-F238E27FC236}">
              <a16:creationId xmlns:a16="http://schemas.microsoft.com/office/drawing/2014/main" id="{01314951-7C2B-4615-8C0C-CDA185BE8C0B}"/>
            </a:ext>
          </a:extLst>
        </xdr:cNvPr>
        <xdr:cNvCxnSpPr/>
      </xdr:nvCxnSpPr>
      <xdr:spPr>
        <a:xfrm>
          <a:off x="22072600" y="94993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74871</xdr:rowOff>
    </xdr:from>
    <xdr:ext cx="469744" cy="259045"/>
    <xdr:sp macro="" textlink="">
      <xdr:nvSpPr>
        <xdr:cNvPr id="689" name="【学校施設】&#10;一人当たり面積平均値テキスト">
          <a:extLst>
            <a:ext uri="{FF2B5EF4-FFF2-40B4-BE49-F238E27FC236}">
              <a16:creationId xmlns:a16="http://schemas.microsoft.com/office/drawing/2014/main" id="{34432CE4-EEAC-49B0-939B-435BF8B93375}"/>
            </a:ext>
          </a:extLst>
        </xdr:cNvPr>
        <xdr:cNvSpPr txBox="1"/>
      </xdr:nvSpPr>
      <xdr:spPr>
        <a:xfrm>
          <a:off x="22199600" y="105333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51994</xdr:rowOff>
    </xdr:from>
    <xdr:to>
      <xdr:col>116</xdr:col>
      <xdr:colOff>114300</xdr:colOff>
      <xdr:row>62</xdr:row>
      <xdr:rowOff>153594</xdr:rowOff>
    </xdr:to>
    <xdr:sp macro="" textlink="">
      <xdr:nvSpPr>
        <xdr:cNvPr id="690" name="フローチャート: 判断 689">
          <a:extLst>
            <a:ext uri="{FF2B5EF4-FFF2-40B4-BE49-F238E27FC236}">
              <a16:creationId xmlns:a16="http://schemas.microsoft.com/office/drawing/2014/main" id="{28E4E375-3628-48F9-9ABF-AD3C5FFEE3E8}"/>
            </a:ext>
          </a:extLst>
        </xdr:cNvPr>
        <xdr:cNvSpPr/>
      </xdr:nvSpPr>
      <xdr:spPr>
        <a:xfrm>
          <a:off x="22110700" y="10681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64491</xdr:rowOff>
    </xdr:from>
    <xdr:to>
      <xdr:col>112</xdr:col>
      <xdr:colOff>38100</xdr:colOff>
      <xdr:row>62</xdr:row>
      <xdr:rowOff>166091</xdr:rowOff>
    </xdr:to>
    <xdr:sp macro="" textlink="">
      <xdr:nvSpPr>
        <xdr:cNvPr id="691" name="フローチャート: 判断 690">
          <a:extLst>
            <a:ext uri="{FF2B5EF4-FFF2-40B4-BE49-F238E27FC236}">
              <a16:creationId xmlns:a16="http://schemas.microsoft.com/office/drawing/2014/main" id="{2C9E0F88-8B4B-442F-AD20-8E5DE161AB48}"/>
            </a:ext>
          </a:extLst>
        </xdr:cNvPr>
        <xdr:cNvSpPr/>
      </xdr:nvSpPr>
      <xdr:spPr>
        <a:xfrm>
          <a:off x="21272500" y="10694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74092</xdr:rowOff>
    </xdr:from>
    <xdr:to>
      <xdr:col>107</xdr:col>
      <xdr:colOff>101600</xdr:colOff>
      <xdr:row>63</xdr:row>
      <xdr:rowOff>4242</xdr:rowOff>
    </xdr:to>
    <xdr:sp macro="" textlink="">
      <xdr:nvSpPr>
        <xdr:cNvPr id="692" name="フローチャート: 判断 691">
          <a:extLst>
            <a:ext uri="{FF2B5EF4-FFF2-40B4-BE49-F238E27FC236}">
              <a16:creationId xmlns:a16="http://schemas.microsoft.com/office/drawing/2014/main" id="{273B58EF-F0F7-4E46-98C4-CD26FAA4E12E}"/>
            </a:ext>
          </a:extLst>
        </xdr:cNvPr>
        <xdr:cNvSpPr/>
      </xdr:nvSpPr>
      <xdr:spPr>
        <a:xfrm>
          <a:off x="20383500" y="10703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65177</xdr:rowOff>
    </xdr:from>
    <xdr:to>
      <xdr:col>102</xdr:col>
      <xdr:colOff>165100</xdr:colOff>
      <xdr:row>62</xdr:row>
      <xdr:rowOff>166777</xdr:rowOff>
    </xdr:to>
    <xdr:sp macro="" textlink="">
      <xdr:nvSpPr>
        <xdr:cNvPr id="693" name="フローチャート: 判断 692">
          <a:extLst>
            <a:ext uri="{FF2B5EF4-FFF2-40B4-BE49-F238E27FC236}">
              <a16:creationId xmlns:a16="http://schemas.microsoft.com/office/drawing/2014/main" id="{1FA320CE-2D24-45F7-9C6D-20E76E050C9A}"/>
            </a:ext>
          </a:extLst>
        </xdr:cNvPr>
        <xdr:cNvSpPr/>
      </xdr:nvSpPr>
      <xdr:spPr>
        <a:xfrm>
          <a:off x="19494500" y="10695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72416</xdr:rowOff>
    </xdr:from>
    <xdr:to>
      <xdr:col>98</xdr:col>
      <xdr:colOff>38100</xdr:colOff>
      <xdr:row>63</xdr:row>
      <xdr:rowOff>2566</xdr:rowOff>
    </xdr:to>
    <xdr:sp macro="" textlink="">
      <xdr:nvSpPr>
        <xdr:cNvPr id="694" name="フローチャート: 判断 693">
          <a:extLst>
            <a:ext uri="{FF2B5EF4-FFF2-40B4-BE49-F238E27FC236}">
              <a16:creationId xmlns:a16="http://schemas.microsoft.com/office/drawing/2014/main" id="{E6E9B5DB-AC3E-43C6-934A-521160C95B8B}"/>
            </a:ext>
          </a:extLst>
        </xdr:cNvPr>
        <xdr:cNvSpPr/>
      </xdr:nvSpPr>
      <xdr:spPr>
        <a:xfrm>
          <a:off x="18605500" y="1070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5" name="テキスト ボックス 694">
          <a:extLst>
            <a:ext uri="{FF2B5EF4-FFF2-40B4-BE49-F238E27FC236}">
              <a16:creationId xmlns:a16="http://schemas.microsoft.com/office/drawing/2014/main" id="{EF99988F-A74B-46D3-8D14-3B615366C75B}"/>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6" name="テキスト ボックス 695">
          <a:extLst>
            <a:ext uri="{FF2B5EF4-FFF2-40B4-BE49-F238E27FC236}">
              <a16:creationId xmlns:a16="http://schemas.microsoft.com/office/drawing/2014/main" id="{8D94D2AD-F012-4EB5-8F9B-193A2CA2F6EE}"/>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7" name="テキスト ボックス 696">
          <a:extLst>
            <a:ext uri="{FF2B5EF4-FFF2-40B4-BE49-F238E27FC236}">
              <a16:creationId xmlns:a16="http://schemas.microsoft.com/office/drawing/2014/main" id="{4B2A7499-D6C9-4F71-86D0-89E269BC918E}"/>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8" name="テキスト ボックス 697">
          <a:extLst>
            <a:ext uri="{FF2B5EF4-FFF2-40B4-BE49-F238E27FC236}">
              <a16:creationId xmlns:a16="http://schemas.microsoft.com/office/drawing/2014/main" id="{BD97D16A-3549-4684-9C03-B658C9180847}"/>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9" name="テキスト ボックス 698">
          <a:extLst>
            <a:ext uri="{FF2B5EF4-FFF2-40B4-BE49-F238E27FC236}">
              <a16:creationId xmlns:a16="http://schemas.microsoft.com/office/drawing/2014/main" id="{960F7DAB-7AAE-48DD-AEAB-9EF04670FF21}"/>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9017</xdr:rowOff>
    </xdr:from>
    <xdr:to>
      <xdr:col>116</xdr:col>
      <xdr:colOff>114300</xdr:colOff>
      <xdr:row>63</xdr:row>
      <xdr:rowOff>110617</xdr:rowOff>
    </xdr:to>
    <xdr:sp macro="" textlink="">
      <xdr:nvSpPr>
        <xdr:cNvPr id="700" name="楕円 699">
          <a:extLst>
            <a:ext uri="{FF2B5EF4-FFF2-40B4-BE49-F238E27FC236}">
              <a16:creationId xmlns:a16="http://schemas.microsoft.com/office/drawing/2014/main" id="{712D049B-7AF9-4AF4-A2B4-AD7066947ED4}"/>
            </a:ext>
          </a:extLst>
        </xdr:cNvPr>
        <xdr:cNvSpPr/>
      </xdr:nvSpPr>
      <xdr:spPr>
        <a:xfrm>
          <a:off x="22110700" y="10810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158894</xdr:rowOff>
    </xdr:from>
    <xdr:ext cx="469744" cy="259045"/>
    <xdr:sp macro="" textlink="">
      <xdr:nvSpPr>
        <xdr:cNvPr id="701" name="【学校施設】&#10;一人当たり面積該当値テキスト">
          <a:extLst>
            <a:ext uri="{FF2B5EF4-FFF2-40B4-BE49-F238E27FC236}">
              <a16:creationId xmlns:a16="http://schemas.microsoft.com/office/drawing/2014/main" id="{B80B1717-0F0D-4116-83F0-FDB2CC5B678A}"/>
            </a:ext>
          </a:extLst>
        </xdr:cNvPr>
        <xdr:cNvSpPr txBox="1"/>
      </xdr:nvSpPr>
      <xdr:spPr>
        <a:xfrm>
          <a:off x="22199600" y="10788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12065</xdr:rowOff>
    </xdr:from>
    <xdr:to>
      <xdr:col>112</xdr:col>
      <xdr:colOff>38100</xdr:colOff>
      <xdr:row>63</xdr:row>
      <xdr:rowOff>113665</xdr:rowOff>
    </xdr:to>
    <xdr:sp macro="" textlink="">
      <xdr:nvSpPr>
        <xdr:cNvPr id="702" name="楕円 701">
          <a:extLst>
            <a:ext uri="{FF2B5EF4-FFF2-40B4-BE49-F238E27FC236}">
              <a16:creationId xmlns:a16="http://schemas.microsoft.com/office/drawing/2014/main" id="{C86AA455-42F2-4868-B412-087D07CA6B0D}"/>
            </a:ext>
          </a:extLst>
        </xdr:cNvPr>
        <xdr:cNvSpPr/>
      </xdr:nvSpPr>
      <xdr:spPr>
        <a:xfrm>
          <a:off x="21272500" y="10813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59817</xdr:rowOff>
    </xdr:from>
    <xdr:to>
      <xdr:col>116</xdr:col>
      <xdr:colOff>63500</xdr:colOff>
      <xdr:row>63</xdr:row>
      <xdr:rowOff>62865</xdr:rowOff>
    </xdr:to>
    <xdr:cxnSp macro="">
      <xdr:nvCxnSpPr>
        <xdr:cNvPr id="703" name="直線コネクタ 702">
          <a:extLst>
            <a:ext uri="{FF2B5EF4-FFF2-40B4-BE49-F238E27FC236}">
              <a16:creationId xmlns:a16="http://schemas.microsoft.com/office/drawing/2014/main" id="{30DC4C03-29AD-4532-B001-68EDE3AFCCDB}"/>
            </a:ext>
          </a:extLst>
        </xdr:cNvPr>
        <xdr:cNvCxnSpPr/>
      </xdr:nvCxnSpPr>
      <xdr:spPr>
        <a:xfrm flipV="1">
          <a:off x="21323300" y="10861167"/>
          <a:ext cx="8382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16180</xdr:rowOff>
    </xdr:from>
    <xdr:to>
      <xdr:col>107</xdr:col>
      <xdr:colOff>101600</xdr:colOff>
      <xdr:row>63</xdr:row>
      <xdr:rowOff>117780</xdr:rowOff>
    </xdr:to>
    <xdr:sp macro="" textlink="">
      <xdr:nvSpPr>
        <xdr:cNvPr id="704" name="楕円 703">
          <a:extLst>
            <a:ext uri="{FF2B5EF4-FFF2-40B4-BE49-F238E27FC236}">
              <a16:creationId xmlns:a16="http://schemas.microsoft.com/office/drawing/2014/main" id="{C355CE84-599E-4542-8AE5-0F1E034212E7}"/>
            </a:ext>
          </a:extLst>
        </xdr:cNvPr>
        <xdr:cNvSpPr/>
      </xdr:nvSpPr>
      <xdr:spPr>
        <a:xfrm>
          <a:off x="20383500" y="10817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62865</xdr:rowOff>
    </xdr:from>
    <xdr:to>
      <xdr:col>111</xdr:col>
      <xdr:colOff>177800</xdr:colOff>
      <xdr:row>63</xdr:row>
      <xdr:rowOff>66980</xdr:rowOff>
    </xdr:to>
    <xdr:cxnSp macro="">
      <xdr:nvCxnSpPr>
        <xdr:cNvPr id="705" name="直線コネクタ 704">
          <a:extLst>
            <a:ext uri="{FF2B5EF4-FFF2-40B4-BE49-F238E27FC236}">
              <a16:creationId xmlns:a16="http://schemas.microsoft.com/office/drawing/2014/main" id="{FEF76D12-EFC0-41B7-B102-C057A8CF8FAA}"/>
            </a:ext>
          </a:extLst>
        </xdr:cNvPr>
        <xdr:cNvCxnSpPr/>
      </xdr:nvCxnSpPr>
      <xdr:spPr>
        <a:xfrm flipV="1">
          <a:off x="20434300" y="10864215"/>
          <a:ext cx="889000" cy="4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19762</xdr:rowOff>
    </xdr:from>
    <xdr:to>
      <xdr:col>102</xdr:col>
      <xdr:colOff>165100</xdr:colOff>
      <xdr:row>63</xdr:row>
      <xdr:rowOff>121362</xdr:rowOff>
    </xdr:to>
    <xdr:sp macro="" textlink="">
      <xdr:nvSpPr>
        <xdr:cNvPr id="706" name="楕円 705">
          <a:extLst>
            <a:ext uri="{FF2B5EF4-FFF2-40B4-BE49-F238E27FC236}">
              <a16:creationId xmlns:a16="http://schemas.microsoft.com/office/drawing/2014/main" id="{38DDAEE1-2752-45C8-9CA4-F45E0BB18B5F}"/>
            </a:ext>
          </a:extLst>
        </xdr:cNvPr>
        <xdr:cNvSpPr/>
      </xdr:nvSpPr>
      <xdr:spPr>
        <a:xfrm>
          <a:off x="19494500" y="10821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66980</xdr:rowOff>
    </xdr:from>
    <xdr:to>
      <xdr:col>107</xdr:col>
      <xdr:colOff>50800</xdr:colOff>
      <xdr:row>63</xdr:row>
      <xdr:rowOff>70562</xdr:rowOff>
    </xdr:to>
    <xdr:cxnSp macro="">
      <xdr:nvCxnSpPr>
        <xdr:cNvPr id="707" name="直線コネクタ 706">
          <a:extLst>
            <a:ext uri="{FF2B5EF4-FFF2-40B4-BE49-F238E27FC236}">
              <a16:creationId xmlns:a16="http://schemas.microsoft.com/office/drawing/2014/main" id="{5656755E-EFDE-4194-AFC6-7C484D88910D}"/>
            </a:ext>
          </a:extLst>
        </xdr:cNvPr>
        <xdr:cNvCxnSpPr/>
      </xdr:nvCxnSpPr>
      <xdr:spPr>
        <a:xfrm flipV="1">
          <a:off x="19545300" y="10868330"/>
          <a:ext cx="889000" cy="3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23190</xdr:rowOff>
    </xdr:from>
    <xdr:to>
      <xdr:col>98</xdr:col>
      <xdr:colOff>38100</xdr:colOff>
      <xdr:row>63</xdr:row>
      <xdr:rowOff>124790</xdr:rowOff>
    </xdr:to>
    <xdr:sp macro="" textlink="">
      <xdr:nvSpPr>
        <xdr:cNvPr id="708" name="楕円 707">
          <a:extLst>
            <a:ext uri="{FF2B5EF4-FFF2-40B4-BE49-F238E27FC236}">
              <a16:creationId xmlns:a16="http://schemas.microsoft.com/office/drawing/2014/main" id="{0E4C0E89-41CC-43FC-8AE2-54BA40118195}"/>
            </a:ext>
          </a:extLst>
        </xdr:cNvPr>
        <xdr:cNvSpPr/>
      </xdr:nvSpPr>
      <xdr:spPr>
        <a:xfrm>
          <a:off x="18605500" y="1082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70562</xdr:rowOff>
    </xdr:from>
    <xdr:to>
      <xdr:col>102</xdr:col>
      <xdr:colOff>114300</xdr:colOff>
      <xdr:row>63</xdr:row>
      <xdr:rowOff>73990</xdr:rowOff>
    </xdr:to>
    <xdr:cxnSp macro="">
      <xdr:nvCxnSpPr>
        <xdr:cNvPr id="709" name="直線コネクタ 708">
          <a:extLst>
            <a:ext uri="{FF2B5EF4-FFF2-40B4-BE49-F238E27FC236}">
              <a16:creationId xmlns:a16="http://schemas.microsoft.com/office/drawing/2014/main" id="{CC398D9E-8695-4E57-AACE-C46C818130D4}"/>
            </a:ext>
          </a:extLst>
        </xdr:cNvPr>
        <xdr:cNvCxnSpPr/>
      </xdr:nvCxnSpPr>
      <xdr:spPr>
        <a:xfrm flipV="1">
          <a:off x="18656300" y="10871912"/>
          <a:ext cx="889000" cy="3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11168</xdr:rowOff>
    </xdr:from>
    <xdr:ext cx="469744" cy="259045"/>
    <xdr:sp macro="" textlink="">
      <xdr:nvSpPr>
        <xdr:cNvPr id="710" name="n_1aveValue【学校施設】&#10;一人当たり面積">
          <a:extLst>
            <a:ext uri="{FF2B5EF4-FFF2-40B4-BE49-F238E27FC236}">
              <a16:creationId xmlns:a16="http://schemas.microsoft.com/office/drawing/2014/main" id="{DA89386E-2D13-47DA-B5EC-B2085861E735}"/>
            </a:ext>
          </a:extLst>
        </xdr:cNvPr>
        <xdr:cNvSpPr txBox="1"/>
      </xdr:nvSpPr>
      <xdr:spPr>
        <a:xfrm>
          <a:off x="21075727" y="10469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20769</xdr:rowOff>
    </xdr:from>
    <xdr:ext cx="469744" cy="259045"/>
    <xdr:sp macro="" textlink="">
      <xdr:nvSpPr>
        <xdr:cNvPr id="711" name="n_2aveValue【学校施設】&#10;一人当たり面積">
          <a:extLst>
            <a:ext uri="{FF2B5EF4-FFF2-40B4-BE49-F238E27FC236}">
              <a16:creationId xmlns:a16="http://schemas.microsoft.com/office/drawing/2014/main" id="{3A520C11-4A04-489D-93E7-69F293371F80}"/>
            </a:ext>
          </a:extLst>
        </xdr:cNvPr>
        <xdr:cNvSpPr txBox="1"/>
      </xdr:nvSpPr>
      <xdr:spPr>
        <a:xfrm>
          <a:off x="20199427" y="10479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11854</xdr:rowOff>
    </xdr:from>
    <xdr:ext cx="469744" cy="259045"/>
    <xdr:sp macro="" textlink="">
      <xdr:nvSpPr>
        <xdr:cNvPr id="712" name="n_3aveValue【学校施設】&#10;一人当たり面積">
          <a:extLst>
            <a:ext uri="{FF2B5EF4-FFF2-40B4-BE49-F238E27FC236}">
              <a16:creationId xmlns:a16="http://schemas.microsoft.com/office/drawing/2014/main" id="{16C4CB8F-F6BF-401D-A418-2CAC909A5663}"/>
            </a:ext>
          </a:extLst>
        </xdr:cNvPr>
        <xdr:cNvSpPr txBox="1"/>
      </xdr:nvSpPr>
      <xdr:spPr>
        <a:xfrm>
          <a:off x="19310427" y="10470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19093</xdr:rowOff>
    </xdr:from>
    <xdr:ext cx="469744" cy="259045"/>
    <xdr:sp macro="" textlink="">
      <xdr:nvSpPr>
        <xdr:cNvPr id="713" name="n_4aveValue【学校施設】&#10;一人当たり面積">
          <a:extLst>
            <a:ext uri="{FF2B5EF4-FFF2-40B4-BE49-F238E27FC236}">
              <a16:creationId xmlns:a16="http://schemas.microsoft.com/office/drawing/2014/main" id="{6CD5C7F0-6BBD-4EE4-9052-F6B62712A160}"/>
            </a:ext>
          </a:extLst>
        </xdr:cNvPr>
        <xdr:cNvSpPr txBox="1"/>
      </xdr:nvSpPr>
      <xdr:spPr>
        <a:xfrm>
          <a:off x="18421427" y="10477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104792</xdr:rowOff>
    </xdr:from>
    <xdr:ext cx="469744" cy="259045"/>
    <xdr:sp macro="" textlink="">
      <xdr:nvSpPr>
        <xdr:cNvPr id="714" name="n_1mainValue【学校施設】&#10;一人当たり面積">
          <a:extLst>
            <a:ext uri="{FF2B5EF4-FFF2-40B4-BE49-F238E27FC236}">
              <a16:creationId xmlns:a16="http://schemas.microsoft.com/office/drawing/2014/main" id="{A32070D5-B97B-4A21-B61A-8F071F943414}"/>
            </a:ext>
          </a:extLst>
        </xdr:cNvPr>
        <xdr:cNvSpPr txBox="1"/>
      </xdr:nvSpPr>
      <xdr:spPr>
        <a:xfrm>
          <a:off x="21075727" y="10906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108907</xdr:rowOff>
    </xdr:from>
    <xdr:ext cx="469744" cy="259045"/>
    <xdr:sp macro="" textlink="">
      <xdr:nvSpPr>
        <xdr:cNvPr id="715" name="n_2mainValue【学校施設】&#10;一人当たり面積">
          <a:extLst>
            <a:ext uri="{FF2B5EF4-FFF2-40B4-BE49-F238E27FC236}">
              <a16:creationId xmlns:a16="http://schemas.microsoft.com/office/drawing/2014/main" id="{4DA614D3-426E-40BC-975B-F36E9BC0BF7C}"/>
            </a:ext>
          </a:extLst>
        </xdr:cNvPr>
        <xdr:cNvSpPr txBox="1"/>
      </xdr:nvSpPr>
      <xdr:spPr>
        <a:xfrm>
          <a:off x="20199427" y="10910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112489</xdr:rowOff>
    </xdr:from>
    <xdr:ext cx="469744" cy="259045"/>
    <xdr:sp macro="" textlink="">
      <xdr:nvSpPr>
        <xdr:cNvPr id="716" name="n_3mainValue【学校施設】&#10;一人当たり面積">
          <a:extLst>
            <a:ext uri="{FF2B5EF4-FFF2-40B4-BE49-F238E27FC236}">
              <a16:creationId xmlns:a16="http://schemas.microsoft.com/office/drawing/2014/main" id="{813ABC17-07D9-4CB2-A7AA-FB172C733AAB}"/>
            </a:ext>
          </a:extLst>
        </xdr:cNvPr>
        <xdr:cNvSpPr txBox="1"/>
      </xdr:nvSpPr>
      <xdr:spPr>
        <a:xfrm>
          <a:off x="19310427" y="10913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115917</xdr:rowOff>
    </xdr:from>
    <xdr:ext cx="469744" cy="259045"/>
    <xdr:sp macro="" textlink="">
      <xdr:nvSpPr>
        <xdr:cNvPr id="717" name="n_4mainValue【学校施設】&#10;一人当たり面積">
          <a:extLst>
            <a:ext uri="{FF2B5EF4-FFF2-40B4-BE49-F238E27FC236}">
              <a16:creationId xmlns:a16="http://schemas.microsoft.com/office/drawing/2014/main" id="{BBCBC7F6-D5D0-436A-93A0-90AB5498C8C1}"/>
            </a:ext>
          </a:extLst>
        </xdr:cNvPr>
        <xdr:cNvSpPr txBox="1"/>
      </xdr:nvSpPr>
      <xdr:spPr>
        <a:xfrm>
          <a:off x="18421427" y="10917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8" name="正方形/長方形 717">
          <a:extLst>
            <a:ext uri="{FF2B5EF4-FFF2-40B4-BE49-F238E27FC236}">
              <a16:creationId xmlns:a16="http://schemas.microsoft.com/office/drawing/2014/main" id="{FBF25690-78A9-49F5-84A0-B71887FA25FB}"/>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9" name="正方形/長方形 718">
          <a:extLst>
            <a:ext uri="{FF2B5EF4-FFF2-40B4-BE49-F238E27FC236}">
              <a16:creationId xmlns:a16="http://schemas.microsoft.com/office/drawing/2014/main" id="{445B828D-CD1F-48FB-BE02-65323264CC85}"/>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0" name="正方形/長方形 719">
          <a:extLst>
            <a:ext uri="{FF2B5EF4-FFF2-40B4-BE49-F238E27FC236}">
              <a16:creationId xmlns:a16="http://schemas.microsoft.com/office/drawing/2014/main" id="{97BF3B08-2C96-4597-84BC-2FAEDE130AB3}"/>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1" name="正方形/長方形 720">
          <a:extLst>
            <a:ext uri="{FF2B5EF4-FFF2-40B4-BE49-F238E27FC236}">
              <a16:creationId xmlns:a16="http://schemas.microsoft.com/office/drawing/2014/main" id="{BFD3779E-82F0-4C5A-9E73-5FB21FB89E44}"/>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2" name="正方形/長方形 721">
          <a:extLst>
            <a:ext uri="{FF2B5EF4-FFF2-40B4-BE49-F238E27FC236}">
              <a16:creationId xmlns:a16="http://schemas.microsoft.com/office/drawing/2014/main" id="{CDAACB25-CF54-4976-8B93-104ED3142C48}"/>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3" name="正方形/長方形 722">
          <a:extLst>
            <a:ext uri="{FF2B5EF4-FFF2-40B4-BE49-F238E27FC236}">
              <a16:creationId xmlns:a16="http://schemas.microsoft.com/office/drawing/2014/main" id="{F2D6B478-ECDB-4EEE-B9B1-322E2328CC4B}"/>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4" name="正方形/長方形 723">
          <a:extLst>
            <a:ext uri="{FF2B5EF4-FFF2-40B4-BE49-F238E27FC236}">
              <a16:creationId xmlns:a16="http://schemas.microsoft.com/office/drawing/2014/main" id="{07AAF19F-414B-4D07-96D5-82E8AD217C97}"/>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5" name="正方形/長方形 724">
          <a:extLst>
            <a:ext uri="{FF2B5EF4-FFF2-40B4-BE49-F238E27FC236}">
              <a16:creationId xmlns:a16="http://schemas.microsoft.com/office/drawing/2014/main" id="{D0F80A31-4786-4A68-9413-541F56EA171C}"/>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26" name="正方形/長方形 725">
          <a:extLst>
            <a:ext uri="{FF2B5EF4-FFF2-40B4-BE49-F238E27FC236}">
              <a16:creationId xmlns:a16="http://schemas.microsoft.com/office/drawing/2014/main" id="{591CD260-B4B3-4104-AAC5-E2B1FC5FF237}"/>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27" name="正方形/長方形 726">
          <a:extLst>
            <a:ext uri="{FF2B5EF4-FFF2-40B4-BE49-F238E27FC236}">
              <a16:creationId xmlns:a16="http://schemas.microsoft.com/office/drawing/2014/main" id="{A83C30F3-55AE-42DD-8CD9-406F909F04D8}"/>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28" name="正方形/長方形 727">
          <a:extLst>
            <a:ext uri="{FF2B5EF4-FFF2-40B4-BE49-F238E27FC236}">
              <a16:creationId xmlns:a16="http://schemas.microsoft.com/office/drawing/2014/main" id="{D64DAF45-B963-454C-BAB1-350273B6F85E}"/>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29" name="正方形/長方形 728">
          <a:extLst>
            <a:ext uri="{FF2B5EF4-FFF2-40B4-BE49-F238E27FC236}">
              <a16:creationId xmlns:a16="http://schemas.microsoft.com/office/drawing/2014/main" id="{4A339D81-29EC-41B2-802A-6A0B3F79DE06}"/>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30" name="正方形/長方形 729">
          <a:extLst>
            <a:ext uri="{FF2B5EF4-FFF2-40B4-BE49-F238E27FC236}">
              <a16:creationId xmlns:a16="http://schemas.microsoft.com/office/drawing/2014/main" id="{75FE289F-BF8A-44B8-A73A-83F72EE1D761}"/>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31" name="正方形/長方形 730">
          <a:extLst>
            <a:ext uri="{FF2B5EF4-FFF2-40B4-BE49-F238E27FC236}">
              <a16:creationId xmlns:a16="http://schemas.microsoft.com/office/drawing/2014/main" id="{D9E6AA9A-EC73-4F8A-B338-224A39C6177B}"/>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32" name="正方形/長方形 731">
          <a:extLst>
            <a:ext uri="{FF2B5EF4-FFF2-40B4-BE49-F238E27FC236}">
              <a16:creationId xmlns:a16="http://schemas.microsoft.com/office/drawing/2014/main" id="{903CADBE-8EEE-4BC2-8724-E88FE84FCDD9}"/>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3" name="正方形/長方形 732">
          <a:extLst>
            <a:ext uri="{FF2B5EF4-FFF2-40B4-BE49-F238E27FC236}">
              <a16:creationId xmlns:a16="http://schemas.microsoft.com/office/drawing/2014/main" id="{96BFEC21-4F1D-4045-B0C8-6ADFA8BA8416}"/>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34" name="正方形/長方形 733">
          <a:extLst>
            <a:ext uri="{FF2B5EF4-FFF2-40B4-BE49-F238E27FC236}">
              <a16:creationId xmlns:a16="http://schemas.microsoft.com/office/drawing/2014/main" id="{8EC88A03-E5AE-4048-8C78-AFBD4A1498D1}"/>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5" name="正方形/長方形 734">
          <a:extLst>
            <a:ext uri="{FF2B5EF4-FFF2-40B4-BE49-F238E27FC236}">
              <a16:creationId xmlns:a16="http://schemas.microsoft.com/office/drawing/2014/main" id="{95BA0A96-8E25-476A-A6EB-FBF0FDA0C0C5}"/>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6" name="正方形/長方形 735">
          <a:extLst>
            <a:ext uri="{FF2B5EF4-FFF2-40B4-BE49-F238E27FC236}">
              <a16:creationId xmlns:a16="http://schemas.microsoft.com/office/drawing/2014/main" id="{8A04C0A6-150F-49EF-ABB9-9BA915C4D2B5}"/>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7" name="正方形/長方形 736">
          <a:extLst>
            <a:ext uri="{FF2B5EF4-FFF2-40B4-BE49-F238E27FC236}">
              <a16:creationId xmlns:a16="http://schemas.microsoft.com/office/drawing/2014/main" id="{7AE951F7-D24C-46D7-A17B-A8F2C719C155}"/>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8" name="正方形/長方形 737">
          <a:extLst>
            <a:ext uri="{FF2B5EF4-FFF2-40B4-BE49-F238E27FC236}">
              <a16:creationId xmlns:a16="http://schemas.microsoft.com/office/drawing/2014/main" id="{9FBF4175-821B-4C05-AC8F-BEA3DDE54C4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9" name="正方形/長方形 738">
          <a:extLst>
            <a:ext uri="{FF2B5EF4-FFF2-40B4-BE49-F238E27FC236}">
              <a16:creationId xmlns:a16="http://schemas.microsoft.com/office/drawing/2014/main" id="{C3A61E29-A900-4755-8851-923F3AF62792}"/>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0" name="正方形/長方形 739">
          <a:extLst>
            <a:ext uri="{FF2B5EF4-FFF2-40B4-BE49-F238E27FC236}">
              <a16:creationId xmlns:a16="http://schemas.microsoft.com/office/drawing/2014/main" id="{AA50B86F-6EF7-42CC-B420-66375A207B81}"/>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1" name="正方形/長方形 740">
          <a:extLst>
            <a:ext uri="{FF2B5EF4-FFF2-40B4-BE49-F238E27FC236}">
              <a16:creationId xmlns:a16="http://schemas.microsoft.com/office/drawing/2014/main" id="{0E6D7103-5927-4FA9-AB4E-DE764E3824BE}"/>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2" name="テキスト ボックス 741">
          <a:extLst>
            <a:ext uri="{FF2B5EF4-FFF2-40B4-BE49-F238E27FC236}">
              <a16:creationId xmlns:a16="http://schemas.microsoft.com/office/drawing/2014/main" id="{F323AEAF-0884-41A5-99BD-3E0D0857DC0A}"/>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3" name="直線コネクタ 742">
          <a:extLst>
            <a:ext uri="{FF2B5EF4-FFF2-40B4-BE49-F238E27FC236}">
              <a16:creationId xmlns:a16="http://schemas.microsoft.com/office/drawing/2014/main" id="{24C32611-9C77-4D61-AB1B-8E2E42989736}"/>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4" name="テキスト ボックス 743">
          <a:extLst>
            <a:ext uri="{FF2B5EF4-FFF2-40B4-BE49-F238E27FC236}">
              <a16:creationId xmlns:a16="http://schemas.microsoft.com/office/drawing/2014/main" id="{198B99C4-BE59-4F2F-8DFE-29F0A66937BC}"/>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45" name="直線コネクタ 744">
          <a:extLst>
            <a:ext uri="{FF2B5EF4-FFF2-40B4-BE49-F238E27FC236}">
              <a16:creationId xmlns:a16="http://schemas.microsoft.com/office/drawing/2014/main" id="{D9A6A0CB-3EC7-49AF-966F-72610DC73F2B}"/>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46" name="テキスト ボックス 745">
          <a:extLst>
            <a:ext uri="{FF2B5EF4-FFF2-40B4-BE49-F238E27FC236}">
              <a16:creationId xmlns:a16="http://schemas.microsoft.com/office/drawing/2014/main" id="{B7D166C8-7371-4767-96C7-59E301A612F4}"/>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47" name="直線コネクタ 746">
          <a:extLst>
            <a:ext uri="{FF2B5EF4-FFF2-40B4-BE49-F238E27FC236}">
              <a16:creationId xmlns:a16="http://schemas.microsoft.com/office/drawing/2014/main" id="{F65FD000-819A-4C37-BF40-6C35ADAB007C}"/>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48" name="テキスト ボックス 747">
          <a:extLst>
            <a:ext uri="{FF2B5EF4-FFF2-40B4-BE49-F238E27FC236}">
              <a16:creationId xmlns:a16="http://schemas.microsoft.com/office/drawing/2014/main" id="{0734B660-235E-4D74-BB7C-57988480C3AF}"/>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49" name="直線コネクタ 748">
          <a:extLst>
            <a:ext uri="{FF2B5EF4-FFF2-40B4-BE49-F238E27FC236}">
              <a16:creationId xmlns:a16="http://schemas.microsoft.com/office/drawing/2014/main" id="{0FC8804F-C4B9-4272-85B6-F54CC92EA39F}"/>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0" name="テキスト ボックス 749">
          <a:extLst>
            <a:ext uri="{FF2B5EF4-FFF2-40B4-BE49-F238E27FC236}">
              <a16:creationId xmlns:a16="http://schemas.microsoft.com/office/drawing/2014/main" id="{6B090E20-08E7-4156-9CF4-719FB7B5E60B}"/>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51" name="直線コネクタ 750">
          <a:extLst>
            <a:ext uri="{FF2B5EF4-FFF2-40B4-BE49-F238E27FC236}">
              <a16:creationId xmlns:a16="http://schemas.microsoft.com/office/drawing/2014/main" id="{DCAE0D82-33DD-483F-8ADF-19AC67551976}"/>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52" name="テキスト ボックス 751">
          <a:extLst>
            <a:ext uri="{FF2B5EF4-FFF2-40B4-BE49-F238E27FC236}">
              <a16:creationId xmlns:a16="http://schemas.microsoft.com/office/drawing/2014/main" id="{269220C8-3305-4D93-AD79-C14C0EA949D6}"/>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53" name="直線コネクタ 752">
          <a:extLst>
            <a:ext uri="{FF2B5EF4-FFF2-40B4-BE49-F238E27FC236}">
              <a16:creationId xmlns:a16="http://schemas.microsoft.com/office/drawing/2014/main" id="{9F2A4B09-E4BB-4BDD-B37D-20A5C9F6638C}"/>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54" name="テキスト ボックス 753">
          <a:extLst>
            <a:ext uri="{FF2B5EF4-FFF2-40B4-BE49-F238E27FC236}">
              <a16:creationId xmlns:a16="http://schemas.microsoft.com/office/drawing/2014/main" id="{2005C135-8A2E-475F-B490-9381A60D50C2}"/>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5" name="直線コネクタ 754">
          <a:extLst>
            <a:ext uri="{FF2B5EF4-FFF2-40B4-BE49-F238E27FC236}">
              <a16:creationId xmlns:a16="http://schemas.microsoft.com/office/drawing/2014/main" id="{CBE0C015-D165-431B-96F6-94428AFE1BB1}"/>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56" name="テキスト ボックス 755">
          <a:extLst>
            <a:ext uri="{FF2B5EF4-FFF2-40B4-BE49-F238E27FC236}">
              <a16:creationId xmlns:a16="http://schemas.microsoft.com/office/drawing/2014/main" id="{73CC58B5-E916-4C27-8B5B-A94A19788893}"/>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7" name="【公民館】&#10;有形固定資産減価償却率グラフ枠">
          <a:extLst>
            <a:ext uri="{FF2B5EF4-FFF2-40B4-BE49-F238E27FC236}">
              <a16:creationId xmlns:a16="http://schemas.microsoft.com/office/drawing/2014/main" id="{395BAA52-96CE-4596-9092-7465E52FA5B7}"/>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100964</xdr:rowOff>
    </xdr:from>
    <xdr:to>
      <xdr:col>85</xdr:col>
      <xdr:colOff>126364</xdr:colOff>
      <xdr:row>108</xdr:row>
      <xdr:rowOff>152400</xdr:rowOff>
    </xdr:to>
    <xdr:cxnSp macro="">
      <xdr:nvCxnSpPr>
        <xdr:cNvPr id="758" name="直線コネクタ 757">
          <a:extLst>
            <a:ext uri="{FF2B5EF4-FFF2-40B4-BE49-F238E27FC236}">
              <a16:creationId xmlns:a16="http://schemas.microsoft.com/office/drawing/2014/main" id="{8DB1DA28-8742-4EB3-AC2F-598668E7FF9D}"/>
            </a:ext>
          </a:extLst>
        </xdr:cNvPr>
        <xdr:cNvCxnSpPr/>
      </xdr:nvCxnSpPr>
      <xdr:spPr>
        <a:xfrm flipV="1">
          <a:off x="16318864" y="17245964"/>
          <a:ext cx="0" cy="14230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759" name="【公民館】&#10;有形固定資産減価償却率最小値テキスト">
          <a:extLst>
            <a:ext uri="{FF2B5EF4-FFF2-40B4-BE49-F238E27FC236}">
              <a16:creationId xmlns:a16="http://schemas.microsoft.com/office/drawing/2014/main" id="{3AE27BA4-AC31-44C1-82F1-B9C3EF175430}"/>
            </a:ext>
          </a:extLst>
        </xdr:cNvPr>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760" name="直線コネクタ 759">
          <a:extLst>
            <a:ext uri="{FF2B5EF4-FFF2-40B4-BE49-F238E27FC236}">
              <a16:creationId xmlns:a16="http://schemas.microsoft.com/office/drawing/2014/main" id="{968AB7AD-558B-4E2F-BFAD-8CA8FE362588}"/>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47641</xdr:rowOff>
    </xdr:from>
    <xdr:ext cx="405111" cy="259045"/>
    <xdr:sp macro="" textlink="">
      <xdr:nvSpPr>
        <xdr:cNvPr id="761" name="【公民館】&#10;有形固定資産減価償却率最大値テキスト">
          <a:extLst>
            <a:ext uri="{FF2B5EF4-FFF2-40B4-BE49-F238E27FC236}">
              <a16:creationId xmlns:a16="http://schemas.microsoft.com/office/drawing/2014/main" id="{BBA4EFFC-FBDC-4517-9B50-D96D2AA7DDB8}"/>
            </a:ext>
          </a:extLst>
        </xdr:cNvPr>
        <xdr:cNvSpPr txBox="1"/>
      </xdr:nvSpPr>
      <xdr:spPr>
        <a:xfrm>
          <a:off x="16357600" y="17021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100964</xdr:rowOff>
    </xdr:from>
    <xdr:to>
      <xdr:col>86</xdr:col>
      <xdr:colOff>25400</xdr:colOff>
      <xdr:row>100</xdr:row>
      <xdr:rowOff>100964</xdr:rowOff>
    </xdr:to>
    <xdr:cxnSp macro="">
      <xdr:nvCxnSpPr>
        <xdr:cNvPr id="762" name="直線コネクタ 761">
          <a:extLst>
            <a:ext uri="{FF2B5EF4-FFF2-40B4-BE49-F238E27FC236}">
              <a16:creationId xmlns:a16="http://schemas.microsoft.com/office/drawing/2014/main" id="{1C6A6721-AEEF-41CF-A319-7B644459AE3D}"/>
            </a:ext>
          </a:extLst>
        </xdr:cNvPr>
        <xdr:cNvCxnSpPr/>
      </xdr:nvCxnSpPr>
      <xdr:spPr>
        <a:xfrm>
          <a:off x="16230600" y="17245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25416</xdr:rowOff>
    </xdr:from>
    <xdr:ext cx="405111" cy="259045"/>
    <xdr:sp macro="" textlink="">
      <xdr:nvSpPr>
        <xdr:cNvPr id="763" name="【公民館】&#10;有形固定資産減価償却率平均値テキスト">
          <a:extLst>
            <a:ext uri="{FF2B5EF4-FFF2-40B4-BE49-F238E27FC236}">
              <a16:creationId xmlns:a16="http://schemas.microsoft.com/office/drawing/2014/main" id="{92A52B83-BBE2-41A5-B5F2-E244F797110A}"/>
            </a:ext>
          </a:extLst>
        </xdr:cNvPr>
        <xdr:cNvSpPr txBox="1"/>
      </xdr:nvSpPr>
      <xdr:spPr>
        <a:xfrm>
          <a:off x="16357600" y="178562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2539</xdr:rowOff>
    </xdr:from>
    <xdr:to>
      <xdr:col>85</xdr:col>
      <xdr:colOff>177800</xdr:colOff>
      <xdr:row>105</xdr:row>
      <xdr:rowOff>104139</xdr:rowOff>
    </xdr:to>
    <xdr:sp macro="" textlink="">
      <xdr:nvSpPr>
        <xdr:cNvPr id="764" name="フローチャート: 判断 763">
          <a:extLst>
            <a:ext uri="{FF2B5EF4-FFF2-40B4-BE49-F238E27FC236}">
              <a16:creationId xmlns:a16="http://schemas.microsoft.com/office/drawing/2014/main" id="{35C5883A-2633-450F-A84F-EEC7DEF9C658}"/>
            </a:ext>
          </a:extLst>
        </xdr:cNvPr>
        <xdr:cNvSpPr/>
      </xdr:nvSpPr>
      <xdr:spPr>
        <a:xfrm>
          <a:off x="16268700" y="18004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168275</xdr:rowOff>
    </xdr:from>
    <xdr:to>
      <xdr:col>81</xdr:col>
      <xdr:colOff>101600</xdr:colOff>
      <xdr:row>105</xdr:row>
      <xdr:rowOff>98425</xdr:rowOff>
    </xdr:to>
    <xdr:sp macro="" textlink="">
      <xdr:nvSpPr>
        <xdr:cNvPr id="765" name="フローチャート: 判断 764">
          <a:extLst>
            <a:ext uri="{FF2B5EF4-FFF2-40B4-BE49-F238E27FC236}">
              <a16:creationId xmlns:a16="http://schemas.microsoft.com/office/drawing/2014/main" id="{7FC9F268-5736-4941-8E9B-4A18FFECF9D9}"/>
            </a:ext>
          </a:extLst>
        </xdr:cNvPr>
        <xdr:cNvSpPr/>
      </xdr:nvSpPr>
      <xdr:spPr>
        <a:xfrm>
          <a:off x="15430500" y="17999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52070</xdr:rowOff>
    </xdr:from>
    <xdr:to>
      <xdr:col>76</xdr:col>
      <xdr:colOff>165100</xdr:colOff>
      <xdr:row>105</xdr:row>
      <xdr:rowOff>153670</xdr:rowOff>
    </xdr:to>
    <xdr:sp macro="" textlink="">
      <xdr:nvSpPr>
        <xdr:cNvPr id="766" name="フローチャート: 判断 765">
          <a:extLst>
            <a:ext uri="{FF2B5EF4-FFF2-40B4-BE49-F238E27FC236}">
              <a16:creationId xmlns:a16="http://schemas.microsoft.com/office/drawing/2014/main" id="{7C761218-1946-452E-8468-8A75127E5EC8}"/>
            </a:ext>
          </a:extLst>
        </xdr:cNvPr>
        <xdr:cNvSpPr/>
      </xdr:nvSpPr>
      <xdr:spPr>
        <a:xfrm>
          <a:off x="14541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124461</xdr:rowOff>
    </xdr:from>
    <xdr:to>
      <xdr:col>72</xdr:col>
      <xdr:colOff>38100</xdr:colOff>
      <xdr:row>105</xdr:row>
      <xdr:rowOff>54611</xdr:rowOff>
    </xdr:to>
    <xdr:sp macro="" textlink="">
      <xdr:nvSpPr>
        <xdr:cNvPr id="767" name="フローチャート: 判断 766">
          <a:extLst>
            <a:ext uri="{FF2B5EF4-FFF2-40B4-BE49-F238E27FC236}">
              <a16:creationId xmlns:a16="http://schemas.microsoft.com/office/drawing/2014/main" id="{003B2444-E67E-4CDB-A70E-CAE5FFF41724}"/>
            </a:ext>
          </a:extLst>
        </xdr:cNvPr>
        <xdr:cNvSpPr/>
      </xdr:nvSpPr>
      <xdr:spPr>
        <a:xfrm>
          <a:off x="13652500" y="17955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61595</xdr:rowOff>
    </xdr:from>
    <xdr:to>
      <xdr:col>67</xdr:col>
      <xdr:colOff>101600</xdr:colOff>
      <xdr:row>104</xdr:row>
      <xdr:rowOff>163195</xdr:rowOff>
    </xdr:to>
    <xdr:sp macro="" textlink="">
      <xdr:nvSpPr>
        <xdr:cNvPr id="768" name="フローチャート: 判断 767">
          <a:extLst>
            <a:ext uri="{FF2B5EF4-FFF2-40B4-BE49-F238E27FC236}">
              <a16:creationId xmlns:a16="http://schemas.microsoft.com/office/drawing/2014/main" id="{77AFBCE7-10B5-41F8-8BBC-DC73A157B324}"/>
            </a:ext>
          </a:extLst>
        </xdr:cNvPr>
        <xdr:cNvSpPr/>
      </xdr:nvSpPr>
      <xdr:spPr>
        <a:xfrm>
          <a:off x="12763500" y="1789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9" name="テキスト ボックス 768">
          <a:extLst>
            <a:ext uri="{FF2B5EF4-FFF2-40B4-BE49-F238E27FC236}">
              <a16:creationId xmlns:a16="http://schemas.microsoft.com/office/drawing/2014/main" id="{E0AEF43A-33A8-44ED-96FA-7B057E17AE39}"/>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0" name="テキスト ボックス 769">
          <a:extLst>
            <a:ext uri="{FF2B5EF4-FFF2-40B4-BE49-F238E27FC236}">
              <a16:creationId xmlns:a16="http://schemas.microsoft.com/office/drawing/2014/main" id="{0C7CE2AC-F82F-409E-8BF3-64EA1506334F}"/>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1" name="テキスト ボックス 770">
          <a:extLst>
            <a:ext uri="{FF2B5EF4-FFF2-40B4-BE49-F238E27FC236}">
              <a16:creationId xmlns:a16="http://schemas.microsoft.com/office/drawing/2014/main" id="{FE40D638-E5B2-46A5-B448-8036E992A2F6}"/>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2" name="テキスト ボックス 771">
          <a:extLst>
            <a:ext uri="{FF2B5EF4-FFF2-40B4-BE49-F238E27FC236}">
              <a16:creationId xmlns:a16="http://schemas.microsoft.com/office/drawing/2014/main" id="{9D6B0198-7FC4-4DF0-B956-80701A6ABC44}"/>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3" name="テキスト ボックス 772">
          <a:extLst>
            <a:ext uri="{FF2B5EF4-FFF2-40B4-BE49-F238E27FC236}">
              <a16:creationId xmlns:a16="http://schemas.microsoft.com/office/drawing/2014/main" id="{6A200BF3-3C09-4774-9C5C-E60D53AAEE4C}"/>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95886</xdr:rowOff>
    </xdr:from>
    <xdr:to>
      <xdr:col>85</xdr:col>
      <xdr:colOff>177800</xdr:colOff>
      <xdr:row>107</xdr:row>
      <xdr:rowOff>26036</xdr:rowOff>
    </xdr:to>
    <xdr:sp macro="" textlink="">
      <xdr:nvSpPr>
        <xdr:cNvPr id="774" name="楕円 773">
          <a:extLst>
            <a:ext uri="{FF2B5EF4-FFF2-40B4-BE49-F238E27FC236}">
              <a16:creationId xmlns:a16="http://schemas.microsoft.com/office/drawing/2014/main" id="{284EC91E-AE7A-4CCE-873D-5AE8ED67DC2C}"/>
            </a:ext>
          </a:extLst>
        </xdr:cNvPr>
        <xdr:cNvSpPr/>
      </xdr:nvSpPr>
      <xdr:spPr>
        <a:xfrm>
          <a:off x="16268700" y="18269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74313</xdr:rowOff>
    </xdr:from>
    <xdr:ext cx="405111" cy="259045"/>
    <xdr:sp macro="" textlink="">
      <xdr:nvSpPr>
        <xdr:cNvPr id="775" name="【公民館】&#10;有形固定資産減価償却率該当値テキスト">
          <a:extLst>
            <a:ext uri="{FF2B5EF4-FFF2-40B4-BE49-F238E27FC236}">
              <a16:creationId xmlns:a16="http://schemas.microsoft.com/office/drawing/2014/main" id="{96C877B8-03D6-4524-8FE1-0955F9776C77}"/>
            </a:ext>
          </a:extLst>
        </xdr:cNvPr>
        <xdr:cNvSpPr txBox="1"/>
      </xdr:nvSpPr>
      <xdr:spPr>
        <a:xfrm>
          <a:off x="16357600" y="18248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57786</xdr:rowOff>
    </xdr:from>
    <xdr:to>
      <xdr:col>81</xdr:col>
      <xdr:colOff>101600</xdr:colOff>
      <xdr:row>106</xdr:row>
      <xdr:rowOff>159386</xdr:rowOff>
    </xdr:to>
    <xdr:sp macro="" textlink="">
      <xdr:nvSpPr>
        <xdr:cNvPr id="776" name="楕円 775">
          <a:extLst>
            <a:ext uri="{FF2B5EF4-FFF2-40B4-BE49-F238E27FC236}">
              <a16:creationId xmlns:a16="http://schemas.microsoft.com/office/drawing/2014/main" id="{38A09E8D-5587-47FD-81D7-CC7DC42712B5}"/>
            </a:ext>
          </a:extLst>
        </xdr:cNvPr>
        <xdr:cNvSpPr/>
      </xdr:nvSpPr>
      <xdr:spPr>
        <a:xfrm>
          <a:off x="15430500" y="18231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108586</xdr:rowOff>
    </xdr:from>
    <xdr:to>
      <xdr:col>85</xdr:col>
      <xdr:colOff>127000</xdr:colOff>
      <xdr:row>106</xdr:row>
      <xdr:rowOff>146686</xdr:rowOff>
    </xdr:to>
    <xdr:cxnSp macro="">
      <xdr:nvCxnSpPr>
        <xdr:cNvPr id="777" name="直線コネクタ 776">
          <a:extLst>
            <a:ext uri="{FF2B5EF4-FFF2-40B4-BE49-F238E27FC236}">
              <a16:creationId xmlns:a16="http://schemas.microsoft.com/office/drawing/2014/main" id="{6A01527C-BE1C-4B7F-AFB5-5754593917FA}"/>
            </a:ext>
          </a:extLst>
        </xdr:cNvPr>
        <xdr:cNvCxnSpPr/>
      </xdr:nvCxnSpPr>
      <xdr:spPr>
        <a:xfrm>
          <a:off x="15481300" y="18282286"/>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25400</xdr:rowOff>
    </xdr:from>
    <xdr:to>
      <xdr:col>76</xdr:col>
      <xdr:colOff>165100</xdr:colOff>
      <xdr:row>106</xdr:row>
      <xdr:rowOff>127000</xdr:rowOff>
    </xdr:to>
    <xdr:sp macro="" textlink="">
      <xdr:nvSpPr>
        <xdr:cNvPr id="778" name="楕円 777">
          <a:extLst>
            <a:ext uri="{FF2B5EF4-FFF2-40B4-BE49-F238E27FC236}">
              <a16:creationId xmlns:a16="http://schemas.microsoft.com/office/drawing/2014/main" id="{32B154CF-9849-4F12-9E36-83D3C50805AE}"/>
            </a:ext>
          </a:extLst>
        </xdr:cNvPr>
        <xdr:cNvSpPr/>
      </xdr:nvSpPr>
      <xdr:spPr>
        <a:xfrm>
          <a:off x="14541500" y="1819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76200</xdr:rowOff>
    </xdr:from>
    <xdr:to>
      <xdr:col>81</xdr:col>
      <xdr:colOff>50800</xdr:colOff>
      <xdr:row>106</xdr:row>
      <xdr:rowOff>108586</xdr:rowOff>
    </xdr:to>
    <xdr:cxnSp macro="">
      <xdr:nvCxnSpPr>
        <xdr:cNvPr id="779" name="直線コネクタ 778">
          <a:extLst>
            <a:ext uri="{FF2B5EF4-FFF2-40B4-BE49-F238E27FC236}">
              <a16:creationId xmlns:a16="http://schemas.microsoft.com/office/drawing/2014/main" id="{ADDD2B86-4C7D-4A17-A6DF-1A9B82AA84F6}"/>
            </a:ext>
          </a:extLst>
        </xdr:cNvPr>
        <xdr:cNvCxnSpPr/>
      </xdr:nvCxnSpPr>
      <xdr:spPr>
        <a:xfrm>
          <a:off x="14592300" y="18249900"/>
          <a:ext cx="889000" cy="32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158750</xdr:rowOff>
    </xdr:from>
    <xdr:to>
      <xdr:col>72</xdr:col>
      <xdr:colOff>38100</xdr:colOff>
      <xdr:row>106</xdr:row>
      <xdr:rowOff>88900</xdr:rowOff>
    </xdr:to>
    <xdr:sp macro="" textlink="">
      <xdr:nvSpPr>
        <xdr:cNvPr id="780" name="楕円 779">
          <a:extLst>
            <a:ext uri="{FF2B5EF4-FFF2-40B4-BE49-F238E27FC236}">
              <a16:creationId xmlns:a16="http://schemas.microsoft.com/office/drawing/2014/main" id="{117A186F-A67A-48F7-B927-026AB8CB535F}"/>
            </a:ext>
          </a:extLst>
        </xdr:cNvPr>
        <xdr:cNvSpPr/>
      </xdr:nvSpPr>
      <xdr:spPr>
        <a:xfrm>
          <a:off x="13652500" y="1816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38100</xdr:rowOff>
    </xdr:from>
    <xdr:to>
      <xdr:col>76</xdr:col>
      <xdr:colOff>114300</xdr:colOff>
      <xdr:row>106</xdr:row>
      <xdr:rowOff>76200</xdr:rowOff>
    </xdr:to>
    <xdr:cxnSp macro="">
      <xdr:nvCxnSpPr>
        <xdr:cNvPr id="781" name="直線コネクタ 780">
          <a:extLst>
            <a:ext uri="{FF2B5EF4-FFF2-40B4-BE49-F238E27FC236}">
              <a16:creationId xmlns:a16="http://schemas.microsoft.com/office/drawing/2014/main" id="{82B195F9-0D58-4965-9FE1-A9CB3BB2EF4B}"/>
            </a:ext>
          </a:extLst>
        </xdr:cNvPr>
        <xdr:cNvCxnSpPr/>
      </xdr:nvCxnSpPr>
      <xdr:spPr>
        <a:xfrm>
          <a:off x="13703300" y="182118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120650</xdr:rowOff>
    </xdr:from>
    <xdr:to>
      <xdr:col>67</xdr:col>
      <xdr:colOff>101600</xdr:colOff>
      <xdr:row>106</xdr:row>
      <xdr:rowOff>50800</xdr:rowOff>
    </xdr:to>
    <xdr:sp macro="" textlink="">
      <xdr:nvSpPr>
        <xdr:cNvPr id="782" name="楕円 781">
          <a:extLst>
            <a:ext uri="{FF2B5EF4-FFF2-40B4-BE49-F238E27FC236}">
              <a16:creationId xmlns:a16="http://schemas.microsoft.com/office/drawing/2014/main" id="{0C0F4ABB-CE9C-4270-B367-4AAFC4CAA6C6}"/>
            </a:ext>
          </a:extLst>
        </xdr:cNvPr>
        <xdr:cNvSpPr/>
      </xdr:nvSpPr>
      <xdr:spPr>
        <a:xfrm>
          <a:off x="12763500" y="1812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0</xdr:rowOff>
    </xdr:from>
    <xdr:to>
      <xdr:col>71</xdr:col>
      <xdr:colOff>177800</xdr:colOff>
      <xdr:row>106</xdr:row>
      <xdr:rowOff>38100</xdr:rowOff>
    </xdr:to>
    <xdr:cxnSp macro="">
      <xdr:nvCxnSpPr>
        <xdr:cNvPr id="783" name="直線コネクタ 782">
          <a:extLst>
            <a:ext uri="{FF2B5EF4-FFF2-40B4-BE49-F238E27FC236}">
              <a16:creationId xmlns:a16="http://schemas.microsoft.com/office/drawing/2014/main" id="{9B7535B6-B904-412C-881C-B09E1DCDB244}"/>
            </a:ext>
          </a:extLst>
        </xdr:cNvPr>
        <xdr:cNvCxnSpPr/>
      </xdr:nvCxnSpPr>
      <xdr:spPr>
        <a:xfrm>
          <a:off x="12814300" y="181737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114952</xdr:rowOff>
    </xdr:from>
    <xdr:ext cx="405111" cy="259045"/>
    <xdr:sp macro="" textlink="">
      <xdr:nvSpPr>
        <xdr:cNvPr id="784" name="n_1aveValue【公民館】&#10;有形固定資産減価償却率">
          <a:extLst>
            <a:ext uri="{FF2B5EF4-FFF2-40B4-BE49-F238E27FC236}">
              <a16:creationId xmlns:a16="http://schemas.microsoft.com/office/drawing/2014/main" id="{55C6EDC2-8C19-46A6-8FA1-123A4E8932A3}"/>
            </a:ext>
          </a:extLst>
        </xdr:cNvPr>
        <xdr:cNvSpPr txBox="1"/>
      </xdr:nvSpPr>
      <xdr:spPr>
        <a:xfrm>
          <a:off x="15266044" y="17774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170197</xdr:rowOff>
    </xdr:from>
    <xdr:ext cx="405111" cy="259045"/>
    <xdr:sp macro="" textlink="">
      <xdr:nvSpPr>
        <xdr:cNvPr id="785" name="n_2aveValue【公民館】&#10;有形固定資産減価償却率">
          <a:extLst>
            <a:ext uri="{FF2B5EF4-FFF2-40B4-BE49-F238E27FC236}">
              <a16:creationId xmlns:a16="http://schemas.microsoft.com/office/drawing/2014/main" id="{CAF06CCD-CC17-40F6-A671-F212B70B574A}"/>
            </a:ext>
          </a:extLst>
        </xdr:cNvPr>
        <xdr:cNvSpPr txBox="1"/>
      </xdr:nvSpPr>
      <xdr:spPr>
        <a:xfrm>
          <a:off x="14389744" y="17829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71138</xdr:rowOff>
    </xdr:from>
    <xdr:ext cx="405111" cy="259045"/>
    <xdr:sp macro="" textlink="">
      <xdr:nvSpPr>
        <xdr:cNvPr id="786" name="n_3aveValue【公民館】&#10;有形固定資産減価償却率">
          <a:extLst>
            <a:ext uri="{FF2B5EF4-FFF2-40B4-BE49-F238E27FC236}">
              <a16:creationId xmlns:a16="http://schemas.microsoft.com/office/drawing/2014/main" id="{E1FC856D-F5FE-47F3-89F2-66DD39DEC7A6}"/>
            </a:ext>
          </a:extLst>
        </xdr:cNvPr>
        <xdr:cNvSpPr txBox="1"/>
      </xdr:nvSpPr>
      <xdr:spPr>
        <a:xfrm>
          <a:off x="13500744" y="17730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8272</xdr:rowOff>
    </xdr:from>
    <xdr:ext cx="405111" cy="259045"/>
    <xdr:sp macro="" textlink="">
      <xdr:nvSpPr>
        <xdr:cNvPr id="787" name="n_4aveValue【公民館】&#10;有形固定資産減価償却率">
          <a:extLst>
            <a:ext uri="{FF2B5EF4-FFF2-40B4-BE49-F238E27FC236}">
              <a16:creationId xmlns:a16="http://schemas.microsoft.com/office/drawing/2014/main" id="{C3764F93-C477-42BA-BEA2-4F33FABAB492}"/>
            </a:ext>
          </a:extLst>
        </xdr:cNvPr>
        <xdr:cNvSpPr txBox="1"/>
      </xdr:nvSpPr>
      <xdr:spPr>
        <a:xfrm>
          <a:off x="12611744" y="17667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150513</xdr:rowOff>
    </xdr:from>
    <xdr:ext cx="405111" cy="259045"/>
    <xdr:sp macro="" textlink="">
      <xdr:nvSpPr>
        <xdr:cNvPr id="788" name="n_1mainValue【公民館】&#10;有形固定資産減価償却率">
          <a:extLst>
            <a:ext uri="{FF2B5EF4-FFF2-40B4-BE49-F238E27FC236}">
              <a16:creationId xmlns:a16="http://schemas.microsoft.com/office/drawing/2014/main" id="{C5A4A1CF-A444-46A3-A1C9-C6475A87322B}"/>
            </a:ext>
          </a:extLst>
        </xdr:cNvPr>
        <xdr:cNvSpPr txBox="1"/>
      </xdr:nvSpPr>
      <xdr:spPr>
        <a:xfrm>
          <a:off x="15266044" y="18324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118127</xdr:rowOff>
    </xdr:from>
    <xdr:ext cx="405111" cy="259045"/>
    <xdr:sp macro="" textlink="">
      <xdr:nvSpPr>
        <xdr:cNvPr id="789" name="n_2mainValue【公民館】&#10;有形固定資産減価償却率">
          <a:extLst>
            <a:ext uri="{FF2B5EF4-FFF2-40B4-BE49-F238E27FC236}">
              <a16:creationId xmlns:a16="http://schemas.microsoft.com/office/drawing/2014/main" id="{F3E25B9B-E148-47BD-B2C3-CB4AB8472814}"/>
            </a:ext>
          </a:extLst>
        </xdr:cNvPr>
        <xdr:cNvSpPr txBox="1"/>
      </xdr:nvSpPr>
      <xdr:spPr>
        <a:xfrm>
          <a:off x="14389744" y="1829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80027</xdr:rowOff>
    </xdr:from>
    <xdr:ext cx="405111" cy="259045"/>
    <xdr:sp macro="" textlink="">
      <xdr:nvSpPr>
        <xdr:cNvPr id="790" name="n_3mainValue【公民館】&#10;有形固定資産減価償却率">
          <a:extLst>
            <a:ext uri="{FF2B5EF4-FFF2-40B4-BE49-F238E27FC236}">
              <a16:creationId xmlns:a16="http://schemas.microsoft.com/office/drawing/2014/main" id="{D3EE3371-2D3E-4D81-9B6F-318093C436D1}"/>
            </a:ext>
          </a:extLst>
        </xdr:cNvPr>
        <xdr:cNvSpPr txBox="1"/>
      </xdr:nvSpPr>
      <xdr:spPr>
        <a:xfrm>
          <a:off x="13500744" y="18253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41927</xdr:rowOff>
    </xdr:from>
    <xdr:ext cx="405111" cy="259045"/>
    <xdr:sp macro="" textlink="">
      <xdr:nvSpPr>
        <xdr:cNvPr id="791" name="n_4mainValue【公民館】&#10;有形固定資産減価償却率">
          <a:extLst>
            <a:ext uri="{FF2B5EF4-FFF2-40B4-BE49-F238E27FC236}">
              <a16:creationId xmlns:a16="http://schemas.microsoft.com/office/drawing/2014/main" id="{8BE81A93-2F34-4940-8600-093AF85853AA}"/>
            </a:ext>
          </a:extLst>
        </xdr:cNvPr>
        <xdr:cNvSpPr txBox="1"/>
      </xdr:nvSpPr>
      <xdr:spPr>
        <a:xfrm>
          <a:off x="12611744" y="18215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2" name="正方形/長方形 791">
          <a:extLst>
            <a:ext uri="{FF2B5EF4-FFF2-40B4-BE49-F238E27FC236}">
              <a16:creationId xmlns:a16="http://schemas.microsoft.com/office/drawing/2014/main" id="{C873C5FB-1F69-4ED3-B560-094F825C8B7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3" name="正方形/長方形 792">
          <a:extLst>
            <a:ext uri="{FF2B5EF4-FFF2-40B4-BE49-F238E27FC236}">
              <a16:creationId xmlns:a16="http://schemas.microsoft.com/office/drawing/2014/main" id="{9FA405AA-97DA-42E0-A30D-EB7BF854F4E8}"/>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4" name="正方形/長方形 793">
          <a:extLst>
            <a:ext uri="{FF2B5EF4-FFF2-40B4-BE49-F238E27FC236}">
              <a16:creationId xmlns:a16="http://schemas.microsoft.com/office/drawing/2014/main" id="{B56B437D-8AC7-4C3E-9868-4770FB03E676}"/>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5" name="正方形/長方形 794">
          <a:extLst>
            <a:ext uri="{FF2B5EF4-FFF2-40B4-BE49-F238E27FC236}">
              <a16:creationId xmlns:a16="http://schemas.microsoft.com/office/drawing/2014/main" id="{FB248789-4AEB-49B2-AE77-316CD331FCD7}"/>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6" name="正方形/長方形 795">
          <a:extLst>
            <a:ext uri="{FF2B5EF4-FFF2-40B4-BE49-F238E27FC236}">
              <a16:creationId xmlns:a16="http://schemas.microsoft.com/office/drawing/2014/main" id="{C6275312-71C6-4CB8-8D66-CE33BA230EFE}"/>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7" name="正方形/長方形 796">
          <a:extLst>
            <a:ext uri="{FF2B5EF4-FFF2-40B4-BE49-F238E27FC236}">
              <a16:creationId xmlns:a16="http://schemas.microsoft.com/office/drawing/2014/main" id="{370F62FB-2BB1-4B7B-80A9-800CC04882CC}"/>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8" name="正方形/長方形 797">
          <a:extLst>
            <a:ext uri="{FF2B5EF4-FFF2-40B4-BE49-F238E27FC236}">
              <a16:creationId xmlns:a16="http://schemas.microsoft.com/office/drawing/2014/main" id="{823873C0-836B-496B-9157-D52D4A031E72}"/>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9" name="正方形/長方形 798">
          <a:extLst>
            <a:ext uri="{FF2B5EF4-FFF2-40B4-BE49-F238E27FC236}">
              <a16:creationId xmlns:a16="http://schemas.microsoft.com/office/drawing/2014/main" id="{08B25D1C-A4B9-4920-B014-68105E4F251D}"/>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0" name="テキスト ボックス 799">
          <a:extLst>
            <a:ext uri="{FF2B5EF4-FFF2-40B4-BE49-F238E27FC236}">
              <a16:creationId xmlns:a16="http://schemas.microsoft.com/office/drawing/2014/main" id="{512EB837-781A-4171-8CCE-79185A94AEBC}"/>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1" name="直線コネクタ 800">
          <a:extLst>
            <a:ext uri="{FF2B5EF4-FFF2-40B4-BE49-F238E27FC236}">
              <a16:creationId xmlns:a16="http://schemas.microsoft.com/office/drawing/2014/main" id="{E0FC0874-31B1-4071-B87D-9C1D82B9BF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2" name="直線コネクタ 801">
          <a:extLst>
            <a:ext uri="{FF2B5EF4-FFF2-40B4-BE49-F238E27FC236}">
              <a16:creationId xmlns:a16="http://schemas.microsoft.com/office/drawing/2014/main" id="{B7B83891-B4DF-4348-A460-8B0214E1C2D9}"/>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3" name="テキスト ボックス 802">
          <a:extLst>
            <a:ext uri="{FF2B5EF4-FFF2-40B4-BE49-F238E27FC236}">
              <a16:creationId xmlns:a16="http://schemas.microsoft.com/office/drawing/2014/main" id="{6CA20B9E-3772-40C7-9895-3A7237C57EF7}"/>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4" name="直線コネクタ 803">
          <a:extLst>
            <a:ext uri="{FF2B5EF4-FFF2-40B4-BE49-F238E27FC236}">
              <a16:creationId xmlns:a16="http://schemas.microsoft.com/office/drawing/2014/main" id="{47099BC9-AA38-4614-A08B-9749689752E1}"/>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05" name="テキスト ボックス 804">
          <a:extLst>
            <a:ext uri="{FF2B5EF4-FFF2-40B4-BE49-F238E27FC236}">
              <a16:creationId xmlns:a16="http://schemas.microsoft.com/office/drawing/2014/main" id="{567E0F3A-F8EE-4E3E-99CD-976818A56824}"/>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06" name="直線コネクタ 805">
          <a:extLst>
            <a:ext uri="{FF2B5EF4-FFF2-40B4-BE49-F238E27FC236}">
              <a16:creationId xmlns:a16="http://schemas.microsoft.com/office/drawing/2014/main" id="{348228D5-3E9E-49BD-A51D-40545D66EA44}"/>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07" name="テキスト ボックス 806">
          <a:extLst>
            <a:ext uri="{FF2B5EF4-FFF2-40B4-BE49-F238E27FC236}">
              <a16:creationId xmlns:a16="http://schemas.microsoft.com/office/drawing/2014/main" id="{82168506-0EA3-4F5B-AAB9-EE6D447488DD}"/>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08" name="直線コネクタ 807">
          <a:extLst>
            <a:ext uri="{FF2B5EF4-FFF2-40B4-BE49-F238E27FC236}">
              <a16:creationId xmlns:a16="http://schemas.microsoft.com/office/drawing/2014/main" id="{C85A177B-9685-4D58-9FF4-EE853225E6FD}"/>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09" name="テキスト ボックス 808">
          <a:extLst>
            <a:ext uri="{FF2B5EF4-FFF2-40B4-BE49-F238E27FC236}">
              <a16:creationId xmlns:a16="http://schemas.microsoft.com/office/drawing/2014/main" id="{116C2305-73DC-404D-947C-CF41BF347525}"/>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10" name="直線コネクタ 809">
          <a:extLst>
            <a:ext uri="{FF2B5EF4-FFF2-40B4-BE49-F238E27FC236}">
              <a16:creationId xmlns:a16="http://schemas.microsoft.com/office/drawing/2014/main" id="{24E81245-F1AE-43C4-94DC-F94073C6E99E}"/>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11" name="テキスト ボックス 810">
          <a:extLst>
            <a:ext uri="{FF2B5EF4-FFF2-40B4-BE49-F238E27FC236}">
              <a16:creationId xmlns:a16="http://schemas.microsoft.com/office/drawing/2014/main" id="{052B6D36-4871-415D-9366-0286CFE924A8}"/>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2" name="直線コネクタ 811">
          <a:extLst>
            <a:ext uri="{FF2B5EF4-FFF2-40B4-BE49-F238E27FC236}">
              <a16:creationId xmlns:a16="http://schemas.microsoft.com/office/drawing/2014/main" id="{FF2C2747-9A75-4CD3-8A0E-D96376E263A9}"/>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813" name="テキスト ボックス 812">
          <a:extLst>
            <a:ext uri="{FF2B5EF4-FFF2-40B4-BE49-F238E27FC236}">
              <a16:creationId xmlns:a16="http://schemas.microsoft.com/office/drawing/2014/main" id="{076D48E7-6DDC-4AB7-AF67-16FFA0A5AB6D}"/>
            </a:ext>
          </a:extLst>
        </xdr:cNvPr>
        <xdr:cNvSpPr txBox="1"/>
      </xdr:nvSpPr>
      <xdr:spPr>
        <a:xfrm>
          <a:off x="17756701" y="1662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4" name="【公民館】&#10;一人当たり面積グラフ枠">
          <a:extLst>
            <a:ext uri="{FF2B5EF4-FFF2-40B4-BE49-F238E27FC236}">
              <a16:creationId xmlns:a16="http://schemas.microsoft.com/office/drawing/2014/main" id="{1A02B667-39E7-4108-88B3-FDBD8EA8DC38}"/>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144780</xdr:rowOff>
    </xdr:from>
    <xdr:to>
      <xdr:col>116</xdr:col>
      <xdr:colOff>62864</xdr:colOff>
      <xdr:row>108</xdr:row>
      <xdr:rowOff>130874</xdr:rowOff>
    </xdr:to>
    <xdr:cxnSp macro="">
      <xdr:nvCxnSpPr>
        <xdr:cNvPr id="815" name="直線コネクタ 814">
          <a:extLst>
            <a:ext uri="{FF2B5EF4-FFF2-40B4-BE49-F238E27FC236}">
              <a16:creationId xmlns:a16="http://schemas.microsoft.com/office/drawing/2014/main" id="{E3E666DB-D336-4D6D-9526-8B4D93CC9BA8}"/>
            </a:ext>
          </a:extLst>
        </xdr:cNvPr>
        <xdr:cNvCxnSpPr/>
      </xdr:nvCxnSpPr>
      <xdr:spPr>
        <a:xfrm flipV="1">
          <a:off x="22160864" y="17289780"/>
          <a:ext cx="0" cy="13576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134701</xdr:rowOff>
    </xdr:from>
    <xdr:ext cx="469744" cy="259045"/>
    <xdr:sp macro="" textlink="">
      <xdr:nvSpPr>
        <xdr:cNvPr id="816" name="【公民館】&#10;一人当たり面積最小値テキスト">
          <a:extLst>
            <a:ext uri="{FF2B5EF4-FFF2-40B4-BE49-F238E27FC236}">
              <a16:creationId xmlns:a16="http://schemas.microsoft.com/office/drawing/2014/main" id="{06225566-08AB-4998-866F-F23F27010E65}"/>
            </a:ext>
          </a:extLst>
        </xdr:cNvPr>
        <xdr:cNvSpPr txBox="1"/>
      </xdr:nvSpPr>
      <xdr:spPr>
        <a:xfrm>
          <a:off x="22199600" y="18651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130874</xdr:rowOff>
    </xdr:from>
    <xdr:to>
      <xdr:col>116</xdr:col>
      <xdr:colOff>152400</xdr:colOff>
      <xdr:row>108</xdr:row>
      <xdr:rowOff>130874</xdr:rowOff>
    </xdr:to>
    <xdr:cxnSp macro="">
      <xdr:nvCxnSpPr>
        <xdr:cNvPr id="817" name="直線コネクタ 816">
          <a:extLst>
            <a:ext uri="{FF2B5EF4-FFF2-40B4-BE49-F238E27FC236}">
              <a16:creationId xmlns:a16="http://schemas.microsoft.com/office/drawing/2014/main" id="{BB1E17F1-80B9-48E4-AA1D-FC68EFD7C8F0}"/>
            </a:ext>
          </a:extLst>
        </xdr:cNvPr>
        <xdr:cNvCxnSpPr/>
      </xdr:nvCxnSpPr>
      <xdr:spPr>
        <a:xfrm>
          <a:off x="22072600" y="18647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91457</xdr:rowOff>
    </xdr:from>
    <xdr:ext cx="469744" cy="259045"/>
    <xdr:sp macro="" textlink="">
      <xdr:nvSpPr>
        <xdr:cNvPr id="818" name="【公民館】&#10;一人当たり面積最大値テキスト">
          <a:extLst>
            <a:ext uri="{FF2B5EF4-FFF2-40B4-BE49-F238E27FC236}">
              <a16:creationId xmlns:a16="http://schemas.microsoft.com/office/drawing/2014/main" id="{CC592508-0963-4302-9A70-5F66464937C2}"/>
            </a:ext>
          </a:extLst>
        </xdr:cNvPr>
        <xdr:cNvSpPr txBox="1"/>
      </xdr:nvSpPr>
      <xdr:spPr>
        <a:xfrm>
          <a:off x="22199600" y="17065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144780</xdr:rowOff>
    </xdr:from>
    <xdr:to>
      <xdr:col>116</xdr:col>
      <xdr:colOff>152400</xdr:colOff>
      <xdr:row>100</xdr:row>
      <xdr:rowOff>144780</xdr:rowOff>
    </xdr:to>
    <xdr:cxnSp macro="">
      <xdr:nvCxnSpPr>
        <xdr:cNvPr id="819" name="直線コネクタ 818">
          <a:extLst>
            <a:ext uri="{FF2B5EF4-FFF2-40B4-BE49-F238E27FC236}">
              <a16:creationId xmlns:a16="http://schemas.microsoft.com/office/drawing/2014/main" id="{C6A1198E-43C4-4716-892A-F3FBCE9C2198}"/>
            </a:ext>
          </a:extLst>
        </xdr:cNvPr>
        <xdr:cNvCxnSpPr/>
      </xdr:nvCxnSpPr>
      <xdr:spPr>
        <a:xfrm>
          <a:off x="22072600" y="1728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135145</xdr:rowOff>
    </xdr:from>
    <xdr:ext cx="469744" cy="259045"/>
    <xdr:sp macro="" textlink="">
      <xdr:nvSpPr>
        <xdr:cNvPr id="820" name="【公民館】&#10;一人当たり面積平均値テキスト">
          <a:extLst>
            <a:ext uri="{FF2B5EF4-FFF2-40B4-BE49-F238E27FC236}">
              <a16:creationId xmlns:a16="http://schemas.microsoft.com/office/drawing/2014/main" id="{2378EF48-6990-44D5-9B3B-A5BFCAF28C34}"/>
            </a:ext>
          </a:extLst>
        </xdr:cNvPr>
        <xdr:cNvSpPr txBox="1"/>
      </xdr:nvSpPr>
      <xdr:spPr>
        <a:xfrm>
          <a:off x="22199600" y="183088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112268</xdr:rowOff>
    </xdr:from>
    <xdr:to>
      <xdr:col>116</xdr:col>
      <xdr:colOff>114300</xdr:colOff>
      <xdr:row>108</xdr:row>
      <xdr:rowOff>42418</xdr:rowOff>
    </xdr:to>
    <xdr:sp macro="" textlink="">
      <xdr:nvSpPr>
        <xdr:cNvPr id="821" name="フローチャート: 判断 820">
          <a:extLst>
            <a:ext uri="{FF2B5EF4-FFF2-40B4-BE49-F238E27FC236}">
              <a16:creationId xmlns:a16="http://schemas.microsoft.com/office/drawing/2014/main" id="{255FBC83-8CD4-46E6-9AFF-37622DC79506}"/>
            </a:ext>
          </a:extLst>
        </xdr:cNvPr>
        <xdr:cNvSpPr/>
      </xdr:nvSpPr>
      <xdr:spPr>
        <a:xfrm>
          <a:off x="22110700" y="18457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116078</xdr:rowOff>
    </xdr:from>
    <xdr:to>
      <xdr:col>112</xdr:col>
      <xdr:colOff>38100</xdr:colOff>
      <xdr:row>108</xdr:row>
      <xdr:rowOff>46228</xdr:rowOff>
    </xdr:to>
    <xdr:sp macro="" textlink="">
      <xdr:nvSpPr>
        <xdr:cNvPr id="822" name="フローチャート: 判断 821">
          <a:extLst>
            <a:ext uri="{FF2B5EF4-FFF2-40B4-BE49-F238E27FC236}">
              <a16:creationId xmlns:a16="http://schemas.microsoft.com/office/drawing/2014/main" id="{6D8E3938-5C62-4261-A7EB-189652C70724}"/>
            </a:ext>
          </a:extLst>
        </xdr:cNvPr>
        <xdr:cNvSpPr/>
      </xdr:nvSpPr>
      <xdr:spPr>
        <a:xfrm>
          <a:off x="21272500" y="1846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112077</xdr:rowOff>
    </xdr:from>
    <xdr:to>
      <xdr:col>107</xdr:col>
      <xdr:colOff>101600</xdr:colOff>
      <xdr:row>108</xdr:row>
      <xdr:rowOff>42227</xdr:rowOff>
    </xdr:to>
    <xdr:sp macro="" textlink="">
      <xdr:nvSpPr>
        <xdr:cNvPr id="823" name="フローチャート: 判断 822">
          <a:extLst>
            <a:ext uri="{FF2B5EF4-FFF2-40B4-BE49-F238E27FC236}">
              <a16:creationId xmlns:a16="http://schemas.microsoft.com/office/drawing/2014/main" id="{AFCBACAE-750F-4648-894C-57B0A682C441}"/>
            </a:ext>
          </a:extLst>
        </xdr:cNvPr>
        <xdr:cNvSpPr/>
      </xdr:nvSpPr>
      <xdr:spPr>
        <a:xfrm>
          <a:off x="20383500" y="18457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89027</xdr:rowOff>
    </xdr:from>
    <xdr:to>
      <xdr:col>102</xdr:col>
      <xdr:colOff>165100</xdr:colOff>
      <xdr:row>108</xdr:row>
      <xdr:rowOff>19177</xdr:rowOff>
    </xdr:to>
    <xdr:sp macro="" textlink="">
      <xdr:nvSpPr>
        <xdr:cNvPr id="824" name="フローチャート: 判断 823">
          <a:extLst>
            <a:ext uri="{FF2B5EF4-FFF2-40B4-BE49-F238E27FC236}">
              <a16:creationId xmlns:a16="http://schemas.microsoft.com/office/drawing/2014/main" id="{2149F59A-F491-4495-BA86-D1479F7F64ED}"/>
            </a:ext>
          </a:extLst>
        </xdr:cNvPr>
        <xdr:cNvSpPr/>
      </xdr:nvSpPr>
      <xdr:spPr>
        <a:xfrm>
          <a:off x="19494500" y="18434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95886</xdr:rowOff>
    </xdr:from>
    <xdr:to>
      <xdr:col>98</xdr:col>
      <xdr:colOff>38100</xdr:colOff>
      <xdr:row>108</xdr:row>
      <xdr:rowOff>26036</xdr:rowOff>
    </xdr:to>
    <xdr:sp macro="" textlink="">
      <xdr:nvSpPr>
        <xdr:cNvPr id="825" name="フローチャート: 判断 824">
          <a:extLst>
            <a:ext uri="{FF2B5EF4-FFF2-40B4-BE49-F238E27FC236}">
              <a16:creationId xmlns:a16="http://schemas.microsoft.com/office/drawing/2014/main" id="{B6D96B01-4993-4C71-B273-1E9C4EB612CC}"/>
            </a:ext>
          </a:extLst>
        </xdr:cNvPr>
        <xdr:cNvSpPr/>
      </xdr:nvSpPr>
      <xdr:spPr>
        <a:xfrm>
          <a:off x="18605500" y="18441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6" name="テキスト ボックス 825">
          <a:extLst>
            <a:ext uri="{FF2B5EF4-FFF2-40B4-BE49-F238E27FC236}">
              <a16:creationId xmlns:a16="http://schemas.microsoft.com/office/drawing/2014/main" id="{E07AB884-926A-49A3-902F-8B13C3B6C7C1}"/>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7" name="テキスト ボックス 826">
          <a:extLst>
            <a:ext uri="{FF2B5EF4-FFF2-40B4-BE49-F238E27FC236}">
              <a16:creationId xmlns:a16="http://schemas.microsoft.com/office/drawing/2014/main" id="{D4601B56-831F-4BAF-A2A4-A7E20F582595}"/>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8" name="テキスト ボックス 827">
          <a:extLst>
            <a:ext uri="{FF2B5EF4-FFF2-40B4-BE49-F238E27FC236}">
              <a16:creationId xmlns:a16="http://schemas.microsoft.com/office/drawing/2014/main" id="{3FFCFE57-BAD4-47E3-ABB0-E67F1A9E6E9B}"/>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9" name="テキスト ボックス 828">
          <a:extLst>
            <a:ext uri="{FF2B5EF4-FFF2-40B4-BE49-F238E27FC236}">
              <a16:creationId xmlns:a16="http://schemas.microsoft.com/office/drawing/2014/main" id="{2B8751B7-B9E4-4E1E-BDA9-027A9650C16C}"/>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0" name="テキスト ボックス 829">
          <a:extLst>
            <a:ext uri="{FF2B5EF4-FFF2-40B4-BE49-F238E27FC236}">
              <a16:creationId xmlns:a16="http://schemas.microsoft.com/office/drawing/2014/main" id="{B4AF0135-106D-471F-B062-7D41E62BEEF9}"/>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21210</xdr:rowOff>
    </xdr:from>
    <xdr:to>
      <xdr:col>116</xdr:col>
      <xdr:colOff>114300</xdr:colOff>
      <xdr:row>108</xdr:row>
      <xdr:rowOff>122810</xdr:rowOff>
    </xdr:to>
    <xdr:sp macro="" textlink="">
      <xdr:nvSpPr>
        <xdr:cNvPr id="831" name="楕円 830">
          <a:extLst>
            <a:ext uri="{FF2B5EF4-FFF2-40B4-BE49-F238E27FC236}">
              <a16:creationId xmlns:a16="http://schemas.microsoft.com/office/drawing/2014/main" id="{FC070EB6-82E3-4CCC-B6B2-34934548A90B}"/>
            </a:ext>
          </a:extLst>
        </xdr:cNvPr>
        <xdr:cNvSpPr/>
      </xdr:nvSpPr>
      <xdr:spPr>
        <a:xfrm>
          <a:off x="22110700" y="18537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107587</xdr:rowOff>
    </xdr:from>
    <xdr:ext cx="469744" cy="259045"/>
    <xdr:sp macro="" textlink="">
      <xdr:nvSpPr>
        <xdr:cNvPr id="832" name="【公民館】&#10;一人当たり面積該当値テキスト">
          <a:extLst>
            <a:ext uri="{FF2B5EF4-FFF2-40B4-BE49-F238E27FC236}">
              <a16:creationId xmlns:a16="http://schemas.microsoft.com/office/drawing/2014/main" id="{A261B2E6-0F00-4B03-AF7B-8757895FD476}"/>
            </a:ext>
          </a:extLst>
        </xdr:cNvPr>
        <xdr:cNvSpPr txBox="1"/>
      </xdr:nvSpPr>
      <xdr:spPr>
        <a:xfrm>
          <a:off x="22199600" y="18452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22543</xdr:rowOff>
    </xdr:from>
    <xdr:to>
      <xdr:col>112</xdr:col>
      <xdr:colOff>38100</xdr:colOff>
      <xdr:row>108</xdr:row>
      <xdr:rowOff>124143</xdr:rowOff>
    </xdr:to>
    <xdr:sp macro="" textlink="">
      <xdr:nvSpPr>
        <xdr:cNvPr id="833" name="楕円 832">
          <a:extLst>
            <a:ext uri="{FF2B5EF4-FFF2-40B4-BE49-F238E27FC236}">
              <a16:creationId xmlns:a16="http://schemas.microsoft.com/office/drawing/2014/main" id="{0AA888E8-1EC5-4962-9E43-04C61D6A96F3}"/>
            </a:ext>
          </a:extLst>
        </xdr:cNvPr>
        <xdr:cNvSpPr/>
      </xdr:nvSpPr>
      <xdr:spPr>
        <a:xfrm>
          <a:off x="21272500" y="18539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72010</xdr:rowOff>
    </xdr:from>
    <xdr:to>
      <xdr:col>116</xdr:col>
      <xdr:colOff>63500</xdr:colOff>
      <xdr:row>108</xdr:row>
      <xdr:rowOff>73343</xdr:rowOff>
    </xdr:to>
    <xdr:cxnSp macro="">
      <xdr:nvCxnSpPr>
        <xdr:cNvPr id="834" name="直線コネクタ 833">
          <a:extLst>
            <a:ext uri="{FF2B5EF4-FFF2-40B4-BE49-F238E27FC236}">
              <a16:creationId xmlns:a16="http://schemas.microsoft.com/office/drawing/2014/main" id="{7ACF9E4C-977E-4993-ABE0-769965139F49}"/>
            </a:ext>
          </a:extLst>
        </xdr:cNvPr>
        <xdr:cNvCxnSpPr/>
      </xdr:nvCxnSpPr>
      <xdr:spPr>
        <a:xfrm flipV="1">
          <a:off x="21323300" y="18588610"/>
          <a:ext cx="838200" cy="1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24257</xdr:rowOff>
    </xdr:from>
    <xdr:to>
      <xdr:col>107</xdr:col>
      <xdr:colOff>101600</xdr:colOff>
      <xdr:row>108</xdr:row>
      <xdr:rowOff>125857</xdr:rowOff>
    </xdr:to>
    <xdr:sp macro="" textlink="">
      <xdr:nvSpPr>
        <xdr:cNvPr id="835" name="楕円 834">
          <a:extLst>
            <a:ext uri="{FF2B5EF4-FFF2-40B4-BE49-F238E27FC236}">
              <a16:creationId xmlns:a16="http://schemas.microsoft.com/office/drawing/2014/main" id="{2F80E47A-9E2A-4415-844F-AE29858E6159}"/>
            </a:ext>
          </a:extLst>
        </xdr:cNvPr>
        <xdr:cNvSpPr/>
      </xdr:nvSpPr>
      <xdr:spPr>
        <a:xfrm>
          <a:off x="20383500" y="18540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73343</xdr:rowOff>
    </xdr:from>
    <xdr:to>
      <xdr:col>111</xdr:col>
      <xdr:colOff>177800</xdr:colOff>
      <xdr:row>108</xdr:row>
      <xdr:rowOff>75057</xdr:rowOff>
    </xdr:to>
    <xdr:cxnSp macro="">
      <xdr:nvCxnSpPr>
        <xdr:cNvPr id="836" name="直線コネクタ 835">
          <a:extLst>
            <a:ext uri="{FF2B5EF4-FFF2-40B4-BE49-F238E27FC236}">
              <a16:creationId xmlns:a16="http://schemas.microsoft.com/office/drawing/2014/main" id="{1444B02E-9865-4D23-AB27-208E486B49C1}"/>
            </a:ext>
          </a:extLst>
        </xdr:cNvPr>
        <xdr:cNvCxnSpPr/>
      </xdr:nvCxnSpPr>
      <xdr:spPr>
        <a:xfrm flipV="1">
          <a:off x="20434300" y="18589943"/>
          <a:ext cx="889000" cy="1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25781</xdr:rowOff>
    </xdr:from>
    <xdr:to>
      <xdr:col>102</xdr:col>
      <xdr:colOff>165100</xdr:colOff>
      <xdr:row>108</xdr:row>
      <xdr:rowOff>127381</xdr:rowOff>
    </xdr:to>
    <xdr:sp macro="" textlink="">
      <xdr:nvSpPr>
        <xdr:cNvPr id="837" name="楕円 836">
          <a:extLst>
            <a:ext uri="{FF2B5EF4-FFF2-40B4-BE49-F238E27FC236}">
              <a16:creationId xmlns:a16="http://schemas.microsoft.com/office/drawing/2014/main" id="{083FBC3F-F727-4AD0-9E4C-E45D90E95C13}"/>
            </a:ext>
          </a:extLst>
        </xdr:cNvPr>
        <xdr:cNvSpPr/>
      </xdr:nvSpPr>
      <xdr:spPr>
        <a:xfrm>
          <a:off x="19494500" y="18542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75057</xdr:rowOff>
    </xdr:from>
    <xdr:to>
      <xdr:col>107</xdr:col>
      <xdr:colOff>50800</xdr:colOff>
      <xdr:row>108</xdr:row>
      <xdr:rowOff>76581</xdr:rowOff>
    </xdr:to>
    <xdr:cxnSp macro="">
      <xdr:nvCxnSpPr>
        <xdr:cNvPr id="838" name="直線コネクタ 837">
          <a:extLst>
            <a:ext uri="{FF2B5EF4-FFF2-40B4-BE49-F238E27FC236}">
              <a16:creationId xmlns:a16="http://schemas.microsoft.com/office/drawing/2014/main" id="{4BF0EABA-F182-456F-AFDC-74A05CCB3C68}"/>
            </a:ext>
          </a:extLst>
        </xdr:cNvPr>
        <xdr:cNvCxnSpPr/>
      </xdr:nvCxnSpPr>
      <xdr:spPr>
        <a:xfrm flipV="1">
          <a:off x="19545300" y="18591657"/>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27305</xdr:rowOff>
    </xdr:from>
    <xdr:to>
      <xdr:col>98</xdr:col>
      <xdr:colOff>38100</xdr:colOff>
      <xdr:row>108</xdr:row>
      <xdr:rowOff>128905</xdr:rowOff>
    </xdr:to>
    <xdr:sp macro="" textlink="">
      <xdr:nvSpPr>
        <xdr:cNvPr id="839" name="楕円 838">
          <a:extLst>
            <a:ext uri="{FF2B5EF4-FFF2-40B4-BE49-F238E27FC236}">
              <a16:creationId xmlns:a16="http://schemas.microsoft.com/office/drawing/2014/main" id="{172D4DD0-F541-4209-BB46-51ED00FF030F}"/>
            </a:ext>
          </a:extLst>
        </xdr:cNvPr>
        <xdr:cNvSpPr/>
      </xdr:nvSpPr>
      <xdr:spPr>
        <a:xfrm>
          <a:off x="18605500" y="18543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76581</xdr:rowOff>
    </xdr:from>
    <xdr:to>
      <xdr:col>102</xdr:col>
      <xdr:colOff>114300</xdr:colOff>
      <xdr:row>108</xdr:row>
      <xdr:rowOff>78105</xdr:rowOff>
    </xdr:to>
    <xdr:cxnSp macro="">
      <xdr:nvCxnSpPr>
        <xdr:cNvPr id="840" name="直線コネクタ 839">
          <a:extLst>
            <a:ext uri="{FF2B5EF4-FFF2-40B4-BE49-F238E27FC236}">
              <a16:creationId xmlns:a16="http://schemas.microsoft.com/office/drawing/2014/main" id="{453C8CB9-3474-4A40-ACFE-465AFD1B674D}"/>
            </a:ext>
          </a:extLst>
        </xdr:cNvPr>
        <xdr:cNvCxnSpPr/>
      </xdr:nvCxnSpPr>
      <xdr:spPr>
        <a:xfrm flipV="1">
          <a:off x="18656300" y="18593181"/>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62755</xdr:rowOff>
    </xdr:from>
    <xdr:ext cx="469744" cy="259045"/>
    <xdr:sp macro="" textlink="">
      <xdr:nvSpPr>
        <xdr:cNvPr id="841" name="n_1aveValue【公民館】&#10;一人当たり面積">
          <a:extLst>
            <a:ext uri="{FF2B5EF4-FFF2-40B4-BE49-F238E27FC236}">
              <a16:creationId xmlns:a16="http://schemas.microsoft.com/office/drawing/2014/main" id="{88D71E06-DC74-47D8-87FC-B7D324CCBB1E}"/>
            </a:ext>
          </a:extLst>
        </xdr:cNvPr>
        <xdr:cNvSpPr txBox="1"/>
      </xdr:nvSpPr>
      <xdr:spPr>
        <a:xfrm>
          <a:off x="21075727" y="18236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58754</xdr:rowOff>
    </xdr:from>
    <xdr:ext cx="469744" cy="259045"/>
    <xdr:sp macro="" textlink="">
      <xdr:nvSpPr>
        <xdr:cNvPr id="842" name="n_2aveValue【公民館】&#10;一人当たり面積">
          <a:extLst>
            <a:ext uri="{FF2B5EF4-FFF2-40B4-BE49-F238E27FC236}">
              <a16:creationId xmlns:a16="http://schemas.microsoft.com/office/drawing/2014/main" id="{2C07210B-0043-4234-A5A0-E045C8D2A7C9}"/>
            </a:ext>
          </a:extLst>
        </xdr:cNvPr>
        <xdr:cNvSpPr txBox="1"/>
      </xdr:nvSpPr>
      <xdr:spPr>
        <a:xfrm>
          <a:off x="20199427" y="18232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35704</xdr:rowOff>
    </xdr:from>
    <xdr:ext cx="469744" cy="259045"/>
    <xdr:sp macro="" textlink="">
      <xdr:nvSpPr>
        <xdr:cNvPr id="843" name="n_3aveValue【公民館】&#10;一人当たり面積">
          <a:extLst>
            <a:ext uri="{FF2B5EF4-FFF2-40B4-BE49-F238E27FC236}">
              <a16:creationId xmlns:a16="http://schemas.microsoft.com/office/drawing/2014/main" id="{FA6218A8-1BF6-4291-BA3C-043755199780}"/>
            </a:ext>
          </a:extLst>
        </xdr:cNvPr>
        <xdr:cNvSpPr txBox="1"/>
      </xdr:nvSpPr>
      <xdr:spPr>
        <a:xfrm>
          <a:off x="19310427" y="18209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42563</xdr:rowOff>
    </xdr:from>
    <xdr:ext cx="469744" cy="259045"/>
    <xdr:sp macro="" textlink="">
      <xdr:nvSpPr>
        <xdr:cNvPr id="844" name="n_4aveValue【公民館】&#10;一人当たり面積">
          <a:extLst>
            <a:ext uri="{FF2B5EF4-FFF2-40B4-BE49-F238E27FC236}">
              <a16:creationId xmlns:a16="http://schemas.microsoft.com/office/drawing/2014/main" id="{1CCE94BB-6683-4C2F-A6B8-53A04AF48862}"/>
            </a:ext>
          </a:extLst>
        </xdr:cNvPr>
        <xdr:cNvSpPr txBox="1"/>
      </xdr:nvSpPr>
      <xdr:spPr>
        <a:xfrm>
          <a:off x="18421427" y="18216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115270</xdr:rowOff>
    </xdr:from>
    <xdr:ext cx="469744" cy="259045"/>
    <xdr:sp macro="" textlink="">
      <xdr:nvSpPr>
        <xdr:cNvPr id="845" name="n_1mainValue【公民館】&#10;一人当たり面積">
          <a:extLst>
            <a:ext uri="{FF2B5EF4-FFF2-40B4-BE49-F238E27FC236}">
              <a16:creationId xmlns:a16="http://schemas.microsoft.com/office/drawing/2014/main" id="{5899063A-F198-4187-ACFD-F479596D864E}"/>
            </a:ext>
          </a:extLst>
        </xdr:cNvPr>
        <xdr:cNvSpPr txBox="1"/>
      </xdr:nvSpPr>
      <xdr:spPr>
        <a:xfrm>
          <a:off x="21075727" y="18631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116984</xdr:rowOff>
    </xdr:from>
    <xdr:ext cx="469744" cy="259045"/>
    <xdr:sp macro="" textlink="">
      <xdr:nvSpPr>
        <xdr:cNvPr id="846" name="n_2mainValue【公民館】&#10;一人当たり面積">
          <a:extLst>
            <a:ext uri="{FF2B5EF4-FFF2-40B4-BE49-F238E27FC236}">
              <a16:creationId xmlns:a16="http://schemas.microsoft.com/office/drawing/2014/main" id="{6F02DB61-F7D5-47BD-888A-3E66BD530BD9}"/>
            </a:ext>
          </a:extLst>
        </xdr:cNvPr>
        <xdr:cNvSpPr txBox="1"/>
      </xdr:nvSpPr>
      <xdr:spPr>
        <a:xfrm>
          <a:off x="20199427" y="18633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118508</xdr:rowOff>
    </xdr:from>
    <xdr:ext cx="469744" cy="259045"/>
    <xdr:sp macro="" textlink="">
      <xdr:nvSpPr>
        <xdr:cNvPr id="847" name="n_3mainValue【公民館】&#10;一人当たり面積">
          <a:extLst>
            <a:ext uri="{FF2B5EF4-FFF2-40B4-BE49-F238E27FC236}">
              <a16:creationId xmlns:a16="http://schemas.microsoft.com/office/drawing/2014/main" id="{8F9D23D6-C02C-428C-BE77-F0E4C7370720}"/>
            </a:ext>
          </a:extLst>
        </xdr:cNvPr>
        <xdr:cNvSpPr txBox="1"/>
      </xdr:nvSpPr>
      <xdr:spPr>
        <a:xfrm>
          <a:off x="19310427" y="18635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120032</xdr:rowOff>
    </xdr:from>
    <xdr:ext cx="469744" cy="259045"/>
    <xdr:sp macro="" textlink="">
      <xdr:nvSpPr>
        <xdr:cNvPr id="848" name="n_4mainValue【公民館】&#10;一人当たり面積">
          <a:extLst>
            <a:ext uri="{FF2B5EF4-FFF2-40B4-BE49-F238E27FC236}">
              <a16:creationId xmlns:a16="http://schemas.microsoft.com/office/drawing/2014/main" id="{2E554F37-82A3-4B87-852D-C93E4E842AFE}"/>
            </a:ext>
          </a:extLst>
        </xdr:cNvPr>
        <xdr:cNvSpPr txBox="1"/>
      </xdr:nvSpPr>
      <xdr:spPr>
        <a:xfrm>
          <a:off x="18421427" y="18636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9" name="正方形/長方形 848">
          <a:extLst>
            <a:ext uri="{FF2B5EF4-FFF2-40B4-BE49-F238E27FC236}">
              <a16:creationId xmlns:a16="http://schemas.microsoft.com/office/drawing/2014/main" id="{448D65DB-6891-45D3-B437-DC36609CCF1C}"/>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0" name="正方形/長方形 849">
          <a:extLst>
            <a:ext uri="{FF2B5EF4-FFF2-40B4-BE49-F238E27FC236}">
              <a16:creationId xmlns:a16="http://schemas.microsoft.com/office/drawing/2014/main" id="{1A760707-374D-49CD-AAAF-8293F0256A8E}"/>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1" name="テキスト ボックス 850">
          <a:extLst>
            <a:ext uri="{FF2B5EF4-FFF2-40B4-BE49-F238E27FC236}">
              <a16:creationId xmlns:a16="http://schemas.microsoft.com/office/drawing/2014/main" id="{0A5147F4-CF89-4A25-8DE3-30F2592A0A52}"/>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の比較では、特に公営住宅、港湾・漁港施設、学校施設の減価償却率が高い。公営住宅は町内に２箇所あり、今後も随時補修を行うことにより長寿命化を図る。港湾・漁港施設も建設から年数が経っているが、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年度に、太地漁港機能強化策定事業として現状の機能を検査し、平成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には漁港施設の老朽箇所を把握するための点検を実施したうえで、「漁港機能保全計画」を策定した。この計画に基づいて、昨年度に引き続き改修及び補強工事を実施した。今後も同様に、順次改修を進めていくことで減価償却率は下がる見込みである。幼稚園、保育所の園舎は老朽化が進み、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年度までは減価償却率が高かったが、この２施設を統合する形で平成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末に新しいこども園が完成したため、減価償却率は大きく低下した。学校施設については、現在小・中学校が一校ずつある。特に小学校は建設から年数が経過していること等から、今後、既存中学校との統合を検討していく。また、人口に対して各種施設が余っている状況ではないため、今後も施設数は維持しながら長寿命化を図ることを施設管理の基本方針とす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B7BA6F8E-2EBB-4A84-8011-30A5735A1879}"/>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5E8F40AB-4564-4BD6-B131-FFA2FA18BB9B}"/>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60225EFC-BAD2-419E-9E8D-3597C7C708D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39A39249-B63B-46F2-9A35-7D7074624E4A}"/>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和歌山県太地町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E67FBF16-AB35-4974-BD9B-3710E8ABF309}"/>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74DCA30A-F35B-47EE-9E1B-7F68AC6D2313}"/>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39B5CD03-FA2A-42CC-B39B-5CD2789D2B83}"/>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A3B2962D-9988-4D6F-83DA-E9F038BB1124}"/>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68D0C9BB-7F30-4723-ABC1-EFC3E1050816}"/>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7BF0333-4CD0-4888-A7FB-91774F64989E}"/>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2,891
2,881
5.81
4,232,340
4,084,455
130,376
1,631,783
5,249,766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1B7F537A-54FF-415C-B087-256F3862C075}"/>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419E8DB9-B080-4DF4-9D8A-1EC3E7259243}"/>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5EEC88E1-89F7-48E0-B721-F8DE1AFC350E}"/>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7.5
19.5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D5C2E8AF-AED7-413C-97A7-39BC9448312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B762A417-3F63-4679-97F9-ACC1533096F1}"/>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CE86ADBB-95E0-4765-BF85-ED15EB785711}"/>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49247F2F-B981-4435-9FE7-2CBCEB525D14}"/>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98AD7C0E-9F19-4A2E-8751-468583E73D66}"/>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12019D2A-BB31-432C-8BF3-D4180CECB9DD}"/>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C983C598-30D7-4E7F-A1BF-5271FEEE0027}"/>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AB69A5EE-423E-4F7B-9382-5D0EE6716913}"/>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DACD5F13-C683-4085-A622-46F9987B5DD1}"/>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1E65D2AC-8810-4108-B3D6-E7D44FD6EC8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7D0D9383-5579-4407-9171-534477FBDAC4}"/>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DC0130BA-A3FC-4128-B83C-02D6A8791B7E}"/>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C138A7C1-1C4E-460F-B08F-D52EC590B05C}"/>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E1954D3-32D4-4B9A-B836-DF69043565A9}"/>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7F7252E6-AFA8-4510-A269-6A84E5BF3012}"/>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D59826EC-EF56-4ADD-B137-697E21EFFF69}"/>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3119E989-115D-4AE3-A451-280488C304BC}"/>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FC274732-8050-46A5-9174-0D5E810C1986}"/>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FAE4E13F-385A-4CE7-8C26-5176F4DB549B}"/>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11D37760-1598-4DEB-87BB-74DE3860B331}"/>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C59BA63D-8B94-4C3C-B3F5-3A2BDBDC553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275E349-FD20-43B8-9335-AB6A6D1C0D0D}"/>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1FEB4EE2-F3C5-4CA4-A0E3-BDDE037AD7DE}"/>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6E682C4F-C91F-4739-9B63-59164E185272}"/>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25C24CDA-6121-47BA-A956-EE7283FA86F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B3B7EEA4-9868-48CC-BD0B-370E9ACCD45C}"/>
            </a:ext>
          </a:extLst>
        </xdr:cNvPr>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CA3B8E07-7546-4686-B9B3-0CB68EF7A0BC}"/>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ADF246B1-D69E-48B1-A85A-5A75BAFFB686}"/>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CB4181D8-9DA0-4CC4-9650-DB6FDA657FE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71344349-D95F-4999-9EFD-F7F65CAD3F68}"/>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BE799BBA-3318-4B53-9FBC-1B22E904E914}"/>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4EE94C8E-3417-4BE6-BC8F-8D65E1422D84}"/>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1A53F995-DB59-47B0-9B26-90DC14EC8F6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B7362645-A173-460D-AEF8-1DC9F9F1C4D7}"/>
            </a:ext>
          </a:extLst>
        </xdr:cNvPr>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a:extLst>
            <a:ext uri="{FF2B5EF4-FFF2-40B4-BE49-F238E27FC236}">
              <a16:creationId xmlns:a16="http://schemas.microsoft.com/office/drawing/2014/main" id="{27932F43-BF26-4770-801E-BE350308D0AB}"/>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a:extLst>
            <a:ext uri="{FF2B5EF4-FFF2-40B4-BE49-F238E27FC236}">
              <a16:creationId xmlns:a16="http://schemas.microsoft.com/office/drawing/2014/main" id="{96351F71-DDA9-4915-81D3-A657264C2947}"/>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a:extLst>
            <a:ext uri="{FF2B5EF4-FFF2-40B4-BE49-F238E27FC236}">
              <a16:creationId xmlns:a16="http://schemas.microsoft.com/office/drawing/2014/main" id="{0B144F73-31B9-4C5E-B92B-717DDBED8488}"/>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a:extLst>
            <a:ext uri="{FF2B5EF4-FFF2-40B4-BE49-F238E27FC236}">
              <a16:creationId xmlns:a16="http://schemas.microsoft.com/office/drawing/2014/main" id="{5DF9E82C-6AF7-4A4E-BE6D-03E33A5F4B42}"/>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a:extLst>
            <a:ext uri="{FF2B5EF4-FFF2-40B4-BE49-F238E27FC236}">
              <a16:creationId xmlns:a16="http://schemas.microsoft.com/office/drawing/2014/main" id="{5E848C3B-1785-4CDB-BCA7-F8DD0D57023B}"/>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a:extLst>
            <a:ext uri="{FF2B5EF4-FFF2-40B4-BE49-F238E27FC236}">
              <a16:creationId xmlns:a16="http://schemas.microsoft.com/office/drawing/2014/main" id="{45A6D2B0-CF4B-4D13-BBBD-6C830B08C05B}"/>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a:extLst>
            <a:ext uri="{FF2B5EF4-FFF2-40B4-BE49-F238E27FC236}">
              <a16:creationId xmlns:a16="http://schemas.microsoft.com/office/drawing/2014/main" id="{6EFF0480-05A1-4C0E-B15A-C2B5436AABEC}"/>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a:extLst>
            <a:ext uri="{FF2B5EF4-FFF2-40B4-BE49-F238E27FC236}">
              <a16:creationId xmlns:a16="http://schemas.microsoft.com/office/drawing/2014/main" id="{DD363710-DB2D-4726-857E-78428D104EDF}"/>
            </a:ext>
          </a:extLst>
        </xdr:cNvPr>
        <xdr:cNvSpPr/>
      </xdr:nvSpPr>
      <xdr:spPr>
        <a:xfrm>
          <a:off x="762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57" name="正方形/長方形 56">
          <a:extLst>
            <a:ext uri="{FF2B5EF4-FFF2-40B4-BE49-F238E27FC236}">
              <a16:creationId xmlns:a16="http://schemas.microsoft.com/office/drawing/2014/main" id="{8E518846-1CA7-4E92-B194-4DC761D0BE6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58" name="正方形/長方形 57">
          <a:extLst>
            <a:ext uri="{FF2B5EF4-FFF2-40B4-BE49-F238E27FC236}">
              <a16:creationId xmlns:a16="http://schemas.microsoft.com/office/drawing/2014/main" id="{21C34E0A-B434-4ED9-900B-D92B124A13C2}"/>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59" name="正方形/長方形 58">
          <a:extLst>
            <a:ext uri="{FF2B5EF4-FFF2-40B4-BE49-F238E27FC236}">
              <a16:creationId xmlns:a16="http://schemas.microsoft.com/office/drawing/2014/main" id="{29B04B16-5D8A-4055-B4C0-CC16590E6659}"/>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60" name="正方形/長方形 59">
          <a:extLst>
            <a:ext uri="{FF2B5EF4-FFF2-40B4-BE49-F238E27FC236}">
              <a16:creationId xmlns:a16="http://schemas.microsoft.com/office/drawing/2014/main" id="{E60ABF6F-F7E1-4001-8095-F9F62538A027}"/>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61" name="正方形/長方形 60">
          <a:extLst>
            <a:ext uri="{FF2B5EF4-FFF2-40B4-BE49-F238E27FC236}">
              <a16:creationId xmlns:a16="http://schemas.microsoft.com/office/drawing/2014/main" id="{6ABD9567-164F-4342-BD47-EADEFA7C20D9}"/>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62" name="正方形/長方形 61">
          <a:extLst>
            <a:ext uri="{FF2B5EF4-FFF2-40B4-BE49-F238E27FC236}">
              <a16:creationId xmlns:a16="http://schemas.microsoft.com/office/drawing/2014/main" id="{886FAFA0-C1EF-43CE-8276-63B93C6907ED}"/>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63" name="正方形/長方形 62">
          <a:extLst>
            <a:ext uri="{FF2B5EF4-FFF2-40B4-BE49-F238E27FC236}">
              <a16:creationId xmlns:a16="http://schemas.microsoft.com/office/drawing/2014/main" id="{1BFB9804-CE94-4C7A-B37D-D8FF0156553F}"/>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64" name="正方形/長方形 63">
          <a:extLst>
            <a:ext uri="{FF2B5EF4-FFF2-40B4-BE49-F238E27FC236}">
              <a16:creationId xmlns:a16="http://schemas.microsoft.com/office/drawing/2014/main" id="{9F2E86B1-07FB-4D63-9AD1-D1A270002501}"/>
            </a:ext>
          </a:extLst>
        </xdr:cNvPr>
        <xdr:cNvSpPr/>
      </xdr:nvSpPr>
      <xdr:spPr>
        <a:xfrm>
          <a:off x="6604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65" name="正方形/長方形 64">
          <a:extLst>
            <a:ext uri="{FF2B5EF4-FFF2-40B4-BE49-F238E27FC236}">
              <a16:creationId xmlns:a16="http://schemas.microsoft.com/office/drawing/2014/main" id="{E1B981E3-2367-475C-A85A-887B56C6FCC9}"/>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66" name="正方形/長方形 65">
          <a:extLst>
            <a:ext uri="{FF2B5EF4-FFF2-40B4-BE49-F238E27FC236}">
              <a16:creationId xmlns:a16="http://schemas.microsoft.com/office/drawing/2014/main" id="{4DCB8D42-20CB-4F06-8842-C65B2161AB54}"/>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67" name="正方形/長方形 66">
          <a:extLst>
            <a:ext uri="{FF2B5EF4-FFF2-40B4-BE49-F238E27FC236}">
              <a16:creationId xmlns:a16="http://schemas.microsoft.com/office/drawing/2014/main" id="{A2986D95-299F-4CA7-8CF6-E4830EBE0C3A}"/>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68" name="正方形/長方形 67">
          <a:extLst>
            <a:ext uri="{FF2B5EF4-FFF2-40B4-BE49-F238E27FC236}">
              <a16:creationId xmlns:a16="http://schemas.microsoft.com/office/drawing/2014/main" id="{60BDF0E1-CA89-4528-AB43-B146B3FA4331}"/>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69" name="正方形/長方形 68">
          <a:extLst>
            <a:ext uri="{FF2B5EF4-FFF2-40B4-BE49-F238E27FC236}">
              <a16:creationId xmlns:a16="http://schemas.microsoft.com/office/drawing/2014/main" id="{FA0A80BE-03BF-4C6F-A23B-7BDF872261C3}"/>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70" name="正方形/長方形 69">
          <a:extLst>
            <a:ext uri="{FF2B5EF4-FFF2-40B4-BE49-F238E27FC236}">
              <a16:creationId xmlns:a16="http://schemas.microsoft.com/office/drawing/2014/main" id="{EDC71C36-FD78-4DD8-8726-D883821E203B}"/>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71" name="正方形/長方形 70">
          <a:extLst>
            <a:ext uri="{FF2B5EF4-FFF2-40B4-BE49-F238E27FC236}">
              <a16:creationId xmlns:a16="http://schemas.microsoft.com/office/drawing/2014/main" id="{DD4F180C-04FE-4FB3-B288-E94932D71ED8}"/>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72" name="正方形/長方形 71">
          <a:extLst>
            <a:ext uri="{FF2B5EF4-FFF2-40B4-BE49-F238E27FC236}">
              <a16:creationId xmlns:a16="http://schemas.microsoft.com/office/drawing/2014/main" id="{3B226ED9-A132-4AAE-9B66-B2C4ED9C2E78}"/>
            </a:ext>
          </a:extLst>
        </xdr:cNvPr>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73" name="正方形/長方形 72">
          <a:extLst>
            <a:ext uri="{FF2B5EF4-FFF2-40B4-BE49-F238E27FC236}">
              <a16:creationId xmlns:a16="http://schemas.microsoft.com/office/drawing/2014/main" id="{96202302-AAB9-41F9-920A-A1D6C0FCD71A}"/>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74" name="正方形/長方形 73">
          <a:extLst>
            <a:ext uri="{FF2B5EF4-FFF2-40B4-BE49-F238E27FC236}">
              <a16:creationId xmlns:a16="http://schemas.microsoft.com/office/drawing/2014/main" id="{C5E9D0B6-337A-44A4-9E86-3B36DB52A09C}"/>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75" name="正方形/長方形 74">
          <a:extLst>
            <a:ext uri="{FF2B5EF4-FFF2-40B4-BE49-F238E27FC236}">
              <a16:creationId xmlns:a16="http://schemas.microsoft.com/office/drawing/2014/main" id="{E573541D-9280-400F-BE0E-AC55C751DEB1}"/>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76" name="正方形/長方形 75">
          <a:extLst>
            <a:ext uri="{FF2B5EF4-FFF2-40B4-BE49-F238E27FC236}">
              <a16:creationId xmlns:a16="http://schemas.microsoft.com/office/drawing/2014/main" id="{FB71D8D9-A1E5-4DFB-A85F-892303575C95}"/>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77" name="正方形/長方形 76">
          <a:extLst>
            <a:ext uri="{FF2B5EF4-FFF2-40B4-BE49-F238E27FC236}">
              <a16:creationId xmlns:a16="http://schemas.microsoft.com/office/drawing/2014/main" id="{3D8B909E-E71D-4E64-B532-1A38D7573F4D}"/>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78" name="正方形/長方形 77">
          <a:extLst>
            <a:ext uri="{FF2B5EF4-FFF2-40B4-BE49-F238E27FC236}">
              <a16:creationId xmlns:a16="http://schemas.microsoft.com/office/drawing/2014/main" id="{B91F1A0B-A34B-4AB0-BA1E-CDA14899C5EB}"/>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79" name="正方形/長方形 78">
          <a:extLst>
            <a:ext uri="{FF2B5EF4-FFF2-40B4-BE49-F238E27FC236}">
              <a16:creationId xmlns:a16="http://schemas.microsoft.com/office/drawing/2014/main" id="{DB9E9756-F9EF-43BD-B9E8-4EB58645B60C}"/>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80" name="正方形/長方形 79">
          <a:extLst>
            <a:ext uri="{FF2B5EF4-FFF2-40B4-BE49-F238E27FC236}">
              <a16:creationId xmlns:a16="http://schemas.microsoft.com/office/drawing/2014/main" id="{8822C49D-29C7-4AD2-98F8-3B358E30986F}"/>
            </a:ext>
          </a:extLst>
        </xdr:cNvPr>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81" name="正方形/長方形 80">
          <a:extLst>
            <a:ext uri="{FF2B5EF4-FFF2-40B4-BE49-F238E27FC236}">
              <a16:creationId xmlns:a16="http://schemas.microsoft.com/office/drawing/2014/main" id="{9AA0488C-F919-4BC0-952E-552984F8195B}"/>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82" name="正方形/長方形 81">
          <a:extLst>
            <a:ext uri="{FF2B5EF4-FFF2-40B4-BE49-F238E27FC236}">
              <a16:creationId xmlns:a16="http://schemas.microsoft.com/office/drawing/2014/main" id="{1C4BC513-8071-45A9-AC23-E021B3520817}"/>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83" name="正方形/長方形 82">
          <a:extLst>
            <a:ext uri="{FF2B5EF4-FFF2-40B4-BE49-F238E27FC236}">
              <a16:creationId xmlns:a16="http://schemas.microsoft.com/office/drawing/2014/main" id="{673B98E3-031A-47FA-84BA-79860DE98902}"/>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84" name="正方形/長方形 83">
          <a:extLst>
            <a:ext uri="{FF2B5EF4-FFF2-40B4-BE49-F238E27FC236}">
              <a16:creationId xmlns:a16="http://schemas.microsoft.com/office/drawing/2014/main" id="{6C7F3E99-F9D4-4750-BDA8-771B275EB2D4}"/>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85" name="正方形/長方形 84">
          <a:extLst>
            <a:ext uri="{FF2B5EF4-FFF2-40B4-BE49-F238E27FC236}">
              <a16:creationId xmlns:a16="http://schemas.microsoft.com/office/drawing/2014/main" id="{6A30C73B-64F9-4FF2-86D1-490B3336F8D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86" name="正方形/長方形 85">
          <a:extLst>
            <a:ext uri="{FF2B5EF4-FFF2-40B4-BE49-F238E27FC236}">
              <a16:creationId xmlns:a16="http://schemas.microsoft.com/office/drawing/2014/main" id="{76E3D4D9-D29B-4190-BA0B-06C507793D42}"/>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87" name="正方形/長方形 86">
          <a:extLst>
            <a:ext uri="{FF2B5EF4-FFF2-40B4-BE49-F238E27FC236}">
              <a16:creationId xmlns:a16="http://schemas.microsoft.com/office/drawing/2014/main" id="{DF8F4AE6-23B9-4480-802D-A670B5DB5AD8}"/>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88" name="正方形/長方形 87">
          <a:extLst>
            <a:ext uri="{FF2B5EF4-FFF2-40B4-BE49-F238E27FC236}">
              <a16:creationId xmlns:a16="http://schemas.microsoft.com/office/drawing/2014/main" id="{CC591636-18CC-4E03-9CE5-83AC2E281BDB}"/>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89" name="正方形/長方形 88">
          <a:extLst>
            <a:ext uri="{FF2B5EF4-FFF2-40B4-BE49-F238E27FC236}">
              <a16:creationId xmlns:a16="http://schemas.microsoft.com/office/drawing/2014/main" id="{A6DA51CA-F5AC-4C6B-B140-E86A2BB72115}"/>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90" name="正方形/長方形 89">
          <a:extLst>
            <a:ext uri="{FF2B5EF4-FFF2-40B4-BE49-F238E27FC236}">
              <a16:creationId xmlns:a16="http://schemas.microsoft.com/office/drawing/2014/main" id="{FB4E7FC5-C7E2-4BB4-905D-C7674940F5D8}"/>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91" name="正方形/長方形 90">
          <a:extLst>
            <a:ext uri="{FF2B5EF4-FFF2-40B4-BE49-F238E27FC236}">
              <a16:creationId xmlns:a16="http://schemas.microsoft.com/office/drawing/2014/main" id="{E567084A-DAEE-4C85-88C7-BE85218AA83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92" name="正方形/長方形 91">
          <a:extLst>
            <a:ext uri="{FF2B5EF4-FFF2-40B4-BE49-F238E27FC236}">
              <a16:creationId xmlns:a16="http://schemas.microsoft.com/office/drawing/2014/main" id="{87DCEBD5-EC08-4821-906A-0DD844A4F2D7}"/>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93" name="正方形/長方形 92">
          <a:extLst>
            <a:ext uri="{FF2B5EF4-FFF2-40B4-BE49-F238E27FC236}">
              <a16:creationId xmlns:a16="http://schemas.microsoft.com/office/drawing/2014/main" id="{70D39C27-50A1-4539-841F-ABF506732239}"/>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94" name="正方形/長方形 93">
          <a:extLst>
            <a:ext uri="{FF2B5EF4-FFF2-40B4-BE49-F238E27FC236}">
              <a16:creationId xmlns:a16="http://schemas.microsoft.com/office/drawing/2014/main" id="{D8BD9A9D-70A4-4813-91BD-F6558C6765DA}"/>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95" name="正方形/長方形 94">
          <a:extLst>
            <a:ext uri="{FF2B5EF4-FFF2-40B4-BE49-F238E27FC236}">
              <a16:creationId xmlns:a16="http://schemas.microsoft.com/office/drawing/2014/main" id="{C60F9202-B05C-422D-9DEF-C7C826740681}"/>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96" name="正方形/長方形 95">
          <a:extLst>
            <a:ext uri="{FF2B5EF4-FFF2-40B4-BE49-F238E27FC236}">
              <a16:creationId xmlns:a16="http://schemas.microsoft.com/office/drawing/2014/main" id="{1BA4B8AF-6D99-4D02-AD9C-4507D4A16BCD}"/>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97" name="正方形/長方形 96">
          <a:extLst>
            <a:ext uri="{FF2B5EF4-FFF2-40B4-BE49-F238E27FC236}">
              <a16:creationId xmlns:a16="http://schemas.microsoft.com/office/drawing/2014/main" id="{7A02E5F4-A05B-4A6A-B3D1-23D3C333AA3B}"/>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98" name="正方形/長方形 97">
          <a:extLst>
            <a:ext uri="{FF2B5EF4-FFF2-40B4-BE49-F238E27FC236}">
              <a16:creationId xmlns:a16="http://schemas.microsoft.com/office/drawing/2014/main" id="{8CD071E1-EA1B-491E-B436-5CDF2E943CA8}"/>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99" name="正方形/長方形 98">
          <a:extLst>
            <a:ext uri="{FF2B5EF4-FFF2-40B4-BE49-F238E27FC236}">
              <a16:creationId xmlns:a16="http://schemas.microsoft.com/office/drawing/2014/main" id="{91DAD78E-E265-42C7-A444-4AE158E45873}"/>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100" name="正方形/長方形 99">
          <a:extLst>
            <a:ext uri="{FF2B5EF4-FFF2-40B4-BE49-F238E27FC236}">
              <a16:creationId xmlns:a16="http://schemas.microsoft.com/office/drawing/2014/main" id="{C2DB82EC-BF26-414D-823C-13734E8F93C8}"/>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101" name="正方形/長方形 100">
          <a:extLst>
            <a:ext uri="{FF2B5EF4-FFF2-40B4-BE49-F238E27FC236}">
              <a16:creationId xmlns:a16="http://schemas.microsoft.com/office/drawing/2014/main" id="{6FA75351-998D-427E-9CF2-C2E1DD585F06}"/>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102" name="正方形/長方形 101">
          <a:extLst>
            <a:ext uri="{FF2B5EF4-FFF2-40B4-BE49-F238E27FC236}">
              <a16:creationId xmlns:a16="http://schemas.microsoft.com/office/drawing/2014/main" id="{49D501A8-700D-455E-B172-1E2889D9BF7E}"/>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103" name="正方形/長方形 102">
          <a:extLst>
            <a:ext uri="{FF2B5EF4-FFF2-40B4-BE49-F238E27FC236}">
              <a16:creationId xmlns:a16="http://schemas.microsoft.com/office/drawing/2014/main" id="{F789A848-225D-431B-8295-32C380CF0131}"/>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104" name="正方形/長方形 103">
          <a:extLst>
            <a:ext uri="{FF2B5EF4-FFF2-40B4-BE49-F238E27FC236}">
              <a16:creationId xmlns:a16="http://schemas.microsoft.com/office/drawing/2014/main" id="{6DCC749E-331A-49D4-BC94-6811BA932B5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105" name="テキスト ボックス 104">
          <a:extLst>
            <a:ext uri="{FF2B5EF4-FFF2-40B4-BE49-F238E27FC236}">
              <a16:creationId xmlns:a16="http://schemas.microsoft.com/office/drawing/2014/main" id="{9179504C-2DB7-45C5-AF94-335AC81AD171}"/>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106" name="直線コネクタ 105">
          <a:extLst>
            <a:ext uri="{FF2B5EF4-FFF2-40B4-BE49-F238E27FC236}">
              <a16:creationId xmlns:a16="http://schemas.microsoft.com/office/drawing/2014/main" id="{57F40152-4210-445D-9DCB-115B110DA94C}"/>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107" name="テキスト ボックス 106">
          <a:extLst>
            <a:ext uri="{FF2B5EF4-FFF2-40B4-BE49-F238E27FC236}">
              <a16:creationId xmlns:a16="http://schemas.microsoft.com/office/drawing/2014/main" id="{9383FC99-E3AB-4F26-B054-FFBCD9DFB083}"/>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108" name="直線コネクタ 107">
          <a:extLst>
            <a:ext uri="{FF2B5EF4-FFF2-40B4-BE49-F238E27FC236}">
              <a16:creationId xmlns:a16="http://schemas.microsoft.com/office/drawing/2014/main" id="{F7610F28-3096-4C19-84DC-BD6EFF0ECE86}"/>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109" name="テキスト ボックス 108">
          <a:extLst>
            <a:ext uri="{FF2B5EF4-FFF2-40B4-BE49-F238E27FC236}">
              <a16:creationId xmlns:a16="http://schemas.microsoft.com/office/drawing/2014/main" id="{5CDE45AA-65DD-4741-AFA2-2A7DAA2A339C}"/>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110" name="直線コネクタ 109">
          <a:extLst>
            <a:ext uri="{FF2B5EF4-FFF2-40B4-BE49-F238E27FC236}">
              <a16:creationId xmlns:a16="http://schemas.microsoft.com/office/drawing/2014/main" id="{3B1CD156-824B-4605-9BC0-6CD6D21EED72}"/>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111" name="テキスト ボックス 110">
          <a:extLst>
            <a:ext uri="{FF2B5EF4-FFF2-40B4-BE49-F238E27FC236}">
              <a16:creationId xmlns:a16="http://schemas.microsoft.com/office/drawing/2014/main" id="{05A5D69B-1A4A-4449-8643-8B2ADAA4B9E1}"/>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112" name="直線コネクタ 111">
          <a:extLst>
            <a:ext uri="{FF2B5EF4-FFF2-40B4-BE49-F238E27FC236}">
              <a16:creationId xmlns:a16="http://schemas.microsoft.com/office/drawing/2014/main" id="{2E9239B9-3B08-495B-ACF7-4DD9FC3B02C4}"/>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113" name="テキスト ボックス 112">
          <a:extLst>
            <a:ext uri="{FF2B5EF4-FFF2-40B4-BE49-F238E27FC236}">
              <a16:creationId xmlns:a16="http://schemas.microsoft.com/office/drawing/2014/main" id="{36A0042F-0C37-4D55-87A1-CE7B0BB8677F}"/>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114" name="直線コネクタ 113">
          <a:extLst>
            <a:ext uri="{FF2B5EF4-FFF2-40B4-BE49-F238E27FC236}">
              <a16:creationId xmlns:a16="http://schemas.microsoft.com/office/drawing/2014/main" id="{5E58222D-C266-48ED-B068-C8D3493CA148}"/>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115" name="テキスト ボックス 114">
          <a:extLst>
            <a:ext uri="{FF2B5EF4-FFF2-40B4-BE49-F238E27FC236}">
              <a16:creationId xmlns:a16="http://schemas.microsoft.com/office/drawing/2014/main" id="{99F475A3-3358-43A7-A564-C425F17624F1}"/>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116" name="直線コネクタ 115">
          <a:extLst>
            <a:ext uri="{FF2B5EF4-FFF2-40B4-BE49-F238E27FC236}">
              <a16:creationId xmlns:a16="http://schemas.microsoft.com/office/drawing/2014/main" id="{5ADD8A2E-3A5C-4D19-BF42-4B3C5FC56846}"/>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117" name="テキスト ボックス 116">
          <a:extLst>
            <a:ext uri="{FF2B5EF4-FFF2-40B4-BE49-F238E27FC236}">
              <a16:creationId xmlns:a16="http://schemas.microsoft.com/office/drawing/2014/main" id="{6EC10EC3-170F-4899-BFFA-F53518015D39}"/>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118" name="直線コネクタ 117">
          <a:extLst>
            <a:ext uri="{FF2B5EF4-FFF2-40B4-BE49-F238E27FC236}">
              <a16:creationId xmlns:a16="http://schemas.microsoft.com/office/drawing/2014/main" id="{B263792E-D3E4-4ECC-A0EC-A44D294FE746}"/>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119" name="テキスト ボックス 118">
          <a:extLst>
            <a:ext uri="{FF2B5EF4-FFF2-40B4-BE49-F238E27FC236}">
              <a16:creationId xmlns:a16="http://schemas.microsoft.com/office/drawing/2014/main" id="{7A4FB6B9-6196-43F3-9FD9-2589A11F760E}"/>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120" name="直線コネクタ 119">
          <a:extLst>
            <a:ext uri="{FF2B5EF4-FFF2-40B4-BE49-F238E27FC236}">
              <a16:creationId xmlns:a16="http://schemas.microsoft.com/office/drawing/2014/main" id="{ADAB7911-0FA6-4BF9-9D0D-62702FF3058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121" name="【一般廃棄物処理施設】&#10;有形固定資産減価償却率グラフ枠">
          <a:extLst>
            <a:ext uri="{FF2B5EF4-FFF2-40B4-BE49-F238E27FC236}">
              <a16:creationId xmlns:a16="http://schemas.microsoft.com/office/drawing/2014/main" id="{422FB7C9-6566-4626-97EC-BBBEA62F8974}"/>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51707</xdr:rowOff>
    </xdr:from>
    <xdr:to>
      <xdr:col>85</xdr:col>
      <xdr:colOff>126364</xdr:colOff>
      <xdr:row>42</xdr:row>
      <xdr:rowOff>92528</xdr:rowOff>
    </xdr:to>
    <xdr:cxnSp macro="">
      <xdr:nvCxnSpPr>
        <xdr:cNvPr id="122" name="直線コネクタ 121">
          <a:extLst>
            <a:ext uri="{FF2B5EF4-FFF2-40B4-BE49-F238E27FC236}">
              <a16:creationId xmlns:a16="http://schemas.microsoft.com/office/drawing/2014/main" id="{D4AA3E24-FE9F-461A-8742-B10789844C29}"/>
            </a:ext>
          </a:extLst>
        </xdr:cNvPr>
        <xdr:cNvCxnSpPr/>
      </xdr:nvCxnSpPr>
      <xdr:spPr>
        <a:xfrm flipV="1">
          <a:off x="16318864" y="5709557"/>
          <a:ext cx="0" cy="15838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123" name="【一般廃棄物処理施設】&#10;有形固定資産減価償却率最小値テキスト">
          <a:extLst>
            <a:ext uri="{FF2B5EF4-FFF2-40B4-BE49-F238E27FC236}">
              <a16:creationId xmlns:a16="http://schemas.microsoft.com/office/drawing/2014/main" id="{4137DAAB-9DED-4CB5-9402-98C6D1BF7A83}"/>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124" name="直線コネクタ 123">
          <a:extLst>
            <a:ext uri="{FF2B5EF4-FFF2-40B4-BE49-F238E27FC236}">
              <a16:creationId xmlns:a16="http://schemas.microsoft.com/office/drawing/2014/main" id="{2800F484-FA3E-4FA8-8721-A5730BBD6272}"/>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169834</xdr:rowOff>
    </xdr:from>
    <xdr:ext cx="340478" cy="259045"/>
    <xdr:sp macro="" textlink="">
      <xdr:nvSpPr>
        <xdr:cNvPr id="125" name="【一般廃棄物処理施設】&#10;有形固定資産減価償却率最大値テキスト">
          <a:extLst>
            <a:ext uri="{FF2B5EF4-FFF2-40B4-BE49-F238E27FC236}">
              <a16:creationId xmlns:a16="http://schemas.microsoft.com/office/drawing/2014/main" id="{B56D0D71-29EF-4CD3-8A69-A1A60E2CEB05}"/>
            </a:ext>
          </a:extLst>
        </xdr:cNvPr>
        <xdr:cNvSpPr txBox="1"/>
      </xdr:nvSpPr>
      <xdr:spPr>
        <a:xfrm>
          <a:off x="16357600" y="548478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51707</xdr:rowOff>
    </xdr:from>
    <xdr:to>
      <xdr:col>86</xdr:col>
      <xdr:colOff>25400</xdr:colOff>
      <xdr:row>33</xdr:row>
      <xdr:rowOff>51707</xdr:rowOff>
    </xdr:to>
    <xdr:cxnSp macro="">
      <xdr:nvCxnSpPr>
        <xdr:cNvPr id="126" name="直線コネクタ 125">
          <a:extLst>
            <a:ext uri="{FF2B5EF4-FFF2-40B4-BE49-F238E27FC236}">
              <a16:creationId xmlns:a16="http://schemas.microsoft.com/office/drawing/2014/main" id="{A16AAE7A-6391-4840-89C1-4B603101FC4D}"/>
            </a:ext>
          </a:extLst>
        </xdr:cNvPr>
        <xdr:cNvCxnSpPr/>
      </xdr:nvCxnSpPr>
      <xdr:spPr>
        <a:xfrm>
          <a:off x="16230600" y="5709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108693</xdr:rowOff>
    </xdr:from>
    <xdr:ext cx="405111" cy="259045"/>
    <xdr:sp macro="" textlink="">
      <xdr:nvSpPr>
        <xdr:cNvPr id="127" name="【一般廃棄物処理施設】&#10;有形固定資産減価償却率平均値テキスト">
          <a:extLst>
            <a:ext uri="{FF2B5EF4-FFF2-40B4-BE49-F238E27FC236}">
              <a16:creationId xmlns:a16="http://schemas.microsoft.com/office/drawing/2014/main" id="{BFB88405-9FE3-4B31-96B6-C451BFF242D4}"/>
            </a:ext>
          </a:extLst>
        </xdr:cNvPr>
        <xdr:cNvSpPr txBox="1"/>
      </xdr:nvSpPr>
      <xdr:spPr>
        <a:xfrm>
          <a:off x="16357600" y="62808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85816</xdr:rowOff>
    </xdr:from>
    <xdr:to>
      <xdr:col>85</xdr:col>
      <xdr:colOff>177800</xdr:colOff>
      <xdr:row>38</xdr:row>
      <xdr:rowOff>15966</xdr:rowOff>
    </xdr:to>
    <xdr:sp macro="" textlink="">
      <xdr:nvSpPr>
        <xdr:cNvPr id="128" name="フローチャート: 判断 127">
          <a:extLst>
            <a:ext uri="{FF2B5EF4-FFF2-40B4-BE49-F238E27FC236}">
              <a16:creationId xmlns:a16="http://schemas.microsoft.com/office/drawing/2014/main" id="{1C415AA1-00AC-41D4-A160-B9FEE8EC140E}"/>
            </a:ext>
          </a:extLst>
        </xdr:cNvPr>
        <xdr:cNvSpPr/>
      </xdr:nvSpPr>
      <xdr:spPr>
        <a:xfrm>
          <a:off x="16268700" y="642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169091</xdr:rowOff>
    </xdr:from>
    <xdr:to>
      <xdr:col>81</xdr:col>
      <xdr:colOff>101600</xdr:colOff>
      <xdr:row>38</xdr:row>
      <xdr:rowOff>99241</xdr:rowOff>
    </xdr:to>
    <xdr:sp macro="" textlink="">
      <xdr:nvSpPr>
        <xdr:cNvPr id="129" name="フローチャート: 判断 128">
          <a:extLst>
            <a:ext uri="{FF2B5EF4-FFF2-40B4-BE49-F238E27FC236}">
              <a16:creationId xmlns:a16="http://schemas.microsoft.com/office/drawing/2014/main" id="{C7FB44C6-BD30-48DD-922D-7D32506DAE27}"/>
            </a:ext>
          </a:extLst>
        </xdr:cNvPr>
        <xdr:cNvSpPr/>
      </xdr:nvSpPr>
      <xdr:spPr>
        <a:xfrm>
          <a:off x="15430500" y="6512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907</xdr:rowOff>
    </xdr:from>
    <xdr:to>
      <xdr:col>76</xdr:col>
      <xdr:colOff>165100</xdr:colOff>
      <xdr:row>38</xdr:row>
      <xdr:rowOff>102507</xdr:rowOff>
    </xdr:to>
    <xdr:sp macro="" textlink="">
      <xdr:nvSpPr>
        <xdr:cNvPr id="130" name="フローチャート: 判断 129">
          <a:extLst>
            <a:ext uri="{FF2B5EF4-FFF2-40B4-BE49-F238E27FC236}">
              <a16:creationId xmlns:a16="http://schemas.microsoft.com/office/drawing/2014/main" id="{9ABE00DE-8CF4-4F14-AD0F-7AC26CC6B466}"/>
            </a:ext>
          </a:extLst>
        </xdr:cNvPr>
        <xdr:cNvSpPr/>
      </xdr:nvSpPr>
      <xdr:spPr>
        <a:xfrm>
          <a:off x="14541500" y="6516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159294</xdr:rowOff>
    </xdr:from>
    <xdr:to>
      <xdr:col>72</xdr:col>
      <xdr:colOff>38100</xdr:colOff>
      <xdr:row>38</xdr:row>
      <xdr:rowOff>89444</xdr:rowOff>
    </xdr:to>
    <xdr:sp macro="" textlink="">
      <xdr:nvSpPr>
        <xdr:cNvPr id="131" name="フローチャート: 判断 130">
          <a:extLst>
            <a:ext uri="{FF2B5EF4-FFF2-40B4-BE49-F238E27FC236}">
              <a16:creationId xmlns:a16="http://schemas.microsoft.com/office/drawing/2014/main" id="{E08627B2-9BBF-4147-B544-73155CBDCF7E}"/>
            </a:ext>
          </a:extLst>
        </xdr:cNvPr>
        <xdr:cNvSpPr/>
      </xdr:nvSpPr>
      <xdr:spPr>
        <a:xfrm>
          <a:off x="13652500" y="6502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136434</xdr:rowOff>
    </xdr:from>
    <xdr:to>
      <xdr:col>67</xdr:col>
      <xdr:colOff>101600</xdr:colOff>
      <xdr:row>38</xdr:row>
      <xdr:rowOff>66584</xdr:rowOff>
    </xdr:to>
    <xdr:sp macro="" textlink="">
      <xdr:nvSpPr>
        <xdr:cNvPr id="132" name="フローチャート: 判断 131">
          <a:extLst>
            <a:ext uri="{FF2B5EF4-FFF2-40B4-BE49-F238E27FC236}">
              <a16:creationId xmlns:a16="http://schemas.microsoft.com/office/drawing/2014/main" id="{6FEEFF5F-E77C-4EC1-9F91-29290EEDF78C}"/>
            </a:ext>
          </a:extLst>
        </xdr:cNvPr>
        <xdr:cNvSpPr/>
      </xdr:nvSpPr>
      <xdr:spPr>
        <a:xfrm>
          <a:off x="12763500" y="648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133" name="テキスト ボックス 132">
          <a:extLst>
            <a:ext uri="{FF2B5EF4-FFF2-40B4-BE49-F238E27FC236}">
              <a16:creationId xmlns:a16="http://schemas.microsoft.com/office/drawing/2014/main" id="{CEAE4513-606E-4156-9A1C-7D1F55330404}"/>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134" name="テキスト ボックス 133">
          <a:extLst>
            <a:ext uri="{FF2B5EF4-FFF2-40B4-BE49-F238E27FC236}">
              <a16:creationId xmlns:a16="http://schemas.microsoft.com/office/drawing/2014/main" id="{94B0D62C-2109-4DC9-A031-5ABCFFB5C57A}"/>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135" name="テキスト ボックス 134">
          <a:extLst>
            <a:ext uri="{FF2B5EF4-FFF2-40B4-BE49-F238E27FC236}">
              <a16:creationId xmlns:a16="http://schemas.microsoft.com/office/drawing/2014/main" id="{3D336A7A-485B-49F2-98E2-608D3467A91A}"/>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136" name="テキスト ボックス 135">
          <a:extLst>
            <a:ext uri="{FF2B5EF4-FFF2-40B4-BE49-F238E27FC236}">
              <a16:creationId xmlns:a16="http://schemas.microsoft.com/office/drawing/2014/main" id="{4FD0BA0D-C8DB-4DFB-A1C1-2136F0653F04}"/>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137" name="テキスト ボックス 136">
          <a:extLst>
            <a:ext uri="{FF2B5EF4-FFF2-40B4-BE49-F238E27FC236}">
              <a16:creationId xmlns:a16="http://schemas.microsoft.com/office/drawing/2014/main" id="{75A00D0E-E0CF-46F0-AD9A-715B43EE0899}"/>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74385</xdr:rowOff>
    </xdr:from>
    <xdr:to>
      <xdr:col>85</xdr:col>
      <xdr:colOff>177800</xdr:colOff>
      <xdr:row>39</xdr:row>
      <xdr:rowOff>4535</xdr:rowOff>
    </xdr:to>
    <xdr:sp macro="" textlink="">
      <xdr:nvSpPr>
        <xdr:cNvPr id="138" name="楕円 137">
          <a:extLst>
            <a:ext uri="{FF2B5EF4-FFF2-40B4-BE49-F238E27FC236}">
              <a16:creationId xmlns:a16="http://schemas.microsoft.com/office/drawing/2014/main" id="{BA26111E-F90D-42AC-9F74-220E163E67B2}"/>
            </a:ext>
          </a:extLst>
        </xdr:cNvPr>
        <xdr:cNvSpPr/>
      </xdr:nvSpPr>
      <xdr:spPr>
        <a:xfrm>
          <a:off x="16268700" y="658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52812</xdr:rowOff>
    </xdr:from>
    <xdr:ext cx="405111" cy="259045"/>
    <xdr:sp macro="" textlink="">
      <xdr:nvSpPr>
        <xdr:cNvPr id="139" name="【一般廃棄物処理施設】&#10;有形固定資産減価償却率該当値テキスト">
          <a:extLst>
            <a:ext uri="{FF2B5EF4-FFF2-40B4-BE49-F238E27FC236}">
              <a16:creationId xmlns:a16="http://schemas.microsoft.com/office/drawing/2014/main" id="{716DCE8B-0F6B-4FDA-99EA-768727784857}"/>
            </a:ext>
          </a:extLst>
        </xdr:cNvPr>
        <xdr:cNvSpPr txBox="1"/>
      </xdr:nvSpPr>
      <xdr:spPr>
        <a:xfrm>
          <a:off x="16357600" y="6567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35197</xdr:rowOff>
    </xdr:from>
    <xdr:to>
      <xdr:col>81</xdr:col>
      <xdr:colOff>101600</xdr:colOff>
      <xdr:row>38</xdr:row>
      <xdr:rowOff>136797</xdr:rowOff>
    </xdr:to>
    <xdr:sp macro="" textlink="">
      <xdr:nvSpPr>
        <xdr:cNvPr id="140" name="楕円 139">
          <a:extLst>
            <a:ext uri="{FF2B5EF4-FFF2-40B4-BE49-F238E27FC236}">
              <a16:creationId xmlns:a16="http://schemas.microsoft.com/office/drawing/2014/main" id="{308EC225-2AF3-4812-8965-248596768628}"/>
            </a:ext>
          </a:extLst>
        </xdr:cNvPr>
        <xdr:cNvSpPr/>
      </xdr:nvSpPr>
      <xdr:spPr>
        <a:xfrm>
          <a:off x="15430500" y="6550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85997</xdr:rowOff>
    </xdr:from>
    <xdr:to>
      <xdr:col>85</xdr:col>
      <xdr:colOff>127000</xdr:colOff>
      <xdr:row>38</xdr:row>
      <xdr:rowOff>125185</xdr:rowOff>
    </xdr:to>
    <xdr:cxnSp macro="">
      <xdr:nvCxnSpPr>
        <xdr:cNvPr id="141" name="直線コネクタ 140">
          <a:extLst>
            <a:ext uri="{FF2B5EF4-FFF2-40B4-BE49-F238E27FC236}">
              <a16:creationId xmlns:a16="http://schemas.microsoft.com/office/drawing/2014/main" id="{E86FE1AF-18F7-4757-9F53-B7FF825902BF}"/>
            </a:ext>
          </a:extLst>
        </xdr:cNvPr>
        <xdr:cNvCxnSpPr/>
      </xdr:nvCxnSpPr>
      <xdr:spPr>
        <a:xfrm>
          <a:off x="15481300" y="6601097"/>
          <a:ext cx="8382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160927</xdr:rowOff>
    </xdr:from>
    <xdr:to>
      <xdr:col>76</xdr:col>
      <xdr:colOff>165100</xdr:colOff>
      <xdr:row>40</xdr:row>
      <xdr:rowOff>91077</xdr:rowOff>
    </xdr:to>
    <xdr:sp macro="" textlink="">
      <xdr:nvSpPr>
        <xdr:cNvPr id="142" name="楕円 141">
          <a:extLst>
            <a:ext uri="{FF2B5EF4-FFF2-40B4-BE49-F238E27FC236}">
              <a16:creationId xmlns:a16="http://schemas.microsoft.com/office/drawing/2014/main" id="{90298127-CB4C-4C86-970A-F6727FCE56E5}"/>
            </a:ext>
          </a:extLst>
        </xdr:cNvPr>
        <xdr:cNvSpPr/>
      </xdr:nvSpPr>
      <xdr:spPr>
        <a:xfrm>
          <a:off x="14541500" y="6847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85997</xdr:rowOff>
    </xdr:from>
    <xdr:to>
      <xdr:col>81</xdr:col>
      <xdr:colOff>50800</xdr:colOff>
      <xdr:row>40</xdr:row>
      <xdr:rowOff>40277</xdr:rowOff>
    </xdr:to>
    <xdr:cxnSp macro="">
      <xdr:nvCxnSpPr>
        <xdr:cNvPr id="143" name="直線コネクタ 142">
          <a:extLst>
            <a:ext uri="{FF2B5EF4-FFF2-40B4-BE49-F238E27FC236}">
              <a16:creationId xmlns:a16="http://schemas.microsoft.com/office/drawing/2014/main" id="{81232250-FB88-4C6B-B252-729E2A8F86CA}"/>
            </a:ext>
          </a:extLst>
        </xdr:cNvPr>
        <xdr:cNvCxnSpPr/>
      </xdr:nvCxnSpPr>
      <xdr:spPr>
        <a:xfrm flipV="1">
          <a:off x="14592300" y="6601097"/>
          <a:ext cx="889000" cy="297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136434</xdr:rowOff>
    </xdr:from>
    <xdr:to>
      <xdr:col>72</xdr:col>
      <xdr:colOff>38100</xdr:colOff>
      <xdr:row>40</xdr:row>
      <xdr:rowOff>66584</xdr:rowOff>
    </xdr:to>
    <xdr:sp macro="" textlink="">
      <xdr:nvSpPr>
        <xdr:cNvPr id="144" name="楕円 143">
          <a:extLst>
            <a:ext uri="{FF2B5EF4-FFF2-40B4-BE49-F238E27FC236}">
              <a16:creationId xmlns:a16="http://schemas.microsoft.com/office/drawing/2014/main" id="{3420CC4D-655E-4C8F-9AD6-80B27CA9835D}"/>
            </a:ext>
          </a:extLst>
        </xdr:cNvPr>
        <xdr:cNvSpPr/>
      </xdr:nvSpPr>
      <xdr:spPr>
        <a:xfrm>
          <a:off x="13652500" y="6822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15784</xdr:rowOff>
    </xdr:from>
    <xdr:to>
      <xdr:col>76</xdr:col>
      <xdr:colOff>114300</xdr:colOff>
      <xdr:row>40</xdr:row>
      <xdr:rowOff>40277</xdr:rowOff>
    </xdr:to>
    <xdr:cxnSp macro="">
      <xdr:nvCxnSpPr>
        <xdr:cNvPr id="145" name="直線コネクタ 144">
          <a:extLst>
            <a:ext uri="{FF2B5EF4-FFF2-40B4-BE49-F238E27FC236}">
              <a16:creationId xmlns:a16="http://schemas.microsoft.com/office/drawing/2014/main" id="{FFA000A7-FCAC-4FE1-804C-A08AA1FF05CE}"/>
            </a:ext>
          </a:extLst>
        </xdr:cNvPr>
        <xdr:cNvCxnSpPr/>
      </xdr:nvCxnSpPr>
      <xdr:spPr>
        <a:xfrm>
          <a:off x="13703300" y="6873784"/>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133169</xdr:rowOff>
    </xdr:from>
    <xdr:to>
      <xdr:col>67</xdr:col>
      <xdr:colOff>101600</xdr:colOff>
      <xdr:row>40</xdr:row>
      <xdr:rowOff>63319</xdr:rowOff>
    </xdr:to>
    <xdr:sp macro="" textlink="">
      <xdr:nvSpPr>
        <xdr:cNvPr id="146" name="楕円 145">
          <a:extLst>
            <a:ext uri="{FF2B5EF4-FFF2-40B4-BE49-F238E27FC236}">
              <a16:creationId xmlns:a16="http://schemas.microsoft.com/office/drawing/2014/main" id="{24547554-223F-425D-80BE-76BEA0AA75CC}"/>
            </a:ext>
          </a:extLst>
        </xdr:cNvPr>
        <xdr:cNvSpPr/>
      </xdr:nvSpPr>
      <xdr:spPr>
        <a:xfrm>
          <a:off x="12763500" y="6819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12519</xdr:rowOff>
    </xdr:from>
    <xdr:to>
      <xdr:col>71</xdr:col>
      <xdr:colOff>177800</xdr:colOff>
      <xdr:row>40</xdr:row>
      <xdr:rowOff>15784</xdr:rowOff>
    </xdr:to>
    <xdr:cxnSp macro="">
      <xdr:nvCxnSpPr>
        <xdr:cNvPr id="147" name="直線コネクタ 146">
          <a:extLst>
            <a:ext uri="{FF2B5EF4-FFF2-40B4-BE49-F238E27FC236}">
              <a16:creationId xmlns:a16="http://schemas.microsoft.com/office/drawing/2014/main" id="{7CB4ABA1-BC87-41AE-9FC9-E85305B0CFF9}"/>
            </a:ext>
          </a:extLst>
        </xdr:cNvPr>
        <xdr:cNvCxnSpPr/>
      </xdr:nvCxnSpPr>
      <xdr:spPr>
        <a:xfrm>
          <a:off x="12814300" y="6870519"/>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115769</xdr:rowOff>
    </xdr:from>
    <xdr:ext cx="405111" cy="259045"/>
    <xdr:sp macro="" textlink="">
      <xdr:nvSpPr>
        <xdr:cNvPr id="148" name="n_1aveValue【一般廃棄物処理施設】&#10;有形固定資産減価償却率">
          <a:extLst>
            <a:ext uri="{FF2B5EF4-FFF2-40B4-BE49-F238E27FC236}">
              <a16:creationId xmlns:a16="http://schemas.microsoft.com/office/drawing/2014/main" id="{0F74ACEF-A0AA-4598-820F-1C1F0D9CB606}"/>
            </a:ext>
          </a:extLst>
        </xdr:cNvPr>
        <xdr:cNvSpPr txBox="1"/>
      </xdr:nvSpPr>
      <xdr:spPr>
        <a:xfrm>
          <a:off x="15266044" y="62879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119034</xdr:rowOff>
    </xdr:from>
    <xdr:ext cx="405111" cy="259045"/>
    <xdr:sp macro="" textlink="">
      <xdr:nvSpPr>
        <xdr:cNvPr id="149" name="n_2aveValue【一般廃棄物処理施設】&#10;有形固定資産減価償却率">
          <a:extLst>
            <a:ext uri="{FF2B5EF4-FFF2-40B4-BE49-F238E27FC236}">
              <a16:creationId xmlns:a16="http://schemas.microsoft.com/office/drawing/2014/main" id="{AE37E1D0-58B6-497C-8CF6-A340145E0044}"/>
            </a:ext>
          </a:extLst>
        </xdr:cNvPr>
        <xdr:cNvSpPr txBox="1"/>
      </xdr:nvSpPr>
      <xdr:spPr>
        <a:xfrm>
          <a:off x="14389744" y="6291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105971</xdr:rowOff>
    </xdr:from>
    <xdr:ext cx="405111" cy="259045"/>
    <xdr:sp macro="" textlink="">
      <xdr:nvSpPr>
        <xdr:cNvPr id="150" name="n_3aveValue【一般廃棄物処理施設】&#10;有形固定資産減価償却率">
          <a:extLst>
            <a:ext uri="{FF2B5EF4-FFF2-40B4-BE49-F238E27FC236}">
              <a16:creationId xmlns:a16="http://schemas.microsoft.com/office/drawing/2014/main" id="{7BF141AF-9D0B-45CA-B2A5-A817A0F015B2}"/>
            </a:ext>
          </a:extLst>
        </xdr:cNvPr>
        <xdr:cNvSpPr txBox="1"/>
      </xdr:nvSpPr>
      <xdr:spPr>
        <a:xfrm>
          <a:off x="13500744" y="62781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83111</xdr:rowOff>
    </xdr:from>
    <xdr:ext cx="405111" cy="259045"/>
    <xdr:sp macro="" textlink="">
      <xdr:nvSpPr>
        <xdr:cNvPr id="151" name="n_4aveValue【一般廃棄物処理施設】&#10;有形固定資産減価償却率">
          <a:extLst>
            <a:ext uri="{FF2B5EF4-FFF2-40B4-BE49-F238E27FC236}">
              <a16:creationId xmlns:a16="http://schemas.microsoft.com/office/drawing/2014/main" id="{B29DE55C-B075-46E6-AB5A-632698BF4BF2}"/>
            </a:ext>
          </a:extLst>
        </xdr:cNvPr>
        <xdr:cNvSpPr txBox="1"/>
      </xdr:nvSpPr>
      <xdr:spPr>
        <a:xfrm>
          <a:off x="12611744" y="6255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127924</xdr:rowOff>
    </xdr:from>
    <xdr:ext cx="405111" cy="259045"/>
    <xdr:sp macro="" textlink="">
      <xdr:nvSpPr>
        <xdr:cNvPr id="152" name="n_1mainValue【一般廃棄物処理施設】&#10;有形固定資産減価償却率">
          <a:extLst>
            <a:ext uri="{FF2B5EF4-FFF2-40B4-BE49-F238E27FC236}">
              <a16:creationId xmlns:a16="http://schemas.microsoft.com/office/drawing/2014/main" id="{2356D02B-2C16-4750-BDA3-415647EEE77E}"/>
            </a:ext>
          </a:extLst>
        </xdr:cNvPr>
        <xdr:cNvSpPr txBox="1"/>
      </xdr:nvSpPr>
      <xdr:spPr>
        <a:xfrm>
          <a:off x="15266044" y="66430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82204</xdr:rowOff>
    </xdr:from>
    <xdr:ext cx="405111" cy="259045"/>
    <xdr:sp macro="" textlink="">
      <xdr:nvSpPr>
        <xdr:cNvPr id="153" name="n_2mainValue【一般廃棄物処理施設】&#10;有形固定資産減価償却率">
          <a:extLst>
            <a:ext uri="{FF2B5EF4-FFF2-40B4-BE49-F238E27FC236}">
              <a16:creationId xmlns:a16="http://schemas.microsoft.com/office/drawing/2014/main" id="{55E674EC-A30E-4B13-A1BF-D3514F6FB2ED}"/>
            </a:ext>
          </a:extLst>
        </xdr:cNvPr>
        <xdr:cNvSpPr txBox="1"/>
      </xdr:nvSpPr>
      <xdr:spPr>
        <a:xfrm>
          <a:off x="14389744" y="69402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57711</xdr:rowOff>
    </xdr:from>
    <xdr:ext cx="405111" cy="259045"/>
    <xdr:sp macro="" textlink="">
      <xdr:nvSpPr>
        <xdr:cNvPr id="154" name="n_3mainValue【一般廃棄物処理施設】&#10;有形固定資産減価償却率">
          <a:extLst>
            <a:ext uri="{FF2B5EF4-FFF2-40B4-BE49-F238E27FC236}">
              <a16:creationId xmlns:a16="http://schemas.microsoft.com/office/drawing/2014/main" id="{2B67B5BD-4E6A-4D37-89F6-5139646F1B57}"/>
            </a:ext>
          </a:extLst>
        </xdr:cNvPr>
        <xdr:cNvSpPr txBox="1"/>
      </xdr:nvSpPr>
      <xdr:spPr>
        <a:xfrm>
          <a:off x="13500744" y="69157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54446</xdr:rowOff>
    </xdr:from>
    <xdr:ext cx="405111" cy="259045"/>
    <xdr:sp macro="" textlink="">
      <xdr:nvSpPr>
        <xdr:cNvPr id="155" name="n_4mainValue【一般廃棄物処理施設】&#10;有形固定資産減価償却率">
          <a:extLst>
            <a:ext uri="{FF2B5EF4-FFF2-40B4-BE49-F238E27FC236}">
              <a16:creationId xmlns:a16="http://schemas.microsoft.com/office/drawing/2014/main" id="{51625F5D-D650-46E8-B3C0-87AF5108AA14}"/>
            </a:ext>
          </a:extLst>
        </xdr:cNvPr>
        <xdr:cNvSpPr txBox="1"/>
      </xdr:nvSpPr>
      <xdr:spPr>
        <a:xfrm>
          <a:off x="12611744" y="69124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156" name="正方形/長方形 155">
          <a:extLst>
            <a:ext uri="{FF2B5EF4-FFF2-40B4-BE49-F238E27FC236}">
              <a16:creationId xmlns:a16="http://schemas.microsoft.com/office/drawing/2014/main" id="{D0645576-90B6-4B05-AA66-85AA27364658}"/>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157" name="正方形/長方形 156">
          <a:extLst>
            <a:ext uri="{FF2B5EF4-FFF2-40B4-BE49-F238E27FC236}">
              <a16:creationId xmlns:a16="http://schemas.microsoft.com/office/drawing/2014/main" id="{F2252FCC-BF44-4C14-A72B-BE5B4F2EC4BB}"/>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158" name="正方形/長方形 157">
          <a:extLst>
            <a:ext uri="{FF2B5EF4-FFF2-40B4-BE49-F238E27FC236}">
              <a16:creationId xmlns:a16="http://schemas.microsoft.com/office/drawing/2014/main" id="{CB6B257E-8BE7-41F6-8A53-18F760A831D3}"/>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159" name="正方形/長方形 158">
          <a:extLst>
            <a:ext uri="{FF2B5EF4-FFF2-40B4-BE49-F238E27FC236}">
              <a16:creationId xmlns:a16="http://schemas.microsoft.com/office/drawing/2014/main" id="{C5169A4D-26B0-4628-BA22-DA10E5EE2ADF}"/>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160" name="正方形/長方形 159">
          <a:extLst>
            <a:ext uri="{FF2B5EF4-FFF2-40B4-BE49-F238E27FC236}">
              <a16:creationId xmlns:a16="http://schemas.microsoft.com/office/drawing/2014/main" id="{9C6318F3-5EB9-47B4-9F77-FD760C158725}"/>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161" name="正方形/長方形 160">
          <a:extLst>
            <a:ext uri="{FF2B5EF4-FFF2-40B4-BE49-F238E27FC236}">
              <a16:creationId xmlns:a16="http://schemas.microsoft.com/office/drawing/2014/main" id="{5A90A06D-2052-434D-9CF1-A7F71699DBC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162" name="正方形/長方形 161">
          <a:extLst>
            <a:ext uri="{FF2B5EF4-FFF2-40B4-BE49-F238E27FC236}">
              <a16:creationId xmlns:a16="http://schemas.microsoft.com/office/drawing/2014/main" id="{A6FBBDAA-9058-45CB-9A94-1A7DA0B62BBD}"/>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107,250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163" name="正方形/長方形 162">
          <a:extLst>
            <a:ext uri="{FF2B5EF4-FFF2-40B4-BE49-F238E27FC236}">
              <a16:creationId xmlns:a16="http://schemas.microsoft.com/office/drawing/2014/main" id="{4B2F83DE-1CCE-4149-92F5-8CBCD34EAA6F}"/>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164" name="テキスト ボックス 163">
          <a:extLst>
            <a:ext uri="{FF2B5EF4-FFF2-40B4-BE49-F238E27FC236}">
              <a16:creationId xmlns:a16="http://schemas.microsoft.com/office/drawing/2014/main" id="{02623C26-5D68-44A9-BD9C-77653EDB3F2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165" name="直線コネクタ 164">
          <a:extLst>
            <a:ext uri="{FF2B5EF4-FFF2-40B4-BE49-F238E27FC236}">
              <a16:creationId xmlns:a16="http://schemas.microsoft.com/office/drawing/2014/main" id="{B2A027CE-9E64-4ABB-A9E6-51AC2BFD706E}"/>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166" name="直線コネクタ 165">
          <a:extLst>
            <a:ext uri="{FF2B5EF4-FFF2-40B4-BE49-F238E27FC236}">
              <a16:creationId xmlns:a16="http://schemas.microsoft.com/office/drawing/2014/main" id="{5B0472EB-0CAD-40A7-9134-BAB78D96C42E}"/>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167" name="テキスト ボックス 166">
          <a:extLst>
            <a:ext uri="{FF2B5EF4-FFF2-40B4-BE49-F238E27FC236}">
              <a16:creationId xmlns:a16="http://schemas.microsoft.com/office/drawing/2014/main" id="{186A31F1-B049-4690-873F-474C90A6A9C8}"/>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168" name="直線コネクタ 167">
          <a:extLst>
            <a:ext uri="{FF2B5EF4-FFF2-40B4-BE49-F238E27FC236}">
              <a16:creationId xmlns:a16="http://schemas.microsoft.com/office/drawing/2014/main" id="{3679026E-D3B4-4A8B-A848-1B4745F25020}"/>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38</xdr:row>
      <xdr:rowOff>48277</xdr:rowOff>
    </xdr:from>
    <xdr:ext cx="685572" cy="259045"/>
    <xdr:sp macro="" textlink="">
      <xdr:nvSpPr>
        <xdr:cNvPr id="169" name="テキスト ボックス 168">
          <a:extLst>
            <a:ext uri="{FF2B5EF4-FFF2-40B4-BE49-F238E27FC236}">
              <a16:creationId xmlns:a16="http://schemas.microsoft.com/office/drawing/2014/main" id="{BBDCEB64-459F-47A1-9A22-D3C3D0E5D0AE}"/>
            </a:ext>
          </a:extLst>
        </xdr:cNvPr>
        <xdr:cNvSpPr txBox="1"/>
      </xdr:nvSpPr>
      <xdr:spPr>
        <a:xfrm>
          <a:off x="17602428" y="656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170" name="直線コネクタ 169">
          <a:extLst>
            <a:ext uri="{FF2B5EF4-FFF2-40B4-BE49-F238E27FC236}">
              <a16:creationId xmlns:a16="http://schemas.microsoft.com/office/drawing/2014/main" id="{CFA839D2-3416-432B-9326-BE832CA81B31}"/>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35</xdr:row>
      <xdr:rowOff>105427</xdr:rowOff>
    </xdr:from>
    <xdr:ext cx="685572" cy="259045"/>
    <xdr:sp macro="" textlink="">
      <xdr:nvSpPr>
        <xdr:cNvPr id="171" name="テキスト ボックス 170">
          <a:extLst>
            <a:ext uri="{FF2B5EF4-FFF2-40B4-BE49-F238E27FC236}">
              <a16:creationId xmlns:a16="http://schemas.microsoft.com/office/drawing/2014/main" id="{370A616C-1BCF-429E-AA0C-1E6CE65CC796}"/>
            </a:ext>
          </a:extLst>
        </xdr:cNvPr>
        <xdr:cNvSpPr txBox="1"/>
      </xdr:nvSpPr>
      <xdr:spPr>
        <a:xfrm>
          <a:off x="17602428" y="610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172" name="直線コネクタ 171">
          <a:extLst>
            <a:ext uri="{FF2B5EF4-FFF2-40B4-BE49-F238E27FC236}">
              <a16:creationId xmlns:a16="http://schemas.microsoft.com/office/drawing/2014/main" id="{F0AA3710-EF98-4FFC-ADBA-789413E254AF}"/>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162577</xdr:rowOff>
    </xdr:from>
    <xdr:ext cx="685572" cy="259045"/>
    <xdr:sp macro="" textlink="">
      <xdr:nvSpPr>
        <xdr:cNvPr id="173" name="テキスト ボックス 172">
          <a:extLst>
            <a:ext uri="{FF2B5EF4-FFF2-40B4-BE49-F238E27FC236}">
              <a16:creationId xmlns:a16="http://schemas.microsoft.com/office/drawing/2014/main" id="{10485AA6-393B-4531-8A65-F1263858048E}"/>
            </a:ext>
          </a:extLst>
        </xdr:cNvPr>
        <xdr:cNvSpPr txBox="1"/>
      </xdr:nvSpPr>
      <xdr:spPr>
        <a:xfrm>
          <a:off x="17602428" y="564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174" name="直線コネクタ 173">
          <a:extLst>
            <a:ext uri="{FF2B5EF4-FFF2-40B4-BE49-F238E27FC236}">
              <a16:creationId xmlns:a16="http://schemas.microsoft.com/office/drawing/2014/main" id="{85E47416-36BD-48A1-9A93-234BE8B405E9}"/>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175" name="テキスト ボックス 174">
          <a:extLst>
            <a:ext uri="{FF2B5EF4-FFF2-40B4-BE49-F238E27FC236}">
              <a16:creationId xmlns:a16="http://schemas.microsoft.com/office/drawing/2014/main" id="{3AA46E06-9F90-432C-8DC8-2CB1C0D2DBF6}"/>
            </a:ext>
          </a:extLst>
        </xdr:cNvPr>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176" name="【一般廃棄物処理施設】&#10;一人当たり有形固定資産（償却資産）額グラフ枠">
          <a:extLst>
            <a:ext uri="{FF2B5EF4-FFF2-40B4-BE49-F238E27FC236}">
              <a16:creationId xmlns:a16="http://schemas.microsoft.com/office/drawing/2014/main" id="{06DF6EEA-BB0A-41B0-A8B0-43FDAFFF4B38}"/>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80039</xdr:rowOff>
    </xdr:from>
    <xdr:to>
      <xdr:col>116</xdr:col>
      <xdr:colOff>62864</xdr:colOff>
      <xdr:row>41</xdr:row>
      <xdr:rowOff>132173</xdr:rowOff>
    </xdr:to>
    <xdr:cxnSp macro="">
      <xdr:nvCxnSpPr>
        <xdr:cNvPr id="177" name="直線コネクタ 176">
          <a:extLst>
            <a:ext uri="{FF2B5EF4-FFF2-40B4-BE49-F238E27FC236}">
              <a16:creationId xmlns:a16="http://schemas.microsoft.com/office/drawing/2014/main" id="{9DD2CA64-5C07-463F-94C9-CC5ACB4C2B66}"/>
            </a:ext>
          </a:extLst>
        </xdr:cNvPr>
        <xdr:cNvCxnSpPr/>
      </xdr:nvCxnSpPr>
      <xdr:spPr>
        <a:xfrm flipV="1">
          <a:off x="22160864" y="5737889"/>
          <a:ext cx="0" cy="14237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136000</xdr:rowOff>
    </xdr:from>
    <xdr:ext cx="469744" cy="259045"/>
    <xdr:sp macro="" textlink="">
      <xdr:nvSpPr>
        <xdr:cNvPr id="178" name="【一般廃棄物処理施設】&#10;一人当たり有形固定資産（償却資産）額最小値テキスト">
          <a:extLst>
            <a:ext uri="{FF2B5EF4-FFF2-40B4-BE49-F238E27FC236}">
              <a16:creationId xmlns:a16="http://schemas.microsoft.com/office/drawing/2014/main" id="{EABB03E0-49D4-458C-A32E-3E6C044CE4A6}"/>
            </a:ext>
          </a:extLst>
        </xdr:cNvPr>
        <xdr:cNvSpPr txBox="1"/>
      </xdr:nvSpPr>
      <xdr:spPr>
        <a:xfrm>
          <a:off x="22199600" y="7165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132173</xdr:rowOff>
    </xdr:from>
    <xdr:to>
      <xdr:col>116</xdr:col>
      <xdr:colOff>152400</xdr:colOff>
      <xdr:row>41</xdr:row>
      <xdr:rowOff>132173</xdr:rowOff>
    </xdr:to>
    <xdr:cxnSp macro="">
      <xdr:nvCxnSpPr>
        <xdr:cNvPr id="179" name="直線コネクタ 178">
          <a:extLst>
            <a:ext uri="{FF2B5EF4-FFF2-40B4-BE49-F238E27FC236}">
              <a16:creationId xmlns:a16="http://schemas.microsoft.com/office/drawing/2014/main" id="{16F00265-8F41-4D66-A1A9-7F39C9242958}"/>
            </a:ext>
          </a:extLst>
        </xdr:cNvPr>
        <xdr:cNvCxnSpPr/>
      </xdr:nvCxnSpPr>
      <xdr:spPr>
        <a:xfrm>
          <a:off x="22072600" y="71616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26716</xdr:rowOff>
    </xdr:from>
    <xdr:ext cx="690189" cy="259045"/>
    <xdr:sp macro="" textlink="">
      <xdr:nvSpPr>
        <xdr:cNvPr id="180" name="【一般廃棄物処理施設】&#10;一人当たり有形固定資産（償却資産）額最大値テキスト">
          <a:extLst>
            <a:ext uri="{FF2B5EF4-FFF2-40B4-BE49-F238E27FC236}">
              <a16:creationId xmlns:a16="http://schemas.microsoft.com/office/drawing/2014/main" id="{6D8E8E9E-CCA3-45B2-A1D2-741A53AA429A}"/>
            </a:ext>
          </a:extLst>
        </xdr:cNvPr>
        <xdr:cNvSpPr txBox="1"/>
      </xdr:nvSpPr>
      <xdr:spPr>
        <a:xfrm>
          <a:off x="22199600" y="551311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3,116,603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80039</xdr:rowOff>
    </xdr:from>
    <xdr:to>
      <xdr:col>116</xdr:col>
      <xdr:colOff>152400</xdr:colOff>
      <xdr:row>33</xdr:row>
      <xdr:rowOff>80039</xdr:rowOff>
    </xdr:to>
    <xdr:cxnSp macro="">
      <xdr:nvCxnSpPr>
        <xdr:cNvPr id="181" name="直線コネクタ 180">
          <a:extLst>
            <a:ext uri="{FF2B5EF4-FFF2-40B4-BE49-F238E27FC236}">
              <a16:creationId xmlns:a16="http://schemas.microsoft.com/office/drawing/2014/main" id="{941C6AFD-D4FF-4EAF-8BC7-4235EBB97F35}"/>
            </a:ext>
          </a:extLst>
        </xdr:cNvPr>
        <xdr:cNvCxnSpPr/>
      </xdr:nvCxnSpPr>
      <xdr:spPr>
        <a:xfrm>
          <a:off x="22072600" y="57378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101712</xdr:rowOff>
    </xdr:from>
    <xdr:ext cx="599010" cy="259045"/>
    <xdr:sp macro="" textlink="">
      <xdr:nvSpPr>
        <xdr:cNvPr id="182" name="【一般廃棄物処理施設】&#10;一人当たり有形固定資産（償却資産）額平均値テキスト">
          <a:extLst>
            <a:ext uri="{FF2B5EF4-FFF2-40B4-BE49-F238E27FC236}">
              <a16:creationId xmlns:a16="http://schemas.microsoft.com/office/drawing/2014/main" id="{F5034EF2-0271-41BE-BFAA-399BD6D3A71C}"/>
            </a:ext>
          </a:extLst>
        </xdr:cNvPr>
        <xdr:cNvSpPr txBox="1"/>
      </xdr:nvSpPr>
      <xdr:spPr>
        <a:xfrm>
          <a:off x="22199600" y="695971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285,903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123285</xdr:rowOff>
    </xdr:from>
    <xdr:to>
      <xdr:col>116</xdr:col>
      <xdr:colOff>114300</xdr:colOff>
      <xdr:row>41</xdr:row>
      <xdr:rowOff>53435</xdr:rowOff>
    </xdr:to>
    <xdr:sp macro="" textlink="">
      <xdr:nvSpPr>
        <xdr:cNvPr id="183" name="フローチャート: 判断 182">
          <a:extLst>
            <a:ext uri="{FF2B5EF4-FFF2-40B4-BE49-F238E27FC236}">
              <a16:creationId xmlns:a16="http://schemas.microsoft.com/office/drawing/2014/main" id="{43B94EC2-2BDD-4CB9-A107-D080655FA11E}"/>
            </a:ext>
          </a:extLst>
        </xdr:cNvPr>
        <xdr:cNvSpPr/>
      </xdr:nvSpPr>
      <xdr:spPr>
        <a:xfrm>
          <a:off x="22110700" y="698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136395</xdr:rowOff>
    </xdr:from>
    <xdr:to>
      <xdr:col>112</xdr:col>
      <xdr:colOff>38100</xdr:colOff>
      <xdr:row>41</xdr:row>
      <xdr:rowOff>66545</xdr:rowOff>
    </xdr:to>
    <xdr:sp macro="" textlink="">
      <xdr:nvSpPr>
        <xdr:cNvPr id="184" name="フローチャート: 判断 183">
          <a:extLst>
            <a:ext uri="{FF2B5EF4-FFF2-40B4-BE49-F238E27FC236}">
              <a16:creationId xmlns:a16="http://schemas.microsoft.com/office/drawing/2014/main" id="{CDAB486C-6C24-4C12-BD92-9C74F2DCEC96}"/>
            </a:ext>
          </a:extLst>
        </xdr:cNvPr>
        <xdr:cNvSpPr/>
      </xdr:nvSpPr>
      <xdr:spPr>
        <a:xfrm>
          <a:off x="21272500" y="6994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118345</xdr:rowOff>
    </xdr:from>
    <xdr:to>
      <xdr:col>107</xdr:col>
      <xdr:colOff>101600</xdr:colOff>
      <xdr:row>41</xdr:row>
      <xdr:rowOff>48495</xdr:rowOff>
    </xdr:to>
    <xdr:sp macro="" textlink="">
      <xdr:nvSpPr>
        <xdr:cNvPr id="185" name="フローチャート: 判断 184">
          <a:extLst>
            <a:ext uri="{FF2B5EF4-FFF2-40B4-BE49-F238E27FC236}">
              <a16:creationId xmlns:a16="http://schemas.microsoft.com/office/drawing/2014/main" id="{21ED52B0-7D0E-4F87-9276-1C07440F8C90}"/>
            </a:ext>
          </a:extLst>
        </xdr:cNvPr>
        <xdr:cNvSpPr/>
      </xdr:nvSpPr>
      <xdr:spPr>
        <a:xfrm>
          <a:off x="20383500" y="6976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129681</xdr:rowOff>
    </xdr:from>
    <xdr:to>
      <xdr:col>102</xdr:col>
      <xdr:colOff>165100</xdr:colOff>
      <xdr:row>41</xdr:row>
      <xdr:rowOff>59831</xdr:rowOff>
    </xdr:to>
    <xdr:sp macro="" textlink="">
      <xdr:nvSpPr>
        <xdr:cNvPr id="186" name="フローチャート: 判断 185">
          <a:extLst>
            <a:ext uri="{FF2B5EF4-FFF2-40B4-BE49-F238E27FC236}">
              <a16:creationId xmlns:a16="http://schemas.microsoft.com/office/drawing/2014/main" id="{72804267-6F52-48D6-BB0C-5FC67BC30F6F}"/>
            </a:ext>
          </a:extLst>
        </xdr:cNvPr>
        <xdr:cNvSpPr/>
      </xdr:nvSpPr>
      <xdr:spPr>
        <a:xfrm>
          <a:off x="19494500" y="6987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136325</xdr:rowOff>
    </xdr:from>
    <xdr:to>
      <xdr:col>98</xdr:col>
      <xdr:colOff>38100</xdr:colOff>
      <xdr:row>41</xdr:row>
      <xdr:rowOff>66475</xdr:rowOff>
    </xdr:to>
    <xdr:sp macro="" textlink="">
      <xdr:nvSpPr>
        <xdr:cNvPr id="187" name="フローチャート: 判断 186">
          <a:extLst>
            <a:ext uri="{FF2B5EF4-FFF2-40B4-BE49-F238E27FC236}">
              <a16:creationId xmlns:a16="http://schemas.microsoft.com/office/drawing/2014/main" id="{168F9986-3CF4-4F50-99FA-F497CE6CCECE}"/>
            </a:ext>
          </a:extLst>
        </xdr:cNvPr>
        <xdr:cNvSpPr/>
      </xdr:nvSpPr>
      <xdr:spPr>
        <a:xfrm>
          <a:off x="18605500" y="6994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188" name="テキスト ボックス 187">
          <a:extLst>
            <a:ext uri="{FF2B5EF4-FFF2-40B4-BE49-F238E27FC236}">
              <a16:creationId xmlns:a16="http://schemas.microsoft.com/office/drawing/2014/main" id="{24D460AA-AD73-44DB-934E-F4F6BDD0D034}"/>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189" name="テキスト ボックス 188">
          <a:extLst>
            <a:ext uri="{FF2B5EF4-FFF2-40B4-BE49-F238E27FC236}">
              <a16:creationId xmlns:a16="http://schemas.microsoft.com/office/drawing/2014/main" id="{F7CF7C06-F1B7-4869-9826-776BFE6F94FA}"/>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190" name="テキスト ボックス 189">
          <a:extLst>
            <a:ext uri="{FF2B5EF4-FFF2-40B4-BE49-F238E27FC236}">
              <a16:creationId xmlns:a16="http://schemas.microsoft.com/office/drawing/2014/main" id="{55361506-4910-4FC7-91D9-ED1CDD489FED}"/>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191" name="テキスト ボックス 190">
          <a:extLst>
            <a:ext uri="{FF2B5EF4-FFF2-40B4-BE49-F238E27FC236}">
              <a16:creationId xmlns:a16="http://schemas.microsoft.com/office/drawing/2014/main" id="{CCAF8FAC-8EDA-4754-83D7-1AB4795835F4}"/>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192" name="テキスト ボックス 191">
          <a:extLst>
            <a:ext uri="{FF2B5EF4-FFF2-40B4-BE49-F238E27FC236}">
              <a16:creationId xmlns:a16="http://schemas.microsoft.com/office/drawing/2014/main" id="{6D2FF291-B11F-4970-B6F6-45E1ED871A29}"/>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121266</xdr:rowOff>
    </xdr:from>
    <xdr:to>
      <xdr:col>116</xdr:col>
      <xdr:colOff>114300</xdr:colOff>
      <xdr:row>41</xdr:row>
      <xdr:rowOff>51416</xdr:rowOff>
    </xdr:to>
    <xdr:sp macro="" textlink="">
      <xdr:nvSpPr>
        <xdr:cNvPr id="193" name="楕円 192">
          <a:extLst>
            <a:ext uri="{FF2B5EF4-FFF2-40B4-BE49-F238E27FC236}">
              <a16:creationId xmlns:a16="http://schemas.microsoft.com/office/drawing/2014/main" id="{F5F90D2C-7273-424B-83D3-1C8E4A5799AF}"/>
            </a:ext>
          </a:extLst>
        </xdr:cNvPr>
        <xdr:cNvSpPr/>
      </xdr:nvSpPr>
      <xdr:spPr>
        <a:xfrm>
          <a:off x="22110700" y="6979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144143</xdr:rowOff>
    </xdr:from>
    <xdr:ext cx="599010" cy="259045"/>
    <xdr:sp macro="" textlink="">
      <xdr:nvSpPr>
        <xdr:cNvPr id="194" name="【一般廃棄物処理施設】&#10;一人当たり有形固定資産（償却資産）額該当値テキスト">
          <a:extLst>
            <a:ext uri="{FF2B5EF4-FFF2-40B4-BE49-F238E27FC236}">
              <a16:creationId xmlns:a16="http://schemas.microsoft.com/office/drawing/2014/main" id="{11FDD674-C398-4C13-9E6A-3726845A6CD6}"/>
            </a:ext>
          </a:extLst>
        </xdr:cNvPr>
        <xdr:cNvSpPr txBox="1"/>
      </xdr:nvSpPr>
      <xdr:spPr>
        <a:xfrm>
          <a:off x="22199600" y="6830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123993</xdr:rowOff>
    </xdr:from>
    <xdr:to>
      <xdr:col>112</xdr:col>
      <xdr:colOff>38100</xdr:colOff>
      <xdr:row>41</xdr:row>
      <xdr:rowOff>54143</xdr:rowOff>
    </xdr:to>
    <xdr:sp macro="" textlink="">
      <xdr:nvSpPr>
        <xdr:cNvPr id="195" name="楕円 194">
          <a:extLst>
            <a:ext uri="{FF2B5EF4-FFF2-40B4-BE49-F238E27FC236}">
              <a16:creationId xmlns:a16="http://schemas.microsoft.com/office/drawing/2014/main" id="{07851174-D22B-45FF-BB37-3AB1C4BF8925}"/>
            </a:ext>
          </a:extLst>
        </xdr:cNvPr>
        <xdr:cNvSpPr/>
      </xdr:nvSpPr>
      <xdr:spPr>
        <a:xfrm>
          <a:off x="21272500" y="6981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616</xdr:rowOff>
    </xdr:from>
    <xdr:to>
      <xdr:col>116</xdr:col>
      <xdr:colOff>63500</xdr:colOff>
      <xdr:row>41</xdr:row>
      <xdr:rowOff>3343</xdr:rowOff>
    </xdr:to>
    <xdr:cxnSp macro="">
      <xdr:nvCxnSpPr>
        <xdr:cNvPr id="196" name="直線コネクタ 195">
          <a:extLst>
            <a:ext uri="{FF2B5EF4-FFF2-40B4-BE49-F238E27FC236}">
              <a16:creationId xmlns:a16="http://schemas.microsoft.com/office/drawing/2014/main" id="{81527D4D-0EA8-4250-9555-8E8A9C4A4AD7}"/>
            </a:ext>
          </a:extLst>
        </xdr:cNvPr>
        <xdr:cNvCxnSpPr/>
      </xdr:nvCxnSpPr>
      <xdr:spPr>
        <a:xfrm flipV="1">
          <a:off x="21323300" y="7030066"/>
          <a:ext cx="838200" cy="2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157852</xdr:rowOff>
    </xdr:from>
    <xdr:to>
      <xdr:col>107</xdr:col>
      <xdr:colOff>101600</xdr:colOff>
      <xdr:row>41</xdr:row>
      <xdr:rowOff>88002</xdr:rowOff>
    </xdr:to>
    <xdr:sp macro="" textlink="">
      <xdr:nvSpPr>
        <xdr:cNvPr id="197" name="楕円 196">
          <a:extLst>
            <a:ext uri="{FF2B5EF4-FFF2-40B4-BE49-F238E27FC236}">
              <a16:creationId xmlns:a16="http://schemas.microsoft.com/office/drawing/2014/main" id="{C1230BCB-B5E7-4C0C-97DF-4512C4F34CCD}"/>
            </a:ext>
          </a:extLst>
        </xdr:cNvPr>
        <xdr:cNvSpPr/>
      </xdr:nvSpPr>
      <xdr:spPr>
        <a:xfrm>
          <a:off x="20383500" y="7015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3343</xdr:rowOff>
    </xdr:from>
    <xdr:to>
      <xdr:col>111</xdr:col>
      <xdr:colOff>177800</xdr:colOff>
      <xdr:row>41</xdr:row>
      <xdr:rowOff>37202</xdr:rowOff>
    </xdr:to>
    <xdr:cxnSp macro="">
      <xdr:nvCxnSpPr>
        <xdr:cNvPr id="198" name="直線コネクタ 197">
          <a:extLst>
            <a:ext uri="{FF2B5EF4-FFF2-40B4-BE49-F238E27FC236}">
              <a16:creationId xmlns:a16="http://schemas.microsoft.com/office/drawing/2014/main" id="{89A93A29-3072-4F56-B9E7-CD22368F8210}"/>
            </a:ext>
          </a:extLst>
        </xdr:cNvPr>
        <xdr:cNvCxnSpPr/>
      </xdr:nvCxnSpPr>
      <xdr:spPr>
        <a:xfrm flipV="1">
          <a:off x="20434300" y="7032793"/>
          <a:ext cx="889000" cy="33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160369</xdr:rowOff>
    </xdr:from>
    <xdr:to>
      <xdr:col>102</xdr:col>
      <xdr:colOff>165100</xdr:colOff>
      <xdr:row>41</xdr:row>
      <xdr:rowOff>90519</xdr:rowOff>
    </xdr:to>
    <xdr:sp macro="" textlink="">
      <xdr:nvSpPr>
        <xdr:cNvPr id="199" name="楕円 198">
          <a:extLst>
            <a:ext uri="{FF2B5EF4-FFF2-40B4-BE49-F238E27FC236}">
              <a16:creationId xmlns:a16="http://schemas.microsoft.com/office/drawing/2014/main" id="{0E2CB8D6-71E5-415B-9779-604FEB3F81CF}"/>
            </a:ext>
          </a:extLst>
        </xdr:cNvPr>
        <xdr:cNvSpPr/>
      </xdr:nvSpPr>
      <xdr:spPr>
        <a:xfrm>
          <a:off x="19494500" y="7018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37202</xdr:rowOff>
    </xdr:from>
    <xdr:to>
      <xdr:col>107</xdr:col>
      <xdr:colOff>50800</xdr:colOff>
      <xdr:row>41</xdr:row>
      <xdr:rowOff>39719</xdr:rowOff>
    </xdr:to>
    <xdr:cxnSp macro="">
      <xdr:nvCxnSpPr>
        <xdr:cNvPr id="200" name="直線コネクタ 199">
          <a:extLst>
            <a:ext uri="{FF2B5EF4-FFF2-40B4-BE49-F238E27FC236}">
              <a16:creationId xmlns:a16="http://schemas.microsoft.com/office/drawing/2014/main" id="{0E84B9E7-421F-44B3-8354-42A9C69ED597}"/>
            </a:ext>
          </a:extLst>
        </xdr:cNvPr>
        <xdr:cNvCxnSpPr/>
      </xdr:nvCxnSpPr>
      <xdr:spPr>
        <a:xfrm flipV="1">
          <a:off x="19545300" y="7066652"/>
          <a:ext cx="889000" cy="2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163581</xdr:rowOff>
    </xdr:from>
    <xdr:to>
      <xdr:col>98</xdr:col>
      <xdr:colOff>38100</xdr:colOff>
      <xdr:row>41</xdr:row>
      <xdr:rowOff>93731</xdr:rowOff>
    </xdr:to>
    <xdr:sp macro="" textlink="">
      <xdr:nvSpPr>
        <xdr:cNvPr id="201" name="楕円 200">
          <a:extLst>
            <a:ext uri="{FF2B5EF4-FFF2-40B4-BE49-F238E27FC236}">
              <a16:creationId xmlns:a16="http://schemas.microsoft.com/office/drawing/2014/main" id="{5885477C-15D5-415F-A165-E4C311E91990}"/>
            </a:ext>
          </a:extLst>
        </xdr:cNvPr>
        <xdr:cNvSpPr/>
      </xdr:nvSpPr>
      <xdr:spPr>
        <a:xfrm>
          <a:off x="18605500" y="7021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39719</xdr:rowOff>
    </xdr:from>
    <xdr:to>
      <xdr:col>102</xdr:col>
      <xdr:colOff>114300</xdr:colOff>
      <xdr:row>41</xdr:row>
      <xdr:rowOff>42931</xdr:rowOff>
    </xdr:to>
    <xdr:cxnSp macro="">
      <xdr:nvCxnSpPr>
        <xdr:cNvPr id="202" name="直線コネクタ 201">
          <a:extLst>
            <a:ext uri="{FF2B5EF4-FFF2-40B4-BE49-F238E27FC236}">
              <a16:creationId xmlns:a16="http://schemas.microsoft.com/office/drawing/2014/main" id="{D5E7662D-5DC2-400D-A193-B49C642856C4}"/>
            </a:ext>
          </a:extLst>
        </xdr:cNvPr>
        <xdr:cNvCxnSpPr/>
      </xdr:nvCxnSpPr>
      <xdr:spPr>
        <a:xfrm flipV="1">
          <a:off x="18656300" y="7069169"/>
          <a:ext cx="889000" cy="3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41</xdr:row>
      <xdr:rowOff>57672</xdr:rowOff>
    </xdr:from>
    <xdr:ext cx="599010" cy="259045"/>
    <xdr:sp macro="" textlink="">
      <xdr:nvSpPr>
        <xdr:cNvPr id="203" name="n_1aveValue【一般廃棄物処理施設】&#10;一人当たり有形固定資産（償却資産）額">
          <a:extLst>
            <a:ext uri="{FF2B5EF4-FFF2-40B4-BE49-F238E27FC236}">
              <a16:creationId xmlns:a16="http://schemas.microsoft.com/office/drawing/2014/main" id="{ACB31B64-507F-4368-9985-7A7AE42784D1}"/>
            </a:ext>
          </a:extLst>
        </xdr:cNvPr>
        <xdr:cNvSpPr txBox="1"/>
      </xdr:nvSpPr>
      <xdr:spPr>
        <a:xfrm>
          <a:off x="21011095" y="7087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39</xdr:row>
      <xdr:rowOff>65022</xdr:rowOff>
    </xdr:from>
    <xdr:ext cx="599010" cy="259045"/>
    <xdr:sp macro="" textlink="">
      <xdr:nvSpPr>
        <xdr:cNvPr id="204" name="n_2aveValue【一般廃棄物処理施設】&#10;一人当たり有形固定資産（償却資産）額">
          <a:extLst>
            <a:ext uri="{FF2B5EF4-FFF2-40B4-BE49-F238E27FC236}">
              <a16:creationId xmlns:a16="http://schemas.microsoft.com/office/drawing/2014/main" id="{41666FF6-1118-4735-9789-20B98C4B0D3D}"/>
            </a:ext>
          </a:extLst>
        </xdr:cNvPr>
        <xdr:cNvSpPr txBox="1"/>
      </xdr:nvSpPr>
      <xdr:spPr>
        <a:xfrm>
          <a:off x="20134795" y="6751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39</xdr:row>
      <xdr:rowOff>76358</xdr:rowOff>
    </xdr:from>
    <xdr:ext cx="599010" cy="259045"/>
    <xdr:sp macro="" textlink="">
      <xdr:nvSpPr>
        <xdr:cNvPr id="205" name="n_3aveValue【一般廃棄物処理施設】&#10;一人当たり有形固定資産（償却資産）額">
          <a:extLst>
            <a:ext uri="{FF2B5EF4-FFF2-40B4-BE49-F238E27FC236}">
              <a16:creationId xmlns:a16="http://schemas.microsoft.com/office/drawing/2014/main" id="{24C4D372-14CC-4F95-9DFB-36C71F69993E}"/>
            </a:ext>
          </a:extLst>
        </xdr:cNvPr>
        <xdr:cNvSpPr txBox="1"/>
      </xdr:nvSpPr>
      <xdr:spPr>
        <a:xfrm>
          <a:off x="19245795" y="67629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39</xdr:row>
      <xdr:rowOff>83002</xdr:rowOff>
    </xdr:from>
    <xdr:ext cx="599010" cy="259045"/>
    <xdr:sp macro="" textlink="">
      <xdr:nvSpPr>
        <xdr:cNvPr id="206" name="n_4aveValue【一般廃棄物処理施設】&#10;一人当たり有形固定資産（償却資産）額">
          <a:extLst>
            <a:ext uri="{FF2B5EF4-FFF2-40B4-BE49-F238E27FC236}">
              <a16:creationId xmlns:a16="http://schemas.microsoft.com/office/drawing/2014/main" id="{A0987C1E-A428-4869-A311-D33DB792BA60}"/>
            </a:ext>
          </a:extLst>
        </xdr:cNvPr>
        <xdr:cNvSpPr txBox="1"/>
      </xdr:nvSpPr>
      <xdr:spPr>
        <a:xfrm>
          <a:off x="18356795" y="67695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39</xdr:row>
      <xdr:rowOff>70670</xdr:rowOff>
    </xdr:from>
    <xdr:ext cx="599010" cy="259045"/>
    <xdr:sp macro="" textlink="">
      <xdr:nvSpPr>
        <xdr:cNvPr id="207" name="n_1mainValue【一般廃棄物処理施設】&#10;一人当たり有形固定資産（償却資産）額">
          <a:extLst>
            <a:ext uri="{FF2B5EF4-FFF2-40B4-BE49-F238E27FC236}">
              <a16:creationId xmlns:a16="http://schemas.microsoft.com/office/drawing/2014/main" id="{58CED9F2-6289-4F8B-BAF2-EE6B9A96C2CA}"/>
            </a:ext>
          </a:extLst>
        </xdr:cNvPr>
        <xdr:cNvSpPr txBox="1"/>
      </xdr:nvSpPr>
      <xdr:spPr>
        <a:xfrm>
          <a:off x="21011095" y="67572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41</xdr:row>
      <xdr:rowOff>79129</xdr:rowOff>
    </xdr:from>
    <xdr:ext cx="599010" cy="259045"/>
    <xdr:sp macro="" textlink="">
      <xdr:nvSpPr>
        <xdr:cNvPr id="208" name="n_2mainValue【一般廃棄物処理施設】&#10;一人当たり有形固定資産（償却資産）額">
          <a:extLst>
            <a:ext uri="{FF2B5EF4-FFF2-40B4-BE49-F238E27FC236}">
              <a16:creationId xmlns:a16="http://schemas.microsoft.com/office/drawing/2014/main" id="{E999EF40-50D6-44F7-927F-9529F9E8AD15}"/>
            </a:ext>
          </a:extLst>
        </xdr:cNvPr>
        <xdr:cNvSpPr txBox="1"/>
      </xdr:nvSpPr>
      <xdr:spPr>
        <a:xfrm>
          <a:off x="20134795" y="71085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41</xdr:row>
      <xdr:rowOff>81646</xdr:rowOff>
    </xdr:from>
    <xdr:ext cx="599010" cy="259045"/>
    <xdr:sp macro="" textlink="">
      <xdr:nvSpPr>
        <xdr:cNvPr id="209" name="n_3mainValue【一般廃棄物処理施設】&#10;一人当たり有形固定資産（償却資産）額">
          <a:extLst>
            <a:ext uri="{FF2B5EF4-FFF2-40B4-BE49-F238E27FC236}">
              <a16:creationId xmlns:a16="http://schemas.microsoft.com/office/drawing/2014/main" id="{880B7B0E-D322-44CE-8B16-2AB4497B0CFA}"/>
            </a:ext>
          </a:extLst>
        </xdr:cNvPr>
        <xdr:cNvSpPr txBox="1"/>
      </xdr:nvSpPr>
      <xdr:spPr>
        <a:xfrm>
          <a:off x="19245795" y="7111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41</xdr:row>
      <xdr:rowOff>84858</xdr:rowOff>
    </xdr:from>
    <xdr:ext cx="599010" cy="259045"/>
    <xdr:sp macro="" textlink="">
      <xdr:nvSpPr>
        <xdr:cNvPr id="210" name="n_4mainValue【一般廃棄物処理施設】&#10;一人当たり有形固定資産（償却資産）額">
          <a:extLst>
            <a:ext uri="{FF2B5EF4-FFF2-40B4-BE49-F238E27FC236}">
              <a16:creationId xmlns:a16="http://schemas.microsoft.com/office/drawing/2014/main" id="{444D07F6-390F-4535-8B35-649CBD5CF481}"/>
            </a:ext>
          </a:extLst>
        </xdr:cNvPr>
        <xdr:cNvSpPr txBox="1"/>
      </xdr:nvSpPr>
      <xdr:spPr>
        <a:xfrm>
          <a:off x="18356795" y="7114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211" name="正方形/長方形 210">
          <a:extLst>
            <a:ext uri="{FF2B5EF4-FFF2-40B4-BE49-F238E27FC236}">
              <a16:creationId xmlns:a16="http://schemas.microsoft.com/office/drawing/2014/main" id="{AA0D5191-0884-4D03-AE4D-D59B0E9922B8}"/>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212" name="正方形/長方形 211">
          <a:extLst>
            <a:ext uri="{FF2B5EF4-FFF2-40B4-BE49-F238E27FC236}">
              <a16:creationId xmlns:a16="http://schemas.microsoft.com/office/drawing/2014/main" id="{F5752182-1DB0-4F3A-B10B-02F3B15102BF}"/>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213" name="正方形/長方形 212">
          <a:extLst>
            <a:ext uri="{FF2B5EF4-FFF2-40B4-BE49-F238E27FC236}">
              <a16:creationId xmlns:a16="http://schemas.microsoft.com/office/drawing/2014/main" id="{CFCFEAD4-E1B1-46C1-91EE-ECB34F8DA07F}"/>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214" name="正方形/長方形 213">
          <a:extLst>
            <a:ext uri="{FF2B5EF4-FFF2-40B4-BE49-F238E27FC236}">
              <a16:creationId xmlns:a16="http://schemas.microsoft.com/office/drawing/2014/main" id="{7E73B281-78E8-4A61-9533-25C0776A77D6}"/>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215" name="正方形/長方形 214">
          <a:extLst>
            <a:ext uri="{FF2B5EF4-FFF2-40B4-BE49-F238E27FC236}">
              <a16:creationId xmlns:a16="http://schemas.microsoft.com/office/drawing/2014/main" id="{3EB6622C-FBA0-4B13-B128-DAA2C65B6597}"/>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216" name="正方形/長方形 215">
          <a:extLst>
            <a:ext uri="{FF2B5EF4-FFF2-40B4-BE49-F238E27FC236}">
              <a16:creationId xmlns:a16="http://schemas.microsoft.com/office/drawing/2014/main" id="{A07F29E8-5A05-4312-B545-7DE81088319E}"/>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217" name="正方形/長方形 216">
          <a:extLst>
            <a:ext uri="{FF2B5EF4-FFF2-40B4-BE49-F238E27FC236}">
              <a16:creationId xmlns:a16="http://schemas.microsoft.com/office/drawing/2014/main" id="{C05B4B2A-5346-47B6-9DD8-BEB4428C6446}"/>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218" name="正方形/長方形 217">
          <a:extLst>
            <a:ext uri="{FF2B5EF4-FFF2-40B4-BE49-F238E27FC236}">
              <a16:creationId xmlns:a16="http://schemas.microsoft.com/office/drawing/2014/main" id="{A3DAF1DB-3F7C-4415-B058-ED5B8CC11600}"/>
            </a:ext>
          </a:extLst>
        </xdr:cNvPr>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219" name="正方形/長方形 218">
          <a:extLst>
            <a:ext uri="{FF2B5EF4-FFF2-40B4-BE49-F238E27FC236}">
              <a16:creationId xmlns:a16="http://schemas.microsoft.com/office/drawing/2014/main" id="{6E29D36D-7FE6-4F0C-99B5-8706BF1C5F0F}"/>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220" name="正方形/長方形 219">
          <a:extLst>
            <a:ext uri="{FF2B5EF4-FFF2-40B4-BE49-F238E27FC236}">
              <a16:creationId xmlns:a16="http://schemas.microsoft.com/office/drawing/2014/main" id="{6A94DA0C-40BC-4502-BDB9-FD736919B2F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221" name="正方形/長方形 220">
          <a:extLst>
            <a:ext uri="{FF2B5EF4-FFF2-40B4-BE49-F238E27FC236}">
              <a16:creationId xmlns:a16="http://schemas.microsoft.com/office/drawing/2014/main" id="{949E5CCE-9460-4B7C-B279-DCBA879AED35}"/>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222" name="正方形/長方形 221">
          <a:extLst>
            <a:ext uri="{FF2B5EF4-FFF2-40B4-BE49-F238E27FC236}">
              <a16:creationId xmlns:a16="http://schemas.microsoft.com/office/drawing/2014/main" id="{B712DA9E-9E1A-4BC5-8398-4502DE830C4C}"/>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223" name="正方形/長方形 222">
          <a:extLst>
            <a:ext uri="{FF2B5EF4-FFF2-40B4-BE49-F238E27FC236}">
              <a16:creationId xmlns:a16="http://schemas.microsoft.com/office/drawing/2014/main" id="{32A09E58-AB85-4D1B-9E17-3EF86702F1C7}"/>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224" name="正方形/長方形 223">
          <a:extLst>
            <a:ext uri="{FF2B5EF4-FFF2-40B4-BE49-F238E27FC236}">
              <a16:creationId xmlns:a16="http://schemas.microsoft.com/office/drawing/2014/main" id="{F235DF3D-2723-4E7D-8A65-FA4F2BE09144}"/>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225" name="正方形/長方形 224">
          <a:extLst>
            <a:ext uri="{FF2B5EF4-FFF2-40B4-BE49-F238E27FC236}">
              <a16:creationId xmlns:a16="http://schemas.microsoft.com/office/drawing/2014/main" id="{E75B2C70-3FDB-401D-B005-F34468F474B6}"/>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226" name="正方形/長方形 225">
          <a:extLst>
            <a:ext uri="{FF2B5EF4-FFF2-40B4-BE49-F238E27FC236}">
              <a16:creationId xmlns:a16="http://schemas.microsoft.com/office/drawing/2014/main" id="{0BA4B3F5-A674-4211-80AD-8BC217C4B716}"/>
            </a:ext>
          </a:extLst>
        </xdr:cNvPr>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227" name="正方形/長方形 226">
          <a:extLst>
            <a:ext uri="{FF2B5EF4-FFF2-40B4-BE49-F238E27FC236}">
              <a16:creationId xmlns:a16="http://schemas.microsoft.com/office/drawing/2014/main" id="{53D92010-49A8-4B7C-AFA4-17260E4250E1}"/>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228" name="正方形/長方形 227">
          <a:extLst>
            <a:ext uri="{FF2B5EF4-FFF2-40B4-BE49-F238E27FC236}">
              <a16:creationId xmlns:a16="http://schemas.microsoft.com/office/drawing/2014/main" id="{5DB2D1CC-A7E2-4203-8E96-F02D4F390FC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229" name="正方形/長方形 228">
          <a:extLst>
            <a:ext uri="{FF2B5EF4-FFF2-40B4-BE49-F238E27FC236}">
              <a16:creationId xmlns:a16="http://schemas.microsoft.com/office/drawing/2014/main" id="{F4F94B4D-86EA-49E9-B646-3FFE20141179}"/>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230" name="正方形/長方形 229">
          <a:extLst>
            <a:ext uri="{FF2B5EF4-FFF2-40B4-BE49-F238E27FC236}">
              <a16:creationId xmlns:a16="http://schemas.microsoft.com/office/drawing/2014/main" id="{C45F9B53-A219-4F0E-937B-7AFDB8C83412}"/>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231" name="正方形/長方形 230">
          <a:extLst>
            <a:ext uri="{FF2B5EF4-FFF2-40B4-BE49-F238E27FC236}">
              <a16:creationId xmlns:a16="http://schemas.microsoft.com/office/drawing/2014/main" id="{A6F2DD67-49F7-4417-A9B3-DA116A1DCA46}"/>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232" name="正方形/長方形 231">
          <a:extLst>
            <a:ext uri="{FF2B5EF4-FFF2-40B4-BE49-F238E27FC236}">
              <a16:creationId xmlns:a16="http://schemas.microsoft.com/office/drawing/2014/main" id="{14BCAD89-80BC-4330-8CE3-9E4BF136FB7E}"/>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233" name="正方形/長方形 232">
          <a:extLst>
            <a:ext uri="{FF2B5EF4-FFF2-40B4-BE49-F238E27FC236}">
              <a16:creationId xmlns:a16="http://schemas.microsoft.com/office/drawing/2014/main" id="{E12B633F-175B-44AF-8457-58207640CEA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234" name="正方形/長方形 233">
          <a:extLst>
            <a:ext uri="{FF2B5EF4-FFF2-40B4-BE49-F238E27FC236}">
              <a16:creationId xmlns:a16="http://schemas.microsoft.com/office/drawing/2014/main" id="{1AB17CD0-82D5-4ACB-A0D9-751338FB4E01}"/>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235" name="テキスト ボックス 234">
          <a:extLst>
            <a:ext uri="{FF2B5EF4-FFF2-40B4-BE49-F238E27FC236}">
              <a16:creationId xmlns:a16="http://schemas.microsoft.com/office/drawing/2014/main" id="{A3F38656-1365-4236-B8B1-C67F630F3295}"/>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236" name="直線コネクタ 235">
          <a:extLst>
            <a:ext uri="{FF2B5EF4-FFF2-40B4-BE49-F238E27FC236}">
              <a16:creationId xmlns:a16="http://schemas.microsoft.com/office/drawing/2014/main" id="{C52CA9B8-5326-48B4-A507-D0AF58692507}"/>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237" name="テキスト ボックス 236">
          <a:extLst>
            <a:ext uri="{FF2B5EF4-FFF2-40B4-BE49-F238E27FC236}">
              <a16:creationId xmlns:a16="http://schemas.microsoft.com/office/drawing/2014/main" id="{21B7E3E0-9061-4101-9BB1-D9E867563E06}"/>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238" name="直線コネクタ 237">
          <a:extLst>
            <a:ext uri="{FF2B5EF4-FFF2-40B4-BE49-F238E27FC236}">
              <a16:creationId xmlns:a16="http://schemas.microsoft.com/office/drawing/2014/main" id="{01FEA830-C130-4834-8313-E7B4D6C6BBD9}"/>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239" name="テキスト ボックス 238">
          <a:extLst>
            <a:ext uri="{FF2B5EF4-FFF2-40B4-BE49-F238E27FC236}">
              <a16:creationId xmlns:a16="http://schemas.microsoft.com/office/drawing/2014/main" id="{EF9FC23D-458C-491B-936D-00AA515A2F3A}"/>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240" name="直線コネクタ 239">
          <a:extLst>
            <a:ext uri="{FF2B5EF4-FFF2-40B4-BE49-F238E27FC236}">
              <a16:creationId xmlns:a16="http://schemas.microsoft.com/office/drawing/2014/main" id="{568082D9-FD03-4109-AD8C-BDCAC1D9FA9D}"/>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241" name="テキスト ボックス 240">
          <a:extLst>
            <a:ext uri="{FF2B5EF4-FFF2-40B4-BE49-F238E27FC236}">
              <a16:creationId xmlns:a16="http://schemas.microsoft.com/office/drawing/2014/main" id="{E7CEB0A3-8E30-42EB-9047-E857A7C77091}"/>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242" name="直線コネクタ 241">
          <a:extLst>
            <a:ext uri="{FF2B5EF4-FFF2-40B4-BE49-F238E27FC236}">
              <a16:creationId xmlns:a16="http://schemas.microsoft.com/office/drawing/2014/main" id="{138EE699-A0DA-48AD-B160-764851163A1C}"/>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243" name="テキスト ボックス 242">
          <a:extLst>
            <a:ext uri="{FF2B5EF4-FFF2-40B4-BE49-F238E27FC236}">
              <a16:creationId xmlns:a16="http://schemas.microsoft.com/office/drawing/2014/main" id="{B4ADD642-E662-4996-B30F-0BF72ADE2A94}"/>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244" name="直線コネクタ 243">
          <a:extLst>
            <a:ext uri="{FF2B5EF4-FFF2-40B4-BE49-F238E27FC236}">
              <a16:creationId xmlns:a16="http://schemas.microsoft.com/office/drawing/2014/main" id="{A42F3432-87D2-4B12-8F19-69DDA6D44E53}"/>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245" name="テキスト ボックス 244">
          <a:extLst>
            <a:ext uri="{FF2B5EF4-FFF2-40B4-BE49-F238E27FC236}">
              <a16:creationId xmlns:a16="http://schemas.microsoft.com/office/drawing/2014/main" id="{F9500E64-5483-490E-AFE5-93D08435A26B}"/>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246" name="直線コネクタ 245">
          <a:extLst>
            <a:ext uri="{FF2B5EF4-FFF2-40B4-BE49-F238E27FC236}">
              <a16:creationId xmlns:a16="http://schemas.microsoft.com/office/drawing/2014/main" id="{E296436F-E236-40C6-95B3-A408AA6D8818}"/>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162577</xdr:rowOff>
    </xdr:from>
    <xdr:ext cx="338939" cy="259045"/>
    <xdr:sp macro="" textlink="">
      <xdr:nvSpPr>
        <xdr:cNvPr id="247" name="テキスト ボックス 246">
          <a:extLst>
            <a:ext uri="{FF2B5EF4-FFF2-40B4-BE49-F238E27FC236}">
              <a16:creationId xmlns:a16="http://schemas.microsoft.com/office/drawing/2014/main" id="{C70CF6DB-544A-461D-B6A3-1CA200F1FB4D}"/>
            </a:ext>
          </a:extLst>
        </xdr:cNvPr>
        <xdr:cNvSpPr txBox="1"/>
      </xdr:nvSpPr>
      <xdr:spPr>
        <a:xfrm>
          <a:off x="12107061" y="1319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248" name="直線コネクタ 247">
          <a:extLst>
            <a:ext uri="{FF2B5EF4-FFF2-40B4-BE49-F238E27FC236}">
              <a16:creationId xmlns:a16="http://schemas.microsoft.com/office/drawing/2014/main" id="{C42CD435-32D2-4E69-999B-207DB6B19762}"/>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249" name="【消防施設】&#10;有形固定資産減価償却率グラフ枠">
          <a:extLst>
            <a:ext uri="{FF2B5EF4-FFF2-40B4-BE49-F238E27FC236}">
              <a16:creationId xmlns:a16="http://schemas.microsoft.com/office/drawing/2014/main" id="{ED4B718F-A4D9-42C1-B97C-93B439CB53A1}"/>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31750</xdr:rowOff>
    </xdr:to>
    <xdr:cxnSp macro="">
      <xdr:nvCxnSpPr>
        <xdr:cNvPr id="250" name="直線コネクタ 249">
          <a:extLst>
            <a:ext uri="{FF2B5EF4-FFF2-40B4-BE49-F238E27FC236}">
              <a16:creationId xmlns:a16="http://schemas.microsoft.com/office/drawing/2014/main" id="{02C41170-0BED-4B52-9E04-83811ED19C36}"/>
            </a:ext>
          </a:extLst>
        </xdr:cNvPr>
        <xdr:cNvCxnSpPr/>
      </xdr:nvCxnSpPr>
      <xdr:spPr>
        <a:xfrm flipV="1">
          <a:off x="16318864" y="1333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35577</xdr:rowOff>
    </xdr:from>
    <xdr:ext cx="469744" cy="259045"/>
    <xdr:sp macro="" textlink="">
      <xdr:nvSpPr>
        <xdr:cNvPr id="251" name="【消防施設】&#10;有形固定資産減価償却率最小値テキスト">
          <a:extLst>
            <a:ext uri="{FF2B5EF4-FFF2-40B4-BE49-F238E27FC236}">
              <a16:creationId xmlns:a16="http://schemas.microsoft.com/office/drawing/2014/main" id="{B1C774E5-2510-4303-BADF-0C07302A1A99}"/>
            </a:ext>
          </a:extLst>
        </xdr:cNvPr>
        <xdr:cNvSpPr txBox="1"/>
      </xdr:nvSpPr>
      <xdr:spPr>
        <a:xfrm>
          <a:off x="16357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31750</xdr:rowOff>
    </xdr:from>
    <xdr:to>
      <xdr:col>86</xdr:col>
      <xdr:colOff>25400</xdr:colOff>
      <xdr:row>85</xdr:row>
      <xdr:rowOff>31750</xdr:rowOff>
    </xdr:to>
    <xdr:cxnSp macro="">
      <xdr:nvCxnSpPr>
        <xdr:cNvPr id="252" name="直線コネクタ 251">
          <a:extLst>
            <a:ext uri="{FF2B5EF4-FFF2-40B4-BE49-F238E27FC236}">
              <a16:creationId xmlns:a16="http://schemas.microsoft.com/office/drawing/2014/main" id="{42442AFB-6770-4187-B225-FEAC02A06187}"/>
            </a:ext>
          </a:extLst>
        </xdr:cNvPr>
        <xdr:cNvCxnSpPr/>
      </xdr:nvCxnSpPr>
      <xdr:spPr>
        <a:xfrm>
          <a:off x="16230600" y="1460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340478" cy="259045"/>
    <xdr:sp macro="" textlink="">
      <xdr:nvSpPr>
        <xdr:cNvPr id="253" name="【消防施設】&#10;有形固定資産減価償却率最大値テキスト">
          <a:extLst>
            <a:ext uri="{FF2B5EF4-FFF2-40B4-BE49-F238E27FC236}">
              <a16:creationId xmlns:a16="http://schemas.microsoft.com/office/drawing/2014/main" id="{ED95268C-3900-40BF-8503-1CBDA482742E}"/>
            </a:ext>
          </a:extLst>
        </xdr:cNvPr>
        <xdr:cNvSpPr txBox="1"/>
      </xdr:nvSpPr>
      <xdr:spPr>
        <a:xfrm>
          <a:off x="16357600" y="1311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254" name="直線コネクタ 253">
          <a:extLst>
            <a:ext uri="{FF2B5EF4-FFF2-40B4-BE49-F238E27FC236}">
              <a16:creationId xmlns:a16="http://schemas.microsoft.com/office/drawing/2014/main" id="{DFF42AB0-9B7D-4F71-A5F9-27C54EBF00D2}"/>
            </a:ext>
          </a:extLst>
        </xdr:cNvPr>
        <xdr:cNvCxnSpPr/>
      </xdr:nvCxnSpPr>
      <xdr:spPr>
        <a:xfrm>
          <a:off x="16230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87647</xdr:rowOff>
    </xdr:from>
    <xdr:ext cx="405111" cy="259045"/>
    <xdr:sp macro="" textlink="">
      <xdr:nvSpPr>
        <xdr:cNvPr id="255" name="【消防施設】&#10;有形固定資産減価償却率平均値テキスト">
          <a:extLst>
            <a:ext uri="{FF2B5EF4-FFF2-40B4-BE49-F238E27FC236}">
              <a16:creationId xmlns:a16="http://schemas.microsoft.com/office/drawing/2014/main" id="{BD02ADDA-31EE-4D7D-84C6-CD397CB4E3E7}"/>
            </a:ext>
          </a:extLst>
        </xdr:cNvPr>
        <xdr:cNvSpPr txBox="1"/>
      </xdr:nvSpPr>
      <xdr:spPr>
        <a:xfrm>
          <a:off x="16357600" y="139750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109220</xdr:rowOff>
    </xdr:from>
    <xdr:to>
      <xdr:col>85</xdr:col>
      <xdr:colOff>177800</xdr:colOff>
      <xdr:row>82</xdr:row>
      <xdr:rowOff>39370</xdr:rowOff>
    </xdr:to>
    <xdr:sp macro="" textlink="">
      <xdr:nvSpPr>
        <xdr:cNvPr id="256" name="フローチャート: 判断 255">
          <a:extLst>
            <a:ext uri="{FF2B5EF4-FFF2-40B4-BE49-F238E27FC236}">
              <a16:creationId xmlns:a16="http://schemas.microsoft.com/office/drawing/2014/main" id="{48C1FBD2-BEEF-4FD1-81D6-144B6F69811A}"/>
            </a:ext>
          </a:extLst>
        </xdr:cNvPr>
        <xdr:cNvSpPr/>
      </xdr:nvSpPr>
      <xdr:spPr>
        <a:xfrm>
          <a:off x="16268700" y="1399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105411</xdr:rowOff>
    </xdr:from>
    <xdr:to>
      <xdr:col>81</xdr:col>
      <xdr:colOff>101600</xdr:colOff>
      <xdr:row>82</xdr:row>
      <xdr:rowOff>35561</xdr:rowOff>
    </xdr:to>
    <xdr:sp macro="" textlink="">
      <xdr:nvSpPr>
        <xdr:cNvPr id="257" name="フローチャート: 判断 256">
          <a:extLst>
            <a:ext uri="{FF2B5EF4-FFF2-40B4-BE49-F238E27FC236}">
              <a16:creationId xmlns:a16="http://schemas.microsoft.com/office/drawing/2014/main" id="{346B2CF4-4CDD-461A-B9A5-AC3B2FB42251}"/>
            </a:ext>
          </a:extLst>
        </xdr:cNvPr>
        <xdr:cNvSpPr/>
      </xdr:nvSpPr>
      <xdr:spPr>
        <a:xfrm>
          <a:off x="15430500" y="1399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110489</xdr:rowOff>
    </xdr:from>
    <xdr:to>
      <xdr:col>76</xdr:col>
      <xdr:colOff>165100</xdr:colOff>
      <xdr:row>82</xdr:row>
      <xdr:rowOff>40639</xdr:rowOff>
    </xdr:to>
    <xdr:sp macro="" textlink="">
      <xdr:nvSpPr>
        <xdr:cNvPr id="258" name="フローチャート: 判断 257">
          <a:extLst>
            <a:ext uri="{FF2B5EF4-FFF2-40B4-BE49-F238E27FC236}">
              <a16:creationId xmlns:a16="http://schemas.microsoft.com/office/drawing/2014/main" id="{968D3FF6-8416-4318-B38D-0B8922CBF9BC}"/>
            </a:ext>
          </a:extLst>
        </xdr:cNvPr>
        <xdr:cNvSpPr/>
      </xdr:nvSpPr>
      <xdr:spPr>
        <a:xfrm>
          <a:off x="14541500" y="13997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160020</xdr:rowOff>
    </xdr:from>
    <xdr:to>
      <xdr:col>72</xdr:col>
      <xdr:colOff>38100</xdr:colOff>
      <xdr:row>82</xdr:row>
      <xdr:rowOff>90170</xdr:rowOff>
    </xdr:to>
    <xdr:sp macro="" textlink="">
      <xdr:nvSpPr>
        <xdr:cNvPr id="259" name="フローチャート: 判断 258">
          <a:extLst>
            <a:ext uri="{FF2B5EF4-FFF2-40B4-BE49-F238E27FC236}">
              <a16:creationId xmlns:a16="http://schemas.microsoft.com/office/drawing/2014/main" id="{6AEAD442-D9DB-4124-B825-8582DC4BC441}"/>
            </a:ext>
          </a:extLst>
        </xdr:cNvPr>
        <xdr:cNvSpPr/>
      </xdr:nvSpPr>
      <xdr:spPr>
        <a:xfrm>
          <a:off x="13652500" y="14047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3811</xdr:rowOff>
    </xdr:from>
    <xdr:to>
      <xdr:col>67</xdr:col>
      <xdr:colOff>101600</xdr:colOff>
      <xdr:row>82</xdr:row>
      <xdr:rowOff>105411</xdr:rowOff>
    </xdr:to>
    <xdr:sp macro="" textlink="">
      <xdr:nvSpPr>
        <xdr:cNvPr id="260" name="フローチャート: 判断 259">
          <a:extLst>
            <a:ext uri="{FF2B5EF4-FFF2-40B4-BE49-F238E27FC236}">
              <a16:creationId xmlns:a16="http://schemas.microsoft.com/office/drawing/2014/main" id="{7663E663-455A-4F86-A6C3-F5B4EB20C0E5}"/>
            </a:ext>
          </a:extLst>
        </xdr:cNvPr>
        <xdr:cNvSpPr/>
      </xdr:nvSpPr>
      <xdr:spPr>
        <a:xfrm>
          <a:off x="12763500" y="14062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261" name="テキスト ボックス 260">
          <a:extLst>
            <a:ext uri="{FF2B5EF4-FFF2-40B4-BE49-F238E27FC236}">
              <a16:creationId xmlns:a16="http://schemas.microsoft.com/office/drawing/2014/main" id="{683D7B73-9782-41B3-8B57-703678AE473B}"/>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262" name="テキスト ボックス 261">
          <a:extLst>
            <a:ext uri="{FF2B5EF4-FFF2-40B4-BE49-F238E27FC236}">
              <a16:creationId xmlns:a16="http://schemas.microsoft.com/office/drawing/2014/main" id="{5DEE7023-6BF4-425B-85CA-F0D63CFA9016}"/>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263" name="テキスト ボックス 262">
          <a:extLst>
            <a:ext uri="{FF2B5EF4-FFF2-40B4-BE49-F238E27FC236}">
              <a16:creationId xmlns:a16="http://schemas.microsoft.com/office/drawing/2014/main" id="{ABEAADF0-0FBD-4A24-A843-50DC0F7CD86D}"/>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264" name="テキスト ボックス 263">
          <a:extLst>
            <a:ext uri="{FF2B5EF4-FFF2-40B4-BE49-F238E27FC236}">
              <a16:creationId xmlns:a16="http://schemas.microsoft.com/office/drawing/2014/main" id="{DE49C4A3-A94A-437F-8E8B-A7893ABE52EA}"/>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265" name="テキスト ボックス 264">
          <a:extLst>
            <a:ext uri="{FF2B5EF4-FFF2-40B4-BE49-F238E27FC236}">
              <a16:creationId xmlns:a16="http://schemas.microsoft.com/office/drawing/2014/main" id="{F916D2A7-3A02-4B5B-B2D0-F1E298C33183}"/>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57150</xdr:rowOff>
    </xdr:from>
    <xdr:to>
      <xdr:col>85</xdr:col>
      <xdr:colOff>177800</xdr:colOff>
      <xdr:row>79</xdr:row>
      <xdr:rowOff>158750</xdr:rowOff>
    </xdr:to>
    <xdr:sp macro="" textlink="">
      <xdr:nvSpPr>
        <xdr:cNvPr id="266" name="楕円 265">
          <a:extLst>
            <a:ext uri="{FF2B5EF4-FFF2-40B4-BE49-F238E27FC236}">
              <a16:creationId xmlns:a16="http://schemas.microsoft.com/office/drawing/2014/main" id="{FD935B87-494C-4471-8350-30CC1F318D49}"/>
            </a:ext>
          </a:extLst>
        </xdr:cNvPr>
        <xdr:cNvSpPr/>
      </xdr:nvSpPr>
      <xdr:spPr>
        <a:xfrm>
          <a:off x="16268700" y="1360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80027</xdr:rowOff>
    </xdr:from>
    <xdr:ext cx="405111" cy="259045"/>
    <xdr:sp macro="" textlink="">
      <xdr:nvSpPr>
        <xdr:cNvPr id="267" name="【消防施設】&#10;有形固定資産減価償却率該当値テキスト">
          <a:extLst>
            <a:ext uri="{FF2B5EF4-FFF2-40B4-BE49-F238E27FC236}">
              <a16:creationId xmlns:a16="http://schemas.microsoft.com/office/drawing/2014/main" id="{07569950-61AF-4E5D-8D41-1578553F0898}"/>
            </a:ext>
          </a:extLst>
        </xdr:cNvPr>
        <xdr:cNvSpPr txBox="1"/>
      </xdr:nvSpPr>
      <xdr:spPr>
        <a:xfrm>
          <a:off x="16357600" y="13453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16511</xdr:rowOff>
    </xdr:from>
    <xdr:to>
      <xdr:col>81</xdr:col>
      <xdr:colOff>101600</xdr:colOff>
      <xdr:row>79</xdr:row>
      <xdr:rowOff>118111</xdr:rowOff>
    </xdr:to>
    <xdr:sp macro="" textlink="">
      <xdr:nvSpPr>
        <xdr:cNvPr id="268" name="楕円 267">
          <a:extLst>
            <a:ext uri="{FF2B5EF4-FFF2-40B4-BE49-F238E27FC236}">
              <a16:creationId xmlns:a16="http://schemas.microsoft.com/office/drawing/2014/main" id="{23FE678F-9EE3-4773-9311-A199C0B3B2C7}"/>
            </a:ext>
          </a:extLst>
        </xdr:cNvPr>
        <xdr:cNvSpPr/>
      </xdr:nvSpPr>
      <xdr:spPr>
        <a:xfrm>
          <a:off x="15430500" y="13561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67311</xdr:rowOff>
    </xdr:from>
    <xdr:to>
      <xdr:col>85</xdr:col>
      <xdr:colOff>127000</xdr:colOff>
      <xdr:row>79</xdr:row>
      <xdr:rowOff>107950</xdr:rowOff>
    </xdr:to>
    <xdr:cxnSp macro="">
      <xdr:nvCxnSpPr>
        <xdr:cNvPr id="269" name="直線コネクタ 268">
          <a:extLst>
            <a:ext uri="{FF2B5EF4-FFF2-40B4-BE49-F238E27FC236}">
              <a16:creationId xmlns:a16="http://schemas.microsoft.com/office/drawing/2014/main" id="{6C62232B-BE7D-4748-9324-6D42B150F68F}"/>
            </a:ext>
          </a:extLst>
        </xdr:cNvPr>
        <xdr:cNvCxnSpPr/>
      </xdr:nvCxnSpPr>
      <xdr:spPr>
        <a:xfrm>
          <a:off x="15481300" y="13611861"/>
          <a:ext cx="838200" cy="40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147320</xdr:rowOff>
    </xdr:from>
    <xdr:to>
      <xdr:col>76</xdr:col>
      <xdr:colOff>165100</xdr:colOff>
      <xdr:row>80</xdr:row>
      <xdr:rowOff>77470</xdr:rowOff>
    </xdr:to>
    <xdr:sp macro="" textlink="">
      <xdr:nvSpPr>
        <xdr:cNvPr id="270" name="楕円 269">
          <a:extLst>
            <a:ext uri="{FF2B5EF4-FFF2-40B4-BE49-F238E27FC236}">
              <a16:creationId xmlns:a16="http://schemas.microsoft.com/office/drawing/2014/main" id="{A1E1B9C4-5140-4DE8-89D5-64B0D3664A13}"/>
            </a:ext>
          </a:extLst>
        </xdr:cNvPr>
        <xdr:cNvSpPr/>
      </xdr:nvSpPr>
      <xdr:spPr>
        <a:xfrm>
          <a:off x="14541500" y="13691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67311</xdr:rowOff>
    </xdr:from>
    <xdr:to>
      <xdr:col>81</xdr:col>
      <xdr:colOff>50800</xdr:colOff>
      <xdr:row>80</xdr:row>
      <xdr:rowOff>26670</xdr:rowOff>
    </xdr:to>
    <xdr:cxnSp macro="">
      <xdr:nvCxnSpPr>
        <xdr:cNvPr id="271" name="直線コネクタ 270">
          <a:extLst>
            <a:ext uri="{FF2B5EF4-FFF2-40B4-BE49-F238E27FC236}">
              <a16:creationId xmlns:a16="http://schemas.microsoft.com/office/drawing/2014/main" id="{1D867BEE-5F89-42D3-A68E-835D7F12D353}"/>
            </a:ext>
          </a:extLst>
        </xdr:cNvPr>
        <xdr:cNvCxnSpPr/>
      </xdr:nvCxnSpPr>
      <xdr:spPr>
        <a:xfrm flipV="1">
          <a:off x="14592300" y="13611861"/>
          <a:ext cx="889000" cy="130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129539</xdr:rowOff>
    </xdr:from>
    <xdr:to>
      <xdr:col>72</xdr:col>
      <xdr:colOff>38100</xdr:colOff>
      <xdr:row>80</xdr:row>
      <xdr:rowOff>59689</xdr:rowOff>
    </xdr:to>
    <xdr:sp macro="" textlink="">
      <xdr:nvSpPr>
        <xdr:cNvPr id="272" name="楕円 271">
          <a:extLst>
            <a:ext uri="{FF2B5EF4-FFF2-40B4-BE49-F238E27FC236}">
              <a16:creationId xmlns:a16="http://schemas.microsoft.com/office/drawing/2014/main" id="{8604EABD-E466-4CBF-8FBB-4431EA5C4B3F}"/>
            </a:ext>
          </a:extLst>
        </xdr:cNvPr>
        <xdr:cNvSpPr/>
      </xdr:nvSpPr>
      <xdr:spPr>
        <a:xfrm>
          <a:off x="13652500" y="13674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8889</xdr:rowOff>
    </xdr:from>
    <xdr:to>
      <xdr:col>76</xdr:col>
      <xdr:colOff>114300</xdr:colOff>
      <xdr:row>80</xdr:row>
      <xdr:rowOff>26670</xdr:rowOff>
    </xdr:to>
    <xdr:cxnSp macro="">
      <xdr:nvCxnSpPr>
        <xdr:cNvPr id="273" name="直線コネクタ 272">
          <a:extLst>
            <a:ext uri="{FF2B5EF4-FFF2-40B4-BE49-F238E27FC236}">
              <a16:creationId xmlns:a16="http://schemas.microsoft.com/office/drawing/2014/main" id="{A6AA3B7F-D3B7-4917-BB89-F91998D78845}"/>
            </a:ext>
          </a:extLst>
        </xdr:cNvPr>
        <xdr:cNvCxnSpPr/>
      </xdr:nvCxnSpPr>
      <xdr:spPr>
        <a:xfrm>
          <a:off x="13703300" y="13724889"/>
          <a:ext cx="889000" cy="17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79</xdr:row>
      <xdr:rowOff>92711</xdr:rowOff>
    </xdr:from>
    <xdr:to>
      <xdr:col>67</xdr:col>
      <xdr:colOff>101600</xdr:colOff>
      <xdr:row>80</xdr:row>
      <xdr:rowOff>22861</xdr:rowOff>
    </xdr:to>
    <xdr:sp macro="" textlink="">
      <xdr:nvSpPr>
        <xdr:cNvPr id="274" name="楕円 273">
          <a:extLst>
            <a:ext uri="{FF2B5EF4-FFF2-40B4-BE49-F238E27FC236}">
              <a16:creationId xmlns:a16="http://schemas.microsoft.com/office/drawing/2014/main" id="{320271E1-2A97-4168-85EB-C1819E3AA142}"/>
            </a:ext>
          </a:extLst>
        </xdr:cNvPr>
        <xdr:cNvSpPr/>
      </xdr:nvSpPr>
      <xdr:spPr>
        <a:xfrm>
          <a:off x="12763500" y="13637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79</xdr:row>
      <xdr:rowOff>143511</xdr:rowOff>
    </xdr:from>
    <xdr:to>
      <xdr:col>71</xdr:col>
      <xdr:colOff>177800</xdr:colOff>
      <xdr:row>80</xdr:row>
      <xdr:rowOff>8889</xdr:rowOff>
    </xdr:to>
    <xdr:cxnSp macro="">
      <xdr:nvCxnSpPr>
        <xdr:cNvPr id="275" name="直線コネクタ 274">
          <a:extLst>
            <a:ext uri="{FF2B5EF4-FFF2-40B4-BE49-F238E27FC236}">
              <a16:creationId xmlns:a16="http://schemas.microsoft.com/office/drawing/2014/main" id="{A945A7BB-5B0E-41F7-8FC7-7553D9DD81C1}"/>
            </a:ext>
          </a:extLst>
        </xdr:cNvPr>
        <xdr:cNvCxnSpPr/>
      </xdr:nvCxnSpPr>
      <xdr:spPr>
        <a:xfrm>
          <a:off x="12814300" y="13688061"/>
          <a:ext cx="889000" cy="36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26688</xdr:rowOff>
    </xdr:from>
    <xdr:ext cx="405111" cy="259045"/>
    <xdr:sp macro="" textlink="">
      <xdr:nvSpPr>
        <xdr:cNvPr id="276" name="n_1aveValue【消防施設】&#10;有形固定資産減価償却率">
          <a:extLst>
            <a:ext uri="{FF2B5EF4-FFF2-40B4-BE49-F238E27FC236}">
              <a16:creationId xmlns:a16="http://schemas.microsoft.com/office/drawing/2014/main" id="{A0B0C9BA-2598-4F07-AC92-C600F61D910E}"/>
            </a:ext>
          </a:extLst>
        </xdr:cNvPr>
        <xdr:cNvSpPr txBox="1"/>
      </xdr:nvSpPr>
      <xdr:spPr>
        <a:xfrm>
          <a:off x="15266044" y="14085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31766</xdr:rowOff>
    </xdr:from>
    <xdr:ext cx="405111" cy="259045"/>
    <xdr:sp macro="" textlink="">
      <xdr:nvSpPr>
        <xdr:cNvPr id="277" name="n_2aveValue【消防施設】&#10;有形固定資産減価償却率">
          <a:extLst>
            <a:ext uri="{FF2B5EF4-FFF2-40B4-BE49-F238E27FC236}">
              <a16:creationId xmlns:a16="http://schemas.microsoft.com/office/drawing/2014/main" id="{900A8E52-A79A-4026-8F83-0DB3834440EF}"/>
            </a:ext>
          </a:extLst>
        </xdr:cNvPr>
        <xdr:cNvSpPr txBox="1"/>
      </xdr:nvSpPr>
      <xdr:spPr>
        <a:xfrm>
          <a:off x="14389744" y="14090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81297</xdr:rowOff>
    </xdr:from>
    <xdr:ext cx="405111" cy="259045"/>
    <xdr:sp macro="" textlink="">
      <xdr:nvSpPr>
        <xdr:cNvPr id="278" name="n_3aveValue【消防施設】&#10;有形固定資産減価償却率">
          <a:extLst>
            <a:ext uri="{FF2B5EF4-FFF2-40B4-BE49-F238E27FC236}">
              <a16:creationId xmlns:a16="http://schemas.microsoft.com/office/drawing/2014/main" id="{C69384E3-C6D2-40B1-A189-089A3CCB9A98}"/>
            </a:ext>
          </a:extLst>
        </xdr:cNvPr>
        <xdr:cNvSpPr txBox="1"/>
      </xdr:nvSpPr>
      <xdr:spPr>
        <a:xfrm>
          <a:off x="13500744" y="14140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96538</xdr:rowOff>
    </xdr:from>
    <xdr:ext cx="405111" cy="259045"/>
    <xdr:sp macro="" textlink="">
      <xdr:nvSpPr>
        <xdr:cNvPr id="279" name="n_4aveValue【消防施設】&#10;有形固定資産減価償却率">
          <a:extLst>
            <a:ext uri="{FF2B5EF4-FFF2-40B4-BE49-F238E27FC236}">
              <a16:creationId xmlns:a16="http://schemas.microsoft.com/office/drawing/2014/main" id="{293BF4A2-C894-4701-B629-3BFA5A51105D}"/>
            </a:ext>
          </a:extLst>
        </xdr:cNvPr>
        <xdr:cNvSpPr txBox="1"/>
      </xdr:nvSpPr>
      <xdr:spPr>
        <a:xfrm>
          <a:off x="12611744" y="14155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77</xdr:row>
      <xdr:rowOff>134638</xdr:rowOff>
    </xdr:from>
    <xdr:ext cx="405111" cy="259045"/>
    <xdr:sp macro="" textlink="">
      <xdr:nvSpPr>
        <xdr:cNvPr id="280" name="n_1mainValue【消防施設】&#10;有形固定資産減価償却率">
          <a:extLst>
            <a:ext uri="{FF2B5EF4-FFF2-40B4-BE49-F238E27FC236}">
              <a16:creationId xmlns:a16="http://schemas.microsoft.com/office/drawing/2014/main" id="{A5479D63-49A9-45E8-AA18-A5AD71AFAC3A}"/>
            </a:ext>
          </a:extLst>
        </xdr:cNvPr>
        <xdr:cNvSpPr txBox="1"/>
      </xdr:nvSpPr>
      <xdr:spPr>
        <a:xfrm>
          <a:off x="15266044" y="13336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93997</xdr:rowOff>
    </xdr:from>
    <xdr:ext cx="405111" cy="259045"/>
    <xdr:sp macro="" textlink="">
      <xdr:nvSpPr>
        <xdr:cNvPr id="281" name="n_2mainValue【消防施設】&#10;有形固定資産減価償却率">
          <a:extLst>
            <a:ext uri="{FF2B5EF4-FFF2-40B4-BE49-F238E27FC236}">
              <a16:creationId xmlns:a16="http://schemas.microsoft.com/office/drawing/2014/main" id="{3A9A66AE-3385-47EC-838B-7187140F11B0}"/>
            </a:ext>
          </a:extLst>
        </xdr:cNvPr>
        <xdr:cNvSpPr txBox="1"/>
      </xdr:nvSpPr>
      <xdr:spPr>
        <a:xfrm>
          <a:off x="14389744" y="13467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76216</xdr:rowOff>
    </xdr:from>
    <xdr:ext cx="405111" cy="259045"/>
    <xdr:sp macro="" textlink="">
      <xdr:nvSpPr>
        <xdr:cNvPr id="282" name="n_3mainValue【消防施設】&#10;有形固定資産減価償却率">
          <a:extLst>
            <a:ext uri="{FF2B5EF4-FFF2-40B4-BE49-F238E27FC236}">
              <a16:creationId xmlns:a16="http://schemas.microsoft.com/office/drawing/2014/main" id="{D64F2387-353B-4EEB-8B6B-5AE0FF18425E}"/>
            </a:ext>
          </a:extLst>
        </xdr:cNvPr>
        <xdr:cNvSpPr txBox="1"/>
      </xdr:nvSpPr>
      <xdr:spPr>
        <a:xfrm>
          <a:off x="13500744" y="13449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39388</xdr:rowOff>
    </xdr:from>
    <xdr:ext cx="405111" cy="259045"/>
    <xdr:sp macro="" textlink="">
      <xdr:nvSpPr>
        <xdr:cNvPr id="283" name="n_4mainValue【消防施設】&#10;有形固定資産減価償却率">
          <a:extLst>
            <a:ext uri="{FF2B5EF4-FFF2-40B4-BE49-F238E27FC236}">
              <a16:creationId xmlns:a16="http://schemas.microsoft.com/office/drawing/2014/main" id="{A2063C19-FE46-406A-BF62-0CD03CA39209}"/>
            </a:ext>
          </a:extLst>
        </xdr:cNvPr>
        <xdr:cNvSpPr txBox="1"/>
      </xdr:nvSpPr>
      <xdr:spPr>
        <a:xfrm>
          <a:off x="12611744" y="13412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284" name="正方形/長方形 283">
          <a:extLst>
            <a:ext uri="{FF2B5EF4-FFF2-40B4-BE49-F238E27FC236}">
              <a16:creationId xmlns:a16="http://schemas.microsoft.com/office/drawing/2014/main" id="{73F70042-EB2F-4BE1-BFE0-D2AAB2C3EC8A}"/>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285" name="正方形/長方形 284">
          <a:extLst>
            <a:ext uri="{FF2B5EF4-FFF2-40B4-BE49-F238E27FC236}">
              <a16:creationId xmlns:a16="http://schemas.microsoft.com/office/drawing/2014/main" id="{C96FFDAD-391E-496E-9AD8-7018248C4F9E}"/>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286" name="正方形/長方形 285">
          <a:extLst>
            <a:ext uri="{FF2B5EF4-FFF2-40B4-BE49-F238E27FC236}">
              <a16:creationId xmlns:a16="http://schemas.microsoft.com/office/drawing/2014/main" id="{0E406A95-490E-4D8F-8EF4-1AD0C9DC98D9}"/>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287" name="正方形/長方形 286">
          <a:extLst>
            <a:ext uri="{FF2B5EF4-FFF2-40B4-BE49-F238E27FC236}">
              <a16:creationId xmlns:a16="http://schemas.microsoft.com/office/drawing/2014/main" id="{56209078-1BC0-4CA7-AB36-5BB329BEFD32}"/>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288" name="正方形/長方形 287">
          <a:extLst>
            <a:ext uri="{FF2B5EF4-FFF2-40B4-BE49-F238E27FC236}">
              <a16:creationId xmlns:a16="http://schemas.microsoft.com/office/drawing/2014/main" id="{5461446B-E6D5-49DE-B5A0-1C200F01D644}"/>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289" name="正方形/長方形 288">
          <a:extLst>
            <a:ext uri="{FF2B5EF4-FFF2-40B4-BE49-F238E27FC236}">
              <a16:creationId xmlns:a16="http://schemas.microsoft.com/office/drawing/2014/main" id="{CC1A764A-6481-4B6E-AFDB-BAF3CE7AA8B3}"/>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290" name="正方形/長方形 289">
          <a:extLst>
            <a:ext uri="{FF2B5EF4-FFF2-40B4-BE49-F238E27FC236}">
              <a16:creationId xmlns:a16="http://schemas.microsoft.com/office/drawing/2014/main" id="{243287FE-0AE9-4B34-A31C-B5752477BB14}"/>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291" name="正方形/長方形 290">
          <a:extLst>
            <a:ext uri="{FF2B5EF4-FFF2-40B4-BE49-F238E27FC236}">
              <a16:creationId xmlns:a16="http://schemas.microsoft.com/office/drawing/2014/main" id="{6338F03E-3D5B-415B-9C83-AE138921C33B}"/>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292" name="テキスト ボックス 291">
          <a:extLst>
            <a:ext uri="{FF2B5EF4-FFF2-40B4-BE49-F238E27FC236}">
              <a16:creationId xmlns:a16="http://schemas.microsoft.com/office/drawing/2014/main" id="{3CABB965-3154-4441-91B8-FFE7613BE0EE}"/>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293" name="直線コネクタ 292">
          <a:extLst>
            <a:ext uri="{FF2B5EF4-FFF2-40B4-BE49-F238E27FC236}">
              <a16:creationId xmlns:a16="http://schemas.microsoft.com/office/drawing/2014/main" id="{1B6F4DB2-20E6-4AEF-A5ED-69CDF27FD26B}"/>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294" name="直線コネクタ 293">
          <a:extLst>
            <a:ext uri="{FF2B5EF4-FFF2-40B4-BE49-F238E27FC236}">
              <a16:creationId xmlns:a16="http://schemas.microsoft.com/office/drawing/2014/main" id="{EC5B2A9F-CA29-4FAA-ABB8-C43518699615}"/>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295" name="テキスト ボックス 294">
          <a:extLst>
            <a:ext uri="{FF2B5EF4-FFF2-40B4-BE49-F238E27FC236}">
              <a16:creationId xmlns:a16="http://schemas.microsoft.com/office/drawing/2014/main" id="{19F60CC3-DE2E-4804-AF73-054BD5D3A14C}"/>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296" name="直線コネクタ 295">
          <a:extLst>
            <a:ext uri="{FF2B5EF4-FFF2-40B4-BE49-F238E27FC236}">
              <a16:creationId xmlns:a16="http://schemas.microsoft.com/office/drawing/2014/main" id="{B0167006-EFC8-4329-86D5-4F50C38F6BDD}"/>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297" name="テキスト ボックス 296">
          <a:extLst>
            <a:ext uri="{FF2B5EF4-FFF2-40B4-BE49-F238E27FC236}">
              <a16:creationId xmlns:a16="http://schemas.microsoft.com/office/drawing/2014/main" id="{359FBADF-05A7-48AC-9F78-855805C4FF69}"/>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298" name="直線コネクタ 297">
          <a:extLst>
            <a:ext uri="{FF2B5EF4-FFF2-40B4-BE49-F238E27FC236}">
              <a16:creationId xmlns:a16="http://schemas.microsoft.com/office/drawing/2014/main" id="{AFB7248E-2722-4C51-A7E0-84E427A120C8}"/>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299" name="テキスト ボックス 298">
          <a:extLst>
            <a:ext uri="{FF2B5EF4-FFF2-40B4-BE49-F238E27FC236}">
              <a16:creationId xmlns:a16="http://schemas.microsoft.com/office/drawing/2014/main" id="{369BAFA4-DA7A-4B65-AE98-D6F64FD7DF31}"/>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300" name="直線コネクタ 299">
          <a:extLst>
            <a:ext uri="{FF2B5EF4-FFF2-40B4-BE49-F238E27FC236}">
              <a16:creationId xmlns:a16="http://schemas.microsoft.com/office/drawing/2014/main" id="{B7694D8F-C431-48E1-86A9-3037C866B370}"/>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301" name="テキスト ボックス 300">
          <a:extLst>
            <a:ext uri="{FF2B5EF4-FFF2-40B4-BE49-F238E27FC236}">
              <a16:creationId xmlns:a16="http://schemas.microsoft.com/office/drawing/2014/main" id="{4A96227F-D2E6-4841-A0F7-0F07E0C4EC72}"/>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302" name="直線コネクタ 301">
          <a:extLst>
            <a:ext uri="{FF2B5EF4-FFF2-40B4-BE49-F238E27FC236}">
              <a16:creationId xmlns:a16="http://schemas.microsoft.com/office/drawing/2014/main" id="{BAE94630-3220-4E36-9C5F-56148E12F980}"/>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303" name="テキスト ボックス 302">
          <a:extLst>
            <a:ext uri="{FF2B5EF4-FFF2-40B4-BE49-F238E27FC236}">
              <a16:creationId xmlns:a16="http://schemas.microsoft.com/office/drawing/2014/main" id="{3826CE85-5693-4257-91C2-A3B33DA4C795}"/>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304" name="直線コネクタ 303">
          <a:extLst>
            <a:ext uri="{FF2B5EF4-FFF2-40B4-BE49-F238E27FC236}">
              <a16:creationId xmlns:a16="http://schemas.microsoft.com/office/drawing/2014/main" id="{2DF2D710-57AE-47CA-AED1-5DCCD5CA4DB1}"/>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305" name="テキスト ボックス 304">
          <a:extLst>
            <a:ext uri="{FF2B5EF4-FFF2-40B4-BE49-F238E27FC236}">
              <a16:creationId xmlns:a16="http://schemas.microsoft.com/office/drawing/2014/main" id="{13FE53DF-FE98-4CD1-9427-672A3218970C}"/>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306" name="【消防施設】&#10;一人当たり面積グラフ枠">
          <a:extLst>
            <a:ext uri="{FF2B5EF4-FFF2-40B4-BE49-F238E27FC236}">
              <a16:creationId xmlns:a16="http://schemas.microsoft.com/office/drawing/2014/main" id="{3788AE9F-E66F-41E7-AA22-4291FFB195E3}"/>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52578</xdr:rowOff>
    </xdr:from>
    <xdr:to>
      <xdr:col>116</xdr:col>
      <xdr:colOff>62864</xdr:colOff>
      <xdr:row>86</xdr:row>
      <xdr:rowOff>107062</xdr:rowOff>
    </xdr:to>
    <xdr:cxnSp macro="">
      <xdr:nvCxnSpPr>
        <xdr:cNvPr id="307" name="直線コネクタ 306">
          <a:extLst>
            <a:ext uri="{FF2B5EF4-FFF2-40B4-BE49-F238E27FC236}">
              <a16:creationId xmlns:a16="http://schemas.microsoft.com/office/drawing/2014/main" id="{405A1898-0175-483A-A6FE-DE5D0602985A}"/>
            </a:ext>
          </a:extLst>
        </xdr:cNvPr>
        <xdr:cNvCxnSpPr/>
      </xdr:nvCxnSpPr>
      <xdr:spPr>
        <a:xfrm flipV="1">
          <a:off x="22160864" y="13254228"/>
          <a:ext cx="0" cy="15975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110889</xdr:rowOff>
    </xdr:from>
    <xdr:ext cx="469744" cy="259045"/>
    <xdr:sp macro="" textlink="">
      <xdr:nvSpPr>
        <xdr:cNvPr id="308" name="【消防施設】&#10;一人当たり面積最小値テキスト">
          <a:extLst>
            <a:ext uri="{FF2B5EF4-FFF2-40B4-BE49-F238E27FC236}">
              <a16:creationId xmlns:a16="http://schemas.microsoft.com/office/drawing/2014/main" id="{5459929B-1B40-4CAC-BD84-DF75A11559AB}"/>
            </a:ext>
          </a:extLst>
        </xdr:cNvPr>
        <xdr:cNvSpPr txBox="1"/>
      </xdr:nvSpPr>
      <xdr:spPr>
        <a:xfrm>
          <a:off x="22199600" y="14855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107062</xdr:rowOff>
    </xdr:from>
    <xdr:to>
      <xdr:col>116</xdr:col>
      <xdr:colOff>152400</xdr:colOff>
      <xdr:row>86</xdr:row>
      <xdr:rowOff>107062</xdr:rowOff>
    </xdr:to>
    <xdr:cxnSp macro="">
      <xdr:nvCxnSpPr>
        <xdr:cNvPr id="309" name="直線コネクタ 308">
          <a:extLst>
            <a:ext uri="{FF2B5EF4-FFF2-40B4-BE49-F238E27FC236}">
              <a16:creationId xmlns:a16="http://schemas.microsoft.com/office/drawing/2014/main" id="{8862F74E-7624-42E0-BDEB-E2B424E72EE4}"/>
            </a:ext>
          </a:extLst>
        </xdr:cNvPr>
        <xdr:cNvCxnSpPr/>
      </xdr:nvCxnSpPr>
      <xdr:spPr>
        <a:xfrm>
          <a:off x="22072600" y="148517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75</xdr:row>
      <xdr:rowOff>170705</xdr:rowOff>
    </xdr:from>
    <xdr:ext cx="469744" cy="259045"/>
    <xdr:sp macro="" textlink="">
      <xdr:nvSpPr>
        <xdr:cNvPr id="310" name="【消防施設】&#10;一人当たり面積最大値テキスト">
          <a:extLst>
            <a:ext uri="{FF2B5EF4-FFF2-40B4-BE49-F238E27FC236}">
              <a16:creationId xmlns:a16="http://schemas.microsoft.com/office/drawing/2014/main" id="{3C5D8899-6999-4BED-BC88-7165D362EEF7}"/>
            </a:ext>
          </a:extLst>
        </xdr:cNvPr>
        <xdr:cNvSpPr txBox="1"/>
      </xdr:nvSpPr>
      <xdr:spPr>
        <a:xfrm>
          <a:off x="22199600" y="13029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52578</xdr:rowOff>
    </xdr:from>
    <xdr:to>
      <xdr:col>116</xdr:col>
      <xdr:colOff>152400</xdr:colOff>
      <xdr:row>77</xdr:row>
      <xdr:rowOff>52578</xdr:rowOff>
    </xdr:to>
    <xdr:cxnSp macro="">
      <xdr:nvCxnSpPr>
        <xdr:cNvPr id="311" name="直線コネクタ 310">
          <a:extLst>
            <a:ext uri="{FF2B5EF4-FFF2-40B4-BE49-F238E27FC236}">
              <a16:creationId xmlns:a16="http://schemas.microsoft.com/office/drawing/2014/main" id="{A8F20DA7-CA3B-4EBD-8366-214141C391C0}"/>
            </a:ext>
          </a:extLst>
        </xdr:cNvPr>
        <xdr:cNvCxnSpPr/>
      </xdr:nvCxnSpPr>
      <xdr:spPr>
        <a:xfrm>
          <a:off x="22072600" y="13254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140479</xdr:rowOff>
    </xdr:from>
    <xdr:ext cx="469744" cy="259045"/>
    <xdr:sp macro="" textlink="">
      <xdr:nvSpPr>
        <xdr:cNvPr id="312" name="【消防施設】&#10;一人当たり面積平均値テキスト">
          <a:extLst>
            <a:ext uri="{FF2B5EF4-FFF2-40B4-BE49-F238E27FC236}">
              <a16:creationId xmlns:a16="http://schemas.microsoft.com/office/drawing/2014/main" id="{E6B45D27-073F-4CED-8305-92EF4FD30939}"/>
            </a:ext>
          </a:extLst>
        </xdr:cNvPr>
        <xdr:cNvSpPr txBox="1"/>
      </xdr:nvSpPr>
      <xdr:spPr>
        <a:xfrm>
          <a:off x="22199600" y="145422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117602</xdr:rowOff>
    </xdr:from>
    <xdr:to>
      <xdr:col>116</xdr:col>
      <xdr:colOff>114300</xdr:colOff>
      <xdr:row>86</xdr:row>
      <xdr:rowOff>47752</xdr:rowOff>
    </xdr:to>
    <xdr:sp macro="" textlink="">
      <xdr:nvSpPr>
        <xdr:cNvPr id="313" name="フローチャート: 判断 312">
          <a:extLst>
            <a:ext uri="{FF2B5EF4-FFF2-40B4-BE49-F238E27FC236}">
              <a16:creationId xmlns:a16="http://schemas.microsoft.com/office/drawing/2014/main" id="{767F9A19-E461-4778-80DB-5F4ABF92C3BC}"/>
            </a:ext>
          </a:extLst>
        </xdr:cNvPr>
        <xdr:cNvSpPr/>
      </xdr:nvSpPr>
      <xdr:spPr>
        <a:xfrm>
          <a:off x="22110700" y="14690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124461</xdr:rowOff>
    </xdr:from>
    <xdr:to>
      <xdr:col>112</xdr:col>
      <xdr:colOff>38100</xdr:colOff>
      <xdr:row>86</xdr:row>
      <xdr:rowOff>54611</xdr:rowOff>
    </xdr:to>
    <xdr:sp macro="" textlink="">
      <xdr:nvSpPr>
        <xdr:cNvPr id="314" name="フローチャート: 判断 313">
          <a:extLst>
            <a:ext uri="{FF2B5EF4-FFF2-40B4-BE49-F238E27FC236}">
              <a16:creationId xmlns:a16="http://schemas.microsoft.com/office/drawing/2014/main" id="{A4A8F4FD-2DA7-406A-9536-12F34E1CFA6E}"/>
            </a:ext>
          </a:extLst>
        </xdr:cNvPr>
        <xdr:cNvSpPr/>
      </xdr:nvSpPr>
      <xdr:spPr>
        <a:xfrm>
          <a:off x="21272500" y="1469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74168</xdr:rowOff>
    </xdr:from>
    <xdr:to>
      <xdr:col>107</xdr:col>
      <xdr:colOff>101600</xdr:colOff>
      <xdr:row>86</xdr:row>
      <xdr:rowOff>4318</xdr:rowOff>
    </xdr:to>
    <xdr:sp macro="" textlink="">
      <xdr:nvSpPr>
        <xdr:cNvPr id="315" name="フローチャート: 判断 314">
          <a:extLst>
            <a:ext uri="{FF2B5EF4-FFF2-40B4-BE49-F238E27FC236}">
              <a16:creationId xmlns:a16="http://schemas.microsoft.com/office/drawing/2014/main" id="{A8A46FEE-C28B-4264-9BD9-BC5464CCF1AD}"/>
            </a:ext>
          </a:extLst>
        </xdr:cNvPr>
        <xdr:cNvSpPr/>
      </xdr:nvSpPr>
      <xdr:spPr>
        <a:xfrm>
          <a:off x="20383500" y="14647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117602</xdr:rowOff>
    </xdr:from>
    <xdr:to>
      <xdr:col>102</xdr:col>
      <xdr:colOff>165100</xdr:colOff>
      <xdr:row>86</xdr:row>
      <xdr:rowOff>47752</xdr:rowOff>
    </xdr:to>
    <xdr:sp macro="" textlink="">
      <xdr:nvSpPr>
        <xdr:cNvPr id="316" name="フローチャート: 判断 315">
          <a:extLst>
            <a:ext uri="{FF2B5EF4-FFF2-40B4-BE49-F238E27FC236}">
              <a16:creationId xmlns:a16="http://schemas.microsoft.com/office/drawing/2014/main" id="{A84DE19C-2F74-490A-AC0F-91F8F363690D}"/>
            </a:ext>
          </a:extLst>
        </xdr:cNvPr>
        <xdr:cNvSpPr/>
      </xdr:nvSpPr>
      <xdr:spPr>
        <a:xfrm>
          <a:off x="19494500" y="14690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109982</xdr:rowOff>
    </xdr:from>
    <xdr:to>
      <xdr:col>98</xdr:col>
      <xdr:colOff>38100</xdr:colOff>
      <xdr:row>86</xdr:row>
      <xdr:rowOff>40132</xdr:rowOff>
    </xdr:to>
    <xdr:sp macro="" textlink="">
      <xdr:nvSpPr>
        <xdr:cNvPr id="317" name="フローチャート: 判断 316">
          <a:extLst>
            <a:ext uri="{FF2B5EF4-FFF2-40B4-BE49-F238E27FC236}">
              <a16:creationId xmlns:a16="http://schemas.microsoft.com/office/drawing/2014/main" id="{723EFADD-C5D0-46A6-86F9-A2986869C37B}"/>
            </a:ext>
          </a:extLst>
        </xdr:cNvPr>
        <xdr:cNvSpPr/>
      </xdr:nvSpPr>
      <xdr:spPr>
        <a:xfrm>
          <a:off x="18605500" y="14683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318" name="テキスト ボックス 317">
          <a:extLst>
            <a:ext uri="{FF2B5EF4-FFF2-40B4-BE49-F238E27FC236}">
              <a16:creationId xmlns:a16="http://schemas.microsoft.com/office/drawing/2014/main" id="{BBAA2D6C-2430-438E-8BBB-09A02D7C5403}"/>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319" name="テキスト ボックス 318">
          <a:extLst>
            <a:ext uri="{FF2B5EF4-FFF2-40B4-BE49-F238E27FC236}">
              <a16:creationId xmlns:a16="http://schemas.microsoft.com/office/drawing/2014/main" id="{DD6791FE-2E3A-40A9-804C-A0CD3BD31698}"/>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320" name="テキスト ボックス 319">
          <a:extLst>
            <a:ext uri="{FF2B5EF4-FFF2-40B4-BE49-F238E27FC236}">
              <a16:creationId xmlns:a16="http://schemas.microsoft.com/office/drawing/2014/main" id="{9B257DA1-535B-43B7-B713-02812522E0BC}"/>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321" name="テキスト ボックス 320">
          <a:extLst>
            <a:ext uri="{FF2B5EF4-FFF2-40B4-BE49-F238E27FC236}">
              <a16:creationId xmlns:a16="http://schemas.microsoft.com/office/drawing/2014/main" id="{2F2B2CAE-C083-4454-B897-2DAE4C64895B}"/>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322" name="テキスト ボックス 321">
          <a:extLst>
            <a:ext uri="{FF2B5EF4-FFF2-40B4-BE49-F238E27FC236}">
              <a16:creationId xmlns:a16="http://schemas.microsoft.com/office/drawing/2014/main" id="{99C8F8BF-8723-40AE-B772-54991D2D09C7}"/>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46737</xdr:rowOff>
    </xdr:from>
    <xdr:to>
      <xdr:col>116</xdr:col>
      <xdr:colOff>114300</xdr:colOff>
      <xdr:row>86</xdr:row>
      <xdr:rowOff>148337</xdr:rowOff>
    </xdr:to>
    <xdr:sp macro="" textlink="">
      <xdr:nvSpPr>
        <xdr:cNvPr id="323" name="楕円 322">
          <a:extLst>
            <a:ext uri="{FF2B5EF4-FFF2-40B4-BE49-F238E27FC236}">
              <a16:creationId xmlns:a16="http://schemas.microsoft.com/office/drawing/2014/main" id="{C7EA69AD-CEF1-446F-B074-40B75D382128}"/>
            </a:ext>
          </a:extLst>
        </xdr:cNvPr>
        <xdr:cNvSpPr/>
      </xdr:nvSpPr>
      <xdr:spPr>
        <a:xfrm>
          <a:off x="22110700" y="14791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133114</xdr:rowOff>
    </xdr:from>
    <xdr:ext cx="469744" cy="259045"/>
    <xdr:sp macro="" textlink="">
      <xdr:nvSpPr>
        <xdr:cNvPr id="324" name="【消防施設】&#10;一人当たり面積該当値テキスト">
          <a:extLst>
            <a:ext uri="{FF2B5EF4-FFF2-40B4-BE49-F238E27FC236}">
              <a16:creationId xmlns:a16="http://schemas.microsoft.com/office/drawing/2014/main" id="{00B83080-2AD9-40F9-8368-42035AEAC719}"/>
            </a:ext>
          </a:extLst>
        </xdr:cNvPr>
        <xdr:cNvSpPr txBox="1"/>
      </xdr:nvSpPr>
      <xdr:spPr>
        <a:xfrm>
          <a:off x="22199600" y="14706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47117</xdr:rowOff>
    </xdr:from>
    <xdr:to>
      <xdr:col>112</xdr:col>
      <xdr:colOff>38100</xdr:colOff>
      <xdr:row>86</xdr:row>
      <xdr:rowOff>148717</xdr:rowOff>
    </xdr:to>
    <xdr:sp macro="" textlink="">
      <xdr:nvSpPr>
        <xdr:cNvPr id="325" name="楕円 324">
          <a:extLst>
            <a:ext uri="{FF2B5EF4-FFF2-40B4-BE49-F238E27FC236}">
              <a16:creationId xmlns:a16="http://schemas.microsoft.com/office/drawing/2014/main" id="{5B6496D7-9FCA-4EC6-B3FF-1DF9DFC194A8}"/>
            </a:ext>
          </a:extLst>
        </xdr:cNvPr>
        <xdr:cNvSpPr/>
      </xdr:nvSpPr>
      <xdr:spPr>
        <a:xfrm>
          <a:off x="21272500" y="14791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97537</xdr:rowOff>
    </xdr:from>
    <xdr:to>
      <xdr:col>116</xdr:col>
      <xdr:colOff>63500</xdr:colOff>
      <xdr:row>86</xdr:row>
      <xdr:rowOff>97917</xdr:rowOff>
    </xdr:to>
    <xdr:cxnSp macro="">
      <xdr:nvCxnSpPr>
        <xdr:cNvPr id="326" name="直線コネクタ 325">
          <a:extLst>
            <a:ext uri="{FF2B5EF4-FFF2-40B4-BE49-F238E27FC236}">
              <a16:creationId xmlns:a16="http://schemas.microsoft.com/office/drawing/2014/main" id="{F1151961-DE1B-4CDB-98D4-F204DC5273ED}"/>
            </a:ext>
          </a:extLst>
        </xdr:cNvPr>
        <xdr:cNvCxnSpPr/>
      </xdr:nvCxnSpPr>
      <xdr:spPr>
        <a:xfrm flipV="1">
          <a:off x="21323300" y="14842237"/>
          <a:ext cx="838200" cy="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150749</xdr:rowOff>
    </xdr:from>
    <xdr:to>
      <xdr:col>107</xdr:col>
      <xdr:colOff>101600</xdr:colOff>
      <xdr:row>86</xdr:row>
      <xdr:rowOff>80899</xdr:rowOff>
    </xdr:to>
    <xdr:sp macro="" textlink="">
      <xdr:nvSpPr>
        <xdr:cNvPr id="327" name="楕円 326">
          <a:extLst>
            <a:ext uri="{FF2B5EF4-FFF2-40B4-BE49-F238E27FC236}">
              <a16:creationId xmlns:a16="http://schemas.microsoft.com/office/drawing/2014/main" id="{164E6931-A5F1-4224-9167-BDC8AD4FA047}"/>
            </a:ext>
          </a:extLst>
        </xdr:cNvPr>
        <xdr:cNvSpPr/>
      </xdr:nvSpPr>
      <xdr:spPr>
        <a:xfrm>
          <a:off x="20383500" y="14723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30099</xdr:rowOff>
    </xdr:from>
    <xdr:to>
      <xdr:col>111</xdr:col>
      <xdr:colOff>177800</xdr:colOff>
      <xdr:row>86</xdr:row>
      <xdr:rowOff>97917</xdr:rowOff>
    </xdr:to>
    <xdr:cxnSp macro="">
      <xdr:nvCxnSpPr>
        <xdr:cNvPr id="328" name="直線コネクタ 327">
          <a:extLst>
            <a:ext uri="{FF2B5EF4-FFF2-40B4-BE49-F238E27FC236}">
              <a16:creationId xmlns:a16="http://schemas.microsoft.com/office/drawing/2014/main" id="{8B5B69E3-90D7-49C6-B8DC-04B7CC5E2D44}"/>
            </a:ext>
          </a:extLst>
        </xdr:cNvPr>
        <xdr:cNvCxnSpPr/>
      </xdr:nvCxnSpPr>
      <xdr:spPr>
        <a:xfrm>
          <a:off x="20434300" y="14774799"/>
          <a:ext cx="889000" cy="67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152654</xdr:rowOff>
    </xdr:from>
    <xdr:to>
      <xdr:col>102</xdr:col>
      <xdr:colOff>165100</xdr:colOff>
      <xdr:row>86</xdr:row>
      <xdr:rowOff>82804</xdr:rowOff>
    </xdr:to>
    <xdr:sp macro="" textlink="">
      <xdr:nvSpPr>
        <xdr:cNvPr id="329" name="楕円 328">
          <a:extLst>
            <a:ext uri="{FF2B5EF4-FFF2-40B4-BE49-F238E27FC236}">
              <a16:creationId xmlns:a16="http://schemas.microsoft.com/office/drawing/2014/main" id="{57F25A58-67F9-481D-B80B-042DF9DB54B1}"/>
            </a:ext>
          </a:extLst>
        </xdr:cNvPr>
        <xdr:cNvSpPr/>
      </xdr:nvSpPr>
      <xdr:spPr>
        <a:xfrm>
          <a:off x="19494500" y="14725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30099</xdr:rowOff>
    </xdr:from>
    <xdr:to>
      <xdr:col>107</xdr:col>
      <xdr:colOff>50800</xdr:colOff>
      <xdr:row>86</xdr:row>
      <xdr:rowOff>32004</xdr:rowOff>
    </xdr:to>
    <xdr:cxnSp macro="">
      <xdr:nvCxnSpPr>
        <xdr:cNvPr id="330" name="直線コネクタ 329">
          <a:extLst>
            <a:ext uri="{FF2B5EF4-FFF2-40B4-BE49-F238E27FC236}">
              <a16:creationId xmlns:a16="http://schemas.microsoft.com/office/drawing/2014/main" id="{A90877CA-DE00-4E7C-87A7-33B8F84CB6C3}"/>
            </a:ext>
          </a:extLst>
        </xdr:cNvPr>
        <xdr:cNvCxnSpPr/>
      </xdr:nvCxnSpPr>
      <xdr:spPr>
        <a:xfrm flipV="1">
          <a:off x="19545300" y="14774799"/>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154178</xdr:rowOff>
    </xdr:from>
    <xdr:to>
      <xdr:col>98</xdr:col>
      <xdr:colOff>38100</xdr:colOff>
      <xdr:row>86</xdr:row>
      <xdr:rowOff>84328</xdr:rowOff>
    </xdr:to>
    <xdr:sp macro="" textlink="">
      <xdr:nvSpPr>
        <xdr:cNvPr id="331" name="楕円 330">
          <a:extLst>
            <a:ext uri="{FF2B5EF4-FFF2-40B4-BE49-F238E27FC236}">
              <a16:creationId xmlns:a16="http://schemas.microsoft.com/office/drawing/2014/main" id="{89AC3786-8FAB-4535-9B9A-865C4A4DB774}"/>
            </a:ext>
          </a:extLst>
        </xdr:cNvPr>
        <xdr:cNvSpPr/>
      </xdr:nvSpPr>
      <xdr:spPr>
        <a:xfrm>
          <a:off x="18605500" y="14727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32004</xdr:rowOff>
    </xdr:from>
    <xdr:to>
      <xdr:col>102</xdr:col>
      <xdr:colOff>114300</xdr:colOff>
      <xdr:row>86</xdr:row>
      <xdr:rowOff>33528</xdr:rowOff>
    </xdr:to>
    <xdr:cxnSp macro="">
      <xdr:nvCxnSpPr>
        <xdr:cNvPr id="332" name="直線コネクタ 331">
          <a:extLst>
            <a:ext uri="{FF2B5EF4-FFF2-40B4-BE49-F238E27FC236}">
              <a16:creationId xmlns:a16="http://schemas.microsoft.com/office/drawing/2014/main" id="{F9638EAE-6FB6-4B29-A351-CB0046E682D1}"/>
            </a:ext>
          </a:extLst>
        </xdr:cNvPr>
        <xdr:cNvCxnSpPr/>
      </xdr:nvCxnSpPr>
      <xdr:spPr>
        <a:xfrm flipV="1">
          <a:off x="18656300" y="14776704"/>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71138</xdr:rowOff>
    </xdr:from>
    <xdr:ext cx="469744" cy="259045"/>
    <xdr:sp macro="" textlink="">
      <xdr:nvSpPr>
        <xdr:cNvPr id="333" name="n_1aveValue【消防施設】&#10;一人当たり面積">
          <a:extLst>
            <a:ext uri="{FF2B5EF4-FFF2-40B4-BE49-F238E27FC236}">
              <a16:creationId xmlns:a16="http://schemas.microsoft.com/office/drawing/2014/main" id="{58A39F59-A799-4EA1-9D8D-F2B11A43CA1F}"/>
            </a:ext>
          </a:extLst>
        </xdr:cNvPr>
        <xdr:cNvSpPr txBox="1"/>
      </xdr:nvSpPr>
      <xdr:spPr>
        <a:xfrm>
          <a:off x="21075727" y="14472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20845</xdr:rowOff>
    </xdr:from>
    <xdr:ext cx="469744" cy="259045"/>
    <xdr:sp macro="" textlink="">
      <xdr:nvSpPr>
        <xdr:cNvPr id="334" name="n_2aveValue【消防施設】&#10;一人当たり面積">
          <a:extLst>
            <a:ext uri="{FF2B5EF4-FFF2-40B4-BE49-F238E27FC236}">
              <a16:creationId xmlns:a16="http://schemas.microsoft.com/office/drawing/2014/main" id="{D35DF4BF-E398-4DD7-A681-3DD2F3475CE1}"/>
            </a:ext>
          </a:extLst>
        </xdr:cNvPr>
        <xdr:cNvSpPr txBox="1"/>
      </xdr:nvSpPr>
      <xdr:spPr>
        <a:xfrm>
          <a:off x="20199427" y="14422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64279</xdr:rowOff>
    </xdr:from>
    <xdr:ext cx="469744" cy="259045"/>
    <xdr:sp macro="" textlink="">
      <xdr:nvSpPr>
        <xdr:cNvPr id="335" name="n_3aveValue【消防施設】&#10;一人当たり面積">
          <a:extLst>
            <a:ext uri="{FF2B5EF4-FFF2-40B4-BE49-F238E27FC236}">
              <a16:creationId xmlns:a16="http://schemas.microsoft.com/office/drawing/2014/main" id="{0D9D7AD9-2BE6-4947-BE65-29F298A968D9}"/>
            </a:ext>
          </a:extLst>
        </xdr:cNvPr>
        <xdr:cNvSpPr txBox="1"/>
      </xdr:nvSpPr>
      <xdr:spPr>
        <a:xfrm>
          <a:off x="19310427" y="14466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56659</xdr:rowOff>
    </xdr:from>
    <xdr:ext cx="469744" cy="259045"/>
    <xdr:sp macro="" textlink="">
      <xdr:nvSpPr>
        <xdr:cNvPr id="336" name="n_4aveValue【消防施設】&#10;一人当たり面積">
          <a:extLst>
            <a:ext uri="{FF2B5EF4-FFF2-40B4-BE49-F238E27FC236}">
              <a16:creationId xmlns:a16="http://schemas.microsoft.com/office/drawing/2014/main" id="{CF9D18C0-15E7-4DA1-A8A6-B1E607B2D9C7}"/>
            </a:ext>
          </a:extLst>
        </xdr:cNvPr>
        <xdr:cNvSpPr txBox="1"/>
      </xdr:nvSpPr>
      <xdr:spPr>
        <a:xfrm>
          <a:off x="18421427" y="14458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139844</xdr:rowOff>
    </xdr:from>
    <xdr:ext cx="469744" cy="259045"/>
    <xdr:sp macro="" textlink="">
      <xdr:nvSpPr>
        <xdr:cNvPr id="337" name="n_1mainValue【消防施設】&#10;一人当たり面積">
          <a:extLst>
            <a:ext uri="{FF2B5EF4-FFF2-40B4-BE49-F238E27FC236}">
              <a16:creationId xmlns:a16="http://schemas.microsoft.com/office/drawing/2014/main" id="{1E62F0D8-C88B-4F51-A1CD-C2917190A1F4}"/>
            </a:ext>
          </a:extLst>
        </xdr:cNvPr>
        <xdr:cNvSpPr txBox="1"/>
      </xdr:nvSpPr>
      <xdr:spPr>
        <a:xfrm>
          <a:off x="21075727" y="14884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72026</xdr:rowOff>
    </xdr:from>
    <xdr:ext cx="469744" cy="259045"/>
    <xdr:sp macro="" textlink="">
      <xdr:nvSpPr>
        <xdr:cNvPr id="338" name="n_2mainValue【消防施設】&#10;一人当たり面積">
          <a:extLst>
            <a:ext uri="{FF2B5EF4-FFF2-40B4-BE49-F238E27FC236}">
              <a16:creationId xmlns:a16="http://schemas.microsoft.com/office/drawing/2014/main" id="{A33CA3A9-1E7E-436E-B7CC-62E1A60F28D3}"/>
            </a:ext>
          </a:extLst>
        </xdr:cNvPr>
        <xdr:cNvSpPr txBox="1"/>
      </xdr:nvSpPr>
      <xdr:spPr>
        <a:xfrm>
          <a:off x="20199427" y="14816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73931</xdr:rowOff>
    </xdr:from>
    <xdr:ext cx="469744" cy="259045"/>
    <xdr:sp macro="" textlink="">
      <xdr:nvSpPr>
        <xdr:cNvPr id="339" name="n_3mainValue【消防施設】&#10;一人当たり面積">
          <a:extLst>
            <a:ext uri="{FF2B5EF4-FFF2-40B4-BE49-F238E27FC236}">
              <a16:creationId xmlns:a16="http://schemas.microsoft.com/office/drawing/2014/main" id="{CD62785E-73AB-48C5-9984-E0F0ED9235DC}"/>
            </a:ext>
          </a:extLst>
        </xdr:cNvPr>
        <xdr:cNvSpPr txBox="1"/>
      </xdr:nvSpPr>
      <xdr:spPr>
        <a:xfrm>
          <a:off x="19310427" y="14818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75455</xdr:rowOff>
    </xdr:from>
    <xdr:ext cx="469744" cy="259045"/>
    <xdr:sp macro="" textlink="">
      <xdr:nvSpPr>
        <xdr:cNvPr id="340" name="n_4mainValue【消防施設】&#10;一人当たり面積">
          <a:extLst>
            <a:ext uri="{FF2B5EF4-FFF2-40B4-BE49-F238E27FC236}">
              <a16:creationId xmlns:a16="http://schemas.microsoft.com/office/drawing/2014/main" id="{2AD3353A-99A6-47FF-A179-E7706B9AAB26}"/>
            </a:ext>
          </a:extLst>
        </xdr:cNvPr>
        <xdr:cNvSpPr txBox="1"/>
      </xdr:nvSpPr>
      <xdr:spPr>
        <a:xfrm>
          <a:off x="18421427" y="14820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341" name="正方形/長方形 340">
          <a:extLst>
            <a:ext uri="{FF2B5EF4-FFF2-40B4-BE49-F238E27FC236}">
              <a16:creationId xmlns:a16="http://schemas.microsoft.com/office/drawing/2014/main" id="{1A0B26FD-9A64-4B55-9FED-1A1D7F982868}"/>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342" name="正方形/長方形 341">
          <a:extLst>
            <a:ext uri="{FF2B5EF4-FFF2-40B4-BE49-F238E27FC236}">
              <a16:creationId xmlns:a16="http://schemas.microsoft.com/office/drawing/2014/main" id="{BEEFBA1F-70CC-4BD2-9FAB-54E32734FF8B}"/>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343" name="正方形/長方形 342">
          <a:extLst>
            <a:ext uri="{FF2B5EF4-FFF2-40B4-BE49-F238E27FC236}">
              <a16:creationId xmlns:a16="http://schemas.microsoft.com/office/drawing/2014/main" id="{E4D3EC25-5AF1-4AC6-94C3-B371099E400B}"/>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344" name="正方形/長方形 343">
          <a:extLst>
            <a:ext uri="{FF2B5EF4-FFF2-40B4-BE49-F238E27FC236}">
              <a16:creationId xmlns:a16="http://schemas.microsoft.com/office/drawing/2014/main" id="{A1A58F13-0875-4572-AA3C-E23EA91E6BF9}"/>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345" name="正方形/長方形 344">
          <a:extLst>
            <a:ext uri="{FF2B5EF4-FFF2-40B4-BE49-F238E27FC236}">
              <a16:creationId xmlns:a16="http://schemas.microsoft.com/office/drawing/2014/main" id="{82C91305-23A3-4A13-AF57-E545F6AD5492}"/>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346" name="正方形/長方形 345">
          <a:extLst>
            <a:ext uri="{FF2B5EF4-FFF2-40B4-BE49-F238E27FC236}">
              <a16:creationId xmlns:a16="http://schemas.microsoft.com/office/drawing/2014/main" id="{563A905E-14A5-4886-BD8D-B4546BF58E2D}"/>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347" name="正方形/長方形 346">
          <a:extLst>
            <a:ext uri="{FF2B5EF4-FFF2-40B4-BE49-F238E27FC236}">
              <a16:creationId xmlns:a16="http://schemas.microsoft.com/office/drawing/2014/main" id="{82711A18-21DF-4497-A829-7E2D0B78B439}"/>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348" name="正方形/長方形 347">
          <a:extLst>
            <a:ext uri="{FF2B5EF4-FFF2-40B4-BE49-F238E27FC236}">
              <a16:creationId xmlns:a16="http://schemas.microsoft.com/office/drawing/2014/main" id="{F8A0CB71-F225-4B39-88D4-942B06BD30E2}"/>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349" name="テキスト ボックス 348">
          <a:extLst>
            <a:ext uri="{FF2B5EF4-FFF2-40B4-BE49-F238E27FC236}">
              <a16:creationId xmlns:a16="http://schemas.microsoft.com/office/drawing/2014/main" id="{857354EE-77C5-479C-A955-E84A3D675ED8}"/>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350" name="直線コネクタ 349">
          <a:extLst>
            <a:ext uri="{FF2B5EF4-FFF2-40B4-BE49-F238E27FC236}">
              <a16:creationId xmlns:a16="http://schemas.microsoft.com/office/drawing/2014/main" id="{8EBC996E-70F5-42F0-B320-5195A699DFA1}"/>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351" name="テキスト ボックス 350">
          <a:extLst>
            <a:ext uri="{FF2B5EF4-FFF2-40B4-BE49-F238E27FC236}">
              <a16:creationId xmlns:a16="http://schemas.microsoft.com/office/drawing/2014/main" id="{94D5F14C-E797-43EF-861B-1C4AFDD12A31}"/>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352" name="直線コネクタ 351">
          <a:extLst>
            <a:ext uri="{FF2B5EF4-FFF2-40B4-BE49-F238E27FC236}">
              <a16:creationId xmlns:a16="http://schemas.microsoft.com/office/drawing/2014/main" id="{B4A98082-C20B-45F3-95FE-40FE6C9AC24E}"/>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353" name="テキスト ボックス 352">
          <a:extLst>
            <a:ext uri="{FF2B5EF4-FFF2-40B4-BE49-F238E27FC236}">
              <a16:creationId xmlns:a16="http://schemas.microsoft.com/office/drawing/2014/main" id="{93987F8E-2CFE-444C-96E8-9EDA97A19E73}"/>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354" name="直線コネクタ 353">
          <a:extLst>
            <a:ext uri="{FF2B5EF4-FFF2-40B4-BE49-F238E27FC236}">
              <a16:creationId xmlns:a16="http://schemas.microsoft.com/office/drawing/2014/main" id="{77D484FF-D1A0-460D-B301-F6BB24477CBF}"/>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355" name="テキスト ボックス 354">
          <a:extLst>
            <a:ext uri="{FF2B5EF4-FFF2-40B4-BE49-F238E27FC236}">
              <a16:creationId xmlns:a16="http://schemas.microsoft.com/office/drawing/2014/main" id="{9A47C81F-0241-4326-AB8E-7B3BE42FFC6C}"/>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356" name="直線コネクタ 355">
          <a:extLst>
            <a:ext uri="{FF2B5EF4-FFF2-40B4-BE49-F238E27FC236}">
              <a16:creationId xmlns:a16="http://schemas.microsoft.com/office/drawing/2014/main" id="{E4CC815A-A0E5-47EC-844A-9E04DDB0B715}"/>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357" name="テキスト ボックス 356">
          <a:extLst>
            <a:ext uri="{FF2B5EF4-FFF2-40B4-BE49-F238E27FC236}">
              <a16:creationId xmlns:a16="http://schemas.microsoft.com/office/drawing/2014/main" id="{AA11F108-7976-4EA5-A646-89F40C7F50D7}"/>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358" name="直線コネクタ 357">
          <a:extLst>
            <a:ext uri="{FF2B5EF4-FFF2-40B4-BE49-F238E27FC236}">
              <a16:creationId xmlns:a16="http://schemas.microsoft.com/office/drawing/2014/main" id="{C9C82A52-04D5-4052-9EED-B9064EF1B0BC}"/>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359" name="テキスト ボックス 358">
          <a:extLst>
            <a:ext uri="{FF2B5EF4-FFF2-40B4-BE49-F238E27FC236}">
              <a16:creationId xmlns:a16="http://schemas.microsoft.com/office/drawing/2014/main" id="{A417C52F-217E-4D7C-B5C6-F20B54DC679C}"/>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360" name="直線コネクタ 359">
          <a:extLst>
            <a:ext uri="{FF2B5EF4-FFF2-40B4-BE49-F238E27FC236}">
              <a16:creationId xmlns:a16="http://schemas.microsoft.com/office/drawing/2014/main" id="{9CB86B79-3537-4444-8D95-19B7FEDAFF4D}"/>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361" name="テキスト ボックス 360">
          <a:extLst>
            <a:ext uri="{FF2B5EF4-FFF2-40B4-BE49-F238E27FC236}">
              <a16:creationId xmlns:a16="http://schemas.microsoft.com/office/drawing/2014/main" id="{6E3E4B3D-D0B0-457F-83DC-A69ADD1F2053}"/>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362" name="直線コネクタ 361">
          <a:extLst>
            <a:ext uri="{FF2B5EF4-FFF2-40B4-BE49-F238E27FC236}">
              <a16:creationId xmlns:a16="http://schemas.microsoft.com/office/drawing/2014/main" id="{C8DAD757-6671-48FA-9BA1-9FF8AE65FBCF}"/>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363" name="テキスト ボックス 362">
          <a:extLst>
            <a:ext uri="{FF2B5EF4-FFF2-40B4-BE49-F238E27FC236}">
              <a16:creationId xmlns:a16="http://schemas.microsoft.com/office/drawing/2014/main" id="{B4ECF8DE-D5D1-42E7-BFA1-248549E44809}"/>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364" name="直線コネクタ 363">
          <a:extLst>
            <a:ext uri="{FF2B5EF4-FFF2-40B4-BE49-F238E27FC236}">
              <a16:creationId xmlns:a16="http://schemas.microsoft.com/office/drawing/2014/main" id="{6BDDCCCE-EFFD-4222-BBA5-E7CFEF162FAA}"/>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365" name="【庁舎】&#10;有形固定資産減価償却率グラフ枠">
          <a:extLst>
            <a:ext uri="{FF2B5EF4-FFF2-40B4-BE49-F238E27FC236}">
              <a16:creationId xmlns:a16="http://schemas.microsoft.com/office/drawing/2014/main" id="{00C5DA77-18AF-404C-8C5B-43C88470FA8E}"/>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149679</xdr:rowOff>
    </xdr:from>
    <xdr:to>
      <xdr:col>85</xdr:col>
      <xdr:colOff>126364</xdr:colOff>
      <xdr:row>109</xdr:row>
      <xdr:rowOff>35379</xdr:rowOff>
    </xdr:to>
    <xdr:cxnSp macro="">
      <xdr:nvCxnSpPr>
        <xdr:cNvPr id="366" name="直線コネクタ 365">
          <a:extLst>
            <a:ext uri="{FF2B5EF4-FFF2-40B4-BE49-F238E27FC236}">
              <a16:creationId xmlns:a16="http://schemas.microsoft.com/office/drawing/2014/main" id="{5C48DA9C-B39F-4C8A-8758-B1DEEB7F1610}"/>
            </a:ext>
          </a:extLst>
        </xdr:cNvPr>
        <xdr:cNvCxnSpPr/>
      </xdr:nvCxnSpPr>
      <xdr:spPr>
        <a:xfrm flipV="1">
          <a:off x="16318864" y="17123229"/>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367" name="【庁舎】&#10;有形固定資産減価償却率最小値テキスト">
          <a:extLst>
            <a:ext uri="{FF2B5EF4-FFF2-40B4-BE49-F238E27FC236}">
              <a16:creationId xmlns:a16="http://schemas.microsoft.com/office/drawing/2014/main" id="{91844B2C-DC4D-45AD-8EF1-3714F9D83EBD}"/>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368" name="直線コネクタ 367">
          <a:extLst>
            <a:ext uri="{FF2B5EF4-FFF2-40B4-BE49-F238E27FC236}">
              <a16:creationId xmlns:a16="http://schemas.microsoft.com/office/drawing/2014/main" id="{6AF95CBD-AF88-4982-8DDA-EBA2EE19CF0D}"/>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96356</xdr:rowOff>
    </xdr:from>
    <xdr:ext cx="340478" cy="259045"/>
    <xdr:sp macro="" textlink="">
      <xdr:nvSpPr>
        <xdr:cNvPr id="369" name="【庁舎】&#10;有形固定資産減価償却率最大値テキスト">
          <a:extLst>
            <a:ext uri="{FF2B5EF4-FFF2-40B4-BE49-F238E27FC236}">
              <a16:creationId xmlns:a16="http://schemas.microsoft.com/office/drawing/2014/main" id="{DF88995E-8FC8-4EA3-8A26-2B86C6D9131E}"/>
            </a:ext>
          </a:extLst>
        </xdr:cNvPr>
        <xdr:cNvSpPr txBox="1"/>
      </xdr:nvSpPr>
      <xdr:spPr>
        <a:xfrm>
          <a:off x="16357600" y="1689845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149679</xdr:rowOff>
    </xdr:from>
    <xdr:to>
      <xdr:col>86</xdr:col>
      <xdr:colOff>25400</xdr:colOff>
      <xdr:row>99</xdr:row>
      <xdr:rowOff>149679</xdr:rowOff>
    </xdr:to>
    <xdr:cxnSp macro="">
      <xdr:nvCxnSpPr>
        <xdr:cNvPr id="370" name="直線コネクタ 369">
          <a:extLst>
            <a:ext uri="{FF2B5EF4-FFF2-40B4-BE49-F238E27FC236}">
              <a16:creationId xmlns:a16="http://schemas.microsoft.com/office/drawing/2014/main" id="{DF845052-065E-4ED6-A5F0-DFCAB8C28F27}"/>
            </a:ext>
          </a:extLst>
        </xdr:cNvPr>
        <xdr:cNvCxnSpPr/>
      </xdr:nvCxnSpPr>
      <xdr:spPr>
        <a:xfrm>
          <a:off x="16230600" y="17123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31948</xdr:rowOff>
    </xdr:from>
    <xdr:ext cx="405111" cy="259045"/>
    <xdr:sp macro="" textlink="">
      <xdr:nvSpPr>
        <xdr:cNvPr id="371" name="【庁舎】&#10;有形固定資産減価償却率平均値テキスト">
          <a:extLst>
            <a:ext uri="{FF2B5EF4-FFF2-40B4-BE49-F238E27FC236}">
              <a16:creationId xmlns:a16="http://schemas.microsoft.com/office/drawing/2014/main" id="{A10218AD-72E1-4C13-88E8-3F7FF5E3EA2A}"/>
            </a:ext>
          </a:extLst>
        </xdr:cNvPr>
        <xdr:cNvSpPr txBox="1"/>
      </xdr:nvSpPr>
      <xdr:spPr>
        <a:xfrm>
          <a:off x="16357600" y="1769129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9071</xdr:rowOff>
    </xdr:from>
    <xdr:to>
      <xdr:col>85</xdr:col>
      <xdr:colOff>177800</xdr:colOff>
      <xdr:row>104</xdr:row>
      <xdr:rowOff>110671</xdr:rowOff>
    </xdr:to>
    <xdr:sp macro="" textlink="">
      <xdr:nvSpPr>
        <xdr:cNvPr id="372" name="フローチャート: 判断 371">
          <a:extLst>
            <a:ext uri="{FF2B5EF4-FFF2-40B4-BE49-F238E27FC236}">
              <a16:creationId xmlns:a16="http://schemas.microsoft.com/office/drawing/2014/main" id="{40688A49-2FE6-4C20-98CA-D858EDDD42A3}"/>
            </a:ext>
          </a:extLst>
        </xdr:cNvPr>
        <xdr:cNvSpPr/>
      </xdr:nvSpPr>
      <xdr:spPr>
        <a:xfrm>
          <a:off x="16268700" y="17839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59689</xdr:rowOff>
    </xdr:from>
    <xdr:to>
      <xdr:col>81</xdr:col>
      <xdr:colOff>101600</xdr:colOff>
      <xdr:row>104</xdr:row>
      <xdr:rowOff>161289</xdr:rowOff>
    </xdr:to>
    <xdr:sp macro="" textlink="">
      <xdr:nvSpPr>
        <xdr:cNvPr id="373" name="フローチャート: 判断 372">
          <a:extLst>
            <a:ext uri="{FF2B5EF4-FFF2-40B4-BE49-F238E27FC236}">
              <a16:creationId xmlns:a16="http://schemas.microsoft.com/office/drawing/2014/main" id="{FF611B57-52CD-49B8-8962-7808A2EA1EBC}"/>
            </a:ext>
          </a:extLst>
        </xdr:cNvPr>
        <xdr:cNvSpPr/>
      </xdr:nvSpPr>
      <xdr:spPr>
        <a:xfrm>
          <a:off x="15430500" y="1789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58057</xdr:rowOff>
    </xdr:from>
    <xdr:to>
      <xdr:col>76</xdr:col>
      <xdr:colOff>165100</xdr:colOff>
      <xdr:row>104</xdr:row>
      <xdr:rowOff>159657</xdr:rowOff>
    </xdr:to>
    <xdr:sp macro="" textlink="">
      <xdr:nvSpPr>
        <xdr:cNvPr id="374" name="フローチャート: 判断 373">
          <a:extLst>
            <a:ext uri="{FF2B5EF4-FFF2-40B4-BE49-F238E27FC236}">
              <a16:creationId xmlns:a16="http://schemas.microsoft.com/office/drawing/2014/main" id="{CEDF6C14-3B49-4092-9E6D-19A3D4541E89}"/>
            </a:ext>
          </a:extLst>
        </xdr:cNvPr>
        <xdr:cNvSpPr/>
      </xdr:nvSpPr>
      <xdr:spPr>
        <a:xfrm>
          <a:off x="14541500" y="1788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53158</xdr:rowOff>
    </xdr:from>
    <xdr:to>
      <xdr:col>72</xdr:col>
      <xdr:colOff>38100</xdr:colOff>
      <xdr:row>105</xdr:row>
      <xdr:rowOff>154758</xdr:rowOff>
    </xdr:to>
    <xdr:sp macro="" textlink="">
      <xdr:nvSpPr>
        <xdr:cNvPr id="375" name="フローチャート: 判断 374">
          <a:extLst>
            <a:ext uri="{FF2B5EF4-FFF2-40B4-BE49-F238E27FC236}">
              <a16:creationId xmlns:a16="http://schemas.microsoft.com/office/drawing/2014/main" id="{A99EC1A6-A66C-44CA-9967-987AFC86D7C8}"/>
            </a:ext>
          </a:extLst>
        </xdr:cNvPr>
        <xdr:cNvSpPr/>
      </xdr:nvSpPr>
      <xdr:spPr>
        <a:xfrm>
          <a:off x="13652500" y="180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64588</xdr:rowOff>
    </xdr:from>
    <xdr:to>
      <xdr:col>67</xdr:col>
      <xdr:colOff>101600</xdr:colOff>
      <xdr:row>105</xdr:row>
      <xdr:rowOff>166188</xdr:rowOff>
    </xdr:to>
    <xdr:sp macro="" textlink="">
      <xdr:nvSpPr>
        <xdr:cNvPr id="376" name="フローチャート: 判断 375">
          <a:extLst>
            <a:ext uri="{FF2B5EF4-FFF2-40B4-BE49-F238E27FC236}">
              <a16:creationId xmlns:a16="http://schemas.microsoft.com/office/drawing/2014/main" id="{560D236C-EAF7-4A3B-A6C2-6DC823E71A83}"/>
            </a:ext>
          </a:extLst>
        </xdr:cNvPr>
        <xdr:cNvSpPr/>
      </xdr:nvSpPr>
      <xdr:spPr>
        <a:xfrm>
          <a:off x="12763500" y="1806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377" name="テキスト ボックス 376">
          <a:extLst>
            <a:ext uri="{FF2B5EF4-FFF2-40B4-BE49-F238E27FC236}">
              <a16:creationId xmlns:a16="http://schemas.microsoft.com/office/drawing/2014/main" id="{2EFAEAEF-AB02-4E43-8799-129B3B3AA6DF}"/>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378" name="テキスト ボックス 377">
          <a:extLst>
            <a:ext uri="{FF2B5EF4-FFF2-40B4-BE49-F238E27FC236}">
              <a16:creationId xmlns:a16="http://schemas.microsoft.com/office/drawing/2014/main" id="{62D12416-BE3F-4998-97FA-2C3DC2CCF406}"/>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379" name="テキスト ボックス 378">
          <a:extLst>
            <a:ext uri="{FF2B5EF4-FFF2-40B4-BE49-F238E27FC236}">
              <a16:creationId xmlns:a16="http://schemas.microsoft.com/office/drawing/2014/main" id="{0FAF2C6F-023E-4829-A523-85CA33ABCFC5}"/>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380" name="テキスト ボックス 379">
          <a:extLst>
            <a:ext uri="{FF2B5EF4-FFF2-40B4-BE49-F238E27FC236}">
              <a16:creationId xmlns:a16="http://schemas.microsoft.com/office/drawing/2014/main" id="{A33E43C6-61E6-4FD8-A0F9-F017363F4EEE}"/>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381" name="テキスト ボックス 380">
          <a:extLst>
            <a:ext uri="{FF2B5EF4-FFF2-40B4-BE49-F238E27FC236}">
              <a16:creationId xmlns:a16="http://schemas.microsoft.com/office/drawing/2014/main" id="{ECA2331E-5E48-4DAA-9940-9539C7F4F88C}"/>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167458</xdr:rowOff>
    </xdr:from>
    <xdr:to>
      <xdr:col>85</xdr:col>
      <xdr:colOff>177800</xdr:colOff>
      <xdr:row>108</xdr:row>
      <xdr:rowOff>97608</xdr:rowOff>
    </xdr:to>
    <xdr:sp macro="" textlink="">
      <xdr:nvSpPr>
        <xdr:cNvPr id="382" name="楕円 381">
          <a:extLst>
            <a:ext uri="{FF2B5EF4-FFF2-40B4-BE49-F238E27FC236}">
              <a16:creationId xmlns:a16="http://schemas.microsoft.com/office/drawing/2014/main" id="{391B3B83-163F-4D75-9E42-98E7E10E3B3D}"/>
            </a:ext>
          </a:extLst>
        </xdr:cNvPr>
        <xdr:cNvSpPr/>
      </xdr:nvSpPr>
      <xdr:spPr>
        <a:xfrm>
          <a:off x="16268700" y="18512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145885</xdr:rowOff>
    </xdr:from>
    <xdr:ext cx="405111" cy="259045"/>
    <xdr:sp macro="" textlink="">
      <xdr:nvSpPr>
        <xdr:cNvPr id="383" name="【庁舎】&#10;有形固定資産減価償却率該当値テキスト">
          <a:extLst>
            <a:ext uri="{FF2B5EF4-FFF2-40B4-BE49-F238E27FC236}">
              <a16:creationId xmlns:a16="http://schemas.microsoft.com/office/drawing/2014/main" id="{EF44BBCF-1B7C-4824-8FE5-A6E683E6B601}"/>
            </a:ext>
          </a:extLst>
        </xdr:cNvPr>
        <xdr:cNvSpPr txBox="1"/>
      </xdr:nvSpPr>
      <xdr:spPr>
        <a:xfrm>
          <a:off x="16357600" y="184910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108</xdr:row>
      <xdr:rowOff>9071</xdr:rowOff>
    </xdr:from>
    <xdr:to>
      <xdr:col>81</xdr:col>
      <xdr:colOff>101600</xdr:colOff>
      <xdr:row>108</xdr:row>
      <xdr:rowOff>110671</xdr:rowOff>
    </xdr:to>
    <xdr:sp macro="" textlink="">
      <xdr:nvSpPr>
        <xdr:cNvPr id="384" name="楕円 383">
          <a:extLst>
            <a:ext uri="{FF2B5EF4-FFF2-40B4-BE49-F238E27FC236}">
              <a16:creationId xmlns:a16="http://schemas.microsoft.com/office/drawing/2014/main" id="{6D345009-E0B8-4B98-8BAA-F8AA0CF97A5B}"/>
            </a:ext>
          </a:extLst>
        </xdr:cNvPr>
        <xdr:cNvSpPr/>
      </xdr:nvSpPr>
      <xdr:spPr>
        <a:xfrm>
          <a:off x="15430500" y="18525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108</xdr:row>
      <xdr:rowOff>46808</xdr:rowOff>
    </xdr:from>
    <xdr:to>
      <xdr:col>85</xdr:col>
      <xdr:colOff>127000</xdr:colOff>
      <xdr:row>108</xdr:row>
      <xdr:rowOff>59871</xdr:rowOff>
    </xdr:to>
    <xdr:cxnSp macro="">
      <xdr:nvCxnSpPr>
        <xdr:cNvPr id="385" name="直線コネクタ 384">
          <a:extLst>
            <a:ext uri="{FF2B5EF4-FFF2-40B4-BE49-F238E27FC236}">
              <a16:creationId xmlns:a16="http://schemas.microsoft.com/office/drawing/2014/main" id="{43D0A5D3-5FBA-4484-A231-1E37973DBD1B}"/>
            </a:ext>
          </a:extLst>
        </xdr:cNvPr>
        <xdr:cNvCxnSpPr/>
      </xdr:nvCxnSpPr>
      <xdr:spPr>
        <a:xfrm flipV="1">
          <a:off x="15481300" y="18563408"/>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108</xdr:row>
      <xdr:rowOff>907</xdr:rowOff>
    </xdr:from>
    <xdr:to>
      <xdr:col>76</xdr:col>
      <xdr:colOff>165100</xdr:colOff>
      <xdr:row>108</xdr:row>
      <xdr:rowOff>102507</xdr:rowOff>
    </xdr:to>
    <xdr:sp macro="" textlink="">
      <xdr:nvSpPr>
        <xdr:cNvPr id="386" name="楕円 385">
          <a:extLst>
            <a:ext uri="{FF2B5EF4-FFF2-40B4-BE49-F238E27FC236}">
              <a16:creationId xmlns:a16="http://schemas.microsoft.com/office/drawing/2014/main" id="{341092E0-9E8B-42B3-935B-06E83D2DF99A}"/>
            </a:ext>
          </a:extLst>
        </xdr:cNvPr>
        <xdr:cNvSpPr/>
      </xdr:nvSpPr>
      <xdr:spPr>
        <a:xfrm>
          <a:off x="14541500" y="18517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108</xdr:row>
      <xdr:rowOff>51707</xdr:rowOff>
    </xdr:from>
    <xdr:to>
      <xdr:col>81</xdr:col>
      <xdr:colOff>50800</xdr:colOff>
      <xdr:row>108</xdr:row>
      <xdr:rowOff>59871</xdr:rowOff>
    </xdr:to>
    <xdr:cxnSp macro="">
      <xdr:nvCxnSpPr>
        <xdr:cNvPr id="387" name="直線コネクタ 386">
          <a:extLst>
            <a:ext uri="{FF2B5EF4-FFF2-40B4-BE49-F238E27FC236}">
              <a16:creationId xmlns:a16="http://schemas.microsoft.com/office/drawing/2014/main" id="{329AE6B5-EFEC-4D4A-98A3-3237CEC855C1}"/>
            </a:ext>
          </a:extLst>
        </xdr:cNvPr>
        <xdr:cNvCxnSpPr/>
      </xdr:nvCxnSpPr>
      <xdr:spPr>
        <a:xfrm>
          <a:off x="14592300" y="18568307"/>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108</xdr:row>
      <xdr:rowOff>907</xdr:rowOff>
    </xdr:from>
    <xdr:to>
      <xdr:col>72</xdr:col>
      <xdr:colOff>38100</xdr:colOff>
      <xdr:row>108</xdr:row>
      <xdr:rowOff>102507</xdr:rowOff>
    </xdr:to>
    <xdr:sp macro="" textlink="">
      <xdr:nvSpPr>
        <xdr:cNvPr id="388" name="楕円 387">
          <a:extLst>
            <a:ext uri="{FF2B5EF4-FFF2-40B4-BE49-F238E27FC236}">
              <a16:creationId xmlns:a16="http://schemas.microsoft.com/office/drawing/2014/main" id="{5D7DB8B6-4918-4D6F-B30F-5D30A3118316}"/>
            </a:ext>
          </a:extLst>
        </xdr:cNvPr>
        <xdr:cNvSpPr/>
      </xdr:nvSpPr>
      <xdr:spPr>
        <a:xfrm>
          <a:off x="13652500" y="18517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108</xdr:row>
      <xdr:rowOff>51707</xdr:rowOff>
    </xdr:from>
    <xdr:to>
      <xdr:col>76</xdr:col>
      <xdr:colOff>114300</xdr:colOff>
      <xdr:row>108</xdr:row>
      <xdr:rowOff>51707</xdr:rowOff>
    </xdr:to>
    <xdr:cxnSp macro="">
      <xdr:nvCxnSpPr>
        <xdr:cNvPr id="389" name="直線コネクタ 388">
          <a:extLst>
            <a:ext uri="{FF2B5EF4-FFF2-40B4-BE49-F238E27FC236}">
              <a16:creationId xmlns:a16="http://schemas.microsoft.com/office/drawing/2014/main" id="{C49E30DD-2B09-4642-99CC-D9F3DD494180}"/>
            </a:ext>
          </a:extLst>
        </xdr:cNvPr>
        <xdr:cNvCxnSpPr/>
      </xdr:nvCxnSpPr>
      <xdr:spPr>
        <a:xfrm>
          <a:off x="13703300" y="1856830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160927</xdr:rowOff>
    </xdr:from>
    <xdr:to>
      <xdr:col>67</xdr:col>
      <xdr:colOff>101600</xdr:colOff>
      <xdr:row>108</xdr:row>
      <xdr:rowOff>91077</xdr:rowOff>
    </xdr:to>
    <xdr:sp macro="" textlink="">
      <xdr:nvSpPr>
        <xdr:cNvPr id="390" name="楕円 389">
          <a:extLst>
            <a:ext uri="{FF2B5EF4-FFF2-40B4-BE49-F238E27FC236}">
              <a16:creationId xmlns:a16="http://schemas.microsoft.com/office/drawing/2014/main" id="{68EA4482-2192-4DD2-84DC-9199130B0AD2}"/>
            </a:ext>
          </a:extLst>
        </xdr:cNvPr>
        <xdr:cNvSpPr/>
      </xdr:nvSpPr>
      <xdr:spPr>
        <a:xfrm>
          <a:off x="12763500" y="18506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108</xdr:row>
      <xdr:rowOff>40277</xdr:rowOff>
    </xdr:from>
    <xdr:to>
      <xdr:col>71</xdr:col>
      <xdr:colOff>177800</xdr:colOff>
      <xdr:row>108</xdr:row>
      <xdr:rowOff>51707</xdr:rowOff>
    </xdr:to>
    <xdr:cxnSp macro="">
      <xdr:nvCxnSpPr>
        <xdr:cNvPr id="391" name="直線コネクタ 390">
          <a:extLst>
            <a:ext uri="{FF2B5EF4-FFF2-40B4-BE49-F238E27FC236}">
              <a16:creationId xmlns:a16="http://schemas.microsoft.com/office/drawing/2014/main" id="{013E7B9F-12AC-4611-BCFE-457BF4DD8E8A}"/>
            </a:ext>
          </a:extLst>
        </xdr:cNvPr>
        <xdr:cNvCxnSpPr/>
      </xdr:nvCxnSpPr>
      <xdr:spPr>
        <a:xfrm>
          <a:off x="12814300" y="18556877"/>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6366</xdr:rowOff>
    </xdr:from>
    <xdr:ext cx="405111" cy="259045"/>
    <xdr:sp macro="" textlink="">
      <xdr:nvSpPr>
        <xdr:cNvPr id="392" name="n_1aveValue【庁舎】&#10;有形固定資産減価償却率">
          <a:extLst>
            <a:ext uri="{FF2B5EF4-FFF2-40B4-BE49-F238E27FC236}">
              <a16:creationId xmlns:a16="http://schemas.microsoft.com/office/drawing/2014/main" id="{14EA800F-B4BB-476F-ABFB-B939245DD84C}"/>
            </a:ext>
          </a:extLst>
        </xdr:cNvPr>
        <xdr:cNvSpPr txBox="1"/>
      </xdr:nvSpPr>
      <xdr:spPr>
        <a:xfrm>
          <a:off x="15266044" y="17665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4734</xdr:rowOff>
    </xdr:from>
    <xdr:ext cx="405111" cy="259045"/>
    <xdr:sp macro="" textlink="">
      <xdr:nvSpPr>
        <xdr:cNvPr id="393" name="n_2aveValue【庁舎】&#10;有形固定資産減価償却率">
          <a:extLst>
            <a:ext uri="{FF2B5EF4-FFF2-40B4-BE49-F238E27FC236}">
              <a16:creationId xmlns:a16="http://schemas.microsoft.com/office/drawing/2014/main" id="{AF1483B9-096D-4E67-9216-EA1964717FE9}"/>
            </a:ext>
          </a:extLst>
        </xdr:cNvPr>
        <xdr:cNvSpPr txBox="1"/>
      </xdr:nvSpPr>
      <xdr:spPr>
        <a:xfrm>
          <a:off x="14389744" y="1766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171285</xdr:rowOff>
    </xdr:from>
    <xdr:ext cx="405111" cy="259045"/>
    <xdr:sp macro="" textlink="">
      <xdr:nvSpPr>
        <xdr:cNvPr id="394" name="n_3aveValue【庁舎】&#10;有形固定資産減価償却率">
          <a:extLst>
            <a:ext uri="{FF2B5EF4-FFF2-40B4-BE49-F238E27FC236}">
              <a16:creationId xmlns:a16="http://schemas.microsoft.com/office/drawing/2014/main" id="{21361321-815B-424D-9BED-54CD31200967}"/>
            </a:ext>
          </a:extLst>
        </xdr:cNvPr>
        <xdr:cNvSpPr txBox="1"/>
      </xdr:nvSpPr>
      <xdr:spPr>
        <a:xfrm>
          <a:off x="13500744" y="17830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11265</xdr:rowOff>
    </xdr:from>
    <xdr:ext cx="405111" cy="259045"/>
    <xdr:sp macro="" textlink="">
      <xdr:nvSpPr>
        <xdr:cNvPr id="395" name="n_4aveValue【庁舎】&#10;有形固定資産減価償却率">
          <a:extLst>
            <a:ext uri="{FF2B5EF4-FFF2-40B4-BE49-F238E27FC236}">
              <a16:creationId xmlns:a16="http://schemas.microsoft.com/office/drawing/2014/main" id="{3BAE1D98-05EB-4B94-A817-6281DF512FB7}"/>
            </a:ext>
          </a:extLst>
        </xdr:cNvPr>
        <xdr:cNvSpPr txBox="1"/>
      </xdr:nvSpPr>
      <xdr:spPr>
        <a:xfrm>
          <a:off x="12611744" y="178420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101798</xdr:rowOff>
    </xdr:from>
    <xdr:ext cx="405111" cy="259045"/>
    <xdr:sp macro="" textlink="">
      <xdr:nvSpPr>
        <xdr:cNvPr id="396" name="n_1mainValue【庁舎】&#10;有形固定資産減価償却率">
          <a:extLst>
            <a:ext uri="{FF2B5EF4-FFF2-40B4-BE49-F238E27FC236}">
              <a16:creationId xmlns:a16="http://schemas.microsoft.com/office/drawing/2014/main" id="{9B921DDD-BE8D-4907-A4CC-FA0808BA370B}"/>
            </a:ext>
          </a:extLst>
        </xdr:cNvPr>
        <xdr:cNvSpPr txBox="1"/>
      </xdr:nvSpPr>
      <xdr:spPr>
        <a:xfrm>
          <a:off x="15266044" y="186183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108</xdr:row>
      <xdr:rowOff>93634</xdr:rowOff>
    </xdr:from>
    <xdr:ext cx="405111" cy="259045"/>
    <xdr:sp macro="" textlink="">
      <xdr:nvSpPr>
        <xdr:cNvPr id="397" name="n_2mainValue【庁舎】&#10;有形固定資産減価償却率">
          <a:extLst>
            <a:ext uri="{FF2B5EF4-FFF2-40B4-BE49-F238E27FC236}">
              <a16:creationId xmlns:a16="http://schemas.microsoft.com/office/drawing/2014/main" id="{0611CE71-28DC-4F32-BC22-2DB660557497}"/>
            </a:ext>
          </a:extLst>
        </xdr:cNvPr>
        <xdr:cNvSpPr txBox="1"/>
      </xdr:nvSpPr>
      <xdr:spPr>
        <a:xfrm>
          <a:off x="14389744" y="18610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108</xdr:row>
      <xdr:rowOff>93634</xdr:rowOff>
    </xdr:from>
    <xdr:ext cx="405111" cy="259045"/>
    <xdr:sp macro="" textlink="">
      <xdr:nvSpPr>
        <xdr:cNvPr id="398" name="n_3mainValue【庁舎】&#10;有形固定資産減価償却率">
          <a:extLst>
            <a:ext uri="{FF2B5EF4-FFF2-40B4-BE49-F238E27FC236}">
              <a16:creationId xmlns:a16="http://schemas.microsoft.com/office/drawing/2014/main" id="{C4FB8BA6-8470-4F12-8C05-7FFDAC35C570}"/>
            </a:ext>
          </a:extLst>
        </xdr:cNvPr>
        <xdr:cNvSpPr txBox="1"/>
      </xdr:nvSpPr>
      <xdr:spPr>
        <a:xfrm>
          <a:off x="13500744" y="18610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108</xdr:row>
      <xdr:rowOff>82204</xdr:rowOff>
    </xdr:from>
    <xdr:ext cx="405111" cy="259045"/>
    <xdr:sp macro="" textlink="">
      <xdr:nvSpPr>
        <xdr:cNvPr id="399" name="n_4mainValue【庁舎】&#10;有形固定資産減価償却率">
          <a:extLst>
            <a:ext uri="{FF2B5EF4-FFF2-40B4-BE49-F238E27FC236}">
              <a16:creationId xmlns:a16="http://schemas.microsoft.com/office/drawing/2014/main" id="{5629511B-D7DD-4BC1-A19B-80CD7D6E8BD8}"/>
            </a:ext>
          </a:extLst>
        </xdr:cNvPr>
        <xdr:cNvSpPr txBox="1"/>
      </xdr:nvSpPr>
      <xdr:spPr>
        <a:xfrm>
          <a:off x="12611744" y="18598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400" name="正方形/長方形 399">
          <a:extLst>
            <a:ext uri="{FF2B5EF4-FFF2-40B4-BE49-F238E27FC236}">
              <a16:creationId xmlns:a16="http://schemas.microsoft.com/office/drawing/2014/main" id="{59C5E69B-2606-46D1-A042-BD0BF74204EF}"/>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401" name="正方形/長方形 400">
          <a:extLst>
            <a:ext uri="{FF2B5EF4-FFF2-40B4-BE49-F238E27FC236}">
              <a16:creationId xmlns:a16="http://schemas.microsoft.com/office/drawing/2014/main" id="{0F0F996F-2362-434C-913E-951821E69AF9}"/>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402" name="正方形/長方形 401">
          <a:extLst>
            <a:ext uri="{FF2B5EF4-FFF2-40B4-BE49-F238E27FC236}">
              <a16:creationId xmlns:a16="http://schemas.microsoft.com/office/drawing/2014/main" id="{39AA2403-F78F-46AA-B349-F52E7B871ACF}"/>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403" name="正方形/長方形 402">
          <a:extLst>
            <a:ext uri="{FF2B5EF4-FFF2-40B4-BE49-F238E27FC236}">
              <a16:creationId xmlns:a16="http://schemas.microsoft.com/office/drawing/2014/main" id="{7A8A180F-D0B3-41E9-9858-08F4C06E1054}"/>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404" name="正方形/長方形 403">
          <a:extLst>
            <a:ext uri="{FF2B5EF4-FFF2-40B4-BE49-F238E27FC236}">
              <a16:creationId xmlns:a16="http://schemas.microsoft.com/office/drawing/2014/main" id="{7B4B3392-F333-4D14-99A1-9CC92548F7EB}"/>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405" name="正方形/長方形 404">
          <a:extLst>
            <a:ext uri="{FF2B5EF4-FFF2-40B4-BE49-F238E27FC236}">
              <a16:creationId xmlns:a16="http://schemas.microsoft.com/office/drawing/2014/main" id="{C7AB6B0F-2DE4-4D70-AF11-27CCD6798B0E}"/>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406" name="正方形/長方形 405">
          <a:extLst>
            <a:ext uri="{FF2B5EF4-FFF2-40B4-BE49-F238E27FC236}">
              <a16:creationId xmlns:a16="http://schemas.microsoft.com/office/drawing/2014/main" id="{6EB41BC8-766F-4214-AAB9-87A0A1C2CEB8}"/>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407" name="正方形/長方形 406">
          <a:extLst>
            <a:ext uri="{FF2B5EF4-FFF2-40B4-BE49-F238E27FC236}">
              <a16:creationId xmlns:a16="http://schemas.microsoft.com/office/drawing/2014/main" id="{CB3852BF-EA36-4CAC-A4E3-22C8D1F74A71}"/>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408" name="テキスト ボックス 407">
          <a:extLst>
            <a:ext uri="{FF2B5EF4-FFF2-40B4-BE49-F238E27FC236}">
              <a16:creationId xmlns:a16="http://schemas.microsoft.com/office/drawing/2014/main" id="{522254C4-BD8F-40AE-9DF0-4EF63E0EDA61}"/>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409" name="直線コネクタ 408">
          <a:extLst>
            <a:ext uri="{FF2B5EF4-FFF2-40B4-BE49-F238E27FC236}">
              <a16:creationId xmlns:a16="http://schemas.microsoft.com/office/drawing/2014/main" id="{2A22E9C1-934E-4662-B288-93C2E57E987A}"/>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410" name="直線コネクタ 409">
          <a:extLst>
            <a:ext uri="{FF2B5EF4-FFF2-40B4-BE49-F238E27FC236}">
              <a16:creationId xmlns:a16="http://schemas.microsoft.com/office/drawing/2014/main" id="{A109A7EE-4359-463A-AF93-496A8B8F4C32}"/>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411" name="テキスト ボックス 410">
          <a:extLst>
            <a:ext uri="{FF2B5EF4-FFF2-40B4-BE49-F238E27FC236}">
              <a16:creationId xmlns:a16="http://schemas.microsoft.com/office/drawing/2014/main" id="{53BDB259-3DE2-4687-A3BF-D96D4E55AFA5}"/>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412" name="直線コネクタ 411">
          <a:extLst>
            <a:ext uri="{FF2B5EF4-FFF2-40B4-BE49-F238E27FC236}">
              <a16:creationId xmlns:a16="http://schemas.microsoft.com/office/drawing/2014/main" id="{EEA8E79C-A52C-478D-89EE-2A34407334B7}"/>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413" name="テキスト ボックス 412">
          <a:extLst>
            <a:ext uri="{FF2B5EF4-FFF2-40B4-BE49-F238E27FC236}">
              <a16:creationId xmlns:a16="http://schemas.microsoft.com/office/drawing/2014/main" id="{3A258E36-B6BD-4FE0-AC3E-55A135A7BDBA}"/>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414" name="直線コネクタ 413">
          <a:extLst>
            <a:ext uri="{FF2B5EF4-FFF2-40B4-BE49-F238E27FC236}">
              <a16:creationId xmlns:a16="http://schemas.microsoft.com/office/drawing/2014/main" id="{893C9850-BBAF-4CF7-979B-1D2C3FF4CBD4}"/>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415" name="テキスト ボックス 414">
          <a:extLst>
            <a:ext uri="{FF2B5EF4-FFF2-40B4-BE49-F238E27FC236}">
              <a16:creationId xmlns:a16="http://schemas.microsoft.com/office/drawing/2014/main" id="{1AF61EEB-E2DE-4BA7-8D2A-EA344DB0D5BA}"/>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416" name="直線コネクタ 415">
          <a:extLst>
            <a:ext uri="{FF2B5EF4-FFF2-40B4-BE49-F238E27FC236}">
              <a16:creationId xmlns:a16="http://schemas.microsoft.com/office/drawing/2014/main" id="{709D9A49-CA1F-4A11-A229-9E98345DD918}"/>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417" name="テキスト ボックス 416">
          <a:extLst>
            <a:ext uri="{FF2B5EF4-FFF2-40B4-BE49-F238E27FC236}">
              <a16:creationId xmlns:a16="http://schemas.microsoft.com/office/drawing/2014/main" id="{44D72D9C-9050-43C5-9F33-32564807C38F}"/>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418" name="直線コネクタ 417">
          <a:extLst>
            <a:ext uri="{FF2B5EF4-FFF2-40B4-BE49-F238E27FC236}">
              <a16:creationId xmlns:a16="http://schemas.microsoft.com/office/drawing/2014/main" id="{760AF180-FFF1-4BD6-B895-12D26F715574}"/>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419" name="テキスト ボックス 418">
          <a:extLst>
            <a:ext uri="{FF2B5EF4-FFF2-40B4-BE49-F238E27FC236}">
              <a16:creationId xmlns:a16="http://schemas.microsoft.com/office/drawing/2014/main" id="{96AF899A-1098-4705-B3E5-832E9F8CF9DC}"/>
            </a:ext>
          </a:extLst>
        </xdr:cNvPr>
        <xdr:cNvSpPr txBox="1"/>
      </xdr:nvSpPr>
      <xdr:spPr>
        <a:xfrm>
          <a:off x="17756701" y="1700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420" name="直線コネクタ 419">
          <a:extLst>
            <a:ext uri="{FF2B5EF4-FFF2-40B4-BE49-F238E27FC236}">
              <a16:creationId xmlns:a16="http://schemas.microsoft.com/office/drawing/2014/main" id="{0990229C-E8E2-48D8-B185-0DC68086C976}"/>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421" name="テキスト ボックス 420">
          <a:extLst>
            <a:ext uri="{FF2B5EF4-FFF2-40B4-BE49-F238E27FC236}">
              <a16:creationId xmlns:a16="http://schemas.microsoft.com/office/drawing/2014/main" id="{8FC8C3D1-3970-4F59-9E33-4AC79F913CCB}"/>
            </a:ext>
          </a:extLst>
        </xdr:cNvPr>
        <xdr:cNvSpPr txBox="1"/>
      </xdr:nvSpPr>
      <xdr:spPr>
        <a:xfrm>
          <a:off x="17756701" y="1662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422" name="【庁舎】&#10;一人当たり面積グラフ枠">
          <a:extLst>
            <a:ext uri="{FF2B5EF4-FFF2-40B4-BE49-F238E27FC236}">
              <a16:creationId xmlns:a16="http://schemas.microsoft.com/office/drawing/2014/main" id="{9012C7C1-2680-4A18-A7EB-57AC3E1B2558}"/>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159513</xdr:rowOff>
    </xdr:from>
    <xdr:to>
      <xdr:col>116</xdr:col>
      <xdr:colOff>62864</xdr:colOff>
      <xdr:row>108</xdr:row>
      <xdr:rowOff>145669</xdr:rowOff>
    </xdr:to>
    <xdr:cxnSp macro="">
      <xdr:nvCxnSpPr>
        <xdr:cNvPr id="423" name="直線コネクタ 422">
          <a:extLst>
            <a:ext uri="{FF2B5EF4-FFF2-40B4-BE49-F238E27FC236}">
              <a16:creationId xmlns:a16="http://schemas.microsoft.com/office/drawing/2014/main" id="{974F96FB-E7A7-40D2-932A-95456A952089}"/>
            </a:ext>
          </a:extLst>
        </xdr:cNvPr>
        <xdr:cNvCxnSpPr/>
      </xdr:nvCxnSpPr>
      <xdr:spPr>
        <a:xfrm flipV="1">
          <a:off x="22160864" y="17304513"/>
          <a:ext cx="0" cy="1357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149496</xdr:rowOff>
    </xdr:from>
    <xdr:ext cx="469744" cy="259045"/>
    <xdr:sp macro="" textlink="">
      <xdr:nvSpPr>
        <xdr:cNvPr id="424" name="【庁舎】&#10;一人当たり面積最小値テキスト">
          <a:extLst>
            <a:ext uri="{FF2B5EF4-FFF2-40B4-BE49-F238E27FC236}">
              <a16:creationId xmlns:a16="http://schemas.microsoft.com/office/drawing/2014/main" id="{BA1B4F86-135D-4FDA-B7E9-82781A2FE3AC}"/>
            </a:ext>
          </a:extLst>
        </xdr:cNvPr>
        <xdr:cNvSpPr txBox="1"/>
      </xdr:nvSpPr>
      <xdr:spPr>
        <a:xfrm>
          <a:off x="22199600" y="18666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145669</xdr:rowOff>
    </xdr:from>
    <xdr:to>
      <xdr:col>116</xdr:col>
      <xdr:colOff>152400</xdr:colOff>
      <xdr:row>108</xdr:row>
      <xdr:rowOff>145669</xdr:rowOff>
    </xdr:to>
    <xdr:cxnSp macro="">
      <xdr:nvCxnSpPr>
        <xdr:cNvPr id="425" name="直線コネクタ 424">
          <a:extLst>
            <a:ext uri="{FF2B5EF4-FFF2-40B4-BE49-F238E27FC236}">
              <a16:creationId xmlns:a16="http://schemas.microsoft.com/office/drawing/2014/main" id="{3248B91E-3EBC-4375-A31B-CC172800A3DB}"/>
            </a:ext>
          </a:extLst>
        </xdr:cNvPr>
        <xdr:cNvCxnSpPr/>
      </xdr:nvCxnSpPr>
      <xdr:spPr>
        <a:xfrm>
          <a:off x="22072600" y="186622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106190</xdr:rowOff>
    </xdr:from>
    <xdr:ext cx="534377" cy="259045"/>
    <xdr:sp macro="" textlink="">
      <xdr:nvSpPr>
        <xdr:cNvPr id="426" name="【庁舎】&#10;一人当たり面積最大値テキスト">
          <a:extLst>
            <a:ext uri="{FF2B5EF4-FFF2-40B4-BE49-F238E27FC236}">
              <a16:creationId xmlns:a16="http://schemas.microsoft.com/office/drawing/2014/main" id="{460CB7BA-4B3F-40E5-865C-272D360778F9}"/>
            </a:ext>
          </a:extLst>
        </xdr:cNvPr>
        <xdr:cNvSpPr txBox="1"/>
      </xdr:nvSpPr>
      <xdr:spPr>
        <a:xfrm>
          <a:off x="22199600" y="17079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159513</xdr:rowOff>
    </xdr:from>
    <xdr:to>
      <xdr:col>116</xdr:col>
      <xdr:colOff>152400</xdr:colOff>
      <xdr:row>100</xdr:row>
      <xdr:rowOff>159513</xdr:rowOff>
    </xdr:to>
    <xdr:cxnSp macro="">
      <xdr:nvCxnSpPr>
        <xdr:cNvPr id="427" name="直線コネクタ 426">
          <a:extLst>
            <a:ext uri="{FF2B5EF4-FFF2-40B4-BE49-F238E27FC236}">
              <a16:creationId xmlns:a16="http://schemas.microsoft.com/office/drawing/2014/main" id="{6EE0D8F2-62A1-49B8-A9A2-EC5FC938F307}"/>
            </a:ext>
          </a:extLst>
        </xdr:cNvPr>
        <xdr:cNvCxnSpPr/>
      </xdr:nvCxnSpPr>
      <xdr:spPr>
        <a:xfrm>
          <a:off x="22072600" y="17304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166895</xdr:rowOff>
    </xdr:from>
    <xdr:ext cx="469744" cy="259045"/>
    <xdr:sp macro="" textlink="">
      <xdr:nvSpPr>
        <xdr:cNvPr id="428" name="【庁舎】&#10;一人当たり面積平均値テキスト">
          <a:extLst>
            <a:ext uri="{FF2B5EF4-FFF2-40B4-BE49-F238E27FC236}">
              <a16:creationId xmlns:a16="http://schemas.microsoft.com/office/drawing/2014/main" id="{B807C2CD-5263-4A24-91C7-3CAE3DCC8299}"/>
            </a:ext>
          </a:extLst>
        </xdr:cNvPr>
        <xdr:cNvSpPr txBox="1"/>
      </xdr:nvSpPr>
      <xdr:spPr>
        <a:xfrm>
          <a:off x="22199600" y="183405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144018</xdr:rowOff>
    </xdr:from>
    <xdr:to>
      <xdr:col>116</xdr:col>
      <xdr:colOff>114300</xdr:colOff>
      <xdr:row>108</xdr:row>
      <xdr:rowOff>74168</xdr:rowOff>
    </xdr:to>
    <xdr:sp macro="" textlink="">
      <xdr:nvSpPr>
        <xdr:cNvPr id="429" name="フローチャート: 判断 428">
          <a:extLst>
            <a:ext uri="{FF2B5EF4-FFF2-40B4-BE49-F238E27FC236}">
              <a16:creationId xmlns:a16="http://schemas.microsoft.com/office/drawing/2014/main" id="{1F3AC546-7A79-431B-97E2-445C53919B34}"/>
            </a:ext>
          </a:extLst>
        </xdr:cNvPr>
        <xdr:cNvSpPr/>
      </xdr:nvSpPr>
      <xdr:spPr>
        <a:xfrm>
          <a:off x="22110700" y="18489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151130</xdr:rowOff>
    </xdr:from>
    <xdr:to>
      <xdr:col>112</xdr:col>
      <xdr:colOff>38100</xdr:colOff>
      <xdr:row>108</xdr:row>
      <xdr:rowOff>81280</xdr:rowOff>
    </xdr:to>
    <xdr:sp macro="" textlink="">
      <xdr:nvSpPr>
        <xdr:cNvPr id="430" name="フローチャート: 判断 429">
          <a:extLst>
            <a:ext uri="{FF2B5EF4-FFF2-40B4-BE49-F238E27FC236}">
              <a16:creationId xmlns:a16="http://schemas.microsoft.com/office/drawing/2014/main" id="{D57AE160-8DCC-4DD5-8F58-05805CC657F2}"/>
            </a:ext>
          </a:extLst>
        </xdr:cNvPr>
        <xdr:cNvSpPr/>
      </xdr:nvSpPr>
      <xdr:spPr>
        <a:xfrm>
          <a:off x="21272500" y="18496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153036</xdr:rowOff>
    </xdr:from>
    <xdr:to>
      <xdr:col>107</xdr:col>
      <xdr:colOff>101600</xdr:colOff>
      <xdr:row>108</xdr:row>
      <xdr:rowOff>83186</xdr:rowOff>
    </xdr:to>
    <xdr:sp macro="" textlink="">
      <xdr:nvSpPr>
        <xdr:cNvPr id="431" name="フローチャート: 判断 430">
          <a:extLst>
            <a:ext uri="{FF2B5EF4-FFF2-40B4-BE49-F238E27FC236}">
              <a16:creationId xmlns:a16="http://schemas.microsoft.com/office/drawing/2014/main" id="{4E6E01FB-645B-4F12-8E93-E019F51FBA22}"/>
            </a:ext>
          </a:extLst>
        </xdr:cNvPr>
        <xdr:cNvSpPr/>
      </xdr:nvSpPr>
      <xdr:spPr>
        <a:xfrm>
          <a:off x="20383500" y="18498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155702</xdr:rowOff>
    </xdr:from>
    <xdr:to>
      <xdr:col>102</xdr:col>
      <xdr:colOff>165100</xdr:colOff>
      <xdr:row>108</xdr:row>
      <xdr:rowOff>85852</xdr:rowOff>
    </xdr:to>
    <xdr:sp macro="" textlink="">
      <xdr:nvSpPr>
        <xdr:cNvPr id="432" name="フローチャート: 判断 431">
          <a:extLst>
            <a:ext uri="{FF2B5EF4-FFF2-40B4-BE49-F238E27FC236}">
              <a16:creationId xmlns:a16="http://schemas.microsoft.com/office/drawing/2014/main" id="{0104EDC2-4A39-45C6-A7B1-5261E315DBB1}"/>
            </a:ext>
          </a:extLst>
        </xdr:cNvPr>
        <xdr:cNvSpPr/>
      </xdr:nvSpPr>
      <xdr:spPr>
        <a:xfrm>
          <a:off x="19494500" y="18500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157862</xdr:rowOff>
    </xdr:from>
    <xdr:to>
      <xdr:col>98</xdr:col>
      <xdr:colOff>38100</xdr:colOff>
      <xdr:row>108</xdr:row>
      <xdr:rowOff>88012</xdr:rowOff>
    </xdr:to>
    <xdr:sp macro="" textlink="">
      <xdr:nvSpPr>
        <xdr:cNvPr id="433" name="フローチャート: 判断 432">
          <a:extLst>
            <a:ext uri="{FF2B5EF4-FFF2-40B4-BE49-F238E27FC236}">
              <a16:creationId xmlns:a16="http://schemas.microsoft.com/office/drawing/2014/main" id="{55C40E06-736D-4312-87D8-7728DA1EB8EA}"/>
            </a:ext>
          </a:extLst>
        </xdr:cNvPr>
        <xdr:cNvSpPr/>
      </xdr:nvSpPr>
      <xdr:spPr>
        <a:xfrm>
          <a:off x="18605500" y="18503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434" name="テキスト ボックス 433">
          <a:extLst>
            <a:ext uri="{FF2B5EF4-FFF2-40B4-BE49-F238E27FC236}">
              <a16:creationId xmlns:a16="http://schemas.microsoft.com/office/drawing/2014/main" id="{E3E7E1A8-66C1-4569-B361-5BB5BE228D9E}"/>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435" name="テキスト ボックス 434">
          <a:extLst>
            <a:ext uri="{FF2B5EF4-FFF2-40B4-BE49-F238E27FC236}">
              <a16:creationId xmlns:a16="http://schemas.microsoft.com/office/drawing/2014/main" id="{3965C689-B965-4F9E-A663-3B63625D7153}"/>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436" name="テキスト ボックス 435">
          <a:extLst>
            <a:ext uri="{FF2B5EF4-FFF2-40B4-BE49-F238E27FC236}">
              <a16:creationId xmlns:a16="http://schemas.microsoft.com/office/drawing/2014/main" id="{498794A6-5206-47AD-BBA4-E17C98CD24B7}"/>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437" name="テキスト ボックス 436">
          <a:extLst>
            <a:ext uri="{FF2B5EF4-FFF2-40B4-BE49-F238E27FC236}">
              <a16:creationId xmlns:a16="http://schemas.microsoft.com/office/drawing/2014/main" id="{94308165-17EB-4B2C-BF95-E23989C743FF}"/>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438" name="テキスト ボックス 437">
          <a:extLst>
            <a:ext uri="{FF2B5EF4-FFF2-40B4-BE49-F238E27FC236}">
              <a16:creationId xmlns:a16="http://schemas.microsoft.com/office/drawing/2014/main" id="{396DC5A5-616E-4B07-85CF-8AEE9E70169D}"/>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22098</xdr:rowOff>
    </xdr:from>
    <xdr:to>
      <xdr:col>116</xdr:col>
      <xdr:colOff>114300</xdr:colOff>
      <xdr:row>108</xdr:row>
      <xdr:rowOff>123698</xdr:rowOff>
    </xdr:to>
    <xdr:sp macro="" textlink="">
      <xdr:nvSpPr>
        <xdr:cNvPr id="439" name="楕円 438">
          <a:extLst>
            <a:ext uri="{FF2B5EF4-FFF2-40B4-BE49-F238E27FC236}">
              <a16:creationId xmlns:a16="http://schemas.microsoft.com/office/drawing/2014/main" id="{F1AB1763-1486-4599-92C0-F727E7A16094}"/>
            </a:ext>
          </a:extLst>
        </xdr:cNvPr>
        <xdr:cNvSpPr/>
      </xdr:nvSpPr>
      <xdr:spPr>
        <a:xfrm>
          <a:off x="22110700" y="18538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122445</xdr:rowOff>
    </xdr:from>
    <xdr:ext cx="469744" cy="259045"/>
    <xdr:sp macro="" textlink="">
      <xdr:nvSpPr>
        <xdr:cNvPr id="440" name="【庁舎】&#10;一人当たり面積該当値テキスト">
          <a:extLst>
            <a:ext uri="{FF2B5EF4-FFF2-40B4-BE49-F238E27FC236}">
              <a16:creationId xmlns:a16="http://schemas.microsoft.com/office/drawing/2014/main" id="{749A9218-83DF-4843-9AE9-9502A89895BE}"/>
            </a:ext>
          </a:extLst>
        </xdr:cNvPr>
        <xdr:cNvSpPr txBox="1"/>
      </xdr:nvSpPr>
      <xdr:spPr>
        <a:xfrm>
          <a:off x="22199600" y="18467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23368</xdr:rowOff>
    </xdr:from>
    <xdr:to>
      <xdr:col>112</xdr:col>
      <xdr:colOff>38100</xdr:colOff>
      <xdr:row>108</xdr:row>
      <xdr:rowOff>124968</xdr:rowOff>
    </xdr:to>
    <xdr:sp macro="" textlink="">
      <xdr:nvSpPr>
        <xdr:cNvPr id="441" name="楕円 440">
          <a:extLst>
            <a:ext uri="{FF2B5EF4-FFF2-40B4-BE49-F238E27FC236}">
              <a16:creationId xmlns:a16="http://schemas.microsoft.com/office/drawing/2014/main" id="{9E251B2E-8947-4CBB-B37D-48AB1BA7F963}"/>
            </a:ext>
          </a:extLst>
        </xdr:cNvPr>
        <xdr:cNvSpPr/>
      </xdr:nvSpPr>
      <xdr:spPr>
        <a:xfrm>
          <a:off x="21272500" y="18539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72898</xdr:rowOff>
    </xdr:from>
    <xdr:to>
      <xdr:col>116</xdr:col>
      <xdr:colOff>63500</xdr:colOff>
      <xdr:row>108</xdr:row>
      <xdr:rowOff>74168</xdr:rowOff>
    </xdr:to>
    <xdr:cxnSp macro="">
      <xdr:nvCxnSpPr>
        <xdr:cNvPr id="442" name="直線コネクタ 441">
          <a:extLst>
            <a:ext uri="{FF2B5EF4-FFF2-40B4-BE49-F238E27FC236}">
              <a16:creationId xmlns:a16="http://schemas.microsoft.com/office/drawing/2014/main" id="{554CFC8A-6403-4706-90B7-95E6A2465F7A}"/>
            </a:ext>
          </a:extLst>
        </xdr:cNvPr>
        <xdr:cNvCxnSpPr/>
      </xdr:nvCxnSpPr>
      <xdr:spPr>
        <a:xfrm flipV="1">
          <a:off x="21323300" y="18589498"/>
          <a:ext cx="8382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25146</xdr:rowOff>
    </xdr:from>
    <xdr:to>
      <xdr:col>107</xdr:col>
      <xdr:colOff>101600</xdr:colOff>
      <xdr:row>108</xdr:row>
      <xdr:rowOff>126746</xdr:rowOff>
    </xdr:to>
    <xdr:sp macro="" textlink="">
      <xdr:nvSpPr>
        <xdr:cNvPr id="443" name="楕円 442">
          <a:extLst>
            <a:ext uri="{FF2B5EF4-FFF2-40B4-BE49-F238E27FC236}">
              <a16:creationId xmlns:a16="http://schemas.microsoft.com/office/drawing/2014/main" id="{B475D055-751F-4929-AD4A-6752C4AD1CAA}"/>
            </a:ext>
          </a:extLst>
        </xdr:cNvPr>
        <xdr:cNvSpPr/>
      </xdr:nvSpPr>
      <xdr:spPr>
        <a:xfrm>
          <a:off x="20383500" y="18541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74168</xdr:rowOff>
    </xdr:from>
    <xdr:to>
      <xdr:col>111</xdr:col>
      <xdr:colOff>177800</xdr:colOff>
      <xdr:row>108</xdr:row>
      <xdr:rowOff>75946</xdr:rowOff>
    </xdr:to>
    <xdr:cxnSp macro="">
      <xdr:nvCxnSpPr>
        <xdr:cNvPr id="444" name="直線コネクタ 443">
          <a:extLst>
            <a:ext uri="{FF2B5EF4-FFF2-40B4-BE49-F238E27FC236}">
              <a16:creationId xmlns:a16="http://schemas.microsoft.com/office/drawing/2014/main" id="{A23B63DE-A87E-43C7-9A14-A59730714BC7}"/>
            </a:ext>
          </a:extLst>
        </xdr:cNvPr>
        <xdr:cNvCxnSpPr/>
      </xdr:nvCxnSpPr>
      <xdr:spPr>
        <a:xfrm flipV="1">
          <a:off x="20434300" y="18590768"/>
          <a:ext cx="889000" cy="1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26670</xdr:rowOff>
    </xdr:from>
    <xdr:to>
      <xdr:col>102</xdr:col>
      <xdr:colOff>165100</xdr:colOff>
      <xdr:row>108</xdr:row>
      <xdr:rowOff>128270</xdr:rowOff>
    </xdr:to>
    <xdr:sp macro="" textlink="">
      <xdr:nvSpPr>
        <xdr:cNvPr id="445" name="楕円 444">
          <a:extLst>
            <a:ext uri="{FF2B5EF4-FFF2-40B4-BE49-F238E27FC236}">
              <a16:creationId xmlns:a16="http://schemas.microsoft.com/office/drawing/2014/main" id="{A85BC9EE-1B98-48A1-8F8A-C89E7AF690D0}"/>
            </a:ext>
          </a:extLst>
        </xdr:cNvPr>
        <xdr:cNvSpPr/>
      </xdr:nvSpPr>
      <xdr:spPr>
        <a:xfrm>
          <a:off x="19494500" y="18543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75946</xdr:rowOff>
    </xdr:from>
    <xdr:to>
      <xdr:col>107</xdr:col>
      <xdr:colOff>50800</xdr:colOff>
      <xdr:row>108</xdr:row>
      <xdr:rowOff>77470</xdr:rowOff>
    </xdr:to>
    <xdr:cxnSp macro="">
      <xdr:nvCxnSpPr>
        <xdr:cNvPr id="446" name="直線コネクタ 445">
          <a:extLst>
            <a:ext uri="{FF2B5EF4-FFF2-40B4-BE49-F238E27FC236}">
              <a16:creationId xmlns:a16="http://schemas.microsoft.com/office/drawing/2014/main" id="{9E8F6323-3827-48C4-A664-AABC89213931}"/>
            </a:ext>
          </a:extLst>
        </xdr:cNvPr>
        <xdr:cNvCxnSpPr/>
      </xdr:nvCxnSpPr>
      <xdr:spPr>
        <a:xfrm flipV="1">
          <a:off x="19545300" y="18592546"/>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28067</xdr:rowOff>
    </xdr:from>
    <xdr:to>
      <xdr:col>98</xdr:col>
      <xdr:colOff>38100</xdr:colOff>
      <xdr:row>108</xdr:row>
      <xdr:rowOff>129667</xdr:rowOff>
    </xdr:to>
    <xdr:sp macro="" textlink="">
      <xdr:nvSpPr>
        <xdr:cNvPr id="447" name="楕円 446">
          <a:extLst>
            <a:ext uri="{FF2B5EF4-FFF2-40B4-BE49-F238E27FC236}">
              <a16:creationId xmlns:a16="http://schemas.microsoft.com/office/drawing/2014/main" id="{31EB0566-CE7E-4C12-AE06-6719CBABD1A2}"/>
            </a:ext>
          </a:extLst>
        </xdr:cNvPr>
        <xdr:cNvSpPr/>
      </xdr:nvSpPr>
      <xdr:spPr>
        <a:xfrm>
          <a:off x="18605500" y="18544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77470</xdr:rowOff>
    </xdr:from>
    <xdr:to>
      <xdr:col>102</xdr:col>
      <xdr:colOff>114300</xdr:colOff>
      <xdr:row>108</xdr:row>
      <xdr:rowOff>78867</xdr:rowOff>
    </xdr:to>
    <xdr:cxnSp macro="">
      <xdr:nvCxnSpPr>
        <xdr:cNvPr id="448" name="直線コネクタ 447">
          <a:extLst>
            <a:ext uri="{FF2B5EF4-FFF2-40B4-BE49-F238E27FC236}">
              <a16:creationId xmlns:a16="http://schemas.microsoft.com/office/drawing/2014/main" id="{979B0EA2-65AF-4ADD-9C1C-4EE6DE06A361}"/>
            </a:ext>
          </a:extLst>
        </xdr:cNvPr>
        <xdr:cNvCxnSpPr/>
      </xdr:nvCxnSpPr>
      <xdr:spPr>
        <a:xfrm flipV="1">
          <a:off x="18656300" y="18594070"/>
          <a:ext cx="889000" cy="1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97807</xdr:rowOff>
    </xdr:from>
    <xdr:ext cx="469744" cy="259045"/>
    <xdr:sp macro="" textlink="">
      <xdr:nvSpPr>
        <xdr:cNvPr id="449" name="n_1aveValue【庁舎】&#10;一人当たり面積">
          <a:extLst>
            <a:ext uri="{FF2B5EF4-FFF2-40B4-BE49-F238E27FC236}">
              <a16:creationId xmlns:a16="http://schemas.microsoft.com/office/drawing/2014/main" id="{6B7A95C4-480F-422D-A8A0-6F0FE21B5793}"/>
            </a:ext>
          </a:extLst>
        </xdr:cNvPr>
        <xdr:cNvSpPr txBox="1"/>
      </xdr:nvSpPr>
      <xdr:spPr>
        <a:xfrm>
          <a:off x="21075727" y="18271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99713</xdr:rowOff>
    </xdr:from>
    <xdr:ext cx="469744" cy="259045"/>
    <xdr:sp macro="" textlink="">
      <xdr:nvSpPr>
        <xdr:cNvPr id="450" name="n_2aveValue【庁舎】&#10;一人当たり面積">
          <a:extLst>
            <a:ext uri="{FF2B5EF4-FFF2-40B4-BE49-F238E27FC236}">
              <a16:creationId xmlns:a16="http://schemas.microsoft.com/office/drawing/2014/main" id="{2FE7DEEA-D6DB-49C2-A696-95143A3B78DF}"/>
            </a:ext>
          </a:extLst>
        </xdr:cNvPr>
        <xdr:cNvSpPr txBox="1"/>
      </xdr:nvSpPr>
      <xdr:spPr>
        <a:xfrm>
          <a:off x="20199427" y="18273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102379</xdr:rowOff>
    </xdr:from>
    <xdr:ext cx="469744" cy="259045"/>
    <xdr:sp macro="" textlink="">
      <xdr:nvSpPr>
        <xdr:cNvPr id="451" name="n_3aveValue【庁舎】&#10;一人当たり面積">
          <a:extLst>
            <a:ext uri="{FF2B5EF4-FFF2-40B4-BE49-F238E27FC236}">
              <a16:creationId xmlns:a16="http://schemas.microsoft.com/office/drawing/2014/main" id="{EB43BEAA-DC9B-446A-A0F8-5A04DEFD4C71}"/>
            </a:ext>
          </a:extLst>
        </xdr:cNvPr>
        <xdr:cNvSpPr txBox="1"/>
      </xdr:nvSpPr>
      <xdr:spPr>
        <a:xfrm>
          <a:off x="19310427" y="18276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104539</xdr:rowOff>
    </xdr:from>
    <xdr:ext cx="469744" cy="259045"/>
    <xdr:sp macro="" textlink="">
      <xdr:nvSpPr>
        <xdr:cNvPr id="452" name="n_4aveValue【庁舎】&#10;一人当たり面積">
          <a:extLst>
            <a:ext uri="{FF2B5EF4-FFF2-40B4-BE49-F238E27FC236}">
              <a16:creationId xmlns:a16="http://schemas.microsoft.com/office/drawing/2014/main" id="{098C9651-FB18-4BF4-863B-86932E703DC1}"/>
            </a:ext>
          </a:extLst>
        </xdr:cNvPr>
        <xdr:cNvSpPr txBox="1"/>
      </xdr:nvSpPr>
      <xdr:spPr>
        <a:xfrm>
          <a:off x="18421427" y="18278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116095</xdr:rowOff>
    </xdr:from>
    <xdr:ext cx="469744" cy="259045"/>
    <xdr:sp macro="" textlink="">
      <xdr:nvSpPr>
        <xdr:cNvPr id="453" name="n_1mainValue【庁舎】&#10;一人当たり面積">
          <a:extLst>
            <a:ext uri="{FF2B5EF4-FFF2-40B4-BE49-F238E27FC236}">
              <a16:creationId xmlns:a16="http://schemas.microsoft.com/office/drawing/2014/main" id="{931E65EF-1554-432D-A98E-2FFD9B56A8C8}"/>
            </a:ext>
          </a:extLst>
        </xdr:cNvPr>
        <xdr:cNvSpPr txBox="1"/>
      </xdr:nvSpPr>
      <xdr:spPr>
        <a:xfrm>
          <a:off x="21075727" y="18632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117873</xdr:rowOff>
    </xdr:from>
    <xdr:ext cx="469744" cy="259045"/>
    <xdr:sp macro="" textlink="">
      <xdr:nvSpPr>
        <xdr:cNvPr id="454" name="n_2mainValue【庁舎】&#10;一人当たり面積">
          <a:extLst>
            <a:ext uri="{FF2B5EF4-FFF2-40B4-BE49-F238E27FC236}">
              <a16:creationId xmlns:a16="http://schemas.microsoft.com/office/drawing/2014/main" id="{88437D2A-209B-43F0-B969-C9DEB2EB0B7B}"/>
            </a:ext>
          </a:extLst>
        </xdr:cNvPr>
        <xdr:cNvSpPr txBox="1"/>
      </xdr:nvSpPr>
      <xdr:spPr>
        <a:xfrm>
          <a:off x="20199427" y="18634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119397</xdr:rowOff>
    </xdr:from>
    <xdr:ext cx="469744" cy="259045"/>
    <xdr:sp macro="" textlink="">
      <xdr:nvSpPr>
        <xdr:cNvPr id="455" name="n_3mainValue【庁舎】&#10;一人当たり面積">
          <a:extLst>
            <a:ext uri="{FF2B5EF4-FFF2-40B4-BE49-F238E27FC236}">
              <a16:creationId xmlns:a16="http://schemas.microsoft.com/office/drawing/2014/main" id="{CC58B768-9F2C-43B9-AC6D-B616B8074D77}"/>
            </a:ext>
          </a:extLst>
        </xdr:cNvPr>
        <xdr:cNvSpPr txBox="1"/>
      </xdr:nvSpPr>
      <xdr:spPr>
        <a:xfrm>
          <a:off x="19310427" y="18635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120794</xdr:rowOff>
    </xdr:from>
    <xdr:ext cx="469744" cy="259045"/>
    <xdr:sp macro="" textlink="">
      <xdr:nvSpPr>
        <xdr:cNvPr id="456" name="n_4mainValue【庁舎】&#10;一人当たり面積">
          <a:extLst>
            <a:ext uri="{FF2B5EF4-FFF2-40B4-BE49-F238E27FC236}">
              <a16:creationId xmlns:a16="http://schemas.microsoft.com/office/drawing/2014/main" id="{336C1DA9-C2D9-4613-8FFA-A132D80085C3}"/>
            </a:ext>
          </a:extLst>
        </xdr:cNvPr>
        <xdr:cNvSpPr txBox="1"/>
      </xdr:nvSpPr>
      <xdr:spPr>
        <a:xfrm>
          <a:off x="18421427" y="186373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457" name="正方形/長方形 456">
          <a:extLst>
            <a:ext uri="{FF2B5EF4-FFF2-40B4-BE49-F238E27FC236}">
              <a16:creationId xmlns:a16="http://schemas.microsoft.com/office/drawing/2014/main" id="{BE63E4EB-A983-452C-A435-A8E90953532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458" name="正方形/長方形 457">
          <a:extLst>
            <a:ext uri="{FF2B5EF4-FFF2-40B4-BE49-F238E27FC236}">
              <a16:creationId xmlns:a16="http://schemas.microsoft.com/office/drawing/2014/main" id="{82218FAC-C3E8-42F1-9BA5-66B91CEE9EFA}"/>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459" name="テキスト ボックス 458">
          <a:extLst>
            <a:ext uri="{FF2B5EF4-FFF2-40B4-BE49-F238E27FC236}">
              <a16:creationId xmlns:a16="http://schemas.microsoft.com/office/drawing/2014/main" id="{1043FF94-DABF-4D72-BA2E-EF32879850BC}"/>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近年、防災施設の整備を積極的に進めてきたことから、消防施設等の減価償却率はその他の施設と比べて大幅に低く、令和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には「駅舎防災複合施設」が完成し、さらに比率が低下した。一方で、庁舎は他のすべての施設の中でも特に建築年が古いことから老朽化が目立つ。また海に隣接して建っていることから、津波対策として移転の検討が必要である。また、一般廃棄物処理施設は、従来、ごみ処理による機械設備類の摩耗が著しく、経常的に機械等の修繕や取替が必要であったため、他の施設と比較し維持コストがかなり高くなっていた。そこで令</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年度に施設改修を行い、ごみ処理方法を変更した。この施設改修により減価償却率が低下するとともに、従来の設備に係る修理が不要になったことで維持費が抑制されている。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和歌山県太地町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2,891
2,881
5.81
4,232,340
4,084,455
130,376
1,631,783
5,249,766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7.5
19.5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財政力指数は低下傾向である。和歌山県平均と比較すると</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0.18</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ポイント、全国平均とでは</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0.33</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ポイント</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低く、差は前年度と同じだった</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 人口減少</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と</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高齢化率の</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上昇が進み</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、町税をはじめとする自主財源の増収が実現されてい</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ない</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。地域経済の振興を図る施策として、まちづくりに資する事業を推進しているが、その経済効果は即効性が小さいため、財政運営の財源を交付税に頼る</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状況</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が続いている。今後は</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先述の事業を財政力の向上に結びつけるとともに、税の徴収を強化し、自主財源の確保に努める。</a:t>
          </a:r>
          <a:endParaRPr kumimoji="0" lang="ja-JP" altLang="ja-JP" sz="1400" b="0" i="0" u="none" strike="noStrike" kern="0" cap="none" spc="0" normalizeH="0" baseline="0" noProof="0">
            <a:ln>
              <a:noFill/>
            </a:ln>
            <a:solidFill>
              <a:sysClr val="windowText" lastClr="000000"/>
            </a:solidFill>
            <a:effectLst/>
            <a:uLnTx/>
            <a:uFillTx/>
            <a:latin typeface="+mn-lt"/>
            <a:ea typeface="+mn-ea"/>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133955</xdr:rowOff>
    </xdr:from>
    <xdr:to>
      <xdr:col>23</xdr:col>
      <xdr:colOff>133350</xdr:colOff>
      <xdr:row>45</xdr:row>
      <xdr:rowOff>62593</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134705"/>
          <a:ext cx="0" cy="16431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34670</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74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62593</xdr:rowOff>
    </xdr:from>
    <xdr:to>
      <xdr:col>24</xdr:col>
      <xdr:colOff>12700</xdr:colOff>
      <xdr:row>45</xdr:row>
      <xdr:rowOff>62593</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77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48882</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5878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133955</xdr:rowOff>
    </xdr:from>
    <xdr:to>
      <xdr:col>24</xdr:col>
      <xdr:colOff>12700</xdr:colOff>
      <xdr:row>35</xdr:row>
      <xdr:rowOff>133955</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134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107648</xdr:rowOff>
    </xdr:from>
    <xdr:to>
      <xdr:col>23</xdr:col>
      <xdr:colOff>133350</xdr:colOff>
      <xdr:row>44</xdr:row>
      <xdr:rowOff>119138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7651448"/>
          <a:ext cx="8382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15922</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3882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170845</xdr:rowOff>
    </xdr:from>
    <xdr:to>
      <xdr:col>23</xdr:col>
      <xdr:colOff>184150</xdr:colOff>
      <xdr:row>44</xdr:row>
      <xdr:rowOff>100995</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543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96157</xdr:rowOff>
    </xdr:from>
    <xdr:to>
      <xdr:col>19</xdr:col>
      <xdr:colOff>133350</xdr:colOff>
      <xdr:row>44</xdr:row>
      <xdr:rowOff>107648</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7639957"/>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159355</xdr:rowOff>
    </xdr:from>
    <xdr:to>
      <xdr:col>19</xdr:col>
      <xdr:colOff>184150</xdr:colOff>
      <xdr:row>44</xdr:row>
      <xdr:rowOff>89505</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531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99682</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3005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96157</xdr:rowOff>
    </xdr:from>
    <xdr:to>
      <xdr:col>15</xdr:col>
      <xdr:colOff>82550</xdr:colOff>
      <xdr:row>44</xdr:row>
      <xdr:rowOff>96157</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76399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147865</xdr:rowOff>
    </xdr:from>
    <xdr:to>
      <xdr:col>15</xdr:col>
      <xdr:colOff>133350</xdr:colOff>
      <xdr:row>44</xdr:row>
      <xdr:rowOff>78015</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52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88192</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28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84667</xdr:rowOff>
    </xdr:from>
    <xdr:to>
      <xdr:col>11</xdr:col>
      <xdr:colOff>31750</xdr:colOff>
      <xdr:row>44</xdr:row>
      <xdr:rowOff>96157</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447800" y="7628467"/>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147865</xdr:rowOff>
    </xdr:from>
    <xdr:to>
      <xdr:col>11</xdr:col>
      <xdr:colOff>82550</xdr:colOff>
      <xdr:row>44</xdr:row>
      <xdr:rowOff>78015</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52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88192</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28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10885</xdr:rowOff>
    </xdr:from>
    <xdr:to>
      <xdr:col>7</xdr:col>
      <xdr:colOff>31750</xdr:colOff>
      <xdr:row>44</xdr:row>
      <xdr:rowOff>112485</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554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122662</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323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68338</xdr:rowOff>
    </xdr:from>
    <xdr:to>
      <xdr:col>23</xdr:col>
      <xdr:colOff>184150</xdr:colOff>
      <xdr:row>44</xdr:row>
      <xdr:rowOff>169938</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612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135665</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508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56848</xdr:rowOff>
    </xdr:from>
    <xdr:to>
      <xdr:col>19</xdr:col>
      <xdr:colOff>184150</xdr:colOff>
      <xdr:row>44</xdr:row>
      <xdr:rowOff>158448</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600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143225</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6870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45357</xdr:rowOff>
    </xdr:from>
    <xdr:to>
      <xdr:col>15</xdr:col>
      <xdr:colOff>133350</xdr:colOff>
      <xdr:row>44</xdr:row>
      <xdr:rowOff>146957</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58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131734</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67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45357</xdr:rowOff>
    </xdr:from>
    <xdr:to>
      <xdr:col>11</xdr:col>
      <xdr:colOff>82550</xdr:colOff>
      <xdr:row>44</xdr:row>
      <xdr:rowOff>146957</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58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131734</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767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33867</xdr:rowOff>
    </xdr:from>
    <xdr:to>
      <xdr:col>7</xdr:col>
      <xdr:colOff>31750</xdr:colOff>
      <xdr:row>44</xdr:row>
      <xdr:rowOff>135467</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577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120244</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7664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平成</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27</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年度までは</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86</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％台前半で推移していたが</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以降は年々上昇しており、類似団体の平均値を上回る状況が続いている。令和</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３</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年度も公債費</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が</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増加</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して</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いるが、</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歳入面では</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普通交付税</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が</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増額し</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たため</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一時的に</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比率が改善し</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た</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令和４年度は公債費、人件費が増加するとともに、電気料の高騰等により物件費も増加した。</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今後も引き続き、歳入面では税徴収率の向上をはじめとする財源の確保、歳出面では事業の精査、効率化により経常経費の抑制に努める。</a:t>
          </a:r>
          <a:endParaRPr kumimoji="0" lang="ja-JP" altLang="ja-JP" sz="14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64135</xdr:rowOff>
    </xdr:from>
    <xdr:to>
      <xdr:col>23</xdr:col>
      <xdr:colOff>133350</xdr:colOff>
      <xdr:row>66</xdr:row>
      <xdr:rowOff>133223</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953000" y="10179685"/>
          <a:ext cx="0" cy="12692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105300</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5041900" y="11421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133223</xdr:rowOff>
    </xdr:from>
    <xdr:to>
      <xdr:col>24</xdr:col>
      <xdr:colOff>12700</xdr:colOff>
      <xdr:row>66</xdr:row>
      <xdr:rowOff>133223</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1448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150512</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5041900" y="9923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64135</xdr:rowOff>
    </xdr:from>
    <xdr:to>
      <xdr:col>24</xdr:col>
      <xdr:colOff>12700</xdr:colOff>
      <xdr:row>59</xdr:row>
      <xdr:rowOff>64135</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01796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150241</xdr:rowOff>
    </xdr:from>
    <xdr:to>
      <xdr:col>23</xdr:col>
      <xdr:colOff>133350</xdr:colOff>
      <xdr:row>66</xdr:row>
      <xdr:rowOff>133223</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114800" y="11294491"/>
          <a:ext cx="838200" cy="154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99204</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5041900" y="109005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82677</xdr:rowOff>
    </xdr:from>
    <xdr:to>
      <xdr:col>23</xdr:col>
      <xdr:colOff>184150</xdr:colOff>
      <xdr:row>65</xdr:row>
      <xdr:rowOff>12827</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902200" y="11055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150241</xdr:rowOff>
    </xdr:from>
    <xdr:to>
      <xdr:col>19</xdr:col>
      <xdr:colOff>133350</xdr:colOff>
      <xdr:row>66</xdr:row>
      <xdr:rowOff>77724</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3225800" y="11294491"/>
          <a:ext cx="889000" cy="98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5461</xdr:rowOff>
    </xdr:from>
    <xdr:to>
      <xdr:col>19</xdr:col>
      <xdr:colOff>184150</xdr:colOff>
      <xdr:row>64</xdr:row>
      <xdr:rowOff>107061</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064000" y="10978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117238</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733800" y="107471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66</xdr:row>
      <xdr:rowOff>77724</xdr:rowOff>
    </xdr:from>
    <xdr:to>
      <xdr:col>15</xdr:col>
      <xdr:colOff>82550</xdr:colOff>
      <xdr:row>66</xdr:row>
      <xdr:rowOff>152527</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2336800" y="11393424"/>
          <a:ext cx="889000" cy="74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138176</xdr:rowOff>
    </xdr:from>
    <xdr:to>
      <xdr:col>15</xdr:col>
      <xdr:colOff>133350</xdr:colOff>
      <xdr:row>65</xdr:row>
      <xdr:rowOff>68326</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175000" y="11110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78503</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844800" y="10879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66</xdr:row>
      <xdr:rowOff>87376</xdr:rowOff>
    </xdr:from>
    <xdr:to>
      <xdr:col>11</xdr:col>
      <xdr:colOff>31750</xdr:colOff>
      <xdr:row>66</xdr:row>
      <xdr:rowOff>152527</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1447800" y="11403076"/>
          <a:ext cx="889000" cy="65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65</xdr:row>
      <xdr:rowOff>5334</xdr:rowOff>
    </xdr:from>
    <xdr:to>
      <xdr:col>11</xdr:col>
      <xdr:colOff>82550</xdr:colOff>
      <xdr:row>65</xdr:row>
      <xdr:rowOff>106934</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286000" y="111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117111</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955800" y="10918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39116</xdr:rowOff>
    </xdr:from>
    <xdr:to>
      <xdr:col>7</xdr:col>
      <xdr:colOff>31750</xdr:colOff>
      <xdr:row>65</xdr:row>
      <xdr:rowOff>140716</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397000" y="11183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150893</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066800" y="10952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66</xdr:row>
      <xdr:rowOff>82423</xdr:rowOff>
    </xdr:from>
    <xdr:to>
      <xdr:col>23</xdr:col>
      <xdr:colOff>184150</xdr:colOff>
      <xdr:row>67</xdr:row>
      <xdr:rowOff>12573</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902200" y="11398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149750</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5041900" y="11294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99441</xdr:rowOff>
    </xdr:from>
    <xdr:to>
      <xdr:col>19</xdr:col>
      <xdr:colOff>184150</xdr:colOff>
      <xdr:row>66</xdr:row>
      <xdr:rowOff>29591</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064000" y="11243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14368</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733800" y="113300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66</xdr:row>
      <xdr:rowOff>26924</xdr:rowOff>
    </xdr:from>
    <xdr:to>
      <xdr:col>15</xdr:col>
      <xdr:colOff>133350</xdr:colOff>
      <xdr:row>66</xdr:row>
      <xdr:rowOff>128524</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3175000" y="11342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113301</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844800" y="11429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66</xdr:row>
      <xdr:rowOff>101727</xdr:rowOff>
    </xdr:from>
    <xdr:to>
      <xdr:col>11</xdr:col>
      <xdr:colOff>82550</xdr:colOff>
      <xdr:row>67</xdr:row>
      <xdr:rowOff>31877</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286000" y="11417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67</xdr:row>
      <xdr:rowOff>16654</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955800" y="115038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66</xdr:row>
      <xdr:rowOff>36576</xdr:rowOff>
    </xdr:from>
    <xdr:to>
      <xdr:col>7</xdr:col>
      <xdr:colOff>31750</xdr:colOff>
      <xdr:row>66</xdr:row>
      <xdr:rowOff>138176</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397000" y="11352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122953</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066800" y="11438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[416,725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直近５年間で増加が続いている。令和３年度の人件費は、前年度の職員退職の影響で減少しているが、物件費は、ふるさと納税事業委託料が増額した。令和４年度は、ふるさと納税事業委託料がさらに</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23</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百万円増額するとともに、物価高騰により物件費が増加、新規職員採用により人件費も増加した。</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人口が減少していることを考えあわせると、適正な水準を</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保っており、</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今後も適正な定員・事業管理のもと、行政コストの縮減に努める。</a:t>
          </a:r>
          <a:endParaRPr kumimoji="0" lang="ja-JP" altLang="ja-JP" sz="14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113813</xdr:rowOff>
    </xdr:from>
    <xdr:to>
      <xdr:col>23</xdr:col>
      <xdr:colOff>133350</xdr:colOff>
      <xdr:row>89</xdr:row>
      <xdr:rowOff>99197</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4001263"/>
          <a:ext cx="0" cy="13569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71274</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3303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3,060,810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99197</xdr:rowOff>
    </xdr:from>
    <xdr:to>
      <xdr:col>24</xdr:col>
      <xdr:colOff>12700</xdr:colOff>
      <xdr:row>89</xdr:row>
      <xdr:rowOff>99197</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3582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28740</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744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113813</xdr:rowOff>
    </xdr:from>
    <xdr:to>
      <xdr:col>24</xdr:col>
      <xdr:colOff>12700</xdr:colOff>
      <xdr:row>81</xdr:row>
      <xdr:rowOff>113813</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4001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4240</xdr:rowOff>
    </xdr:from>
    <xdr:to>
      <xdr:col>23</xdr:col>
      <xdr:colOff>133350</xdr:colOff>
      <xdr:row>82</xdr:row>
      <xdr:rowOff>23312</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114800" y="14063140"/>
          <a:ext cx="838200" cy="19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11318</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07021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39241</xdr:rowOff>
    </xdr:from>
    <xdr:to>
      <xdr:col>23</xdr:col>
      <xdr:colOff>184150</xdr:colOff>
      <xdr:row>82</xdr:row>
      <xdr:rowOff>140841</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098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162168</xdr:rowOff>
    </xdr:from>
    <xdr:to>
      <xdr:col>19</xdr:col>
      <xdr:colOff>133350</xdr:colOff>
      <xdr:row>82</xdr:row>
      <xdr:rowOff>4240</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4049618"/>
          <a:ext cx="889000" cy="13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15249</xdr:rowOff>
    </xdr:from>
    <xdr:to>
      <xdr:col>19</xdr:col>
      <xdr:colOff>184150</xdr:colOff>
      <xdr:row>82</xdr:row>
      <xdr:rowOff>116849</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074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101626</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41605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149754</xdr:rowOff>
    </xdr:from>
    <xdr:to>
      <xdr:col>15</xdr:col>
      <xdr:colOff>82550</xdr:colOff>
      <xdr:row>81</xdr:row>
      <xdr:rowOff>162168</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4037204"/>
          <a:ext cx="889000" cy="12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20131</xdr:rowOff>
    </xdr:from>
    <xdr:to>
      <xdr:col>15</xdr:col>
      <xdr:colOff>133350</xdr:colOff>
      <xdr:row>82</xdr:row>
      <xdr:rowOff>121731</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079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106508</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4165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142126</xdr:rowOff>
    </xdr:from>
    <xdr:to>
      <xdr:col>11</xdr:col>
      <xdr:colOff>31750</xdr:colOff>
      <xdr:row>81</xdr:row>
      <xdr:rowOff>149754</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4029576"/>
          <a:ext cx="889000" cy="7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12669</xdr:rowOff>
    </xdr:from>
    <xdr:to>
      <xdr:col>11</xdr:col>
      <xdr:colOff>82550</xdr:colOff>
      <xdr:row>82</xdr:row>
      <xdr:rowOff>114269</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4071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99046</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4157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12274</xdr:rowOff>
    </xdr:from>
    <xdr:to>
      <xdr:col>7</xdr:col>
      <xdr:colOff>31750</xdr:colOff>
      <xdr:row>82</xdr:row>
      <xdr:rowOff>113874</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4071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98651</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41575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143962</xdr:rowOff>
    </xdr:from>
    <xdr:to>
      <xdr:col>23</xdr:col>
      <xdr:colOff>184150</xdr:colOff>
      <xdr:row>82</xdr:row>
      <xdr:rowOff>74112</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031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65239</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3952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416,725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124890</xdr:rowOff>
    </xdr:from>
    <xdr:to>
      <xdr:col>19</xdr:col>
      <xdr:colOff>184150</xdr:colOff>
      <xdr:row>82</xdr:row>
      <xdr:rowOff>55040</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012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65217</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3781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111368</xdr:rowOff>
    </xdr:from>
    <xdr:to>
      <xdr:col>15</xdr:col>
      <xdr:colOff>133350</xdr:colOff>
      <xdr:row>82</xdr:row>
      <xdr:rowOff>41518</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3998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51695</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37676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98954</xdr:rowOff>
    </xdr:from>
    <xdr:to>
      <xdr:col>11</xdr:col>
      <xdr:colOff>82550</xdr:colOff>
      <xdr:row>82</xdr:row>
      <xdr:rowOff>29104</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3986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39281</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3755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91326</xdr:rowOff>
    </xdr:from>
    <xdr:to>
      <xdr:col>7</xdr:col>
      <xdr:colOff>31750</xdr:colOff>
      <xdr:row>82</xdr:row>
      <xdr:rowOff>21476</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3978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31653</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3747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平成</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23</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24</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年度において、東日本大震災関係の財源確保のため国家公務員給与の減額措置が実施されたことにより、ラスパイレス指数が大きく上昇した。この措置は</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25</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年度に元に戻されたため</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指数は再び</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90</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％台前半に戻り、以降低い値を維持して</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きた</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。平成</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29</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年度に指数が上昇したのは、職務の級を変更（職務給</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５</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級から</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６</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級に改正）し、適用する給与月額が上昇したためである。令和２年度は職員の経験年数等の階層分布に変動があり、団体規模が小さいことも影響し指数が</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1.1</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上昇し</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、令和４年度も若干上昇した。</a:t>
          </a:r>
          <a:endParaRPr kumimoji="0" lang="ja-JP" altLang="ja-JP" sz="14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114300</xdr:rowOff>
    </xdr:from>
    <xdr:to>
      <xdr:col>81</xdr:col>
      <xdr:colOff>44450</xdr:colOff>
      <xdr:row>90</xdr:row>
      <xdr:rowOff>75354</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4001750"/>
          <a:ext cx="0" cy="15041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47431</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4779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75354</xdr:rowOff>
    </xdr:from>
    <xdr:to>
      <xdr:col>81</xdr:col>
      <xdr:colOff>133350</xdr:colOff>
      <xdr:row>90</xdr:row>
      <xdr:rowOff>75354</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505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29227</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74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114300</xdr:rowOff>
    </xdr:from>
    <xdr:to>
      <xdr:col>81</xdr:col>
      <xdr:colOff>133350</xdr:colOff>
      <xdr:row>81</xdr:row>
      <xdr:rowOff>114300</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400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74930</xdr:rowOff>
    </xdr:from>
    <xdr:to>
      <xdr:col>81</xdr:col>
      <xdr:colOff>44450</xdr:colOff>
      <xdr:row>87</xdr:row>
      <xdr:rowOff>123189</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6179800" y="14991080"/>
          <a:ext cx="838200" cy="48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16527</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7612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0</xdr:rowOff>
    </xdr:from>
    <xdr:to>
      <xdr:col>81</xdr:col>
      <xdr:colOff>95250</xdr:colOff>
      <xdr:row>87</xdr:row>
      <xdr:rowOff>101600</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91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157904</xdr:rowOff>
    </xdr:from>
    <xdr:to>
      <xdr:col>77</xdr:col>
      <xdr:colOff>44450</xdr:colOff>
      <xdr:row>87</xdr:row>
      <xdr:rowOff>74930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5290800" y="14902604"/>
          <a:ext cx="889000" cy="88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87</xdr:row>
      <xdr:rowOff>8043</xdr:rowOff>
    </xdr:from>
    <xdr:to>
      <xdr:col>77</xdr:col>
      <xdr:colOff>95250</xdr:colOff>
      <xdr:row>87</xdr:row>
      <xdr:rowOff>109643</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4924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119820</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6930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157904</xdr:rowOff>
    </xdr:from>
    <xdr:to>
      <xdr:col>72</xdr:col>
      <xdr:colOff>203200</xdr:colOff>
      <xdr:row>87</xdr:row>
      <xdr:rowOff>66887</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4401800" y="14902604"/>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107104</xdr:rowOff>
    </xdr:from>
    <xdr:to>
      <xdr:col>73</xdr:col>
      <xdr:colOff>44450</xdr:colOff>
      <xdr:row>87</xdr:row>
      <xdr:rowOff>37254</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4851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47431</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620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66887</xdr:rowOff>
    </xdr:from>
    <xdr:to>
      <xdr:col>68</xdr:col>
      <xdr:colOff>152400</xdr:colOff>
      <xdr:row>87</xdr:row>
      <xdr:rowOff>115146</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3512800" y="14983037"/>
          <a:ext cx="889000" cy="48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107104</xdr:rowOff>
    </xdr:from>
    <xdr:to>
      <xdr:col>68</xdr:col>
      <xdr:colOff>203200</xdr:colOff>
      <xdr:row>87</xdr:row>
      <xdr:rowOff>37254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851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47431</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620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131234</xdr:rowOff>
    </xdr:from>
    <xdr:to>
      <xdr:col>64</xdr:col>
      <xdr:colOff>152400</xdr:colOff>
      <xdr:row>87</xdr:row>
      <xdr:rowOff>61384</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87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71561</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644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72389</xdr:rowOff>
    </xdr:from>
    <xdr:to>
      <xdr:col>81</xdr:col>
      <xdr:colOff>95250</xdr:colOff>
      <xdr:row>88</xdr:row>
      <xdr:rowOff>2539</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4988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44466</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4960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24130</xdr:rowOff>
    </xdr:from>
    <xdr:to>
      <xdr:col>77</xdr:col>
      <xdr:colOff>95250</xdr:colOff>
      <xdr:row>87</xdr:row>
      <xdr:rowOff>125730</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494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110507</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5026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107104</xdr:rowOff>
    </xdr:from>
    <xdr:to>
      <xdr:col>73</xdr:col>
      <xdr:colOff>44450</xdr:colOff>
      <xdr:row>87</xdr:row>
      <xdr:rowOff>37254</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4851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22031</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4938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16087</xdr:rowOff>
    </xdr:from>
    <xdr:to>
      <xdr:col>68</xdr:col>
      <xdr:colOff>203200</xdr:colOff>
      <xdr:row>87</xdr:row>
      <xdr:rowOff>117687</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4932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102464</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50186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64346</xdr:rowOff>
    </xdr:from>
    <xdr:to>
      <xdr:col>64</xdr:col>
      <xdr:colOff>152400</xdr:colOff>
      <xdr:row>87</xdr:row>
      <xdr:rowOff>165946</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4980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150723</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5066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[18.33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mn-lt"/>
              <a:ea typeface="+mn-ea"/>
              <a:cs typeface="+mn-cs"/>
            </a:rPr>
            <a:t>平成</a:t>
          </a:r>
          <a:r>
            <a:rPr kumimoji="0" lang="en-US" altLang="ja-JP" sz="1200" b="0" i="0" u="none" strike="noStrike" kern="0" cap="none" spc="0" normalizeH="0" baseline="0" noProof="0">
              <a:ln>
                <a:noFill/>
              </a:ln>
              <a:solidFill>
                <a:sysClr val="windowText" lastClr="000000"/>
              </a:solidFill>
              <a:effectLst/>
              <a:uLnTx/>
              <a:uFillTx/>
              <a:latin typeface="+mn-lt"/>
              <a:ea typeface="+mn-ea"/>
              <a:cs typeface="+mn-cs"/>
            </a:rPr>
            <a:t>25</a:t>
          </a:r>
          <a:r>
            <a:rPr kumimoji="0" lang="ja-JP" altLang="en-US" sz="1200" b="0" i="0" u="none" strike="noStrike" kern="0" cap="none" spc="0" normalizeH="0" baseline="0" noProof="0">
              <a:ln>
                <a:noFill/>
              </a:ln>
              <a:solidFill>
                <a:sysClr val="windowText" lastClr="000000"/>
              </a:solidFill>
              <a:effectLst/>
              <a:uLnTx/>
              <a:uFillTx/>
              <a:latin typeface="+mn-lt"/>
              <a:ea typeface="+mn-ea"/>
              <a:cs typeface="+mn-cs"/>
            </a:rPr>
            <a:t>年度以降増加傾向にある。人口が減少するとともに、令和４年度は８人の職員を新規採用がしたため、指標が上昇した。類似団体平均と比べる</a:t>
          </a:r>
          <a:r>
            <a:rPr kumimoji="0" lang="en-US" altLang="ja-JP" sz="1200" b="0" i="0" u="none" strike="noStrike" kern="0" cap="none" spc="0" normalizeH="0" baseline="0" noProof="0">
              <a:ln>
                <a:noFill/>
              </a:ln>
              <a:solidFill>
                <a:sysClr val="windowText" lastClr="000000"/>
              </a:solidFill>
              <a:effectLst/>
              <a:uLnTx/>
              <a:uFillTx/>
              <a:latin typeface="+mn-lt"/>
              <a:ea typeface="+mn-ea"/>
              <a:cs typeface="+mn-cs"/>
            </a:rPr>
            <a:t>6.74</a:t>
          </a:r>
          <a:r>
            <a:rPr kumimoji="0" lang="ja-JP" altLang="en-US" sz="1200" b="0" i="0" u="none" strike="noStrike" kern="0" cap="none" spc="0" normalizeH="0" baseline="0" noProof="0">
              <a:ln>
                <a:noFill/>
              </a:ln>
              <a:solidFill>
                <a:sysClr val="windowText" lastClr="000000"/>
              </a:solidFill>
              <a:effectLst/>
              <a:uLnTx/>
              <a:uFillTx/>
              <a:latin typeface="+mn-lt"/>
              <a:ea typeface="+mn-ea"/>
              <a:cs typeface="+mn-cs"/>
            </a:rPr>
            <a:t>人下回っており低い水準である。退職者数とのバランスを考慮して新規職員採用人数を調整してきたが、現時点で職員数に余裕はないため、今後は人口の減少が進むに従い、当該指標はさらに上昇すると思われる。各種業務に必要な人員を見極め、適正な人員確保及び定員管理に努めていく。</a:t>
          </a: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09" name="定員管理の状況グラフ枠">
          <a:extLst>
            <a:ext uri="{FF2B5EF4-FFF2-40B4-BE49-F238E27FC236}">
              <a16:creationId xmlns:a16="http://schemas.microsoft.com/office/drawing/2014/main" id="{00000000-0008-0000-0300-000035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161318</xdr:rowOff>
    </xdr:from>
    <xdr:to>
      <xdr:col>81</xdr:col>
      <xdr:colOff>44450</xdr:colOff>
      <xdr:row>67</xdr:row>
      <xdr:rowOff>99448</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flipV="1">
          <a:off x="17018000" y="10105418"/>
          <a:ext cx="0" cy="14811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71525</xdr:rowOff>
    </xdr:from>
    <xdr:ext cx="762000" cy="259045"/>
    <xdr:sp macro="" textlink="">
      <xdr:nvSpPr>
        <xdr:cNvPr id="311" name="定員管理の状況最小値テキスト">
          <a:extLst>
            <a:ext uri="{FF2B5EF4-FFF2-40B4-BE49-F238E27FC236}">
              <a16:creationId xmlns:a16="http://schemas.microsoft.com/office/drawing/2014/main" id="{00000000-0008-0000-0300-000037010000}"/>
            </a:ext>
          </a:extLst>
        </xdr:cNvPr>
        <xdr:cNvSpPr txBox="1"/>
      </xdr:nvSpPr>
      <xdr:spPr>
        <a:xfrm>
          <a:off x="17106900" y="11558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99448</xdr:rowOff>
    </xdr:from>
    <xdr:to>
      <xdr:col>81</xdr:col>
      <xdr:colOff>133350</xdr:colOff>
      <xdr:row>67</xdr:row>
      <xdr:rowOff>99448</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6929100" y="11586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76245</xdr:rowOff>
    </xdr:from>
    <xdr:ext cx="762000" cy="259045"/>
    <xdr:sp macro="" textlink="">
      <xdr:nvSpPr>
        <xdr:cNvPr id="313" name="定員管理の状況最大値テキスト">
          <a:extLst>
            <a:ext uri="{FF2B5EF4-FFF2-40B4-BE49-F238E27FC236}">
              <a16:creationId xmlns:a16="http://schemas.microsoft.com/office/drawing/2014/main" id="{00000000-0008-0000-0300-000039010000}"/>
            </a:ext>
          </a:extLst>
        </xdr:cNvPr>
        <xdr:cNvSpPr txBox="1"/>
      </xdr:nvSpPr>
      <xdr:spPr>
        <a:xfrm>
          <a:off x="17106900" y="9848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161318</xdr:rowOff>
    </xdr:from>
    <xdr:to>
      <xdr:col>81</xdr:col>
      <xdr:colOff>133350</xdr:colOff>
      <xdr:row>58</xdr:row>
      <xdr:rowOff>161318</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6929100" y="101054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103145</xdr:rowOff>
    </xdr:from>
    <xdr:to>
      <xdr:col>81</xdr:col>
      <xdr:colOff>44450</xdr:colOff>
      <xdr:row>59</xdr:row>
      <xdr:rowOff>120841</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179800" y="10218695"/>
          <a:ext cx="838200" cy="17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132471</xdr:rowOff>
    </xdr:from>
    <xdr:ext cx="762000" cy="259045"/>
    <xdr:sp macro="" textlink="">
      <xdr:nvSpPr>
        <xdr:cNvPr id="316" name="定員管理の状況平均値テキスト">
          <a:extLst>
            <a:ext uri="{FF2B5EF4-FFF2-40B4-BE49-F238E27FC236}">
              <a16:creationId xmlns:a16="http://schemas.microsoft.com/office/drawing/2014/main" id="{00000000-0008-0000-0300-00003C010000}"/>
            </a:ext>
          </a:extLst>
        </xdr:cNvPr>
        <xdr:cNvSpPr txBox="1"/>
      </xdr:nvSpPr>
      <xdr:spPr>
        <a:xfrm>
          <a:off x="17106900" y="102480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160394</xdr:rowOff>
    </xdr:from>
    <xdr:to>
      <xdr:col>81</xdr:col>
      <xdr:colOff>95250</xdr:colOff>
      <xdr:row>60</xdr:row>
      <xdr:rowOff>90544</xdr:rowOff>
    </xdr:to>
    <xdr:sp macro="" textlink="">
      <xdr:nvSpPr>
        <xdr:cNvPr id="317" name="フローチャート: 判断 316">
          <a:extLst>
            <a:ext uri="{FF2B5EF4-FFF2-40B4-BE49-F238E27FC236}">
              <a16:creationId xmlns:a16="http://schemas.microsoft.com/office/drawing/2014/main" id="{00000000-0008-0000-0300-00003D010000}"/>
            </a:ext>
          </a:extLst>
        </xdr:cNvPr>
        <xdr:cNvSpPr/>
      </xdr:nvSpPr>
      <xdr:spPr>
        <a:xfrm>
          <a:off x="16967200" y="10275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98185</xdr:rowOff>
    </xdr:from>
    <xdr:to>
      <xdr:col>77</xdr:col>
      <xdr:colOff>44450</xdr:colOff>
      <xdr:row>59</xdr:row>
      <xdr:rowOff>103145</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5290800" y="10213735"/>
          <a:ext cx="889000" cy="4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146989</xdr:rowOff>
    </xdr:from>
    <xdr:to>
      <xdr:col>77</xdr:col>
      <xdr:colOff>95250</xdr:colOff>
      <xdr:row>60</xdr:row>
      <xdr:rowOff>77139</xdr:rowOff>
    </xdr:to>
    <xdr:sp macro="" textlink="">
      <xdr:nvSpPr>
        <xdr:cNvPr id="319" name="フローチャート: 判断 318">
          <a:extLst>
            <a:ext uri="{FF2B5EF4-FFF2-40B4-BE49-F238E27FC236}">
              <a16:creationId xmlns:a16="http://schemas.microsoft.com/office/drawing/2014/main" id="{00000000-0008-0000-0300-00003F010000}"/>
            </a:ext>
          </a:extLst>
        </xdr:cNvPr>
        <xdr:cNvSpPr/>
      </xdr:nvSpPr>
      <xdr:spPr>
        <a:xfrm>
          <a:off x="16129000" y="10262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61916</xdr:rowOff>
    </xdr:from>
    <xdr:ext cx="736600" cy="259045"/>
    <xdr:sp macro="" textlink="">
      <xdr:nvSpPr>
        <xdr:cNvPr id="320" name="テキスト ボックス 319">
          <a:extLst>
            <a:ext uri="{FF2B5EF4-FFF2-40B4-BE49-F238E27FC236}">
              <a16:creationId xmlns:a16="http://schemas.microsoft.com/office/drawing/2014/main" id="{00000000-0008-0000-0300-000040010000}"/>
            </a:ext>
          </a:extLst>
        </xdr:cNvPr>
        <xdr:cNvSpPr txBox="1"/>
      </xdr:nvSpPr>
      <xdr:spPr>
        <a:xfrm>
          <a:off x="15798800" y="103489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98185</xdr:rowOff>
    </xdr:from>
    <xdr:to>
      <xdr:col>72</xdr:col>
      <xdr:colOff>203200</xdr:colOff>
      <xdr:row>59</xdr:row>
      <xdr:rowOff>102475</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4401800" y="10213735"/>
          <a:ext cx="889000" cy="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153557</xdr:rowOff>
    </xdr:from>
    <xdr:to>
      <xdr:col>73</xdr:col>
      <xdr:colOff>44450</xdr:colOff>
      <xdr:row>60</xdr:row>
      <xdr:rowOff>83707</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5240000" y="10269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68484</xdr:rowOff>
    </xdr:from>
    <xdr:ext cx="7620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4909800" y="10355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93761</xdr:rowOff>
    </xdr:from>
    <xdr:to>
      <xdr:col>68</xdr:col>
      <xdr:colOff>152400</xdr:colOff>
      <xdr:row>59</xdr:row>
      <xdr:rowOff>102475</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3512800" y="10209311"/>
          <a:ext cx="889000" cy="8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165622</xdr:rowOff>
    </xdr:from>
    <xdr:to>
      <xdr:col>68</xdr:col>
      <xdr:colOff>203200</xdr:colOff>
      <xdr:row>60</xdr:row>
      <xdr:rowOff>95772</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4351000" y="10281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80549</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4020800" y="1036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160260</xdr:rowOff>
    </xdr:from>
    <xdr:to>
      <xdr:col>64</xdr:col>
      <xdr:colOff>152400</xdr:colOff>
      <xdr:row>60</xdr:row>
      <xdr:rowOff>90410</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3462000" y="10275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75187</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3131800" y="10362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70041</xdr:rowOff>
    </xdr:from>
    <xdr:to>
      <xdr:col>81</xdr:col>
      <xdr:colOff>95250</xdr:colOff>
      <xdr:row>60</xdr:row>
      <xdr:rowOff>191</xdr:rowOff>
    </xdr:to>
    <xdr:sp macro="" textlink="">
      <xdr:nvSpPr>
        <xdr:cNvPr id="334" name="楕円 333">
          <a:extLst>
            <a:ext uri="{FF2B5EF4-FFF2-40B4-BE49-F238E27FC236}">
              <a16:creationId xmlns:a16="http://schemas.microsoft.com/office/drawing/2014/main" id="{00000000-0008-0000-0300-00004E010000}"/>
            </a:ext>
          </a:extLst>
        </xdr:cNvPr>
        <xdr:cNvSpPr/>
      </xdr:nvSpPr>
      <xdr:spPr>
        <a:xfrm>
          <a:off x="16967200" y="10185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86568</xdr:rowOff>
    </xdr:from>
    <xdr:ext cx="762000" cy="259045"/>
    <xdr:sp macro="" textlink="">
      <xdr:nvSpPr>
        <xdr:cNvPr id="335" name="定員管理の状況該当値テキスト">
          <a:extLst>
            <a:ext uri="{FF2B5EF4-FFF2-40B4-BE49-F238E27FC236}">
              <a16:creationId xmlns:a16="http://schemas.microsoft.com/office/drawing/2014/main" id="{00000000-0008-0000-0300-00004F010000}"/>
            </a:ext>
          </a:extLst>
        </xdr:cNvPr>
        <xdr:cNvSpPr txBox="1"/>
      </xdr:nvSpPr>
      <xdr:spPr>
        <a:xfrm>
          <a:off x="17106900" y="10030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52345</xdr:rowOff>
    </xdr:from>
    <xdr:to>
      <xdr:col>77</xdr:col>
      <xdr:colOff>95250</xdr:colOff>
      <xdr:row>59</xdr:row>
      <xdr:rowOff>153945</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6129000" y="10167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164122</xdr:rowOff>
    </xdr:from>
    <xdr:ext cx="7366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798800" y="99367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47385</xdr:rowOff>
    </xdr:from>
    <xdr:to>
      <xdr:col>73</xdr:col>
      <xdr:colOff>44450</xdr:colOff>
      <xdr:row>59</xdr:row>
      <xdr:rowOff>148985</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5240000" y="10162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159162</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909800" y="99318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51675</xdr:rowOff>
    </xdr:from>
    <xdr:to>
      <xdr:col>68</xdr:col>
      <xdr:colOff>203200</xdr:colOff>
      <xdr:row>59</xdr:row>
      <xdr:rowOff>153275</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4351000" y="10167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163452</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020800" y="9936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42961</xdr:rowOff>
    </xdr:from>
    <xdr:to>
      <xdr:col>64</xdr:col>
      <xdr:colOff>152400</xdr:colOff>
      <xdr:row>59</xdr:row>
      <xdr:rowOff>144561</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3462000" y="10158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154738</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3131800" y="9927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4" name="正方形/長方形 343">
          <a:extLst>
            <a:ext uri="{FF2B5EF4-FFF2-40B4-BE49-F238E27FC236}">
              <a16:creationId xmlns:a16="http://schemas.microsoft.com/office/drawing/2014/main" id="{00000000-0008-0000-0300-000058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前年度よ</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り</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1.6</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ポイント上昇し、類似団体平均を</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上回った。</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平成</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22</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年度以降、</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主に</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過疎債を活用し</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大型公共工事を実施してきた。これら</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の</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償還額が年々増加しており、</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少なくとも</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令和</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９</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年度までこの傾向</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は</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続く見込みである。今後は、</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これまで以上に</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元金償還</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額が増加する</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時期を迎え、実質公債比率が上昇すること</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に</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なる。よって</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今後の</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起債を充当する事業については、補助金の</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活用</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、実施時期の調整</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等に</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より</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数値の抑制に努める。</a:t>
          </a:r>
          <a:endParaRPr kumimoji="0" lang="ja-JP" altLang="ja-JP" sz="11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oneCellAnchor>
    <xdr:from>
      <xdr:col>61</xdr:col>
      <xdr:colOff>6350</xdr:colOff>
      <xdr:row>32</xdr:row>
      <xdr:rowOff>101600</xdr:rowOff>
    </xdr:from>
    <xdr:ext cx="298543" cy="22570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8" name="直線コネクタ 357">
          <a:extLst>
            <a:ext uri="{FF2B5EF4-FFF2-40B4-BE49-F238E27FC236}">
              <a16:creationId xmlns:a16="http://schemas.microsoft.com/office/drawing/2014/main" id="{00000000-0008-0000-0300-000066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0" name="公債費負担の状況グラフ枠">
          <a:extLst>
            <a:ext uri="{FF2B5EF4-FFF2-40B4-BE49-F238E27FC236}">
              <a16:creationId xmlns:a16="http://schemas.microsoft.com/office/drawing/2014/main" id="{00000000-0008-0000-0300-000072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62230</xdr:rowOff>
    </xdr:from>
    <xdr:to>
      <xdr:col>81</xdr:col>
      <xdr:colOff>44450</xdr:colOff>
      <xdr:row>45</xdr:row>
      <xdr:rowOff>33867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flipV="1">
          <a:off x="17018000" y="6405880"/>
          <a:ext cx="0" cy="134323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5944</xdr:rowOff>
    </xdr:from>
    <xdr:ext cx="762000" cy="259045"/>
    <xdr:sp macro="" textlink="">
      <xdr:nvSpPr>
        <xdr:cNvPr id="372" name="公債費負担の状況最小値テキスト">
          <a:extLst>
            <a:ext uri="{FF2B5EF4-FFF2-40B4-BE49-F238E27FC236}">
              <a16:creationId xmlns:a16="http://schemas.microsoft.com/office/drawing/2014/main" id="{00000000-0008-0000-0300-000074010000}"/>
            </a:ext>
          </a:extLst>
        </xdr:cNvPr>
        <xdr:cNvSpPr txBox="1"/>
      </xdr:nvSpPr>
      <xdr:spPr>
        <a:xfrm>
          <a:off x="17106900" y="7721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33867</xdr:rowOff>
    </xdr:from>
    <xdr:to>
      <xdr:col>81</xdr:col>
      <xdr:colOff>133350</xdr:colOff>
      <xdr:row>45</xdr:row>
      <xdr:rowOff>33867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6929100" y="7749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148607</xdr:rowOff>
    </xdr:from>
    <xdr:ext cx="762000" cy="259045"/>
    <xdr:sp macro="" textlink="">
      <xdr:nvSpPr>
        <xdr:cNvPr id="374" name="公債費負担の状況最大値テキスト">
          <a:extLst>
            <a:ext uri="{FF2B5EF4-FFF2-40B4-BE49-F238E27FC236}">
              <a16:creationId xmlns:a16="http://schemas.microsoft.com/office/drawing/2014/main" id="{00000000-0008-0000-0300-000076010000}"/>
            </a:ext>
          </a:extLst>
        </xdr:cNvPr>
        <xdr:cNvSpPr txBox="1"/>
      </xdr:nvSpPr>
      <xdr:spPr>
        <a:xfrm>
          <a:off x="17106900" y="614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62230</xdr:rowOff>
    </xdr:from>
    <xdr:to>
      <xdr:col>81</xdr:col>
      <xdr:colOff>133350</xdr:colOff>
      <xdr:row>37</xdr:row>
      <xdr:rowOff>62230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929100" y="6405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27940</xdr:rowOff>
    </xdr:from>
    <xdr:to>
      <xdr:col>81</xdr:col>
      <xdr:colOff>44450</xdr:colOff>
      <xdr:row>41</xdr:row>
      <xdr:rowOff>156633</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179800" y="7057390"/>
          <a:ext cx="838200" cy="128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66057</xdr:rowOff>
    </xdr:from>
    <xdr:ext cx="762000" cy="259045"/>
    <xdr:sp macro="" textlink="">
      <xdr:nvSpPr>
        <xdr:cNvPr id="377" name="公債費負担の状況平均値テキスト">
          <a:extLst>
            <a:ext uri="{FF2B5EF4-FFF2-40B4-BE49-F238E27FC236}">
              <a16:creationId xmlns:a16="http://schemas.microsoft.com/office/drawing/2014/main" id="{00000000-0008-0000-0300-000079010000}"/>
            </a:ext>
          </a:extLst>
        </xdr:cNvPr>
        <xdr:cNvSpPr txBox="1"/>
      </xdr:nvSpPr>
      <xdr:spPr>
        <a:xfrm>
          <a:off x="17106900" y="6924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49530</xdr:rowOff>
    </xdr:from>
    <xdr:to>
      <xdr:col>81</xdr:col>
      <xdr:colOff>95250</xdr:colOff>
      <xdr:row>41</xdr:row>
      <xdr:rowOff>151130</xdr:rowOff>
    </xdr:to>
    <xdr:sp macro="" textlink="">
      <xdr:nvSpPr>
        <xdr:cNvPr id="378" name="フローチャート: 判断 377">
          <a:extLst>
            <a:ext uri="{FF2B5EF4-FFF2-40B4-BE49-F238E27FC236}">
              <a16:creationId xmlns:a16="http://schemas.microsoft.com/office/drawing/2014/main" id="{00000000-0008-0000-0300-00007A010000}"/>
            </a:ext>
          </a:extLst>
        </xdr:cNvPr>
        <xdr:cNvSpPr/>
      </xdr:nvSpPr>
      <xdr:spPr>
        <a:xfrm>
          <a:off x="169672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135044</xdr:rowOff>
    </xdr:from>
    <xdr:to>
      <xdr:col>77</xdr:col>
      <xdr:colOff>44450</xdr:colOff>
      <xdr:row>41</xdr:row>
      <xdr:rowOff>27940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5290800" y="6993044"/>
          <a:ext cx="889000" cy="6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33444</xdr:rowOff>
    </xdr:from>
    <xdr:to>
      <xdr:col>77</xdr:col>
      <xdr:colOff>95250</xdr:colOff>
      <xdr:row>41</xdr:row>
      <xdr:rowOff>135044</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6129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119821</xdr:rowOff>
    </xdr:from>
    <xdr:ext cx="736600" cy="259045"/>
    <xdr:sp macro="" textlink="">
      <xdr:nvSpPr>
        <xdr:cNvPr id="381" name="テキスト ボックス 380">
          <a:extLst>
            <a:ext uri="{FF2B5EF4-FFF2-40B4-BE49-F238E27FC236}">
              <a16:creationId xmlns:a16="http://schemas.microsoft.com/office/drawing/2014/main" id="{00000000-0008-0000-0300-00007D010000}"/>
            </a:ext>
          </a:extLst>
        </xdr:cNvPr>
        <xdr:cNvSpPr txBox="1"/>
      </xdr:nvSpPr>
      <xdr:spPr>
        <a:xfrm>
          <a:off x="15798800" y="71492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102870</xdr:rowOff>
    </xdr:from>
    <xdr:to>
      <xdr:col>72</xdr:col>
      <xdr:colOff>203200</xdr:colOff>
      <xdr:row>40</xdr:row>
      <xdr:rowOff>135044</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4401800" y="6960870"/>
          <a:ext cx="889000" cy="3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146050</xdr:rowOff>
    </xdr:from>
    <xdr:to>
      <xdr:col>73</xdr:col>
      <xdr:colOff>44450</xdr:colOff>
      <xdr:row>42</xdr:row>
      <xdr:rowOff>76200</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5240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60977</xdr:rowOff>
    </xdr:from>
    <xdr:ext cx="7620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4909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54610</xdr:rowOff>
    </xdr:from>
    <xdr:to>
      <xdr:col>68</xdr:col>
      <xdr:colOff>152400</xdr:colOff>
      <xdr:row>40</xdr:row>
      <xdr:rowOff>102870</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3512800" y="691261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97790</xdr:rowOff>
    </xdr:from>
    <xdr:to>
      <xdr:col>68</xdr:col>
      <xdr:colOff>203200</xdr:colOff>
      <xdr:row>42</xdr:row>
      <xdr:rowOff>27940</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4351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12717</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4020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97790</xdr:rowOff>
    </xdr:from>
    <xdr:to>
      <xdr:col>64</xdr:col>
      <xdr:colOff>152400</xdr:colOff>
      <xdr:row>42</xdr:row>
      <xdr:rowOff>27940</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3462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12717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3131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105833</xdr:rowOff>
    </xdr:from>
    <xdr:to>
      <xdr:col>81</xdr:col>
      <xdr:colOff>95250</xdr:colOff>
      <xdr:row>42</xdr:row>
      <xdr:rowOff>35983</xdr:rowOff>
    </xdr:to>
    <xdr:sp macro="" textlink="">
      <xdr:nvSpPr>
        <xdr:cNvPr id="395" name="楕円 394">
          <a:extLst>
            <a:ext uri="{FF2B5EF4-FFF2-40B4-BE49-F238E27FC236}">
              <a16:creationId xmlns:a16="http://schemas.microsoft.com/office/drawing/2014/main" id="{00000000-0008-0000-0300-00008B010000}"/>
            </a:ext>
          </a:extLst>
        </xdr:cNvPr>
        <xdr:cNvSpPr/>
      </xdr:nvSpPr>
      <xdr:spPr>
        <a:xfrm>
          <a:off x="169672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77910</xdr:rowOff>
    </xdr:from>
    <xdr:ext cx="762000" cy="259045"/>
    <xdr:sp macro="" textlink="">
      <xdr:nvSpPr>
        <xdr:cNvPr id="396" name="公債費負担の状況該当値テキスト">
          <a:extLst>
            <a:ext uri="{FF2B5EF4-FFF2-40B4-BE49-F238E27FC236}">
              <a16:creationId xmlns:a16="http://schemas.microsoft.com/office/drawing/2014/main" id="{00000000-0008-0000-0300-00008C010000}"/>
            </a:ext>
          </a:extLst>
        </xdr:cNvPr>
        <xdr:cNvSpPr txBox="1"/>
      </xdr:nvSpPr>
      <xdr:spPr>
        <a:xfrm>
          <a:off x="17106900" y="7107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148590</xdr:rowOff>
    </xdr:from>
    <xdr:to>
      <xdr:col>77</xdr:col>
      <xdr:colOff>95250</xdr:colOff>
      <xdr:row>41</xdr:row>
      <xdr:rowOff>78740</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6129000" y="700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88917</xdr:rowOff>
    </xdr:from>
    <xdr:ext cx="7366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798800" y="67754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84244</xdr:rowOff>
    </xdr:from>
    <xdr:to>
      <xdr:col>73</xdr:col>
      <xdr:colOff>44450</xdr:colOff>
      <xdr:row>41</xdr:row>
      <xdr:rowOff>14394</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5240000" y="6942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24571</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909800" y="6711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52070</xdr:rowOff>
    </xdr:from>
    <xdr:to>
      <xdr:col>68</xdr:col>
      <xdr:colOff>203200</xdr:colOff>
      <xdr:row>40</xdr:row>
      <xdr:rowOff>153670</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4351000" y="691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163847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020800" y="667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3810</xdr:rowOff>
    </xdr:from>
    <xdr:to>
      <xdr:col>64</xdr:col>
      <xdr:colOff>152400</xdr:colOff>
      <xdr:row>40</xdr:row>
      <xdr:rowOff>105410</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3462000" y="686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115587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131800" y="6630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5" name="正方形/長方形 404">
          <a:extLst>
            <a:ext uri="{FF2B5EF4-FFF2-40B4-BE49-F238E27FC236}">
              <a16:creationId xmlns:a16="http://schemas.microsoft.com/office/drawing/2014/main" id="{00000000-0008-0000-0300-000095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[19.5%]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主に</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過疎対策事業債を財源に</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した投資的</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事業</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の</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実施</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等により</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さらに指標が上昇した。</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償還額の増加に伴い</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、少なくとも令和９年度までは</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上昇が続く見込みである。将来</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の償還額</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を適正に把握し、後世の負担を軽減するよう財源措置のない地方債の発行</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は</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抑制していく。また、新規事業の</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内容ついては</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精査を行</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い</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実施時期を見極め、</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財政の健全</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性を保つ</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a:t>
          </a:r>
          <a:endParaRPr kumimoji="0" lang="ja-JP" altLang="ja-JP" sz="14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oneCellAnchor>
    <xdr:from>
      <xdr:col>61</xdr:col>
      <xdr:colOff>6350</xdr:colOff>
      <xdr:row>10</xdr:row>
      <xdr:rowOff>63500</xdr:rowOff>
    </xdr:from>
    <xdr:ext cx="298543" cy="225703"/>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9" name="直線コネクタ 418">
          <a:extLst>
            <a:ext uri="{FF2B5EF4-FFF2-40B4-BE49-F238E27FC236}">
              <a16:creationId xmlns:a16="http://schemas.microsoft.com/office/drawing/2014/main" id="{00000000-0008-0000-0300-0000A3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2" name="将来負担の状況グラフ枠">
          <a:extLst>
            <a:ext uri="{FF2B5EF4-FFF2-40B4-BE49-F238E27FC236}">
              <a16:creationId xmlns:a16="http://schemas.microsoft.com/office/drawing/2014/main" id="{00000000-0008-0000-0300-0000B0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92287</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flipV="1">
          <a:off x="17018000" y="2370667"/>
          <a:ext cx="0" cy="16649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64364</xdr:rowOff>
    </xdr:from>
    <xdr:ext cx="762000" cy="259045"/>
    <xdr:sp macro="" textlink="">
      <xdr:nvSpPr>
        <xdr:cNvPr id="434" name="将来負担の状況最小値テキスト">
          <a:extLst>
            <a:ext uri="{FF2B5EF4-FFF2-40B4-BE49-F238E27FC236}">
              <a16:creationId xmlns:a16="http://schemas.microsoft.com/office/drawing/2014/main" id="{00000000-0008-0000-0300-0000B2010000}"/>
            </a:ext>
          </a:extLst>
        </xdr:cNvPr>
        <xdr:cNvSpPr txBox="1"/>
      </xdr:nvSpPr>
      <xdr:spPr>
        <a:xfrm>
          <a:off x="17106900" y="4007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92287</xdr:rowOff>
    </xdr:from>
    <xdr:to>
      <xdr:col>81</xdr:col>
      <xdr:colOff>133350</xdr:colOff>
      <xdr:row>23</xdr:row>
      <xdr:rowOff>92287</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6929100" y="4035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6" name="将来負担の状況最大値テキスト">
          <a:extLst>
            <a:ext uri="{FF2B5EF4-FFF2-40B4-BE49-F238E27FC236}">
              <a16:creationId xmlns:a16="http://schemas.microsoft.com/office/drawing/2014/main" id="{00000000-0008-0000-0300-0000B4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29492</xdr:rowOff>
    </xdr:from>
    <xdr:to>
      <xdr:col>81</xdr:col>
      <xdr:colOff>44450</xdr:colOff>
      <xdr:row>15</xdr:row>
      <xdr:rowOff>60325</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179800" y="2601242"/>
          <a:ext cx="838200" cy="30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120244</xdr:rowOff>
    </xdr:from>
    <xdr:ext cx="762000" cy="259045"/>
    <xdr:sp macro="" textlink="">
      <xdr:nvSpPr>
        <xdr:cNvPr id="439" name="将来負担の状況平均値テキスト">
          <a:extLst>
            <a:ext uri="{FF2B5EF4-FFF2-40B4-BE49-F238E27FC236}">
              <a16:creationId xmlns:a16="http://schemas.microsoft.com/office/drawing/2014/main" id="{00000000-0008-0000-0300-0000B7010000}"/>
            </a:ext>
          </a:extLst>
        </xdr:cNvPr>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156704</xdr:rowOff>
    </xdr:from>
    <xdr:to>
      <xdr:col>77</xdr:col>
      <xdr:colOff>44450</xdr:colOff>
      <xdr:row>15</xdr:row>
      <xdr:rowOff>29492</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5290800" y="2557004"/>
          <a:ext cx="889000" cy="44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13</xdr:row>
      <xdr:rowOff>145838</xdr:rowOff>
    </xdr:from>
    <xdr:to>
      <xdr:col>72</xdr:col>
      <xdr:colOff>203200</xdr:colOff>
      <xdr:row>14</xdr:row>
      <xdr:rowOff>156704</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4401800" y="2374688"/>
          <a:ext cx="889000" cy="182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91017</xdr:rowOff>
    </xdr:from>
    <xdr:to>
      <xdr:col>73</xdr:col>
      <xdr:colOff>44450</xdr:colOff>
      <xdr:row>14</xdr:row>
      <xdr:rowOff>21167</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91017</xdr:rowOff>
    </xdr:from>
    <xdr:to>
      <xdr:col>68</xdr:col>
      <xdr:colOff>203200</xdr:colOff>
      <xdr:row>14</xdr:row>
      <xdr:rowOff>21167</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9525</xdr:rowOff>
    </xdr:from>
    <xdr:to>
      <xdr:col>81</xdr:col>
      <xdr:colOff>95250</xdr:colOff>
      <xdr:row>15</xdr:row>
      <xdr:rowOff>111125</xdr:rowOff>
    </xdr:to>
    <xdr:sp macro="" textlink="">
      <xdr:nvSpPr>
        <xdr:cNvPr id="456" name="楕円 455">
          <a:extLst>
            <a:ext uri="{FF2B5EF4-FFF2-40B4-BE49-F238E27FC236}">
              <a16:creationId xmlns:a16="http://schemas.microsoft.com/office/drawing/2014/main" id="{00000000-0008-0000-0300-0000C8010000}"/>
            </a:ext>
          </a:extLst>
        </xdr:cNvPr>
        <xdr:cNvSpPr/>
      </xdr:nvSpPr>
      <xdr:spPr>
        <a:xfrm>
          <a:off x="16967200" y="2581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153052</xdr:rowOff>
    </xdr:from>
    <xdr:ext cx="762000" cy="259045"/>
    <xdr:sp macro="" textlink="">
      <xdr:nvSpPr>
        <xdr:cNvPr id="457" name="将来負担の状況該当値テキスト">
          <a:extLst>
            <a:ext uri="{FF2B5EF4-FFF2-40B4-BE49-F238E27FC236}">
              <a16:creationId xmlns:a16="http://schemas.microsoft.com/office/drawing/2014/main" id="{00000000-0008-0000-0300-0000C9010000}"/>
            </a:ext>
          </a:extLst>
        </xdr:cNvPr>
        <xdr:cNvSpPr txBox="1"/>
      </xdr:nvSpPr>
      <xdr:spPr>
        <a:xfrm>
          <a:off x="17106900" y="2553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150142</xdr:rowOff>
    </xdr:from>
    <xdr:to>
      <xdr:col>77</xdr:col>
      <xdr:colOff>95250</xdr:colOff>
      <xdr:row>15</xdr:row>
      <xdr:rowOff>80292</xdr:rowOff>
    </xdr:to>
    <xdr:sp macro="" textlink="">
      <xdr:nvSpPr>
        <xdr:cNvPr id="458" name="楕円 457">
          <a:extLst>
            <a:ext uri="{FF2B5EF4-FFF2-40B4-BE49-F238E27FC236}">
              <a16:creationId xmlns:a16="http://schemas.microsoft.com/office/drawing/2014/main" id="{00000000-0008-0000-0300-0000CA010000}"/>
            </a:ext>
          </a:extLst>
        </xdr:cNvPr>
        <xdr:cNvSpPr/>
      </xdr:nvSpPr>
      <xdr:spPr>
        <a:xfrm>
          <a:off x="16129000" y="2550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65069</xdr:rowOff>
    </xdr:from>
    <xdr:ext cx="7366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798800" y="26368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105904</xdr:rowOff>
    </xdr:from>
    <xdr:to>
      <xdr:col>73</xdr:col>
      <xdr:colOff>44450</xdr:colOff>
      <xdr:row>15</xdr:row>
      <xdr:rowOff>36054</xdr:rowOff>
    </xdr:to>
    <xdr:sp macro="" textlink="">
      <xdr:nvSpPr>
        <xdr:cNvPr id="460" name="楕円 459">
          <a:extLst>
            <a:ext uri="{FF2B5EF4-FFF2-40B4-BE49-F238E27FC236}">
              <a16:creationId xmlns:a16="http://schemas.microsoft.com/office/drawing/2014/main" id="{00000000-0008-0000-0300-0000CC010000}"/>
            </a:ext>
          </a:extLst>
        </xdr:cNvPr>
        <xdr:cNvSpPr/>
      </xdr:nvSpPr>
      <xdr:spPr>
        <a:xfrm>
          <a:off x="15240000" y="2506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20831</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4909800" y="2592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95038</xdr:rowOff>
    </xdr:from>
    <xdr:to>
      <xdr:col>68</xdr:col>
      <xdr:colOff>203200</xdr:colOff>
      <xdr:row>14</xdr:row>
      <xdr:rowOff>25188</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4351000" y="2323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9965</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4020800" y="2410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和歌山県太地町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2,891
2,881
5.81
4,232,340
4,084,455
130,376
1,631,783
5,249,766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7.5
19.5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50" b="0" i="0" u="none" strike="noStrike" kern="0" cap="none" spc="0" normalizeH="0" baseline="0" noProof="0">
              <a:ln>
                <a:noFill/>
              </a:ln>
              <a:solidFill>
                <a:sysClr val="windowText" lastClr="000000"/>
              </a:solidFill>
              <a:effectLst/>
              <a:uLnTx/>
              <a:uFillTx/>
              <a:latin typeface="+mn-lt"/>
              <a:ea typeface="+mn-ea"/>
              <a:cs typeface="+mn-cs"/>
            </a:rPr>
            <a:t>特別職の給与改定、会計年度任用職員制度の導入などにより令和２年度は経常的な人件費が増加したが、令和３年度は前年度の管理職の退職の影響により再び比率が低下し</a:t>
          </a:r>
          <a:r>
            <a:rPr kumimoji="1" lang="ja-JP" altLang="en-US" sz="1050" b="0" i="0" u="none" strike="noStrike" kern="0" cap="none" spc="0" normalizeH="0" baseline="0" noProof="0">
              <a:ln>
                <a:noFill/>
              </a:ln>
              <a:solidFill>
                <a:sysClr val="windowText" lastClr="000000"/>
              </a:solidFill>
              <a:effectLst/>
              <a:uLnTx/>
              <a:uFillTx/>
              <a:latin typeface="+mn-lt"/>
              <a:ea typeface="+mn-ea"/>
              <a:cs typeface="+mn-cs"/>
            </a:rPr>
            <a:t>、令和４年度は職員の新規採用（８人）等により増加に転じた。</a:t>
          </a:r>
          <a:r>
            <a:rPr kumimoji="1" lang="ja-JP" altLang="ja-JP" sz="1050" b="0" i="0" u="none" strike="noStrike" kern="0" cap="none" spc="0" normalizeH="0" baseline="0" noProof="0">
              <a:ln>
                <a:noFill/>
              </a:ln>
              <a:solidFill>
                <a:sysClr val="windowText" lastClr="000000"/>
              </a:solidFill>
              <a:effectLst/>
              <a:uLnTx/>
              <a:uFillTx/>
              <a:latin typeface="+mn-lt"/>
              <a:ea typeface="+mn-ea"/>
              <a:cs typeface="+mn-cs"/>
            </a:rPr>
            <a:t>これまで特別職の給料削減及び期末手当廃止、町議会議員期末手当の廃止等により人件費の抑制に努めてきたが、支給を再開した。また、人員の補充が必要であるため今後は上昇する見込みである。</a:t>
          </a:r>
          <a:endParaRPr kumimoji="0" lang="ja-JP" altLang="ja-JP" sz="12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62230</xdr:rowOff>
    </xdr:from>
    <xdr:to>
      <xdr:col>24</xdr:col>
      <xdr:colOff>25400</xdr:colOff>
      <xdr:row>41</xdr:row>
      <xdr:rowOff>24130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2008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167657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2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24130</xdr:rowOff>
    </xdr:from>
    <xdr:to>
      <xdr:col>24</xdr:col>
      <xdr:colOff>114300</xdr:colOff>
      <xdr:row>41</xdr:row>
      <xdr:rowOff>24130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5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148607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63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62230</xdr:rowOff>
    </xdr:from>
    <xdr:to>
      <xdr:col>24</xdr:col>
      <xdr:colOff>114300</xdr:colOff>
      <xdr:row>33</xdr:row>
      <xdr:rowOff>62230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2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138430</xdr:rowOff>
    </xdr:from>
    <xdr:to>
      <xdr:col>24</xdr:col>
      <xdr:colOff>25400</xdr:colOff>
      <xdr:row>38</xdr:row>
      <xdr:rowOff>20320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48208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43197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0439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26670</xdr:rowOff>
    </xdr:from>
    <xdr:to>
      <xdr:col>24</xdr:col>
      <xdr:colOff>76200</xdr:colOff>
      <xdr:row>36</xdr:row>
      <xdr:rowOff>128270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198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138430</xdr:rowOff>
    </xdr:from>
    <xdr:to>
      <xdr:col>19</xdr:col>
      <xdr:colOff>187325</xdr:colOff>
      <xdr:row>38</xdr:row>
      <xdr:rowOff>130810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482080"/>
          <a:ext cx="889000" cy="163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0</xdr:rowOff>
    </xdr:from>
    <xdr:to>
      <xdr:col>20</xdr:col>
      <xdr:colOff>38100</xdr:colOff>
      <xdr:row>36</xdr:row>
      <xdr:rowOff>101600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1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111777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5941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130810</xdr:rowOff>
    </xdr:from>
    <xdr:to>
      <xdr:col>15</xdr:col>
      <xdr:colOff>98425</xdr:colOff>
      <xdr:row>38</xdr:row>
      <xdr:rowOff>130810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474460"/>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91440</xdr:rowOff>
    </xdr:from>
    <xdr:to>
      <xdr:col>15</xdr:col>
      <xdr:colOff>149225</xdr:colOff>
      <xdr:row>37</xdr:row>
      <xdr:rowOff>21590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31767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3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107950</xdr:rowOff>
    </xdr:from>
    <xdr:to>
      <xdr:col>11</xdr:col>
      <xdr:colOff>9525</xdr:colOff>
      <xdr:row>37</xdr:row>
      <xdr:rowOff>130810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4516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30480</xdr:rowOff>
    </xdr:from>
    <xdr:to>
      <xdr:col>11</xdr:col>
      <xdr:colOff>60325</xdr:colOff>
      <xdr:row>36</xdr:row>
      <xdr:rowOff>132080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142257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38100</xdr:rowOff>
    </xdr:from>
    <xdr:to>
      <xdr:col>6</xdr:col>
      <xdr:colOff>171450</xdr:colOff>
      <xdr:row>36</xdr:row>
      <xdr:rowOff>139700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149877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140970</xdr:rowOff>
    </xdr:from>
    <xdr:to>
      <xdr:col>24</xdr:col>
      <xdr:colOff>76200</xdr:colOff>
      <xdr:row>38</xdr:row>
      <xdr:rowOff>71120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48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113047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45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87630</xdr:rowOff>
    </xdr:from>
    <xdr:to>
      <xdr:col>20</xdr:col>
      <xdr:colOff>38100</xdr:colOff>
      <xdr:row>38</xdr:row>
      <xdr:rowOff>17780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2557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517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80010</xdr:rowOff>
    </xdr:from>
    <xdr:to>
      <xdr:col>15</xdr:col>
      <xdr:colOff>149225</xdr:colOff>
      <xdr:row>39</xdr:row>
      <xdr:rowOff>10160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595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166387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681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80010</xdr:rowOff>
    </xdr:from>
    <xdr:to>
      <xdr:col>11</xdr:col>
      <xdr:colOff>60325</xdr:colOff>
      <xdr:row>38</xdr:row>
      <xdr:rowOff>10160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42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166387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51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57150</xdr:rowOff>
    </xdr:from>
    <xdr:to>
      <xdr:col>6</xdr:col>
      <xdr:colOff>171450</xdr:colOff>
      <xdr:row>37</xdr:row>
      <xdr:rowOff>158750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40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143527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50" b="0" i="0" u="none" strike="noStrike" kern="0" cap="none" spc="0" normalizeH="0" baseline="0" noProof="0">
              <a:ln>
                <a:noFill/>
              </a:ln>
              <a:solidFill>
                <a:sysClr val="windowText" lastClr="000000"/>
              </a:solidFill>
              <a:effectLst/>
              <a:uLnTx/>
              <a:uFillTx/>
              <a:latin typeface="+mn-lt"/>
              <a:ea typeface="+mn-ea"/>
              <a:cs typeface="+mn-cs"/>
            </a:rPr>
            <a:t>主な物件費は、町内じゅんかんバスの運行経費、電子計算関連経費、施設の管理経費等である。令和２年度は会計年度任用職員制度を導入したため、賃金が</a:t>
          </a:r>
          <a:r>
            <a:rPr kumimoji="1" lang="ja-JP" altLang="en-US" sz="1050" b="0" i="0" u="none" strike="noStrike" kern="0" cap="none" spc="0" normalizeH="0" baseline="0" noProof="0">
              <a:ln>
                <a:noFill/>
              </a:ln>
              <a:solidFill>
                <a:sysClr val="windowText" lastClr="000000"/>
              </a:solidFill>
              <a:effectLst/>
              <a:uLnTx/>
              <a:uFillTx/>
              <a:latin typeface="+mn-lt"/>
              <a:ea typeface="+mn-ea"/>
              <a:cs typeface="+mn-cs"/>
            </a:rPr>
            <a:t>人件費</a:t>
          </a:r>
          <a:r>
            <a:rPr kumimoji="1" lang="ja-JP" altLang="ja-JP" sz="1050" b="0" i="0" u="none" strike="noStrike" kern="0" cap="none" spc="0" normalizeH="0" baseline="0" noProof="0">
              <a:ln>
                <a:noFill/>
              </a:ln>
              <a:solidFill>
                <a:sysClr val="windowText" lastClr="000000"/>
              </a:solidFill>
              <a:effectLst/>
              <a:uLnTx/>
              <a:uFillTx/>
              <a:latin typeface="+mn-lt"/>
              <a:ea typeface="+mn-ea"/>
              <a:cs typeface="+mn-cs"/>
            </a:rPr>
            <a:t>として計上される等して物件費が減少し、令和３年度も目立った変化はなかった。</a:t>
          </a:r>
          <a:r>
            <a:rPr kumimoji="1" lang="ja-JP" altLang="en-US" sz="1050" b="0" i="0" u="none" strike="noStrike" kern="0" cap="none" spc="0" normalizeH="0" baseline="0" noProof="0">
              <a:ln>
                <a:noFill/>
              </a:ln>
              <a:solidFill>
                <a:sysClr val="windowText" lastClr="000000"/>
              </a:solidFill>
              <a:effectLst/>
              <a:uLnTx/>
              <a:uFillTx/>
              <a:latin typeface="+mn-lt"/>
              <a:ea typeface="+mn-ea"/>
              <a:cs typeface="+mn-cs"/>
            </a:rPr>
            <a:t>令和４年度は、可燃物搬送処理委託料の計上、電気料の高騰等により指標が上昇した。</a:t>
          </a:r>
          <a:r>
            <a:rPr kumimoji="1" lang="ja-JP" altLang="ja-JP" sz="1050" b="0" i="0" u="none" strike="noStrike" kern="0" cap="none" spc="0" normalizeH="0" baseline="0" noProof="0">
              <a:ln>
                <a:noFill/>
              </a:ln>
              <a:solidFill>
                <a:sysClr val="windowText" lastClr="000000"/>
              </a:solidFill>
              <a:effectLst/>
              <a:uLnTx/>
              <a:uFillTx/>
              <a:latin typeface="+mn-lt"/>
              <a:ea typeface="+mn-ea"/>
              <a:cs typeface="+mn-cs"/>
            </a:rPr>
            <a:t>類似団体と比べて、従来は人員のうち賃金支弁者の割合が大きかったが、令和２年度に解消され差が縮小している。物件費については、日々の行政運営を行うなかで経費の点検を行い、歳出削減に努める。</a:t>
          </a:r>
          <a:endParaRPr kumimoji="0" lang="ja-JP" altLang="ja-JP" sz="12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20" name="物件費グラフ枠">
          <a:extLst>
            <a:ext uri="{FF2B5EF4-FFF2-40B4-BE49-F238E27FC236}">
              <a16:creationId xmlns:a16="http://schemas.microsoft.com/office/drawing/2014/main" id="{00000000-0008-0000-0400-000078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142240</xdr:rowOff>
    </xdr:from>
    <xdr:to>
      <xdr:col>82</xdr:col>
      <xdr:colOff>107950</xdr:colOff>
      <xdr:row>21</xdr:row>
      <xdr:rowOff>100330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flipV="1">
          <a:off x="16510000" y="2371090"/>
          <a:ext cx="0" cy="13296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72407</xdr:rowOff>
    </xdr:from>
    <xdr:ext cx="762000" cy="259045"/>
    <xdr:sp macro="" textlink="">
      <xdr:nvSpPr>
        <xdr:cNvPr id="122" name="物件費最小値テキスト">
          <a:extLst>
            <a:ext uri="{FF2B5EF4-FFF2-40B4-BE49-F238E27FC236}">
              <a16:creationId xmlns:a16="http://schemas.microsoft.com/office/drawing/2014/main" id="{00000000-0008-0000-0400-00007A000000}"/>
            </a:ext>
          </a:extLst>
        </xdr:cNvPr>
        <xdr:cNvSpPr txBox="1"/>
      </xdr:nvSpPr>
      <xdr:spPr>
        <a:xfrm>
          <a:off x="16598900" y="367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100330</xdr:rowOff>
    </xdr:from>
    <xdr:to>
      <xdr:col>82</xdr:col>
      <xdr:colOff>196850</xdr:colOff>
      <xdr:row>21</xdr:row>
      <xdr:rowOff>100330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3700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57167</xdr:rowOff>
    </xdr:from>
    <xdr:ext cx="762000" cy="259045"/>
    <xdr:sp macro="" textlink="">
      <xdr:nvSpPr>
        <xdr:cNvPr id="124" name="物件費最大値テキスト">
          <a:extLst>
            <a:ext uri="{FF2B5EF4-FFF2-40B4-BE49-F238E27FC236}">
              <a16:creationId xmlns:a16="http://schemas.microsoft.com/office/drawing/2014/main" id="{00000000-0008-0000-0400-00007C000000}"/>
            </a:ext>
          </a:extLst>
        </xdr:cNvPr>
        <xdr:cNvSpPr txBox="1"/>
      </xdr:nvSpPr>
      <xdr:spPr>
        <a:xfrm>
          <a:off x="16598900" y="211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142240</xdr:rowOff>
    </xdr:from>
    <xdr:to>
      <xdr:col>82</xdr:col>
      <xdr:colOff>196850</xdr:colOff>
      <xdr:row>13</xdr:row>
      <xdr:rowOff>142240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6421100" y="2371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146050</xdr:rowOff>
    </xdr:from>
    <xdr:to>
      <xdr:col>82</xdr:col>
      <xdr:colOff>107950</xdr:colOff>
      <xdr:row>17</xdr:row>
      <xdr:rowOff>77470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5671800" y="2889250"/>
          <a:ext cx="838200"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161307</xdr:rowOff>
    </xdr:from>
    <xdr:ext cx="762000" cy="259045"/>
    <xdr:sp macro="" textlink="">
      <xdr:nvSpPr>
        <xdr:cNvPr id="127" name="物件費平均値テキスト">
          <a:extLst>
            <a:ext uri="{FF2B5EF4-FFF2-40B4-BE49-F238E27FC236}">
              <a16:creationId xmlns:a16="http://schemas.microsoft.com/office/drawing/2014/main" id="{00000000-0008-0000-0400-00007F000000}"/>
            </a:ext>
          </a:extLst>
        </xdr:cNvPr>
        <xdr:cNvSpPr txBox="1"/>
      </xdr:nvSpPr>
      <xdr:spPr>
        <a:xfrm>
          <a:off x="16598900" y="25616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144780</xdr:rowOff>
    </xdr:from>
    <xdr:to>
      <xdr:col>82</xdr:col>
      <xdr:colOff>158750</xdr:colOff>
      <xdr:row>16</xdr:row>
      <xdr:rowOff>74930</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6459200" y="2716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146050</xdr:rowOff>
    </xdr:from>
    <xdr:to>
      <xdr:col>78</xdr:col>
      <xdr:colOff>69850</xdr:colOff>
      <xdr:row>16</xdr:row>
      <xdr:rowOff>161290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flipV="1">
          <a:off x="14782800" y="288925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99060</xdr:rowOff>
    </xdr:from>
    <xdr:to>
      <xdr:col>78</xdr:col>
      <xdr:colOff>120650</xdr:colOff>
      <xdr:row>16</xdr:row>
      <xdr:rowOff>29210</xdr:rowOff>
    </xdr:to>
    <xdr:sp macro="" textlink="">
      <xdr:nvSpPr>
        <xdr:cNvPr id="130" name="フローチャート: 判断 129">
          <a:extLst>
            <a:ext uri="{FF2B5EF4-FFF2-40B4-BE49-F238E27FC236}">
              <a16:creationId xmlns:a16="http://schemas.microsoft.com/office/drawing/2014/main" id="{00000000-0008-0000-0400-000082000000}"/>
            </a:ext>
          </a:extLst>
        </xdr:cNvPr>
        <xdr:cNvSpPr/>
      </xdr:nvSpPr>
      <xdr:spPr>
        <a:xfrm>
          <a:off x="15621000" y="267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39387</xdr:rowOff>
    </xdr:from>
    <xdr:ext cx="736600" cy="259045"/>
    <xdr:sp macro="" textlink="">
      <xdr:nvSpPr>
        <xdr:cNvPr id="131" name="テキスト ボックス 130">
          <a:extLst>
            <a:ext uri="{FF2B5EF4-FFF2-40B4-BE49-F238E27FC236}">
              <a16:creationId xmlns:a16="http://schemas.microsoft.com/office/drawing/2014/main" id="{00000000-0008-0000-0400-000083000000}"/>
            </a:ext>
          </a:extLst>
        </xdr:cNvPr>
        <xdr:cNvSpPr txBox="1"/>
      </xdr:nvSpPr>
      <xdr:spPr>
        <a:xfrm>
          <a:off x="15290800" y="24396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161290</xdr:rowOff>
    </xdr:from>
    <xdr:to>
      <xdr:col>73</xdr:col>
      <xdr:colOff>180975</xdr:colOff>
      <xdr:row>18</xdr:row>
      <xdr:rowOff>8890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flipV="1">
          <a:off x="13893800" y="290449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121920</xdr:rowOff>
    </xdr:from>
    <xdr:to>
      <xdr:col>74</xdr:col>
      <xdr:colOff>31750</xdr:colOff>
      <xdr:row>16</xdr:row>
      <xdr:rowOff>52070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4732000" y="2693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62247</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4401800" y="2462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104140</xdr:rowOff>
    </xdr:from>
    <xdr:to>
      <xdr:col>69</xdr:col>
      <xdr:colOff>92075</xdr:colOff>
      <xdr:row>18</xdr:row>
      <xdr:rowOff>8890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004800" y="301879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11430</xdr:rowOff>
    </xdr:from>
    <xdr:to>
      <xdr:col>69</xdr:col>
      <xdr:colOff>142875</xdr:colOff>
      <xdr:row>16</xdr:row>
      <xdr:rowOff>113030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3843000" y="2754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123207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3512800" y="2523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15240</xdr:rowOff>
    </xdr:from>
    <xdr:to>
      <xdr:col>65</xdr:col>
      <xdr:colOff>53975</xdr:colOff>
      <xdr:row>16</xdr:row>
      <xdr:rowOff>116840</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2954000" y="2758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127017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2623800" y="2527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26670</xdr:rowOff>
    </xdr:from>
    <xdr:to>
      <xdr:col>82</xdr:col>
      <xdr:colOff>158750</xdr:colOff>
      <xdr:row>17</xdr:row>
      <xdr:rowOff>128270</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6459200" y="2941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170197</xdr:rowOff>
    </xdr:from>
    <xdr:ext cx="762000" cy="259045"/>
    <xdr:sp macro="" textlink="">
      <xdr:nvSpPr>
        <xdr:cNvPr id="146" name="物件費該当値テキスト">
          <a:extLst>
            <a:ext uri="{FF2B5EF4-FFF2-40B4-BE49-F238E27FC236}">
              <a16:creationId xmlns:a16="http://schemas.microsoft.com/office/drawing/2014/main" id="{00000000-0008-0000-0400-000092000000}"/>
            </a:ext>
          </a:extLst>
        </xdr:cNvPr>
        <xdr:cNvSpPr txBox="1"/>
      </xdr:nvSpPr>
      <xdr:spPr>
        <a:xfrm>
          <a:off x="16598900" y="291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95250</xdr:rowOff>
    </xdr:from>
    <xdr:to>
      <xdr:col>78</xdr:col>
      <xdr:colOff>120650</xdr:colOff>
      <xdr:row>17</xdr:row>
      <xdr:rowOff>25400</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5621000" y="2838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10177</xdr:rowOff>
    </xdr:from>
    <xdr:ext cx="7366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5290800" y="2924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110490</xdr:rowOff>
    </xdr:from>
    <xdr:to>
      <xdr:col>74</xdr:col>
      <xdr:colOff>31750</xdr:colOff>
      <xdr:row>17</xdr:row>
      <xdr:rowOff>40640</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4732000" y="2853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25417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4401800" y="2940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129540</xdr:rowOff>
    </xdr:from>
    <xdr:to>
      <xdr:col>69</xdr:col>
      <xdr:colOff>142875</xdr:colOff>
      <xdr:row>18</xdr:row>
      <xdr:rowOff>59690</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3843000" y="3044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44467</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3512800" y="3130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53340</xdr:rowOff>
    </xdr:from>
    <xdr:to>
      <xdr:col>65</xdr:col>
      <xdr:colOff>53975</xdr:colOff>
      <xdr:row>17</xdr:row>
      <xdr:rowOff>154940</xdr:rowOff>
    </xdr:to>
    <xdr:sp macro="" textlink="">
      <xdr:nvSpPr>
        <xdr:cNvPr id="153" name="楕円 152">
          <a:extLst>
            <a:ext uri="{FF2B5EF4-FFF2-40B4-BE49-F238E27FC236}">
              <a16:creationId xmlns:a16="http://schemas.microsoft.com/office/drawing/2014/main" id="{00000000-0008-0000-0400-000099000000}"/>
            </a:ext>
          </a:extLst>
        </xdr:cNvPr>
        <xdr:cNvSpPr/>
      </xdr:nvSpPr>
      <xdr:spPr>
        <a:xfrm>
          <a:off x="12954000" y="2967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139717</xdr:rowOff>
    </xdr:from>
    <xdr:ext cx="762000" cy="259045"/>
    <xdr:sp macro="" textlink="">
      <xdr:nvSpPr>
        <xdr:cNvPr id="154" name="テキスト ボックス 153">
          <a:extLst>
            <a:ext uri="{FF2B5EF4-FFF2-40B4-BE49-F238E27FC236}">
              <a16:creationId xmlns:a16="http://schemas.microsoft.com/office/drawing/2014/main" id="{00000000-0008-0000-0400-00009A000000}"/>
            </a:ext>
          </a:extLst>
        </xdr:cNvPr>
        <xdr:cNvSpPr txBox="1"/>
      </xdr:nvSpPr>
      <xdr:spPr>
        <a:xfrm>
          <a:off x="12623800" y="3054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令和３年度</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は</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引き続き、就学児医療費助成事業を町単独で実施する等しながらも、一方で、前年度より障害福祉サービス費、老人福祉施設入所措置費、児童手当が減少した。</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令和４年度は障害福祉サービス費が増加した。</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扶助費を占める事業の構成は、障害福祉サービス費等、児童手当及び老人福祉施設入所措置費が主なものである。高齢者人口の増加等により今後の扶助費は増加する見込みである。</a:t>
          </a:r>
          <a:endParaRPr kumimoji="0" lang="ja-JP" altLang="ja-JP" sz="14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oneCellAnchor>
    <xdr:from>
      <xdr:col>3</xdr:col>
      <xdr:colOff>123825</xdr:colOff>
      <xdr:row>49</xdr:row>
      <xdr:rowOff>107950</xdr:rowOff>
    </xdr:from>
    <xdr:ext cx="298543" cy="225703"/>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60</xdr:row>
      <xdr:rowOff>88900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0805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60977</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88900</xdr:rowOff>
    </xdr:from>
    <xdr:to>
      <xdr:col>24</xdr:col>
      <xdr:colOff>114300</xdr:colOff>
      <xdr:row>60</xdr:row>
      <xdr:rowOff>88900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375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88900</xdr:rowOff>
    </xdr:from>
    <xdr:to>
      <xdr:col>24</xdr:col>
      <xdr:colOff>25400</xdr:colOff>
      <xdr:row>56</xdr:row>
      <xdr:rowOff>127000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96901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111777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370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95250</xdr:rowOff>
    </xdr:from>
    <xdr:to>
      <xdr:col>24</xdr:col>
      <xdr:colOff>76200</xdr:colOff>
      <xdr:row>56</xdr:row>
      <xdr:rowOff>25400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88900</xdr:rowOff>
    </xdr:from>
    <xdr:to>
      <xdr:col>19</xdr:col>
      <xdr:colOff>187325</xdr:colOff>
      <xdr:row>57</xdr:row>
      <xdr:rowOff>31750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3098800" y="96901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95250</xdr:rowOff>
    </xdr:from>
    <xdr:to>
      <xdr:col>20</xdr:col>
      <xdr:colOff>38100</xdr:colOff>
      <xdr:row>56</xdr:row>
      <xdr:rowOff>25400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35577</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29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31750</xdr:rowOff>
    </xdr:from>
    <xdr:to>
      <xdr:col>15</xdr:col>
      <xdr:colOff>98425</xdr:colOff>
      <xdr:row>57</xdr:row>
      <xdr:rowOff>107950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2209800" y="98044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0</xdr:rowOff>
    </xdr:from>
    <xdr:to>
      <xdr:col>15</xdr:col>
      <xdr:colOff>149225</xdr:colOff>
      <xdr:row>56</xdr:row>
      <xdr:rowOff>101600</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111777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37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107950</xdr:rowOff>
    </xdr:from>
    <xdr:to>
      <xdr:col>11</xdr:col>
      <xdr:colOff>9525</xdr:colOff>
      <xdr:row>57</xdr:row>
      <xdr:rowOff>127000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1320800" y="98806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0</xdr:rowOff>
    </xdr:from>
    <xdr:to>
      <xdr:col>11</xdr:col>
      <xdr:colOff>60325</xdr:colOff>
      <xdr:row>56</xdr:row>
      <xdr:rowOff>101600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111777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37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19050</xdr:rowOff>
    </xdr:from>
    <xdr:to>
      <xdr:col>6</xdr:col>
      <xdr:colOff>171450</xdr:colOff>
      <xdr:row>56</xdr:row>
      <xdr:rowOff>120650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130827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38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76200</xdr:rowOff>
    </xdr:from>
    <xdr:to>
      <xdr:col>24</xdr:col>
      <xdr:colOff>76200</xdr:colOff>
      <xdr:row>57</xdr:row>
      <xdr:rowOff>6350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48277</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38100</xdr:rowOff>
    </xdr:from>
    <xdr:to>
      <xdr:col>20</xdr:col>
      <xdr:colOff>38100</xdr:colOff>
      <xdr:row>56</xdr:row>
      <xdr:rowOff>139700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124477</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725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152400</xdr:rowOff>
    </xdr:from>
    <xdr:to>
      <xdr:col>15</xdr:col>
      <xdr:colOff>149225</xdr:colOff>
      <xdr:row>57</xdr:row>
      <xdr:rowOff>82550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75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67327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57150</xdr:rowOff>
    </xdr:from>
    <xdr:to>
      <xdr:col>11</xdr:col>
      <xdr:colOff>60325</xdr:colOff>
      <xdr:row>57</xdr:row>
      <xdr:rowOff>158750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82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143527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91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76200</xdr:rowOff>
    </xdr:from>
    <xdr:to>
      <xdr:col>6</xdr:col>
      <xdr:colOff>171450</xdr:colOff>
      <xdr:row>58</xdr:row>
      <xdr:rowOff>6350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84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162577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93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令和２年度は、後期高齢者医療保険事業、介護保険事業への繰出金が増加したが、一方で塵芥処理施設の修理費等が減少し比率が改善した。令和３年度は、介護保険料の改定を行った結果、繰出金を減らすことができ、国民健康保険料も段階的に改定しているため、こちらの繰出金も削減できた。また、塵芥処理施の改修が完了し、ごみの処理方法を変更したことにより経常的にかかっていた維持修繕費を削減できた。</a:t>
          </a:r>
          <a:endParaRPr kumimoji="0" lang="ja-JP" altLang="ja-JP" sz="14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40" name="その他グラフ枠">
          <a:extLst>
            <a:ext uri="{FF2B5EF4-FFF2-40B4-BE49-F238E27FC236}">
              <a16:creationId xmlns:a16="http://schemas.microsoft.com/office/drawing/2014/main" id="{00000000-0008-0000-0400-0000F0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1270</xdr:rowOff>
    </xdr:from>
    <xdr:to>
      <xdr:col>82</xdr:col>
      <xdr:colOff>107950</xdr:colOff>
      <xdr:row>61</xdr:row>
      <xdr:rowOff>130810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flipV="1">
          <a:off x="16510000" y="9088120"/>
          <a:ext cx="0" cy="1501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102887</xdr:rowOff>
    </xdr:from>
    <xdr:ext cx="762000" cy="259045"/>
    <xdr:sp macro="" textlink="">
      <xdr:nvSpPr>
        <xdr:cNvPr id="242" name="その他最小値テキスト">
          <a:extLst>
            <a:ext uri="{FF2B5EF4-FFF2-40B4-BE49-F238E27FC236}">
              <a16:creationId xmlns:a16="http://schemas.microsoft.com/office/drawing/2014/main" id="{00000000-0008-0000-0400-0000F2000000}"/>
            </a:ext>
          </a:extLst>
        </xdr:cNvPr>
        <xdr:cNvSpPr txBox="1"/>
      </xdr:nvSpPr>
      <xdr:spPr>
        <a:xfrm>
          <a:off x="16598900" y="1056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130810</xdr:rowOff>
    </xdr:from>
    <xdr:to>
      <xdr:col>82</xdr:col>
      <xdr:colOff>196850</xdr:colOff>
      <xdr:row>61</xdr:row>
      <xdr:rowOff>130810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10589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87647</xdr:rowOff>
    </xdr:from>
    <xdr:ext cx="762000" cy="259045"/>
    <xdr:sp macro="" textlink="">
      <xdr:nvSpPr>
        <xdr:cNvPr id="244" name="その他最大値テキスト">
          <a:extLst>
            <a:ext uri="{FF2B5EF4-FFF2-40B4-BE49-F238E27FC236}">
              <a16:creationId xmlns:a16="http://schemas.microsoft.com/office/drawing/2014/main" id="{00000000-0008-0000-0400-0000F4000000}"/>
            </a:ext>
          </a:extLst>
        </xdr:cNvPr>
        <xdr:cNvSpPr txBox="1"/>
      </xdr:nvSpPr>
      <xdr:spPr>
        <a:xfrm>
          <a:off x="16598900" y="883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1270</xdr:rowOff>
    </xdr:from>
    <xdr:to>
      <xdr:col>82</xdr:col>
      <xdr:colOff>196850</xdr:colOff>
      <xdr:row>53</xdr:row>
      <xdr:rowOff>1270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6421100" y="9088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85090</xdr:rowOff>
    </xdr:from>
    <xdr:to>
      <xdr:col>82</xdr:col>
      <xdr:colOff>107950</xdr:colOff>
      <xdr:row>57</xdr:row>
      <xdr:rowOff>115570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5671800" y="985774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35577</xdr:rowOff>
    </xdr:from>
    <xdr:ext cx="762000" cy="259045"/>
    <xdr:sp macro="" textlink="">
      <xdr:nvSpPr>
        <xdr:cNvPr id="247" name="その他平均値テキスト">
          <a:extLst>
            <a:ext uri="{FF2B5EF4-FFF2-40B4-BE49-F238E27FC236}">
              <a16:creationId xmlns:a16="http://schemas.microsoft.com/office/drawing/2014/main" id="{00000000-0008-0000-0400-0000F7000000}"/>
            </a:ext>
          </a:extLst>
        </xdr:cNvPr>
        <xdr:cNvSpPr txBox="1"/>
      </xdr:nvSpPr>
      <xdr:spPr>
        <a:xfrm>
          <a:off x="16598900" y="9636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19050</xdr:rowOff>
    </xdr:from>
    <xdr:to>
      <xdr:col>82</xdr:col>
      <xdr:colOff>158750</xdr:colOff>
      <xdr:row>57</xdr:row>
      <xdr:rowOff>120650</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6459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115570</xdr:rowOff>
    </xdr:from>
    <xdr:to>
      <xdr:col>78</xdr:col>
      <xdr:colOff>69850</xdr:colOff>
      <xdr:row>58</xdr:row>
      <xdr:rowOff>88900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4782800" y="988822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41910</xdr:rowOff>
    </xdr:from>
    <xdr:to>
      <xdr:col>78</xdr:col>
      <xdr:colOff>120650</xdr:colOff>
      <xdr:row>57</xdr:row>
      <xdr:rowOff>143510</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56210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153687</xdr:rowOff>
    </xdr:from>
    <xdr:ext cx="7366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5290800" y="9583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88900</xdr:rowOff>
    </xdr:from>
    <xdr:to>
      <xdr:col>73</xdr:col>
      <xdr:colOff>180975</xdr:colOff>
      <xdr:row>59</xdr:row>
      <xdr:rowOff>1270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3893800" y="1003300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26670</xdr:rowOff>
    </xdr:from>
    <xdr:to>
      <xdr:col>74</xdr:col>
      <xdr:colOff>31750</xdr:colOff>
      <xdr:row>57</xdr:row>
      <xdr:rowOff>128270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4732000" y="979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138447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4401800" y="9568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1270</xdr:rowOff>
    </xdr:from>
    <xdr:to>
      <xdr:col>69</xdr:col>
      <xdr:colOff>92075</xdr:colOff>
      <xdr:row>59</xdr:row>
      <xdr:rowOff>16510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3004800" y="101168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34290</xdr:rowOff>
    </xdr:from>
    <xdr:to>
      <xdr:col>69</xdr:col>
      <xdr:colOff>142875</xdr:colOff>
      <xdr:row>57</xdr:row>
      <xdr:rowOff>135890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38430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146067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3512800" y="9575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87630</xdr:rowOff>
    </xdr:from>
    <xdr:to>
      <xdr:col>65</xdr:col>
      <xdr:colOff>53975</xdr:colOff>
      <xdr:row>58</xdr:row>
      <xdr:rowOff>17780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2954000" y="986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27957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2623800" y="962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34290</xdr:rowOff>
    </xdr:from>
    <xdr:to>
      <xdr:col>82</xdr:col>
      <xdr:colOff>158750</xdr:colOff>
      <xdr:row>57</xdr:row>
      <xdr:rowOff>135890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6459200" y="9806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6367</xdr:rowOff>
    </xdr:from>
    <xdr:ext cx="762000" cy="259045"/>
    <xdr:sp macro="" textlink="">
      <xdr:nvSpPr>
        <xdr:cNvPr id="266" name="その他該当値テキスト">
          <a:extLst>
            <a:ext uri="{FF2B5EF4-FFF2-40B4-BE49-F238E27FC236}">
              <a16:creationId xmlns:a16="http://schemas.microsoft.com/office/drawing/2014/main" id="{00000000-0008-0000-0400-00000A010000}"/>
            </a:ext>
          </a:extLst>
        </xdr:cNvPr>
        <xdr:cNvSpPr txBox="1"/>
      </xdr:nvSpPr>
      <xdr:spPr>
        <a:xfrm>
          <a:off x="16598900" y="977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64770</xdr:rowOff>
    </xdr:from>
    <xdr:to>
      <xdr:col>78</xdr:col>
      <xdr:colOff>120650</xdr:colOff>
      <xdr:row>57</xdr:row>
      <xdr:rowOff>166370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5621000" y="983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151147</xdr:rowOff>
    </xdr:from>
    <xdr:ext cx="7366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290800" y="9923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38100</xdr:rowOff>
    </xdr:from>
    <xdr:to>
      <xdr:col>74</xdr:col>
      <xdr:colOff>31750</xdr:colOff>
      <xdr:row>58</xdr:row>
      <xdr:rowOff>139700</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47320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124477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4401800" y="1006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121920</xdr:rowOff>
    </xdr:from>
    <xdr:to>
      <xdr:col>69</xdr:col>
      <xdr:colOff>142875</xdr:colOff>
      <xdr:row>59</xdr:row>
      <xdr:rowOff>52070</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3843000" y="1006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36847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512800" y="1015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137160</xdr:rowOff>
    </xdr:from>
    <xdr:to>
      <xdr:col>65</xdr:col>
      <xdr:colOff>53975</xdr:colOff>
      <xdr:row>59</xdr:row>
      <xdr:rowOff>67310</xdr:rowOff>
    </xdr:to>
    <xdr:sp macro="" textlink="">
      <xdr:nvSpPr>
        <xdr:cNvPr id="273" name="楕円 272">
          <a:extLst>
            <a:ext uri="{FF2B5EF4-FFF2-40B4-BE49-F238E27FC236}">
              <a16:creationId xmlns:a16="http://schemas.microsoft.com/office/drawing/2014/main" id="{00000000-0008-0000-0400-000011010000}"/>
            </a:ext>
          </a:extLst>
        </xdr:cNvPr>
        <xdr:cNvSpPr/>
      </xdr:nvSpPr>
      <xdr:spPr>
        <a:xfrm>
          <a:off x="12954000" y="1008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52087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2623800" y="1016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50" b="0" i="0" u="none" strike="noStrike" kern="0" cap="none" spc="0" normalizeH="0" baseline="0" noProof="0">
              <a:ln>
                <a:noFill/>
              </a:ln>
              <a:solidFill>
                <a:sysClr val="windowText" lastClr="000000"/>
              </a:solidFill>
              <a:effectLst/>
              <a:uLnTx/>
              <a:uFillTx/>
              <a:latin typeface="+mn-lt"/>
              <a:ea typeface="+mn-ea"/>
              <a:cs typeface="+mn-cs"/>
            </a:rPr>
            <a:t>主な補助費等は、社会福祉協議会への助成金、清掃費における一部事務組合負担金等である。令和元年度は、学校給食を無償化したため、これまであった給食費補助金が無くなる等して減少し、令和２年度は保育の措置費用、し尿処理に係る負担金等が減少した。令和３年度は太地町社会福祉協議会に対する助成金、保育措置委託料</a:t>
          </a:r>
          <a:r>
            <a:rPr kumimoji="1" lang="ja-JP" altLang="en-US" sz="1050" b="0" i="0" u="none" strike="noStrike" kern="0" cap="none" spc="0" normalizeH="0" baseline="0" noProof="0">
              <a:ln>
                <a:noFill/>
              </a:ln>
              <a:solidFill>
                <a:sysClr val="windowText" lastClr="000000"/>
              </a:solidFill>
              <a:effectLst/>
              <a:uLnTx/>
              <a:uFillTx/>
              <a:latin typeface="+mn-lt"/>
              <a:ea typeface="+mn-ea"/>
              <a:cs typeface="+mn-cs"/>
            </a:rPr>
            <a:t>等が</a:t>
          </a:r>
          <a:r>
            <a:rPr kumimoji="1" lang="ja-JP" altLang="ja-JP" sz="1050" b="0" i="0" u="none" strike="noStrike" kern="0" cap="none" spc="0" normalizeH="0" baseline="0" noProof="0">
              <a:ln>
                <a:noFill/>
              </a:ln>
              <a:solidFill>
                <a:sysClr val="windowText" lastClr="000000"/>
              </a:solidFill>
              <a:effectLst/>
              <a:uLnTx/>
              <a:uFillTx/>
              <a:latin typeface="+mn-lt"/>
              <a:ea typeface="+mn-ea"/>
              <a:cs typeface="+mn-cs"/>
            </a:rPr>
            <a:t>増</a:t>
          </a:r>
          <a:r>
            <a:rPr kumimoji="1" lang="ja-JP" altLang="en-US" sz="1050" b="0" i="0" u="none" strike="noStrike" kern="0" cap="none" spc="0" normalizeH="0" baseline="0" noProof="0">
              <a:ln>
                <a:noFill/>
              </a:ln>
              <a:solidFill>
                <a:sysClr val="windowText" lastClr="000000"/>
              </a:solidFill>
              <a:effectLst/>
              <a:uLnTx/>
              <a:uFillTx/>
              <a:latin typeface="+mn-lt"/>
              <a:ea typeface="+mn-ea"/>
              <a:cs typeface="+mn-cs"/>
            </a:rPr>
            <a:t>額した。令和４年度は水道事業会計負担金の計上により僅かに比率が上昇した</a:t>
          </a:r>
          <a:r>
            <a:rPr kumimoji="1" lang="ja-JP" altLang="ja-JP" sz="1050" b="0" i="0" u="none" strike="noStrike" kern="0" cap="none" spc="0" normalizeH="0" baseline="0" noProof="0">
              <a:ln>
                <a:noFill/>
              </a:ln>
              <a:solidFill>
                <a:sysClr val="windowText" lastClr="000000"/>
              </a:solidFill>
              <a:effectLst/>
              <a:uLnTx/>
              <a:uFillTx/>
              <a:latin typeface="+mn-lt"/>
              <a:ea typeface="+mn-ea"/>
              <a:cs typeface="+mn-cs"/>
            </a:rPr>
            <a:t>。今後も各種団体への補助金等を毎年見直すなど、その適正化に努める。</a:t>
          </a:r>
          <a:endParaRPr kumimoji="0" lang="ja-JP" altLang="ja-JP" sz="12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oneCellAnchor>
    <xdr:from>
      <xdr:col>62</xdr:col>
      <xdr:colOff>6350</xdr:colOff>
      <xdr:row>29</xdr:row>
      <xdr:rowOff>107950</xdr:rowOff>
    </xdr:from>
    <xdr:ext cx="298543" cy="225703"/>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8" name="補助費等グラフ枠">
          <a:extLst>
            <a:ext uri="{FF2B5EF4-FFF2-40B4-BE49-F238E27FC236}">
              <a16:creationId xmlns:a16="http://schemas.microsoft.com/office/drawing/2014/main" id="{00000000-0008-0000-0400-00002A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35560</xdr:rowOff>
    </xdr:from>
    <xdr:to>
      <xdr:col>82</xdr:col>
      <xdr:colOff>107950</xdr:colOff>
      <xdr:row>40</xdr:row>
      <xdr:rowOff>131572</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flipV="1">
          <a:off x="16510000" y="5864860"/>
          <a:ext cx="0" cy="1124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103649</xdr:rowOff>
    </xdr:from>
    <xdr:ext cx="762000" cy="259045"/>
    <xdr:sp macro="" textlink="">
      <xdr:nvSpPr>
        <xdr:cNvPr id="300" name="補助費等最小値テキスト">
          <a:extLst>
            <a:ext uri="{FF2B5EF4-FFF2-40B4-BE49-F238E27FC236}">
              <a16:creationId xmlns:a16="http://schemas.microsoft.com/office/drawing/2014/main" id="{00000000-0008-0000-0400-00002C010000}"/>
            </a:ext>
          </a:extLst>
        </xdr:cNvPr>
        <xdr:cNvSpPr txBox="1"/>
      </xdr:nvSpPr>
      <xdr:spPr>
        <a:xfrm>
          <a:off x="16598900" y="696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131572</xdr:rowOff>
    </xdr:from>
    <xdr:to>
      <xdr:col>82</xdr:col>
      <xdr:colOff>196850</xdr:colOff>
      <xdr:row>40</xdr:row>
      <xdr:rowOff>131572</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6989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121937</xdr:rowOff>
    </xdr:from>
    <xdr:ext cx="762000" cy="259045"/>
    <xdr:sp macro="" textlink="">
      <xdr:nvSpPr>
        <xdr:cNvPr id="302" name="補助費等最大値テキスト">
          <a:extLst>
            <a:ext uri="{FF2B5EF4-FFF2-40B4-BE49-F238E27FC236}">
              <a16:creationId xmlns:a16="http://schemas.microsoft.com/office/drawing/2014/main" id="{00000000-0008-0000-0400-00002E010000}"/>
            </a:ext>
          </a:extLst>
        </xdr:cNvPr>
        <xdr:cNvSpPr txBox="1"/>
      </xdr:nvSpPr>
      <xdr:spPr>
        <a:xfrm>
          <a:off x="16598900" y="560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35560</xdr:rowOff>
    </xdr:from>
    <xdr:to>
      <xdr:col>82</xdr:col>
      <xdr:colOff>196850</xdr:colOff>
      <xdr:row>34</xdr:row>
      <xdr:rowOff>35560</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6421100" y="5864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14986</xdr:rowOff>
    </xdr:from>
    <xdr:to>
      <xdr:col>82</xdr:col>
      <xdr:colOff>107950</xdr:colOff>
      <xdr:row>35</xdr:row>
      <xdr:rowOff>24130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5671800" y="6015736"/>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52849</xdr:rowOff>
    </xdr:from>
    <xdr:ext cx="762000" cy="259045"/>
    <xdr:sp macro="" textlink="">
      <xdr:nvSpPr>
        <xdr:cNvPr id="305" name="補助費等平均値テキスト">
          <a:extLst>
            <a:ext uri="{FF2B5EF4-FFF2-40B4-BE49-F238E27FC236}">
              <a16:creationId xmlns:a16="http://schemas.microsoft.com/office/drawing/2014/main" id="{00000000-0008-0000-0400-000031010000}"/>
            </a:ext>
          </a:extLst>
        </xdr:cNvPr>
        <xdr:cNvSpPr txBox="1"/>
      </xdr:nvSpPr>
      <xdr:spPr>
        <a:xfrm>
          <a:off x="16598900" y="62250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80772</xdr:rowOff>
    </xdr:from>
    <xdr:to>
      <xdr:col>82</xdr:col>
      <xdr:colOff>158750</xdr:colOff>
      <xdr:row>37</xdr:row>
      <xdr:rowOff>10922</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64592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163576</xdr:rowOff>
    </xdr:from>
    <xdr:to>
      <xdr:col>78</xdr:col>
      <xdr:colOff>69850</xdr:colOff>
      <xdr:row>35</xdr:row>
      <xdr:rowOff>14986</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4782800" y="5992876"/>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57912</xdr:rowOff>
    </xdr:from>
    <xdr:to>
      <xdr:col>78</xdr:col>
      <xdr:colOff>120650</xdr:colOff>
      <xdr:row>36</xdr:row>
      <xdr:rowOff>159512</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5621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144289</xdr:rowOff>
    </xdr:from>
    <xdr:ext cx="7366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5290800" y="63164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163576</xdr:rowOff>
    </xdr:from>
    <xdr:to>
      <xdr:col>73</xdr:col>
      <xdr:colOff>180975</xdr:colOff>
      <xdr:row>35</xdr:row>
      <xdr:rowOff>37846</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3893800" y="599287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67056</xdr:rowOff>
    </xdr:from>
    <xdr:to>
      <xdr:col>74</xdr:col>
      <xdr:colOff>31750</xdr:colOff>
      <xdr:row>36</xdr:row>
      <xdr:rowOff>168656</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4732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153433</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4401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37846</xdr:rowOff>
    </xdr:from>
    <xdr:to>
      <xdr:col>69</xdr:col>
      <xdr:colOff>92075</xdr:colOff>
      <xdr:row>35</xdr:row>
      <xdr:rowOff>69850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3004800" y="6038596"/>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85344</xdr:rowOff>
    </xdr:from>
    <xdr:to>
      <xdr:col>69</xdr:col>
      <xdr:colOff>142875</xdr:colOff>
      <xdr:row>37</xdr:row>
      <xdr:rowOff>15494</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3843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271</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3512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117348</xdr:rowOff>
    </xdr:from>
    <xdr:to>
      <xdr:col>65</xdr:col>
      <xdr:colOff>53975</xdr:colOff>
      <xdr:row>37</xdr:row>
      <xdr:rowOff>47498</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2954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32275</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2623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144780</xdr:rowOff>
    </xdr:from>
    <xdr:to>
      <xdr:col>82</xdr:col>
      <xdr:colOff>158750</xdr:colOff>
      <xdr:row>35</xdr:row>
      <xdr:rowOff>74930</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6459200" y="597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161307</xdr:rowOff>
    </xdr:from>
    <xdr:ext cx="762000" cy="259045"/>
    <xdr:sp macro="" textlink="">
      <xdr:nvSpPr>
        <xdr:cNvPr id="324" name="補助費等該当値テキスト">
          <a:extLst>
            <a:ext uri="{FF2B5EF4-FFF2-40B4-BE49-F238E27FC236}">
              <a16:creationId xmlns:a16="http://schemas.microsoft.com/office/drawing/2014/main" id="{00000000-0008-0000-0400-000044010000}"/>
            </a:ext>
          </a:extLst>
        </xdr:cNvPr>
        <xdr:cNvSpPr txBox="1"/>
      </xdr:nvSpPr>
      <xdr:spPr>
        <a:xfrm>
          <a:off x="16598900" y="581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135636</xdr:rowOff>
    </xdr:from>
    <xdr:to>
      <xdr:col>78</xdr:col>
      <xdr:colOff>120650</xdr:colOff>
      <xdr:row>35</xdr:row>
      <xdr:rowOff>65786</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5621000" y="5964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75963</xdr:rowOff>
    </xdr:from>
    <xdr:ext cx="7366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290800" y="57338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112776</xdr:rowOff>
    </xdr:from>
    <xdr:to>
      <xdr:col>74</xdr:col>
      <xdr:colOff>31750</xdr:colOff>
      <xdr:row>35</xdr:row>
      <xdr:rowOff>42926</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4732000" y="5942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53103</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401800" y="5710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158496</xdr:rowOff>
    </xdr:from>
    <xdr:to>
      <xdr:col>69</xdr:col>
      <xdr:colOff>142875</xdr:colOff>
      <xdr:row>35</xdr:row>
      <xdr:rowOff>88646</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3843000" y="5987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98823</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3512800" y="5756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19050</xdr:rowOff>
    </xdr:from>
    <xdr:to>
      <xdr:col>65</xdr:col>
      <xdr:colOff>53975</xdr:colOff>
      <xdr:row>35</xdr:row>
      <xdr:rowOff>120650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2954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130827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623800" y="578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50" b="0" i="0" u="none" strike="noStrike" kern="0" cap="none" spc="0" normalizeH="0" baseline="0" noProof="0">
              <a:ln>
                <a:noFill/>
              </a:ln>
              <a:solidFill>
                <a:sysClr val="windowText" lastClr="000000"/>
              </a:solidFill>
              <a:effectLst/>
              <a:uLnTx/>
              <a:uFillTx/>
              <a:latin typeface="+mn-lt"/>
              <a:ea typeface="+mn-ea"/>
              <a:cs typeface="+mn-cs"/>
            </a:rPr>
            <a:t>上昇が続いており、類似団体平均を上回った。過疎債を財源とする投資的事業を継続しながら、緊急防災・減災事業債を活用した防災対策事業を実施してきたことが要因である。前年度との比較では、利子</a:t>
          </a:r>
          <a:r>
            <a:rPr kumimoji="1" lang="ja-JP" altLang="en-US" sz="1050" b="0" i="0" u="none" strike="noStrike" kern="0" cap="none" spc="0" normalizeH="0" baseline="0" noProof="0">
              <a:ln>
                <a:noFill/>
              </a:ln>
              <a:solidFill>
                <a:sysClr val="windowText" lastClr="000000"/>
              </a:solidFill>
              <a:effectLst/>
              <a:uLnTx/>
              <a:uFillTx/>
              <a:latin typeface="+mn-lt"/>
              <a:ea typeface="+mn-ea"/>
              <a:cs typeface="+mn-cs"/>
            </a:rPr>
            <a:t>分が</a:t>
          </a:r>
          <a:r>
            <a:rPr kumimoji="1" lang="en-US" altLang="ja-JP" sz="1050" b="0" i="0" u="none" strike="noStrike" kern="0" cap="none" spc="0" normalizeH="0" baseline="0" noProof="0">
              <a:ln>
                <a:noFill/>
              </a:ln>
              <a:solidFill>
                <a:sysClr val="windowText" lastClr="000000"/>
              </a:solidFill>
              <a:effectLst/>
              <a:uLnTx/>
              <a:uFillTx/>
              <a:latin typeface="+mn-lt"/>
              <a:ea typeface="+mn-ea"/>
              <a:cs typeface="+mn-cs"/>
            </a:rPr>
            <a:t>2,120</a:t>
          </a:r>
          <a:r>
            <a:rPr kumimoji="1" lang="ja-JP" altLang="en-US" sz="1050" b="0" i="0" u="none" strike="noStrike" kern="0" cap="none" spc="0" normalizeH="0" baseline="0" noProof="0">
              <a:ln>
                <a:noFill/>
              </a:ln>
              <a:solidFill>
                <a:sysClr val="windowText" lastClr="000000"/>
              </a:solidFill>
              <a:effectLst/>
              <a:uLnTx/>
              <a:uFillTx/>
              <a:latin typeface="+mn-lt"/>
              <a:ea typeface="+mn-ea"/>
              <a:cs typeface="+mn-cs"/>
            </a:rPr>
            <a:t>千円増加</a:t>
          </a:r>
          <a:r>
            <a:rPr kumimoji="1" lang="ja-JP" altLang="ja-JP" sz="1050" b="0" i="0" u="none" strike="noStrike" kern="0" cap="none" spc="0" normalizeH="0" baseline="0" noProof="0">
              <a:ln>
                <a:noFill/>
              </a:ln>
              <a:solidFill>
                <a:sysClr val="windowText" lastClr="000000"/>
              </a:solidFill>
              <a:effectLst/>
              <a:uLnTx/>
              <a:uFillTx/>
              <a:latin typeface="+mn-lt"/>
              <a:ea typeface="+mn-ea"/>
              <a:cs typeface="+mn-cs"/>
            </a:rPr>
            <a:t>、各種大型事業に係る元金償還の開始により元金償還が</a:t>
          </a:r>
          <a:r>
            <a:rPr kumimoji="1" lang="en-US" altLang="ja-JP" sz="1050" b="0" i="0" u="none" strike="noStrike" kern="0" cap="none" spc="0" normalizeH="0" baseline="0" noProof="0">
              <a:ln>
                <a:noFill/>
              </a:ln>
              <a:solidFill>
                <a:sysClr val="windowText" lastClr="000000"/>
              </a:solidFill>
              <a:effectLst/>
              <a:uLnTx/>
              <a:uFillTx/>
              <a:latin typeface="+mn-lt"/>
              <a:ea typeface="+mn-ea"/>
              <a:cs typeface="+mn-cs"/>
            </a:rPr>
            <a:t>30,260</a:t>
          </a:r>
          <a:r>
            <a:rPr kumimoji="1" lang="ja-JP" altLang="ja-JP" sz="1050" b="0" i="0" u="none" strike="noStrike" kern="0" cap="none" spc="0" normalizeH="0" baseline="0" noProof="0">
              <a:ln>
                <a:noFill/>
              </a:ln>
              <a:solidFill>
                <a:sysClr val="windowText" lastClr="000000"/>
              </a:solidFill>
              <a:effectLst/>
              <a:uLnTx/>
              <a:uFillTx/>
              <a:latin typeface="+mn-lt"/>
              <a:ea typeface="+mn-ea"/>
              <a:cs typeface="+mn-cs"/>
            </a:rPr>
            <a:t>千円増額（前年度は</a:t>
          </a:r>
          <a:r>
            <a:rPr kumimoji="1" lang="en-US" altLang="ja-JP" sz="1050" b="0" i="0" u="none" strike="noStrike" kern="0" cap="none" spc="0" normalizeH="0" baseline="0" noProof="0">
              <a:ln>
                <a:noFill/>
              </a:ln>
              <a:solidFill>
                <a:sysClr val="windowText" lastClr="000000"/>
              </a:solidFill>
              <a:effectLst/>
              <a:uLnTx/>
              <a:uFillTx/>
              <a:latin typeface="+mn-lt"/>
              <a:ea typeface="+mn-ea"/>
              <a:cs typeface="+mn-cs"/>
            </a:rPr>
            <a:t>85,843</a:t>
          </a:r>
          <a:r>
            <a:rPr kumimoji="1" lang="ja-JP" altLang="ja-JP" sz="1050" b="0" i="0" u="none" strike="noStrike" kern="0" cap="none" spc="0" normalizeH="0" baseline="0" noProof="0">
              <a:ln>
                <a:noFill/>
              </a:ln>
              <a:solidFill>
                <a:sysClr val="windowText" lastClr="000000"/>
              </a:solidFill>
              <a:effectLst/>
              <a:uLnTx/>
              <a:uFillTx/>
              <a:latin typeface="+mn-lt"/>
              <a:ea typeface="+mn-ea"/>
              <a:cs typeface="+mn-cs"/>
            </a:rPr>
            <a:t>千円の増額）した。地方債の借り入れが集中して財政を窮迫することのないよう、事業の実施時期を調整する等して、慎重に財政運営を行っていく。</a:t>
          </a:r>
          <a:endParaRPr kumimoji="0" lang="ja-JP" altLang="ja-JP" sz="12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oneCellAnchor>
    <xdr:from>
      <xdr:col>3</xdr:col>
      <xdr:colOff>123825</xdr:colOff>
      <xdr:row>69</xdr:row>
      <xdr:rowOff>107950</xdr:rowOff>
    </xdr:from>
    <xdr:ext cx="298543" cy="225703"/>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8" name="公債費グラフ枠">
          <a:extLst>
            <a:ext uri="{FF2B5EF4-FFF2-40B4-BE49-F238E27FC236}">
              <a16:creationId xmlns:a16="http://schemas.microsoft.com/office/drawing/2014/main" id="{00000000-0008-0000-0400-000066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81</xdr:row>
      <xdr:rowOff>153670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flipV="1">
          <a:off x="4826000" y="12509500"/>
          <a:ext cx="0" cy="1531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125747</xdr:rowOff>
    </xdr:from>
    <xdr:ext cx="762000" cy="259045"/>
    <xdr:sp macro="" textlink="">
      <xdr:nvSpPr>
        <xdr:cNvPr id="360" name="公債費最小値テキスト">
          <a:extLst>
            <a:ext uri="{FF2B5EF4-FFF2-40B4-BE49-F238E27FC236}">
              <a16:creationId xmlns:a16="http://schemas.microsoft.com/office/drawing/2014/main" id="{00000000-0008-0000-0400-000068010000}"/>
            </a:ext>
          </a:extLst>
        </xdr:cNvPr>
        <xdr:cNvSpPr txBox="1"/>
      </xdr:nvSpPr>
      <xdr:spPr>
        <a:xfrm>
          <a:off x="4914900" y="14013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153670</xdr:rowOff>
    </xdr:from>
    <xdr:to>
      <xdr:col>24</xdr:col>
      <xdr:colOff>114300</xdr:colOff>
      <xdr:row>81</xdr:row>
      <xdr:rowOff>153670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4041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2" name="公債費最大値テキスト">
          <a:extLst>
            <a:ext uri="{FF2B5EF4-FFF2-40B4-BE49-F238E27FC236}">
              <a16:creationId xmlns:a16="http://schemas.microsoft.com/office/drawing/2014/main" id="{00000000-0008-0000-0400-00006A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119380</xdr:rowOff>
    </xdr:from>
    <xdr:to>
      <xdr:col>24</xdr:col>
      <xdr:colOff>25400</xdr:colOff>
      <xdr:row>78</xdr:row>
      <xdr:rowOff>35561</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3987800" y="13321030"/>
          <a:ext cx="838200" cy="87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119397</xdr:rowOff>
    </xdr:from>
    <xdr:ext cx="762000" cy="259045"/>
    <xdr:sp macro="" textlink="">
      <xdr:nvSpPr>
        <xdr:cNvPr id="365" name="公債費平均値テキスト">
          <a:extLst>
            <a:ext uri="{FF2B5EF4-FFF2-40B4-BE49-F238E27FC236}">
              <a16:creationId xmlns:a16="http://schemas.microsoft.com/office/drawing/2014/main" id="{00000000-0008-0000-0400-00006D010000}"/>
            </a:ext>
          </a:extLst>
        </xdr:cNvPr>
        <xdr:cNvSpPr txBox="1"/>
      </xdr:nvSpPr>
      <xdr:spPr>
        <a:xfrm>
          <a:off x="4914900" y="129781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102870</xdr:rowOff>
    </xdr:from>
    <xdr:to>
      <xdr:col>24</xdr:col>
      <xdr:colOff>76200</xdr:colOff>
      <xdr:row>77</xdr:row>
      <xdr:rowOff>33020</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47752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20320</xdr:rowOff>
    </xdr:from>
    <xdr:to>
      <xdr:col>19</xdr:col>
      <xdr:colOff>187325</xdr:colOff>
      <xdr:row>77</xdr:row>
      <xdr:rowOff>119380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3098800" y="1322197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60961</xdr:rowOff>
    </xdr:from>
    <xdr:to>
      <xdr:col>20</xdr:col>
      <xdr:colOff>38100</xdr:colOff>
      <xdr:row>76</xdr:row>
      <xdr:rowOff>162561</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39370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1287</xdr:rowOff>
    </xdr:from>
    <xdr:ext cx="7366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3606800" y="12860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20320</xdr:rowOff>
    </xdr:from>
    <xdr:to>
      <xdr:col>15</xdr:col>
      <xdr:colOff>98425</xdr:colOff>
      <xdr:row>77</xdr:row>
      <xdr:rowOff>24130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2209800" y="1322197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140970</xdr:rowOff>
    </xdr:from>
    <xdr:to>
      <xdr:col>15</xdr:col>
      <xdr:colOff>149225</xdr:colOff>
      <xdr:row>77</xdr:row>
      <xdr:rowOff>71120</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048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81297</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2717800" y="12940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153670</xdr:rowOff>
    </xdr:from>
    <xdr:to>
      <xdr:col>11</xdr:col>
      <xdr:colOff>9525</xdr:colOff>
      <xdr:row>77</xdr:row>
      <xdr:rowOff>24130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1320800" y="1318387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11430</xdr:rowOff>
    </xdr:from>
    <xdr:to>
      <xdr:col>11</xdr:col>
      <xdr:colOff>60325</xdr:colOff>
      <xdr:row>77</xdr:row>
      <xdr:rowOff>113030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2159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97807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18288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167639</xdr:rowOff>
    </xdr:from>
    <xdr:to>
      <xdr:col>6</xdr:col>
      <xdr:colOff>171450</xdr:colOff>
      <xdr:row>77</xdr:row>
      <xdr:rowOff>97789</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1270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82566</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939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156211</xdr:rowOff>
    </xdr:from>
    <xdr:to>
      <xdr:col>24</xdr:col>
      <xdr:colOff>76200</xdr:colOff>
      <xdr:row>78</xdr:row>
      <xdr:rowOff>86361</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4775200" y="1335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128288</xdr:rowOff>
    </xdr:from>
    <xdr:ext cx="762000" cy="259045"/>
    <xdr:sp macro="" textlink="">
      <xdr:nvSpPr>
        <xdr:cNvPr id="384" name="公債費該当値テキスト">
          <a:extLst>
            <a:ext uri="{FF2B5EF4-FFF2-40B4-BE49-F238E27FC236}">
              <a16:creationId xmlns:a16="http://schemas.microsoft.com/office/drawing/2014/main" id="{00000000-0008-0000-0400-000080010000}"/>
            </a:ext>
          </a:extLst>
        </xdr:cNvPr>
        <xdr:cNvSpPr txBox="1"/>
      </xdr:nvSpPr>
      <xdr:spPr>
        <a:xfrm>
          <a:off x="49149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68580</xdr:rowOff>
    </xdr:from>
    <xdr:to>
      <xdr:col>20</xdr:col>
      <xdr:colOff>38100</xdr:colOff>
      <xdr:row>77</xdr:row>
      <xdr:rowOff>170180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937000" y="13270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154957</xdr:rowOff>
    </xdr:from>
    <xdr:ext cx="7366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606800" y="133566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140970</xdr:rowOff>
    </xdr:from>
    <xdr:to>
      <xdr:col>15</xdr:col>
      <xdr:colOff>149225</xdr:colOff>
      <xdr:row>77</xdr:row>
      <xdr:rowOff>71120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048000" y="13171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55897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717800" y="13257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144780</xdr:rowOff>
    </xdr:from>
    <xdr:to>
      <xdr:col>11</xdr:col>
      <xdr:colOff>60325</xdr:colOff>
      <xdr:row>77</xdr:row>
      <xdr:rowOff>74930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2159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85107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828800" y="1294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102870</xdr:rowOff>
    </xdr:from>
    <xdr:to>
      <xdr:col>6</xdr:col>
      <xdr:colOff>171450</xdr:colOff>
      <xdr:row>77</xdr:row>
      <xdr:rowOff>33020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1270000" y="13133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43197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939800" y="12901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50" b="0" i="0" u="none" strike="noStrike" kern="0" cap="none" spc="0" normalizeH="0" baseline="0" noProof="0">
              <a:ln>
                <a:noFill/>
              </a:ln>
              <a:solidFill>
                <a:sysClr val="windowText" lastClr="000000"/>
              </a:solidFill>
              <a:effectLst/>
              <a:uLnTx/>
              <a:uFillTx/>
              <a:latin typeface="+mn-lt"/>
              <a:ea typeface="+mn-ea"/>
              <a:cs typeface="+mn-cs"/>
            </a:rPr>
            <a:t>令和元年度は介護給付費に係る繰出金や、人件費の増額により比率が上昇したが、令和２年度は普通交付税の増額や、固定資産税の滞納整理により比率が下がった。令和３年度はさらに普通交付税が増額したことに加え、介護保険に係る繰出金の削減等により大きく比率が低下した。</a:t>
          </a:r>
          <a:r>
            <a:rPr kumimoji="1" lang="ja-JP" altLang="en-US" sz="1050" b="0" i="0" u="none" strike="noStrike" kern="0" cap="none" spc="0" normalizeH="0" baseline="0" noProof="0">
              <a:ln>
                <a:noFill/>
              </a:ln>
              <a:solidFill>
                <a:sysClr val="windowText" lastClr="000000"/>
              </a:solidFill>
              <a:effectLst/>
              <a:uLnTx/>
              <a:uFillTx/>
              <a:latin typeface="+mn-lt"/>
              <a:ea typeface="+mn-ea"/>
              <a:cs typeface="+mn-cs"/>
            </a:rPr>
            <a:t>令和４年度は人件費、物件費が増加し、再び上昇した。</a:t>
          </a:r>
          <a:r>
            <a:rPr kumimoji="1" lang="ja-JP" altLang="ja-JP" sz="1050" b="0" i="0" u="none" strike="noStrike" kern="0" cap="none" spc="0" normalizeH="0" baseline="0" noProof="0">
              <a:ln>
                <a:noFill/>
              </a:ln>
              <a:solidFill>
                <a:sysClr val="windowText" lastClr="000000"/>
              </a:solidFill>
              <a:effectLst/>
              <a:uLnTx/>
              <a:uFillTx/>
              <a:latin typeface="+mn-lt"/>
              <a:ea typeface="+mn-ea"/>
              <a:cs typeface="+mn-cs"/>
            </a:rPr>
            <a:t>類似団体内との比較では、公債費以外で</a:t>
          </a:r>
          <a:r>
            <a:rPr kumimoji="1" lang="ja-JP" altLang="en-US" sz="1050" b="0" i="0" u="none" strike="noStrike" kern="0" cap="none" spc="0" normalizeH="0" baseline="0" noProof="0">
              <a:ln>
                <a:noFill/>
              </a:ln>
              <a:solidFill>
                <a:sysClr val="windowText" lastClr="000000"/>
              </a:solidFill>
              <a:effectLst/>
              <a:uLnTx/>
              <a:uFillTx/>
              <a:latin typeface="+mn-lt"/>
              <a:ea typeface="+mn-ea"/>
              <a:cs typeface="+mn-cs"/>
            </a:rPr>
            <a:t>は</a:t>
          </a:r>
          <a:r>
            <a:rPr kumimoji="1" lang="ja-JP" altLang="ja-JP" sz="1050" b="0" i="0" u="none" strike="noStrike" kern="0" cap="none" spc="0" normalizeH="0" baseline="0" noProof="0">
              <a:ln>
                <a:noFill/>
              </a:ln>
              <a:solidFill>
                <a:sysClr val="windowText" lastClr="000000"/>
              </a:solidFill>
              <a:effectLst/>
              <a:uLnTx/>
              <a:uFillTx/>
              <a:latin typeface="+mn-lt"/>
              <a:ea typeface="+mn-ea"/>
              <a:cs typeface="+mn-cs"/>
            </a:rPr>
            <a:t>、人件費、物件費等の比率が高くなっている。今後も各費目において数値の変動に注意し、財政の硬直化を抑制していく。</a:t>
          </a:r>
          <a:endParaRPr kumimoji="0" lang="ja-JP" altLang="ja-JP" sz="12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oneCellAnchor>
    <xdr:from>
      <xdr:col>62</xdr:col>
      <xdr:colOff>6350</xdr:colOff>
      <xdr:row>69</xdr:row>
      <xdr:rowOff>107950</xdr:rowOff>
    </xdr:from>
    <xdr:ext cx="298543" cy="225703"/>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a:extLst>
            <a:ext uri="{FF2B5EF4-FFF2-40B4-BE49-F238E27FC236}">
              <a16:creationId xmlns:a16="http://schemas.microsoft.com/office/drawing/2014/main" id="{00000000-0008-0000-0400-0000A5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82913</xdr:rowOff>
    </xdr:from>
    <xdr:to>
      <xdr:col>82</xdr:col>
      <xdr:colOff>107950</xdr:colOff>
      <xdr:row>82</xdr:row>
      <xdr:rowOff>97608</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flipV="1">
          <a:off x="16510000" y="12598763"/>
          <a:ext cx="0" cy="1557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82</xdr:row>
      <xdr:rowOff>69685</xdr:rowOff>
    </xdr:from>
    <xdr:ext cx="762000" cy="259045"/>
    <xdr:sp macro="" textlink="">
      <xdr:nvSpPr>
        <xdr:cNvPr id="423" name="公債費以外最小値テキスト">
          <a:extLst>
            <a:ext uri="{FF2B5EF4-FFF2-40B4-BE49-F238E27FC236}">
              <a16:creationId xmlns:a16="http://schemas.microsoft.com/office/drawing/2014/main" id="{00000000-0008-0000-0400-0000A7010000}"/>
            </a:ext>
          </a:extLst>
        </xdr:cNvPr>
        <xdr:cNvSpPr txBox="1"/>
      </xdr:nvSpPr>
      <xdr:spPr>
        <a:xfrm>
          <a:off x="16598900" y="14128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97608</xdr:rowOff>
    </xdr:from>
    <xdr:to>
      <xdr:col>82</xdr:col>
      <xdr:colOff>196850</xdr:colOff>
      <xdr:row>82</xdr:row>
      <xdr:rowOff>97608</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4156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169290</xdr:rowOff>
    </xdr:from>
    <xdr:ext cx="762000" cy="259045"/>
    <xdr:sp macro="" textlink="">
      <xdr:nvSpPr>
        <xdr:cNvPr id="425" name="公債費以外最大値テキスト">
          <a:extLst>
            <a:ext uri="{FF2B5EF4-FFF2-40B4-BE49-F238E27FC236}">
              <a16:creationId xmlns:a16="http://schemas.microsoft.com/office/drawing/2014/main" id="{00000000-0008-0000-0400-0000A9010000}"/>
            </a:ext>
          </a:extLst>
        </xdr:cNvPr>
        <xdr:cNvSpPr txBox="1"/>
      </xdr:nvSpPr>
      <xdr:spPr>
        <a:xfrm>
          <a:off x="16598900" y="12342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82913</xdr:rowOff>
    </xdr:from>
    <xdr:to>
      <xdr:col>82</xdr:col>
      <xdr:colOff>196850</xdr:colOff>
      <xdr:row>73</xdr:row>
      <xdr:rowOff>82913</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2598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42092</xdr:rowOff>
    </xdr:from>
    <xdr:to>
      <xdr:col>82</xdr:col>
      <xdr:colOff>107950</xdr:colOff>
      <xdr:row>79</xdr:row>
      <xdr:rowOff>4536</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5671800" y="13415192"/>
          <a:ext cx="838200" cy="133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42108</xdr:rowOff>
    </xdr:from>
    <xdr:ext cx="762000" cy="259045"/>
    <xdr:sp macro="" textlink="">
      <xdr:nvSpPr>
        <xdr:cNvPr id="428" name="公債費以外平均値テキスト">
          <a:extLst>
            <a:ext uri="{FF2B5EF4-FFF2-40B4-BE49-F238E27FC236}">
              <a16:creationId xmlns:a16="http://schemas.microsoft.com/office/drawing/2014/main" id="{00000000-0008-0000-0400-0000AC010000}"/>
            </a:ext>
          </a:extLst>
        </xdr:cNvPr>
        <xdr:cNvSpPr txBox="1"/>
      </xdr:nvSpPr>
      <xdr:spPr>
        <a:xfrm>
          <a:off x="16598900" y="130723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25581</xdr:rowOff>
    </xdr:from>
    <xdr:to>
      <xdr:col>82</xdr:col>
      <xdr:colOff>158750</xdr:colOff>
      <xdr:row>77</xdr:row>
      <xdr:rowOff>127181</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6459200" y="13227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42092</xdr:rowOff>
    </xdr:from>
    <xdr:to>
      <xdr:col>78</xdr:col>
      <xdr:colOff>69850</xdr:colOff>
      <xdr:row>79</xdr:row>
      <xdr:rowOff>89444</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4782800" y="13415192"/>
          <a:ext cx="889000" cy="218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128451</xdr:rowOff>
    </xdr:from>
    <xdr:to>
      <xdr:col>78</xdr:col>
      <xdr:colOff>120650</xdr:colOff>
      <xdr:row>77</xdr:row>
      <xdr:rowOff>58601</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5621000" y="13158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68778</xdr:rowOff>
    </xdr:from>
    <xdr:ext cx="7366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5290800" y="129275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89444</xdr:rowOff>
    </xdr:from>
    <xdr:to>
      <xdr:col>73</xdr:col>
      <xdr:colOff>180975</xdr:colOff>
      <xdr:row>80</xdr:row>
      <xdr:rowOff>15966</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3893800" y="13633994"/>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68036</xdr:rowOff>
    </xdr:from>
    <xdr:to>
      <xdr:col>74</xdr:col>
      <xdr:colOff>31750</xdr:colOff>
      <xdr:row>77</xdr:row>
      <xdr:rowOff>169636</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4732000" y="13269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8363</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4401800" y="13038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135164</xdr:rowOff>
    </xdr:from>
    <xdr:to>
      <xdr:col>69</xdr:col>
      <xdr:colOff>92075</xdr:colOff>
      <xdr:row>80</xdr:row>
      <xdr:rowOff>15966</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3004800" y="13679714"/>
          <a:ext cx="8890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84364</xdr:rowOff>
    </xdr:from>
    <xdr:to>
      <xdr:col>69</xdr:col>
      <xdr:colOff>142875</xdr:colOff>
      <xdr:row>78</xdr:row>
      <xdr:rowOff>14514</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3843000" y="13286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24691</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512800" y="13054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143148</xdr:rowOff>
    </xdr:from>
    <xdr:to>
      <xdr:col>65</xdr:col>
      <xdr:colOff>53975</xdr:colOff>
      <xdr:row>78</xdr:row>
      <xdr:rowOff>73298</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2954000" y="13344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83475</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2623800" y="13113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125186</xdr:rowOff>
    </xdr:from>
    <xdr:to>
      <xdr:col>82</xdr:col>
      <xdr:colOff>158750</xdr:colOff>
      <xdr:row>79</xdr:row>
      <xdr:rowOff>55336</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6459200" y="13498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97263</xdr:rowOff>
    </xdr:from>
    <xdr:ext cx="762000" cy="259045"/>
    <xdr:sp macro="" textlink="">
      <xdr:nvSpPr>
        <xdr:cNvPr id="447" name="公債費以外該当値テキスト">
          <a:extLst>
            <a:ext uri="{FF2B5EF4-FFF2-40B4-BE49-F238E27FC236}">
              <a16:creationId xmlns:a16="http://schemas.microsoft.com/office/drawing/2014/main" id="{00000000-0008-0000-0400-0000BF010000}"/>
            </a:ext>
          </a:extLst>
        </xdr:cNvPr>
        <xdr:cNvSpPr txBox="1"/>
      </xdr:nvSpPr>
      <xdr:spPr>
        <a:xfrm>
          <a:off x="16598900" y="13470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162742</xdr:rowOff>
    </xdr:from>
    <xdr:to>
      <xdr:col>78</xdr:col>
      <xdr:colOff>120650</xdr:colOff>
      <xdr:row>78</xdr:row>
      <xdr:rowOff>92892</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5621000" y="13364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77669</xdr:rowOff>
    </xdr:from>
    <xdr:ext cx="7366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5290800" y="134507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38644</xdr:rowOff>
    </xdr:from>
    <xdr:to>
      <xdr:col>74</xdr:col>
      <xdr:colOff>31750</xdr:colOff>
      <xdr:row>79</xdr:row>
      <xdr:rowOff>140244</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4732000" y="13583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125021</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401800" y="13669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136616</xdr:rowOff>
    </xdr:from>
    <xdr:to>
      <xdr:col>69</xdr:col>
      <xdr:colOff>142875</xdr:colOff>
      <xdr:row>80</xdr:row>
      <xdr:rowOff>66766</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3843000" y="13681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51543</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3512800" y="13767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84364</xdr:rowOff>
    </xdr:from>
    <xdr:to>
      <xdr:col>65</xdr:col>
      <xdr:colOff>53975</xdr:colOff>
      <xdr:row>80</xdr:row>
      <xdr:rowOff>14514</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2954000" y="1362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170741</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623800" y="1371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和歌山県太地町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133803</xdr:rowOff>
    </xdr:from>
    <xdr:to>
      <xdr:col>33</xdr:col>
      <xdr:colOff>114300</xdr:colOff>
      <xdr:row>20</xdr:row>
      <xdr:rowOff>133803</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4" name="テキスト ボックス 43">
          <a:extLst>
            <a:ext uri="{FF2B5EF4-FFF2-40B4-BE49-F238E27FC236}">
              <a16:creationId xmlns:a16="http://schemas.microsoft.com/office/drawing/2014/main" id="{00000000-0008-0000-0500-00002C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5" name="人口1人当たり決算額の推移グラフ枠130">
          <a:extLst>
            <a:ext uri="{FF2B5EF4-FFF2-40B4-BE49-F238E27FC236}">
              <a16:creationId xmlns:a16="http://schemas.microsoft.com/office/drawing/2014/main" id="{00000000-0008-0000-0500-00002D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10</xdr:row>
      <xdr:rowOff>129658</xdr:rowOff>
    </xdr:from>
    <xdr:to>
      <xdr:col>29</xdr:col>
      <xdr:colOff>127000</xdr:colOff>
      <xdr:row>19</xdr:row>
      <xdr:rowOff>134600</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flipV="1">
          <a:off x="5651500" y="1891783"/>
          <a:ext cx="0" cy="154799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106677</xdr:rowOff>
    </xdr:from>
    <xdr:ext cx="762000" cy="259045"/>
    <xdr:sp macro="" textlink="">
      <xdr:nvSpPr>
        <xdr:cNvPr id="47" name="人口1人当たり決算額の推移最小値テキスト130">
          <a:extLst>
            <a:ext uri="{FF2B5EF4-FFF2-40B4-BE49-F238E27FC236}">
              <a16:creationId xmlns:a16="http://schemas.microsoft.com/office/drawing/2014/main" id="{00000000-0008-0000-0500-00002F000000}"/>
            </a:ext>
          </a:extLst>
        </xdr:cNvPr>
        <xdr:cNvSpPr txBox="1"/>
      </xdr:nvSpPr>
      <xdr:spPr>
        <a:xfrm>
          <a:off x="5740400" y="3411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134600</xdr:rowOff>
    </xdr:from>
    <xdr:to>
      <xdr:col>30</xdr:col>
      <xdr:colOff>25400</xdr:colOff>
      <xdr:row>19</xdr:row>
      <xdr:rowOff>134600</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343977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44585</xdr:rowOff>
    </xdr:from>
    <xdr:ext cx="762000" cy="259045"/>
    <xdr:sp macro="" textlink="">
      <xdr:nvSpPr>
        <xdr:cNvPr id="49" name="人口1人当たり決算額の推移最大値テキスト130">
          <a:extLst>
            <a:ext uri="{FF2B5EF4-FFF2-40B4-BE49-F238E27FC236}">
              <a16:creationId xmlns:a16="http://schemas.microsoft.com/office/drawing/2014/main" id="{00000000-0008-0000-0500-000031000000}"/>
            </a:ext>
          </a:extLst>
        </xdr:cNvPr>
        <xdr:cNvSpPr txBox="1"/>
      </xdr:nvSpPr>
      <xdr:spPr>
        <a:xfrm>
          <a:off x="5740400" y="1635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1,052,539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10</xdr:row>
      <xdr:rowOff>129658</xdr:rowOff>
    </xdr:from>
    <xdr:to>
      <xdr:col>30</xdr:col>
      <xdr:colOff>25400</xdr:colOff>
      <xdr:row>10</xdr:row>
      <xdr:rowOff>129658</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562600" y="189178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157295</xdr:rowOff>
    </xdr:from>
    <xdr:to>
      <xdr:col>29</xdr:col>
      <xdr:colOff>127000</xdr:colOff>
      <xdr:row>19</xdr:row>
      <xdr:rowOff>8402</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flipV="1">
          <a:off x="5003800" y="3291020"/>
          <a:ext cx="647700" cy="225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149173</xdr:rowOff>
    </xdr:from>
    <xdr:ext cx="762000" cy="259045"/>
    <xdr:sp macro="" textlink="">
      <xdr:nvSpPr>
        <xdr:cNvPr id="52" name="人口1人当たり決算額の推移平均値テキスト130">
          <a:extLst>
            <a:ext uri="{FF2B5EF4-FFF2-40B4-BE49-F238E27FC236}">
              <a16:creationId xmlns:a16="http://schemas.microsoft.com/office/drawing/2014/main" id="{00000000-0008-0000-0500-000034000000}"/>
            </a:ext>
          </a:extLst>
        </xdr:cNvPr>
        <xdr:cNvSpPr txBox="1"/>
      </xdr:nvSpPr>
      <xdr:spPr>
        <a:xfrm>
          <a:off x="5740400" y="29399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284,598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132646</xdr:rowOff>
    </xdr:from>
    <xdr:to>
      <xdr:col>29</xdr:col>
      <xdr:colOff>177800</xdr:colOff>
      <xdr:row>18</xdr:row>
      <xdr:rowOff>62796</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5600700" y="309492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4552</xdr:rowOff>
    </xdr:from>
    <xdr:to>
      <xdr:col>26</xdr:col>
      <xdr:colOff>50800</xdr:colOff>
      <xdr:row>19</xdr:row>
      <xdr:rowOff>8402</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a:off x="4305300" y="3309727"/>
          <a:ext cx="698500" cy="38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157912</xdr:rowOff>
    </xdr:from>
    <xdr:to>
      <xdr:col>26</xdr:col>
      <xdr:colOff>101600</xdr:colOff>
      <xdr:row>18</xdr:row>
      <xdr:rowOff>88062</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953000" y="31201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98239</xdr:rowOff>
    </xdr:from>
    <xdr:ext cx="7366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4622800" y="28890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4552</xdr:rowOff>
    </xdr:from>
    <xdr:to>
      <xdr:col>22</xdr:col>
      <xdr:colOff>114300</xdr:colOff>
      <xdr:row>19</xdr:row>
      <xdr:rowOff>17663</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3606800" y="3309727"/>
          <a:ext cx="698500" cy="131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167461</xdr:rowOff>
    </xdr:from>
    <xdr:to>
      <xdr:col>22</xdr:col>
      <xdr:colOff>165100</xdr:colOff>
      <xdr:row>18</xdr:row>
      <xdr:rowOff>97611</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254500" y="31297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107788</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924300" y="2898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17663</xdr:rowOff>
    </xdr:from>
    <xdr:to>
      <xdr:col>18</xdr:col>
      <xdr:colOff>177800</xdr:colOff>
      <xdr:row>19</xdr:row>
      <xdr:rowOff>28399</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flipV="1">
          <a:off x="2908300" y="3322838"/>
          <a:ext cx="698500" cy="107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154531</xdr:rowOff>
    </xdr:from>
    <xdr:to>
      <xdr:col>19</xdr:col>
      <xdr:colOff>38100</xdr:colOff>
      <xdr:row>18</xdr:row>
      <xdr:rowOff>84681</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3556000" y="31168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94858</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225800" y="2885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160884</xdr:rowOff>
    </xdr:from>
    <xdr:to>
      <xdr:col>15</xdr:col>
      <xdr:colOff>101600</xdr:colOff>
      <xdr:row>18</xdr:row>
      <xdr:rowOff>91034</xdr:rowOff>
    </xdr:to>
    <xdr:sp macro="" textlink="">
      <xdr:nvSpPr>
        <xdr:cNvPr id="63" name="フローチャート: 判断 62">
          <a:extLst>
            <a:ext uri="{FF2B5EF4-FFF2-40B4-BE49-F238E27FC236}">
              <a16:creationId xmlns:a16="http://schemas.microsoft.com/office/drawing/2014/main" id="{00000000-0008-0000-0500-00003F000000}"/>
            </a:ext>
          </a:extLst>
        </xdr:cNvPr>
        <xdr:cNvSpPr/>
      </xdr:nvSpPr>
      <xdr:spPr bwMode="auto">
        <a:xfrm>
          <a:off x="2857500" y="31231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101211</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2527300" y="28920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106495</xdr:rowOff>
    </xdr:from>
    <xdr:to>
      <xdr:col>29</xdr:col>
      <xdr:colOff>177800</xdr:colOff>
      <xdr:row>19</xdr:row>
      <xdr:rowOff>36645</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5600700" y="32402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78572</xdr:rowOff>
    </xdr:from>
    <xdr:ext cx="762000" cy="259045"/>
    <xdr:sp macro="" textlink="">
      <xdr:nvSpPr>
        <xdr:cNvPr id="71" name="人口1人当たり決算額の推移該当値テキスト130">
          <a:extLst>
            <a:ext uri="{FF2B5EF4-FFF2-40B4-BE49-F238E27FC236}">
              <a16:creationId xmlns:a16="http://schemas.microsoft.com/office/drawing/2014/main" id="{00000000-0008-0000-0500-000047000000}"/>
            </a:ext>
          </a:extLst>
        </xdr:cNvPr>
        <xdr:cNvSpPr txBox="1"/>
      </xdr:nvSpPr>
      <xdr:spPr>
        <a:xfrm>
          <a:off x="5740400" y="3212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129052</xdr:rowOff>
    </xdr:from>
    <xdr:to>
      <xdr:col>26</xdr:col>
      <xdr:colOff>101600</xdr:colOff>
      <xdr:row>19</xdr:row>
      <xdr:rowOff>59202</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953000" y="32627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43979</xdr:rowOff>
    </xdr:from>
    <xdr:ext cx="7366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4622800" y="33491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125202</xdr:rowOff>
    </xdr:from>
    <xdr:to>
      <xdr:col>22</xdr:col>
      <xdr:colOff>165100</xdr:colOff>
      <xdr:row>19</xdr:row>
      <xdr:rowOff>55352</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4254500" y="32589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40129</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924300" y="33453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138313</xdr:rowOff>
    </xdr:from>
    <xdr:to>
      <xdr:col>19</xdr:col>
      <xdr:colOff>38100</xdr:colOff>
      <xdr:row>19</xdr:row>
      <xdr:rowOff>68463</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3556000" y="32720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53240</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3225800" y="3358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149049</xdr:rowOff>
    </xdr:from>
    <xdr:to>
      <xdr:col>15</xdr:col>
      <xdr:colOff>101600</xdr:colOff>
      <xdr:row>19</xdr:row>
      <xdr:rowOff>79199</xdr:rowOff>
    </xdr:to>
    <xdr:sp macro="" textlink="">
      <xdr:nvSpPr>
        <xdr:cNvPr id="78" name="楕円 77">
          <a:extLst>
            <a:ext uri="{FF2B5EF4-FFF2-40B4-BE49-F238E27FC236}">
              <a16:creationId xmlns:a16="http://schemas.microsoft.com/office/drawing/2014/main" id="{00000000-0008-0000-0500-00004E000000}"/>
            </a:ext>
          </a:extLst>
        </xdr:cNvPr>
        <xdr:cNvSpPr/>
      </xdr:nvSpPr>
      <xdr:spPr bwMode="auto">
        <a:xfrm>
          <a:off x="2857500" y="32827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63976</xdr:rowOff>
    </xdr:from>
    <xdr:ext cx="762000" cy="259045"/>
    <xdr:sp macro="" textlink="">
      <xdr:nvSpPr>
        <xdr:cNvPr id="79" name="テキスト ボックス 78">
          <a:extLst>
            <a:ext uri="{FF2B5EF4-FFF2-40B4-BE49-F238E27FC236}">
              <a16:creationId xmlns:a16="http://schemas.microsoft.com/office/drawing/2014/main" id="{00000000-0008-0000-0500-00004F000000}"/>
            </a:ext>
          </a:extLst>
        </xdr:cNvPr>
        <xdr:cNvSpPr txBox="1"/>
      </xdr:nvSpPr>
      <xdr:spPr>
        <a:xfrm>
          <a:off x="2527300" y="3369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1" name="角丸四角形 80">
          <a:extLst>
            <a:ext uri="{FF2B5EF4-FFF2-40B4-BE49-F238E27FC236}">
              <a16:creationId xmlns:a16="http://schemas.microsoft.com/office/drawing/2014/main" id="{00000000-0008-0000-0500-000051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0" name="楕円 89">
          <a:extLst>
            <a:ext uri="{FF2B5EF4-FFF2-40B4-BE49-F238E27FC236}">
              <a16:creationId xmlns:a16="http://schemas.microsoft.com/office/drawing/2014/main" id="{00000000-0008-0000-0500-00005A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1" name="フローチャート: 判断 90">
          <a:extLst>
            <a:ext uri="{FF2B5EF4-FFF2-40B4-BE49-F238E27FC236}">
              <a16:creationId xmlns:a16="http://schemas.microsoft.com/office/drawing/2014/main" id="{00000000-0008-0000-0500-00005B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2" name="正方形/長方形 91">
          <a:extLst>
            <a:ext uri="{FF2B5EF4-FFF2-40B4-BE49-F238E27FC236}">
              <a16:creationId xmlns:a16="http://schemas.microsoft.com/office/drawing/2014/main" id="{00000000-0008-0000-0500-00005C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a:extLst>
            <a:ext uri="{FF2B5EF4-FFF2-40B4-BE49-F238E27FC236}">
              <a16:creationId xmlns:a16="http://schemas.microsoft.com/office/drawing/2014/main" id="{00000000-0008-0000-0500-00006A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219339</xdr:rowOff>
    </xdr:from>
    <xdr:to>
      <xdr:col>29</xdr:col>
      <xdr:colOff>127000</xdr:colOff>
      <xdr:row>37</xdr:row>
      <xdr:rowOff>174728</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651500" y="6143889"/>
          <a:ext cx="0" cy="115553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146805</xdr:rowOff>
    </xdr:from>
    <xdr:ext cx="762000" cy="259045"/>
    <xdr:sp macro="" textlink="">
      <xdr:nvSpPr>
        <xdr:cNvPr id="108" name="人口1人当たり決算額の推移最小値テキスト445">
          <a:extLst>
            <a:ext uri="{FF2B5EF4-FFF2-40B4-BE49-F238E27FC236}">
              <a16:creationId xmlns:a16="http://schemas.microsoft.com/office/drawing/2014/main" id="{00000000-0008-0000-0500-00006C000000}"/>
            </a:ext>
          </a:extLst>
        </xdr:cNvPr>
        <xdr:cNvSpPr txBox="1"/>
      </xdr:nvSpPr>
      <xdr:spPr>
        <a:xfrm>
          <a:off x="5740400" y="7271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174728</xdr:rowOff>
    </xdr:from>
    <xdr:to>
      <xdr:col>30</xdr:col>
      <xdr:colOff>25400</xdr:colOff>
      <xdr:row>37</xdr:row>
      <xdr:rowOff>174728</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729942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134266</xdr:rowOff>
    </xdr:from>
    <xdr:ext cx="762000" cy="259045"/>
    <xdr:sp macro="" textlink="">
      <xdr:nvSpPr>
        <xdr:cNvPr id="110" name="人口1人当たり決算額の推移最大値テキスト445">
          <a:extLst>
            <a:ext uri="{FF2B5EF4-FFF2-40B4-BE49-F238E27FC236}">
              <a16:creationId xmlns:a16="http://schemas.microsoft.com/office/drawing/2014/main" id="{00000000-0008-0000-0500-00006E000000}"/>
            </a:ext>
          </a:extLst>
        </xdr:cNvPr>
        <xdr:cNvSpPr txBox="1"/>
      </xdr:nvSpPr>
      <xdr:spPr>
        <a:xfrm>
          <a:off x="5740400" y="5887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219339</xdr:rowOff>
    </xdr:from>
    <xdr:to>
      <xdr:col>30</xdr:col>
      <xdr:colOff>25400</xdr:colOff>
      <xdr:row>33</xdr:row>
      <xdr:rowOff>219339</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61438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44438</xdr:rowOff>
    </xdr:from>
    <xdr:to>
      <xdr:col>29</xdr:col>
      <xdr:colOff>127000</xdr:colOff>
      <xdr:row>36</xdr:row>
      <xdr:rowOff>92638</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5003800" y="6997688"/>
          <a:ext cx="647700" cy="482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167384</xdr:rowOff>
    </xdr:from>
    <xdr:ext cx="762000" cy="259045"/>
    <xdr:sp macro="" textlink="">
      <xdr:nvSpPr>
        <xdr:cNvPr id="113" name="人口1人当たり決算額の推移平均値テキスト445">
          <a:extLst>
            <a:ext uri="{FF2B5EF4-FFF2-40B4-BE49-F238E27FC236}">
              <a16:creationId xmlns:a16="http://schemas.microsoft.com/office/drawing/2014/main" id="{00000000-0008-0000-0500-000071000000}"/>
            </a:ext>
          </a:extLst>
        </xdr:cNvPr>
        <xdr:cNvSpPr txBox="1"/>
      </xdr:nvSpPr>
      <xdr:spPr>
        <a:xfrm>
          <a:off x="5740400" y="67777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322307</xdr:rowOff>
    </xdr:from>
    <xdr:to>
      <xdr:col>29</xdr:col>
      <xdr:colOff>177800</xdr:colOff>
      <xdr:row>36</xdr:row>
      <xdr:rowOff>81007</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5600700" y="69326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92638</xdr:rowOff>
    </xdr:from>
    <xdr:to>
      <xdr:col>26</xdr:col>
      <xdr:colOff>50800</xdr:colOff>
      <xdr:row>36</xdr:row>
      <xdr:rowOff>137809</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4305300" y="7045888"/>
          <a:ext cx="698500" cy="451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3128</xdr:rowOff>
    </xdr:from>
    <xdr:to>
      <xdr:col>26</xdr:col>
      <xdr:colOff>101600</xdr:colOff>
      <xdr:row>36</xdr:row>
      <xdr:rowOff>104728</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953000" y="69563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114905</xdr:rowOff>
    </xdr:from>
    <xdr:ext cx="7366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4622800" y="67252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137809</xdr:rowOff>
    </xdr:from>
    <xdr:to>
      <xdr:col>22</xdr:col>
      <xdr:colOff>114300</xdr:colOff>
      <xdr:row>36</xdr:row>
      <xdr:rowOff>149182</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3606800" y="7091059"/>
          <a:ext cx="698500" cy="113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329222</xdr:rowOff>
    </xdr:from>
    <xdr:to>
      <xdr:col>22</xdr:col>
      <xdr:colOff>165100</xdr:colOff>
      <xdr:row>36</xdr:row>
      <xdr:rowOff>87922</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254500" y="69395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98099</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924300" y="670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149182</xdr:rowOff>
    </xdr:from>
    <xdr:to>
      <xdr:col>18</xdr:col>
      <xdr:colOff>177800</xdr:colOff>
      <xdr:row>36</xdr:row>
      <xdr:rowOff>152470</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flipV="1">
          <a:off x="2908300" y="7102432"/>
          <a:ext cx="698500" cy="32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338122</xdr:rowOff>
    </xdr:from>
    <xdr:to>
      <xdr:col>19</xdr:col>
      <xdr:colOff>38100</xdr:colOff>
      <xdr:row>36</xdr:row>
      <xdr:rowOff>96822</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3556000" y="69484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106999</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225800" y="671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341258</xdr:rowOff>
    </xdr:from>
    <xdr:to>
      <xdr:col>15</xdr:col>
      <xdr:colOff>101600</xdr:colOff>
      <xdr:row>36</xdr:row>
      <xdr:rowOff>99958</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2857500" y="69516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110135</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527300" y="6720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336538</xdr:rowOff>
    </xdr:from>
    <xdr:to>
      <xdr:col>29</xdr:col>
      <xdr:colOff>177800</xdr:colOff>
      <xdr:row>36</xdr:row>
      <xdr:rowOff>95238</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5600700" y="69468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308615</xdr:rowOff>
    </xdr:from>
    <xdr:ext cx="762000" cy="259045"/>
    <xdr:sp macro="" textlink="">
      <xdr:nvSpPr>
        <xdr:cNvPr id="132" name="人口1人当たり決算額の推移該当値テキスト445">
          <a:extLst>
            <a:ext uri="{FF2B5EF4-FFF2-40B4-BE49-F238E27FC236}">
              <a16:creationId xmlns:a16="http://schemas.microsoft.com/office/drawing/2014/main" id="{00000000-0008-0000-0500-000084000000}"/>
            </a:ext>
          </a:extLst>
        </xdr:cNvPr>
        <xdr:cNvSpPr txBox="1"/>
      </xdr:nvSpPr>
      <xdr:spPr>
        <a:xfrm>
          <a:off x="5740400" y="6918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41838</xdr:rowOff>
    </xdr:from>
    <xdr:to>
      <xdr:col>26</xdr:col>
      <xdr:colOff>101600</xdr:colOff>
      <xdr:row>36</xdr:row>
      <xdr:rowOff>143438</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953000" y="69950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128215</xdr:rowOff>
    </xdr:from>
    <xdr:ext cx="7366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622800" y="70814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87009</xdr:rowOff>
    </xdr:from>
    <xdr:to>
      <xdr:col>22</xdr:col>
      <xdr:colOff>165100</xdr:colOff>
      <xdr:row>37</xdr:row>
      <xdr:rowOff>17159</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254500" y="70402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1936</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924300" y="7126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98382</xdr:rowOff>
    </xdr:from>
    <xdr:to>
      <xdr:col>19</xdr:col>
      <xdr:colOff>38100</xdr:colOff>
      <xdr:row>37</xdr:row>
      <xdr:rowOff>28532</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3556000" y="70516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13309</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225800" y="7138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101670</xdr:rowOff>
    </xdr:from>
    <xdr:to>
      <xdr:col>15</xdr:col>
      <xdr:colOff>101600</xdr:colOff>
      <xdr:row>37</xdr:row>
      <xdr:rowOff>31820</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2857500" y="70549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16597</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2527300" y="7141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和歌山県太地町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2,891
2,881
5.81
4,232,340
4,084,455
130,376
1,631,783
5,249,766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7.5
19.5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89,406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144434</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29</xdr:row>
      <xdr:rowOff>38299</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5" name="テキスト ボックス 54">
          <a:extLst>
            <a:ext uri="{FF2B5EF4-FFF2-40B4-BE49-F238E27FC236}">
              <a16:creationId xmlns:a16="http://schemas.microsoft.com/office/drawing/2014/main" id="{00000000-0008-0000-0600-000037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人件費グラフ枠">
          <a:extLst>
            <a:ext uri="{FF2B5EF4-FFF2-40B4-BE49-F238E27FC236}">
              <a16:creationId xmlns:a16="http://schemas.microsoft.com/office/drawing/2014/main" id="{00000000-0008-0000-06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30522</xdr:rowOff>
    </xdr:from>
    <xdr:to>
      <xdr:col>24</xdr:col>
      <xdr:colOff>62865</xdr:colOff>
      <xdr:row>38</xdr:row>
      <xdr:rowOff>119714</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flipV="1">
          <a:off x="4633595" y="5174022"/>
          <a:ext cx="1270" cy="14607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123541</xdr:rowOff>
    </xdr:from>
    <xdr:ext cx="534377" cy="259045"/>
    <xdr:sp macro="" textlink="">
      <xdr:nvSpPr>
        <xdr:cNvPr id="58" name="人件費最小値テキスト">
          <a:extLst>
            <a:ext uri="{FF2B5EF4-FFF2-40B4-BE49-F238E27FC236}">
              <a16:creationId xmlns:a16="http://schemas.microsoft.com/office/drawing/2014/main" id="{00000000-0008-0000-0600-00003A000000}"/>
            </a:ext>
          </a:extLst>
        </xdr:cNvPr>
        <xdr:cNvSpPr txBox="1"/>
      </xdr:nvSpPr>
      <xdr:spPr>
        <a:xfrm>
          <a:off x="4686300" y="6638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119714</xdr:rowOff>
    </xdr:from>
    <xdr:to>
      <xdr:col>24</xdr:col>
      <xdr:colOff>152400</xdr:colOff>
      <xdr:row>38</xdr:row>
      <xdr:rowOff>119714</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6634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148649</xdr:rowOff>
    </xdr:from>
    <xdr:ext cx="599010" cy="259045"/>
    <xdr:sp macro="" textlink="">
      <xdr:nvSpPr>
        <xdr:cNvPr id="60" name="人件費最大値テキスト">
          <a:extLst>
            <a:ext uri="{FF2B5EF4-FFF2-40B4-BE49-F238E27FC236}">
              <a16:creationId xmlns:a16="http://schemas.microsoft.com/office/drawing/2014/main" id="{00000000-0008-0000-0600-00003C000000}"/>
            </a:ext>
          </a:extLst>
        </xdr:cNvPr>
        <xdr:cNvSpPr txBox="1"/>
      </xdr:nvSpPr>
      <xdr:spPr>
        <a:xfrm>
          <a:off x="4686300" y="4949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986,863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30522</xdr:rowOff>
    </xdr:from>
    <xdr:to>
      <xdr:col>24</xdr:col>
      <xdr:colOff>152400</xdr:colOff>
      <xdr:row>30</xdr:row>
      <xdr:rowOff>30522</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4546600" y="5174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109989</xdr:rowOff>
    </xdr:from>
    <xdr:to>
      <xdr:col>24</xdr:col>
      <xdr:colOff>63500</xdr:colOff>
      <xdr:row>37</xdr:row>
      <xdr:rowOff>137174</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3797300" y="6453639"/>
          <a:ext cx="838200" cy="27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168165</xdr:rowOff>
    </xdr:from>
    <xdr:ext cx="599010" cy="259045"/>
    <xdr:sp macro="" textlink="">
      <xdr:nvSpPr>
        <xdr:cNvPr id="63" name="人件費平均値テキスト">
          <a:extLst>
            <a:ext uri="{FF2B5EF4-FFF2-40B4-BE49-F238E27FC236}">
              <a16:creationId xmlns:a16="http://schemas.microsoft.com/office/drawing/2014/main" id="{00000000-0008-0000-0600-00003F000000}"/>
            </a:ext>
          </a:extLst>
        </xdr:cNvPr>
        <xdr:cNvSpPr txBox="1"/>
      </xdr:nvSpPr>
      <xdr:spPr>
        <a:xfrm>
          <a:off x="4686300" y="616891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145288</xdr:rowOff>
    </xdr:from>
    <xdr:to>
      <xdr:col>24</xdr:col>
      <xdr:colOff>114300</xdr:colOff>
      <xdr:row>37</xdr:row>
      <xdr:rowOff>75438</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4584700" y="6317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129630</xdr:rowOff>
    </xdr:from>
    <xdr:to>
      <xdr:col>19</xdr:col>
      <xdr:colOff>177800</xdr:colOff>
      <xdr:row>37</xdr:row>
      <xdr:rowOff>137174</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a:off x="2908300" y="6473280"/>
          <a:ext cx="889000" cy="7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166147</xdr:rowOff>
    </xdr:from>
    <xdr:to>
      <xdr:col>20</xdr:col>
      <xdr:colOff>38100</xdr:colOff>
      <xdr:row>37</xdr:row>
      <xdr:rowOff>96297</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3746500" y="6338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112824</xdr:rowOff>
    </xdr:from>
    <xdr:ext cx="599010"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3497795" y="61135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129630</xdr:rowOff>
    </xdr:from>
    <xdr:to>
      <xdr:col>15</xdr:col>
      <xdr:colOff>50800</xdr:colOff>
      <xdr:row>38</xdr:row>
      <xdr:rowOff>24360</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2019300" y="6473280"/>
          <a:ext cx="889000" cy="66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170567</xdr:rowOff>
    </xdr:from>
    <xdr:to>
      <xdr:col>15</xdr:col>
      <xdr:colOff>101600</xdr:colOff>
      <xdr:row>37</xdr:row>
      <xdr:rowOff>100717</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2857500" y="6342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117244</xdr:rowOff>
    </xdr:from>
    <xdr:ext cx="599010"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2608795" y="61179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24360</xdr:rowOff>
    </xdr:from>
    <xdr:to>
      <xdr:col>10</xdr:col>
      <xdr:colOff>114300</xdr:colOff>
      <xdr:row>38</xdr:row>
      <xdr:rowOff>34988</xdr:rowOff>
    </xdr:to>
    <xdr:cxnSp macro="">
      <xdr:nvCxnSpPr>
        <xdr:cNvPr id="71" name="直線コネクタ 70">
          <a:extLst>
            <a:ext uri="{FF2B5EF4-FFF2-40B4-BE49-F238E27FC236}">
              <a16:creationId xmlns:a16="http://schemas.microsoft.com/office/drawing/2014/main" id="{00000000-0008-0000-0600-000047000000}"/>
            </a:ext>
          </a:extLst>
        </xdr:cNvPr>
        <xdr:cNvCxnSpPr/>
      </xdr:nvCxnSpPr>
      <xdr:spPr>
        <a:xfrm flipV="1">
          <a:off x="1130300" y="6539460"/>
          <a:ext cx="889000" cy="1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34714</xdr:rowOff>
    </xdr:from>
    <xdr:to>
      <xdr:col>10</xdr:col>
      <xdr:colOff>165100</xdr:colOff>
      <xdr:row>37</xdr:row>
      <xdr:rowOff>136314</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968500" y="6378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152841</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1719795" y="61535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42243</xdr:rowOff>
    </xdr:from>
    <xdr:to>
      <xdr:col>6</xdr:col>
      <xdr:colOff>38100</xdr:colOff>
      <xdr:row>37</xdr:row>
      <xdr:rowOff>143843</xdr:rowOff>
    </xdr:to>
    <xdr:sp macro="" textlink="">
      <xdr:nvSpPr>
        <xdr:cNvPr id="74" name="フローチャート: 判断 73">
          <a:extLst>
            <a:ext uri="{FF2B5EF4-FFF2-40B4-BE49-F238E27FC236}">
              <a16:creationId xmlns:a16="http://schemas.microsoft.com/office/drawing/2014/main" id="{00000000-0008-0000-0600-00004A000000}"/>
            </a:ext>
          </a:extLst>
        </xdr:cNvPr>
        <xdr:cNvSpPr/>
      </xdr:nvSpPr>
      <xdr:spPr>
        <a:xfrm>
          <a:off x="1079500" y="6385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160370</xdr:rowOff>
    </xdr:from>
    <xdr:ext cx="59901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830795" y="61611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59189</xdr:rowOff>
    </xdr:from>
    <xdr:to>
      <xdr:col>24</xdr:col>
      <xdr:colOff>114300</xdr:colOff>
      <xdr:row>37</xdr:row>
      <xdr:rowOff>160789</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4584700" y="6402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37616</xdr:rowOff>
    </xdr:from>
    <xdr:ext cx="599010" cy="259045"/>
    <xdr:sp macro="" textlink="">
      <xdr:nvSpPr>
        <xdr:cNvPr id="82" name="人件費該当値テキスト">
          <a:extLst>
            <a:ext uri="{FF2B5EF4-FFF2-40B4-BE49-F238E27FC236}">
              <a16:creationId xmlns:a16="http://schemas.microsoft.com/office/drawing/2014/main" id="{00000000-0008-0000-0600-000052000000}"/>
            </a:ext>
          </a:extLst>
        </xdr:cNvPr>
        <xdr:cNvSpPr txBox="1"/>
      </xdr:nvSpPr>
      <xdr:spPr>
        <a:xfrm>
          <a:off x="4686300" y="63812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86374</xdr:rowOff>
    </xdr:from>
    <xdr:to>
      <xdr:col>20</xdr:col>
      <xdr:colOff>38100</xdr:colOff>
      <xdr:row>38</xdr:row>
      <xdr:rowOff>16524</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3746500" y="6430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38</xdr:row>
      <xdr:rowOff>7651</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3497795" y="6522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78830</xdr:rowOff>
    </xdr:from>
    <xdr:to>
      <xdr:col>15</xdr:col>
      <xdr:colOff>101600</xdr:colOff>
      <xdr:row>38</xdr:row>
      <xdr:rowOff>8980</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2857500" y="6422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38</xdr:row>
      <xdr:rowOff>107</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2608795" y="6515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145010</xdr:rowOff>
    </xdr:from>
    <xdr:to>
      <xdr:col>10</xdr:col>
      <xdr:colOff>165100</xdr:colOff>
      <xdr:row>38</xdr:row>
      <xdr:rowOff>75160</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968500" y="6488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38</xdr:row>
      <xdr:rowOff>66287</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1719795" y="65813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155638</xdr:rowOff>
    </xdr:from>
    <xdr:to>
      <xdr:col>6</xdr:col>
      <xdr:colOff>38100</xdr:colOff>
      <xdr:row>38</xdr:row>
      <xdr:rowOff>85789</xdr:rowOff>
    </xdr:to>
    <xdr:sp macro="" textlink="">
      <xdr:nvSpPr>
        <xdr:cNvPr id="89" name="楕円 88">
          <a:extLst>
            <a:ext uri="{FF2B5EF4-FFF2-40B4-BE49-F238E27FC236}">
              <a16:creationId xmlns:a16="http://schemas.microsoft.com/office/drawing/2014/main" id="{00000000-0008-0000-0600-000059000000}"/>
            </a:ext>
          </a:extLst>
        </xdr:cNvPr>
        <xdr:cNvSpPr/>
      </xdr:nvSpPr>
      <xdr:spPr>
        <a:xfrm>
          <a:off x="1079500" y="649928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76915</xdr:rowOff>
    </xdr:from>
    <xdr:ext cx="599010" cy="259045"/>
    <xdr:sp macro="" textlink="">
      <xdr:nvSpPr>
        <xdr:cNvPr id="90" name="テキスト ボックス 89">
          <a:extLst>
            <a:ext uri="{FF2B5EF4-FFF2-40B4-BE49-F238E27FC236}">
              <a16:creationId xmlns:a16="http://schemas.microsoft.com/office/drawing/2014/main" id="{00000000-0008-0000-0600-00005A000000}"/>
            </a:ext>
          </a:extLst>
        </xdr:cNvPr>
        <xdr:cNvSpPr txBox="1"/>
      </xdr:nvSpPr>
      <xdr:spPr>
        <a:xfrm>
          <a:off x="830795" y="65920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a16="http://schemas.microsoft.com/office/drawing/2014/main" id="{00000000-0008-0000-06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13412</xdr:rowOff>
    </xdr:from>
    <xdr:to>
      <xdr:col>24</xdr:col>
      <xdr:colOff>62865</xdr:colOff>
      <xdr:row>58</xdr:row>
      <xdr:rowOff>145523</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585912"/>
          <a:ext cx="1270" cy="1503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149350</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093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145523</xdr:rowOff>
    </xdr:from>
    <xdr:to>
      <xdr:col>24</xdr:col>
      <xdr:colOff>152400</xdr:colOff>
      <xdr:row>58</xdr:row>
      <xdr:rowOff>145523</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0896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131539</xdr:rowOff>
    </xdr:from>
    <xdr:ext cx="690189"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36113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2,065,732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13412</xdr:rowOff>
    </xdr:from>
    <xdr:to>
      <xdr:col>24</xdr:col>
      <xdr:colOff>152400</xdr:colOff>
      <xdr:row>50</xdr:row>
      <xdr:rowOff>13412</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585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43931</xdr:rowOff>
    </xdr:from>
    <xdr:to>
      <xdr:col>24</xdr:col>
      <xdr:colOff>63500</xdr:colOff>
      <xdr:row>58</xdr:row>
      <xdr:rowOff>68047</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988031"/>
          <a:ext cx="838200" cy="24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142543</xdr:rowOff>
    </xdr:from>
    <xdr:ext cx="599010"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74374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284,624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119666</xdr:rowOff>
    </xdr:from>
    <xdr:to>
      <xdr:col>24</xdr:col>
      <xdr:colOff>114300</xdr:colOff>
      <xdr:row>58</xdr:row>
      <xdr:rowOff>49816</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89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68047</xdr:rowOff>
    </xdr:from>
    <xdr:to>
      <xdr:col>19</xdr:col>
      <xdr:colOff>177800</xdr:colOff>
      <xdr:row>58</xdr:row>
      <xdr:rowOff>90494</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10012147"/>
          <a:ext cx="889000" cy="22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146526</xdr:rowOff>
    </xdr:from>
    <xdr:to>
      <xdr:col>20</xdr:col>
      <xdr:colOff>38100</xdr:colOff>
      <xdr:row>58</xdr:row>
      <xdr:rowOff>76676</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919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93203</xdr:rowOff>
    </xdr:from>
    <xdr:ext cx="599010"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497795" y="9694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79632</xdr:rowOff>
    </xdr:from>
    <xdr:to>
      <xdr:col>15</xdr:col>
      <xdr:colOff>50800</xdr:colOff>
      <xdr:row>58</xdr:row>
      <xdr:rowOff>90494</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2019300" y="10023732"/>
          <a:ext cx="889000" cy="10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134594</xdr:rowOff>
    </xdr:from>
    <xdr:to>
      <xdr:col>15</xdr:col>
      <xdr:colOff>101600</xdr:colOff>
      <xdr:row>58</xdr:row>
      <xdr:rowOff>64744</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90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81271</xdr:rowOff>
    </xdr:from>
    <xdr:ext cx="599010"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08795" y="96824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79632</xdr:rowOff>
    </xdr:from>
    <xdr:to>
      <xdr:col>10</xdr:col>
      <xdr:colOff>114300</xdr:colOff>
      <xdr:row>58</xdr:row>
      <xdr:rowOff>93622</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10023732"/>
          <a:ext cx="889000" cy="13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127314</xdr:rowOff>
    </xdr:from>
    <xdr:to>
      <xdr:col>10</xdr:col>
      <xdr:colOff>165100</xdr:colOff>
      <xdr:row>58</xdr:row>
      <xdr:rowOff>57464</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99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73991</xdr:rowOff>
    </xdr:from>
    <xdr:ext cx="59901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19795" y="9675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126237</xdr:rowOff>
    </xdr:from>
    <xdr:to>
      <xdr:col>6</xdr:col>
      <xdr:colOff>38100</xdr:colOff>
      <xdr:row>58</xdr:row>
      <xdr:rowOff>56387</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98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72914</xdr:rowOff>
    </xdr:from>
    <xdr:ext cx="59901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30795" y="96741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164581</xdr:rowOff>
    </xdr:from>
    <xdr:to>
      <xdr:col>24</xdr:col>
      <xdr:colOff>114300</xdr:colOff>
      <xdr:row>58</xdr:row>
      <xdr:rowOff>94731</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937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98094</xdr:rowOff>
    </xdr:from>
    <xdr:ext cx="599010"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8707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17247</xdr:rowOff>
    </xdr:from>
    <xdr:to>
      <xdr:col>20</xdr:col>
      <xdr:colOff>38100</xdr:colOff>
      <xdr:row>58</xdr:row>
      <xdr:rowOff>118847</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961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109974</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497795" y="10054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39694</xdr:rowOff>
    </xdr:from>
    <xdr:to>
      <xdr:col>15</xdr:col>
      <xdr:colOff>101600</xdr:colOff>
      <xdr:row>58</xdr:row>
      <xdr:rowOff>141294</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983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132421</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08795" y="100765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28832</xdr:rowOff>
    </xdr:from>
    <xdr:to>
      <xdr:col>10</xdr:col>
      <xdr:colOff>165100</xdr:colOff>
      <xdr:row>58</xdr:row>
      <xdr:rowOff>130432</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972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121559</xdr:rowOff>
    </xdr:from>
    <xdr:ext cx="599010"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19795" y="100656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42822</xdr:rowOff>
    </xdr:from>
    <xdr:to>
      <xdr:col>6</xdr:col>
      <xdr:colOff>38100</xdr:colOff>
      <xdr:row>58</xdr:row>
      <xdr:rowOff>144422</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986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135549</xdr:rowOff>
    </xdr:from>
    <xdr:ext cx="599010"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30795" y="10079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52426</xdr:rowOff>
    </xdr:from>
    <xdr:to>
      <xdr:col>24</xdr:col>
      <xdr:colOff>62865</xdr:colOff>
      <xdr:row>78</xdr:row>
      <xdr:rowOff>23183</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225376"/>
          <a:ext cx="1270" cy="11709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27010</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4001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23183</xdr:rowOff>
    </xdr:from>
    <xdr:to>
      <xdr:col>24</xdr:col>
      <xdr:colOff>152400</xdr:colOff>
      <xdr:row>78</xdr:row>
      <xdr:rowOff>23183</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3962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170553</xdr:rowOff>
    </xdr:from>
    <xdr:ext cx="599010"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2000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52426</xdr:rowOff>
    </xdr:from>
    <xdr:to>
      <xdr:col>24</xdr:col>
      <xdr:colOff>152400</xdr:colOff>
      <xdr:row>71</xdr:row>
      <xdr:rowOff>52426</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2253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138866</xdr:rowOff>
    </xdr:from>
    <xdr:to>
      <xdr:col>24</xdr:col>
      <xdr:colOff>63500</xdr:colOff>
      <xdr:row>77</xdr:row>
      <xdr:rowOff>165971</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3797300" y="13340516"/>
          <a:ext cx="838200" cy="27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6861</xdr:rowOff>
    </xdr:from>
    <xdr:ext cx="534377"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0370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155434</xdr:rowOff>
    </xdr:from>
    <xdr:to>
      <xdr:col>24</xdr:col>
      <xdr:colOff>114300</xdr:colOff>
      <xdr:row>77</xdr:row>
      <xdr:rowOff>85584</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185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138866</xdr:rowOff>
    </xdr:from>
    <xdr:to>
      <xdr:col>19</xdr:col>
      <xdr:colOff>177800</xdr:colOff>
      <xdr:row>77</xdr:row>
      <xdr:rowOff>142208</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3340516"/>
          <a:ext cx="889000" cy="3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163663</xdr:rowOff>
    </xdr:from>
    <xdr:to>
      <xdr:col>20</xdr:col>
      <xdr:colOff>38100</xdr:colOff>
      <xdr:row>77</xdr:row>
      <xdr:rowOff>93813</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193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75</xdr:row>
      <xdr:rowOff>110341</xdr:rowOff>
    </xdr:from>
    <xdr:ext cx="534377"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30111" y="12969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128584</xdr:rowOff>
    </xdr:from>
    <xdr:to>
      <xdr:col>15</xdr:col>
      <xdr:colOff>50800</xdr:colOff>
      <xdr:row>77</xdr:row>
      <xdr:rowOff>142208</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019300" y="13330234"/>
          <a:ext cx="889000" cy="13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14999</xdr:rowOff>
    </xdr:from>
    <xdr:to>
      <xdr:col>15</xdr:col>
      <xdr:colOff>101600</xdr:colOff>
      <xdr:row>77</xdr:row>
      <xdr:rowOff>116599</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216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75</xdr:row>
      <xdr:rowOff>133126</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41111" y="12991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80984</xdr:rowOff>
    </xdr:from>
    <xdr:to>
      <xdr:col>10</xdr:col>
      <xdr:colOff>114300</xdr:colOff>
      <xdr:row>77</xdr:row>
      <xdr:rowOff>128584</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1130300" y="13282634"/>
          <a:ext cx="889000" cy="47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28384</xdr:rowOff>
    </xdr:from>
    <xdr:to>
      <xdr:col>10</xdr:col>
      <xdr:colOff>165100</xdr:colOff>
      <xdr:row>77</xdr:row>
      <xdr:rowOff>129984</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230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75</xdr:row>
      <xdr:rowOff>146511</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52111" y="13005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7885</xdr:rowOff>
    </xdr:from>
    <xdr:to>
      <xdr:col>6</xdr:col>
      <xdr:colOff>38100</xdr:colOff>
      <xdr:row>77</xdr:row>
      <xdr:rowOff>109485</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209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75</xdr:row>
      <xdr:rowOff>126012</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63111" y="12984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115171</xdr:rowOff>
    </xdr:from>
    <xdr:to>
      <xdr:col>24</xdr:col>
      <xdr:colOff>114300</xdr:colOff>
      <xdr:row>78</xdr:row>
      <xdr:rowOff>45321</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316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30098</xdr:rowOff>
    </xdr:from>
    <xdr:ext cx="469744"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231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88066</xdr:rowOff>
    </xdr:from>
    <xdr:to>
      <xdr:col>20</xdr:col>
      <xdr:colOff>38100</xdr:colOff>
      <xdr:row>78</xdr:row>
      <xdr:rowOff>18216</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289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9343</xdr:rowOff>
    </xdr:from>
    <xdr:ext cx="534377"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30111" y="13382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91408</xdr:rowOff>
    </xdr:from>
    <xdr:to>
      <xdr:col>15</xdr:col>
      <xdr:colOff>101600</xdr:colOff>
      <xdr:row>78</xdr:row>
      <xdr:rowOff>21558</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293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12685</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428" y="13385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77784</xdr:rowOff>
    </xdr:from>
    <xdr:to>
      <xdr:col>10</xdr:col>
      <xdr:colOff>165100</xdr:colOff>
      <xdr:row>78</xdr:row>
      <xdr:rowOff>7934</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279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77</xdr:row>
      <xdr:rowOff>170511</xdr:rowOff>
    </xdr:from>
    <xdr:ext cx="534377"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52111" y="13372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30184</xdr:rowOff>
    </xdr:from>
    <xdr:to>
      <xdr:col>6</xdr:col>
      <xdr:colOff>38100</xdr:colOff>
      <xdr:row>77</xdr:row>
      <xdr:rowOff>131784</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231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77</xdr:row>
      <xdr:rowOff>122911</xdr:rowOff>
    </xdr:from>
    <xdr:ext cx="534377"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63111" y="13324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122,543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扶助費グラフ枠">
          <a:extLst>
            <a:ext uri="{FF2B5EF4-FFF2-40B4-BE49-F238E27FC236}">
              <a16:creationId xmlns:a16="http://schemas.microsoft.com/office/drawing/2014/main" id="{00000000-0008-0000-06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148752</xdr:rowOff>
    </xdr:from>
    <xdr:to>
      <xdr:col>24</xdr:col>
      <xdr:colOff>62865</xdr:colOff>
      <xdr:row>98</xdr:row>
      <xdr:rowOff>118425</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flipV="1">
          <a:off x="4633595" y="15579252"/>
          <a:ext cx="1270" cy="13412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122252</xdr:rowOff>
    </xdr:from>
    <xdr:ext cx="534377" cy="259045"/>
    <xdr:sp macro="" textlink="">
      <xdr:nvSpPr>
        <xdr:cNvPr id="225" name="扶助費最小値テキスト">
          <a:extLst>
            <a:ext uri="{FF2B5EF4-FFF2-40B4-BE49-F238E27FC236}">
              <a16:creationId xmlns:a16="http://schemas.microsoft.com/office/drawing/2014/main" id="{00000000-0008-0000-0600-0000E1000000}"/>
            </a:ext>
          </a:extLst>
        </xdr:cNvPr>
        <xdr:cNvSpPr txBox="1"/>
      </xdr:nvSpPr>
      <xdr:spPr>
        <a:xfrm>
          <a:off x="4686300" y="16924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118425</xdr:rowOff>
    </xdr:from>
    <xdr:to>
      <xdr:col>24</xdr:col>
      <xdr:colOff>152400</xdr:colOff>
      <xdr:row>98</xdr:row>
      <xdr:rowOff>118425</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4546600" y="16920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95429</xdr:rowOff>
    </xdr:from>
    <xdr:ext cx="599010" cy="259045"/>
    <xdr:sp macro="" textlink="">
      <xdr:nvSpPr>
        <xdr:cNvPr id="227" name="扶助費最大値テキスト">
          <a:extLst>
            <a:ext uri="{FF2B5EF4-FFF2-40B4-BE49-F238E27FC236}">
              <a16:creationId xmlns:a16="http://schemas.microsoft.com/office/drawing/2014/main" id="{00000000-0008-0000-0600-0000E3000000}"/>
            </a:ext>
          </a:extLst>
        </xdr:cNvPr>
        <xdr:cNvSpPr txBox="1"/>
      </xdr:nvSpPr>
      <xdr:spPr>
        <a:xfrm>
          <a:off x="4686300" y="153544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148752</xdr:rowOff>
    </xdr:from>
    <xdr:to>
      <xdr:col>24</xdr:col>
      <xdr:colOff>152400</xdr:colOff>
      <xdr:row>90</xdr:row>
      <xdr:rowOff>148752</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5579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67912</xdr:rowOff>
    </xdr:from>
    <xdr:to>
      <xdr:col>24</xdr:col>
      <xdr:colOff>63500</xdr:colOff>
      <xdr:row>96</xdr:row>
      <xdr:rowOff>91398</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3797300" y="16527112"/>
          <a:ext cx="838200" cy="23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54421</xdr:rowOff>
    </xdr:from>
    <xdr:ext cx="534377" cy="259045"/>
    <xdr:sp macro="" textlink="">
      <xdr:nvSpPr>
        <xdr:cNvPr id="230" name="扶助費平均値テキスト">
          <a:extLst>
            <a:ext uri="{FF2B5EF4-FFF2-40B4-BE49-F238E27FC236}">
              <a16:creationId xmlns:a16="http://schemas.microsoft.com/office/drawing/2014/main" id="{00000000-0008-0000-0600-0000E6000000}"/>
            </a:ext>
          </a:extLst>
        </xdr:cNvPr>
        <xdr:cNvSpPr txBox="1"/>
      </xdr:nvSpPr>
      <xdr:spPr>
        <a:xfrm>
          <a:off x="4686300" y="161707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31544</xdr:rowOff>
    </xdr:from>
    <xdr:to>
      <xdr:col>24</xdr:col>
      <xdr:colOff>114300</xdr:colOff>
      <xdr:row>95</xdr:row>
      <xdr:rowOff>133144</xdr:rowOff>
    </xdr:to>
    <xdr:sp macro="" textlink="">
      <xdr:nvSpPr>
        <xdr:cNvPr id="231" name="フローチャート: 判断 230">
          <a:extLst>
            <a:ext uri="{FF2B5EF4-FFF2-40B4-BE49-F238E27FC236}">
              <a16:creationId xmlns:a16="http://schemas.microsoft.com/office/drawing/2014/main" id="{00000000-0008-0000-0600-0000E7000000}"/>
            </a:ext>
          </a:extLst>
        </xdr:cNvPr>
        <xdr:cNvSpPr/>
      </xdr:nvSpPr>
      <xdr:spPr>
        <a:xfrm>
          <a:off x="4584700" y="16319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67912</xdr:rowOff>
    </xdr:from>
    <xdr:to>
      <xdr:col>19</xdr:col>
      <xdr:colOff>177800</xdr:colOff>
      <xdr:row>96</xdr:row>
      <xdr:rowOff>127051</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2908300" y="16527112"/>
          <a:ext cx="889000" cy="59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143428</xdr:rowOff>
    </xdr:from>
    <xdr:to>
      <xdr:col>20</xdr:col>
      <xdr:colOff>38100</xdr:colOff>
      <xdr:row>95</xdr:row>
      <xdr:rowOff>73578</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3746500" y="1625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90105</xdr:rowOff>
    </xdr:from>
    <xdr:ext cx="534377" cy="259045"/>
    <xdr:sp macro="" textlink="">
      <xdr:nvSpPr>
        <xdr:cNvPr id="234" name="テキスト ボックス 233">
          <a:extLst>
            <a:ext uri="{FF2B5EF4-FFF2-40B4-BE49-F238E27FC236}">
              <a16:creationId xmlns:a16="http://schemas.microsoft.com/office/drawing/2014/main" id="{00000000-0008-0000-0600-0000EA000000}"/>
            </a:ext>
          </a:extLst>
        </xdr:cNvPr>
        <xdr:cNvSpPr txBox="1"/>
      </xdr:nvSpPr>
      <xdr:spPr>
        <a:xfrm>
          <a:off x="3530111" y="16034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123858</xdr:rowOff>
    </xdr:from>
    <xdr:to>
      <xdr:col>15</xdr:col>
      <xdr:colOff>50800</xdr:colOff>
      <xdr:row>96</xdr:row>
      <xdr:rowOff>127051</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2019300" y="16583058"/>
          <a:ext cx="889000" cy="3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99507</xdr:rowOff>
    </xdr:from>
    <xdr:to>
      <xdr:col>15</xdr:col>
      <xdr:colOff>101600</xdr:colOff>
      <xdr:row>96</xdr:row>
      <xdr:rowOff>29657</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2857500" y="1638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46184</xdr:rowOff>
    </xdr:from>
    <xdr:ext cx="534377"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2641111" y="16162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107848</xdr:rowOff>
    </xdr:from>
    <xdr:to>
      <xdr:col>10</xdr:col>
      <xdr:colOff>114300</xdr:colOff>
      <xdr:row>96</xdr:row>
      <xdr:rowOff>123858</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1130300" y="16567048"/>
          <a:ext cx="889000" cy="16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129384</xdr:rowOff>
    </xdr:from>
    <xdr:to>
      <xdr:col>10</xdr:col>
      <xdr:colOff>165100</xdr:colOff>
      <xdr:row>96</xdr:row>
      <xdr:rowOff>59534</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1968500" y="16417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76061</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1752111" y="16192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141622</xdr:rowOff>
    </xdr:from>
    <xdr:to>
      <xdr:col>6</xdr:col>
      <xdr:colOff>38100</xdr:colOff>
      <xdr:row>96</xdr:row>
      <xdr:rowOff>71772</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079500" y="1642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88299</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863111" y="16204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40598</xdr:rowOff>
    </xdr:from>
    <xdr:to>
      <xdr:col>24</xdr:col>
      <xdr:colOff>114300</xdr:colOff>
      <xdr:row>96</xdr:row>
      <xdr:rowOff>142198</xdr:rowOff>
    </xdr:to>
    <xdr:sp macro="" textlink="">
      <xdr:nvSpPr>
        <xdr:cNvPr id="248" name="楕円 247">
          <a:extLst>
            <a:ext uri="{FF2B5EF4-FFF2-40B4-BE49-F238E27FC236}">
              <a16:creationId xmlns:a16="http://schemas.microsoft.com/office/drawing/2014/main" id="{00000000-0008-0000-0600-0000F8000000}"/>
            </a:ext>
          </a:extLst>
        </xdr:cNvPr>
        <xdr:cNvSpPr/>
      </xdr:nvSpPr>
      <xdr:spPr>
        <a:xfrm>
          <a:off x="4584700" y="16499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19025</xdr:rowOff>
    </xdr:from>
    <xdr:ext cx="534377" cy="259045"/>
    <xdr:sp macro="" textlink="">
      <xdr:nvSpPr>
        <xdr:cNvPr id="249" name="扶助費該当値テキスト">
          <a:extLst>
            <a:ext uri="{FF2B5EF4-FFF2-40B4-BE49-F238E27FC236}">
              <a16:creationId xmlns:a16="http://schemas.microsoft.com/office/drawing/2014/main" id="{00000000-0008-0000-0600-0000F9000000}"/>
            </a:ext>
          </a:extLst>
        </xdr:cNvPr>
        <xdr:cNvSpPr txBox="1"/>
      </xdr:nvSpPr>
      <xdr:spPr>
        <a:xfrm>
          <a:off x="4686300" y="16478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17112</xdr:rowOff>
    </xdr:from>
    <xdr:to>
      <xdr:col>20</xdr:col>
      <xdr:colOff>38100</xdr:colOff>
      <xdr:row>96</xdr:row>
      <xdr:rowOff>118712</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3746500" y="16476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109839</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530111" y="16569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76251</xdr:rowOff>
    </xdr:from>
    <xdr:to>
      <xdr:col>15</xdr:col>
      <xdr:colOff>101600</xdr:colOff>
      <xdr:row>97</xdr:row>
      <xdr:rowOff>6401</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2857500" y="16535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168978</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2641111" y="16628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73058</xdr:rowOff>
    </xdr:from>
    <xdr:to>
      <xdr:col>10</xdr:col>
      <xdr:colOff>165100</xdr:colOff>
      <xdr:row>97</xdr:row>
      <xdr:rowOff>3208</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1968500" y="16532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165785</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752111" y="16624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57048</xdr:rowOff>
    </xdr:from>
    <xdr:to>
      <xdr:col>6</xdr:col>
      <xdr:colOff>38100</xdr:colOff>
      <xdr:row>96</xdr:row>
      <xdr:rowOff>158648</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079500" y="16516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149775</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863111" y="16608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補助費等グラフ枠">
          <a:extLst>
            <a:ext uri="{FF2B5EF4-FFF2-40B4-BE49-F238E27FC236}">
              <a16:creationId xmlns:a16="http://schemas.microsoft.com/office/drawing/2014/main" id="{00000000-0008-0000-06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132387</xdr:rowOff>
    </xdr:from>
    <xdr:to>
      <xdr:col>54</xdr:col>
      <xdr:colOff>189865</xdr:colOff>
      <xdr:row>38</xdr:row>
      <xdr:rowOff>62202</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flipV="1">
          <a:off x="10475595" y="5275887"/>
          <a:ext cx="1270" cy="1301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66029</xdr:rowOff>
    </xdr:from>
    <xdr:ext cx="534377" cy="259045"/>
    <xdr:sp macro="" textlink="">
      <xdr:nvSpPr>
        <xdr:cNvPr id="282" name="補助費等最小値テキスト">
          <a:extLst>
            <a:ext uri="{FF2B5EF4-FFF2-40B4-BE49-F238E27FC236}">
              <a16:creationId xmlns:a16="http://schemas.microsoft.com/office/drawing/2014/main" id="{00000000-0008-0000-0600-00001A010000}"/>
            </a:ext>
          </a:extLst>
        </xdr:cNvPr>
        <xdr:cNvSpPr txBox="1"/>
      </xdr:nvSpPr>
      <xdr:spPr>
        <a:xfrm>
          <a:off x="10528300" y="6581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62202</xdr:rowOff>
    </xdr:from>
    <xdr:to>
      <xdr:col>55</xdr:col>
      <xdr:colOff>88900</xdr:colOff>
      <xdr:row>38</xdr:row>
      <xdr:rowOff>62202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10388600" y="657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79064</xdr:rowOff>
    </xdr:from>
    <xdr:ext cx="599010" cy="259045"/>
    <xdr:sp macro="" textlink="">
      <xdr:nvSpPr>
        <xdr:cNvPr id="284" name="補助費等最大値テキスト">
          <a:extLst>
            <a:ext uri="{FF2B5EF4-FFF2-40B4-BE49-F238E27FC236}">
              <a16:creationId xmlns:a16="http://schemas.microsoft.com/office/drawing/2014/main" id="{00000000-0008-0000-0600-00001C010000}"/>
            </a:ext>
          </a:extLst>
        </xdr:cNvPr>
        <xdr:cNvSpPr txBox="1"/>
      </xdr:nvSpPr>
      <xdr:spPr>
        <a:xfrm>
          <a:off x="10528300" y="50511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763,839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132387</xdr:rowOff>
    </xdr:from>
    <xdr:to>
      <xdr:col>55</xdr:col>
      <xdr:colOff>88900</xdr:colOff>
      <xdr:row>30</xdr:row>
      <xdr:rowOff>132387</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52758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62202</xdr:rowOff>
    </xdr:from>
    <xdr:to>
      <xdr:col>55</xdr:col>
      <xdr:colOff>0</xdr:colOff>
      <xdr:row>38</xdr:row>
      <xdr:rowOff>64123</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9639300" y="6577302"/>
          <a:ext cx="838200" cy="1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89656</xdr:rowOff>
    </xdr:from>
    <xdr:ext cx="599010" cy="259045"/>
    <xdr:sp macro="" textlink="">
      <xdr:nvSpPr>
        <xdr:cNvPr id="287" name="補助費等平均値テキスト">
          <a:extLst>
            <a:ext uri="{FF2B5EF4-FFF2-40B4-BE49-F238E27FC236}">
              <a16:creationId xmlns:a16="http://schemas.microsoft.com/office/drawing/2014/main" id="{00000000-0008-0000-0600-00001F010000}"/>
            </a:ext>
          </a:extLst>
        </xdr:cNvPr>
        <xdr:cNvSpPr txBox="1"/>
      </xdr:nvSpPr>
      <xdr:spPr>
        <a:xfrm>
          <a:off x="10528300" y="60904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66779</xdr:rowOff>
    </xdr:from>
    <xdr:to>
      <xdr:col>55</xdr:col>
      <xdr:colOff>50800</xdr:colOff>
      <xdr:row>36</xdr:row>
      <xdr:rowOff>168379</xdr:rowOff>
    </xdr:to>
    <xdr:sp macro="" textlink="">
      <xdr:nvSpPr>
        <xdr:cNvPr id="288" name="フローチャート: 判断 287">
          <a:extLst>
            <a:ext uri="{FF2B5EF4-FFF2-40B4-BE49-F238E27FC236}">
              <a16:creationId xmlns:a16="http://schemas.microsoft.com/office/drawing/2014/main" id="{00000000-0008-0000-0600-000020010000}"/>
            </a:ext>
          </a:extLst>
        </xdr:cNvPr>
        <xdr:cNvSpPr/>
      </xdr:nvSpPr>
      <xdr:spPr>
        <a:xfrm>
          <a:off x="10426700" y="6238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88684</xdr:rowOff>
    </xdr:from>
    <xdr:to>
      <xdr:col>50</xdr:col>
      <xdr:colOff>114300</xdr:colOff>
      <xdr:row>38</xdr:row>
      <xdr:rowOff>64123</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8750300" y="6432334"/>
          <a:ext cx="889000" cy="146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96991</xdr:rowOff>
    </xdr:from>
    <xdr:to>
      <xdr:col>50</xdr:col>
      <xdr:colOff>165100</xdr:colOff>
      <xdr:row>37</xdr:row>
      <xdr:rowOff>27141</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9588500" y="6269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43668</xdr:rowOff>
    </xdr:from>
    <xdr:ext cx="599010"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9339795" y="60444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88684</xdr:rowOff>
    </xdr:from>
    <xdr:to>
      <xdr:col>45</xdr:col>
      <xdr:colOff>177800</xdr:colOff>
      <xdr:row>38</xdr:row>
      <xdr:rowOff>123399</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7861300" y="6432334"/>
          <a:ext cx="889000" cy="206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57500</xdr:rowOff>
    </xdr:from>
    <xdr:to>
      <xdr:col>46</xdr:col>
      <xdr:colOff>38100</xdr:colOff>
      <xdr:row>35</xdr:row>
      <xdr:rowOff>159100</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8699500" y="6058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4177</xdr:rowOff>
    </xdr:from>
    <xdr:ext cx="599010"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8450795" y="5833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123399</xdr:rowOff>
    </xdr:from>
    <xdr:to>
      <xdr:col>41</xdr:col>
      <xdr:colOff>50800</xdr:colOff>
      <xdr:row>38</xdr:row>
      <xdr:rowOff>140302</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6972300" y="6638499"/>
          <a:ext cx="889000" cy="16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140773</xdr:rowOff>
    </xdr:from>
    <xdr:to>
      <xdr:col>41</xdr:col>
      <xdr:colOff>101600</xdr:colOff>
      <xdr:row>37</xdr:row>
      <xdr:rowOff>70923</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7810500" y="6312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87450</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7561795" y="6088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136531</xdr:rowOff>
    </xdr:from>
    <xdr:to>
      <xdr:col>36</xdr:col>
      <xdr:colOff>165100</xdr:colOff>
      <xdr:row>37</xdr:row>
      <xdr:rowOff>66681</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6921500" y="6308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83208</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6672795" y="6083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11402</xdr:rowOff>
    </xdr:from>
    <xdr:to>
      <xdr:col>55</xdr:col>
      <xdr:colOff>50800</xdr:colOff>
      <xdr:row>38</xdr:row>
      <xdr:rowOff>113002</xdr:rowOff>
    </xdr:to>
    <xdr:sp macro="" textlink="">
      <xdr:nvSpPr>
        <xdr:cNvPr id="305" name="楕円 304">
          <a:extLst>
            <a:ext uri="{FF2B5EF4-FFF2-40B4-BE49-F238E27FC236}">
              <a16:creationId xmlns:a16="http://schemas.microsoft.com/office/drawing/2014/main" id="{00000000-0008-0000-0600-000031010000}"/>
            </a:ext>
          </a:extLst>
        </xdr:cNvPr>
        <xdr:cNvSpPr/>
      </xdr:nvSpPr>
      <xdr:spPr>
        <a:xfrm>
          <a:off x="10426700" y="6526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97780</xdr:rowOff>
    </xdr:from>
    <xdr:ext cx="534377" cy="259045"/>
    <xdr:sp macro="" textlink="">
      <xdr:nvSpPr>
        <xdr:cNvPr id="306" name="補助費等該当値テキスト">
          <a:extLst>
            <a:ext uri="{FF2B5EF4-FFF2-40B4-BE49-F238E27FC236}">
              <a16:creationId xmlns:a16="http://schemas.microsoft.com/office/drawing/2014/main" id="{00000000-0008-0000-0600-000032010000}"/>
            </a:ext>
          </a:extLst>
        </xdr:cNvPr>
        <xdr:cNvSpPr txBox="1"/>
      </xdr:nvSpPr>
      <xdr:spPr>
        <a:xfrm>
          <a:off x="10528300" y="6441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13323</xdr:rowOff>
    </xdr:from>
    <xdr:to>
      <xdr:col>50</xdr:col>
      <xdr:colOff>165100</xdr:colOff>
      <xdr:row>38</xdr:row>
      <xdr:rowOff>114923</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9588500" y="6528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106050</xdr:rowOff>
    </xdr:from>
    <xdr:ext cx="534377"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372111" y="6621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37884</xdr:rowOff>
    </xdr:from>
    <xdr:to>
      <xdr:col>46</xdr:col>
      <xdr:colOff>38100</xdr:colOff>
      <xdr:row>37</xdr:row>
      <xdr:rowOff>139484</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8699500" y="6381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130611</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8450795" y="6474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72599</xdr:rowOff>
    </xdr:from>
    <xdr:to>
      <xdr:col>41</xdr:col>
      <xdr:colOff>101600</xdr:colOff>
      <xdr:row>39</xdr:row>
      <xdr:rowOff>2749</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7810500" y="6587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165326</xdr:rowOff>
    </xdr:from>
    <xdr:ext cx="534377"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594111" y="6680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89502</xdr:rowOff>
    </xdr:from>
    <xdr:to>
      <xdr:col>36</xdr:col>
      <xdr:colOff>165100</xdr:colOff>
      <xdr:row>39</xdr:row>
      <xdr:rowOff>19652</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6921500" y="6604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39</xdr:row>
      <xdr:rowOff>10779</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05111" y="6697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6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35577</xdr:rowOff>
    </xdr:from>
    <xdr:ext cx="685572"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5918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130827</xdr:rowOff>
    </xdr:from>
    <xdr:ext cx="685572"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5918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普通建設事業費グラフ枠">
          <a:extLst>
            <a:ext uri="{FF2B5EF4-FFF2-40B4-BE49-F238E27FC236}">
              <a16:creationId xmlns:a16="http://schemas.microsoft.com/office/drawing/2014/main" id="{00000000-0008-0000-0600-000051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130478</xdr:rowOff>
    </xdr:from>
    <xdr:to>
      <xdr:col>54</xdr:col>
      <xdr:colOff>189865</xdr:colOff>
      <xdr:row>59</xdr:row>
      <xdr:rowOff>30262</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flipV="1">
          <a:off x="10475595" y="8874428"/>
          <a:ext cx="1270" cy="1271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34089</xdr:rowOff>
    </xdr:from>
    <xdr:ext cx="534377" cy="259045"/>
    <xdr:sp macro="" textlink="">
      <xdr:nvSpPr>
        <xdr:cNvPr id="339" name="普通建設事業費最小値テキスト">
          <a:extLst>
            <a:ext uri="{FF2B5EF4-FFF2-40B4-BE49-F238E27FC236}">
              <a16:creationId xmlns:a16="http://schemas.microsoft.com/office/drawing/2014/main" id="{00000000-0008-0000-0600-000053010000}"/>
            </a:ext>
          </a:extLst>
        </xdr:cNvPr>
        <xdr:cNvSpPr txBox="1"/>
      </xdr:nvSpPr>
      <xdr:spPr>
        <a:xfrm>
          <a:off x="10528300" y="10149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30262</xdr:rowOff>
    </xdr:from>
    <xdr:to>
      <xdr:col>55</xdr:col>
      <xdr:colOff>88900</xdr:colOff>
      <xdr:row>59</xdr:row>
      <xdr:rowOff>30262</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10388600" y="10145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77155</xdr:rowOff>
    </xdr:from>
    <xdr:ext cx="690189" cy="259045"/>
    <xdr:sp macro="" textlink="">
      <xdr:nvSpPr>
        <xdr:cNvPr id="341" name="普通建設事業費最大値テキスト">
          <a:extLst>
            <a:ext uri="{FF2B5EF4-FFF2-40B4-BE49-F238E27FC236}">
              <a16:creationId xmlns:a16="http://schemas.microsoft.com/office/drawing/2014/main" id="{00000000-0008-0000-0600-000055010000}"/>
            </a:ext>
          </a:extLst>
        </xdr:cNvPr>
        <xdr:cNvSpPr txBox="1"/>
      </xdr:nvSpPr>
      <xdr:spPr>
        <a:xfrm>
          <a:off x="10528300" y="864965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3,374,205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130478</xdr:rowOff>
    </xdr:from>
    <xdr:to>
      <xdr:col>55</xdr:col>
      <xdr:colOff>88900</xdr:colOff>
      <xdr:row>51</xdr:row>
      <xdr:rowOff>130478</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887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33082</xdr:rowOff>
    </xdr:from>
    <xdr:to>
      <xdr:col>55</xdr:col>
      <xdr:colOff>0</xdr:colOff>
      <xdr:row>58</xdr:row>
      <xdr:rowOff>112234</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9639300" y="9977182"/>
          <a:ext cx="838200" cy="79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30715</xdr:rowOff>
    </xdr:from>
    <xdr:ext cx="599010" cy="259045"/>
    <xdr:sp macro="" textlink="">
      <xdr:nvSpPr>
        <xdr:cNvPr id="344" name="普通建設事業費平均値テキスト">
          <a:extLst>
            <a:ext uri="{FF2B5EF4-FFF2-40B4-BE49-F238E27FC236}">
              <a16:creationId xmlns:a16="http://schemas.microsoft.com/office/drawing/2014/main" id="{00000000-0008-0000-0600-000058010000}"/>
            </a:ext>
          </a:extLst>
        </xdr:cNvPr>
        <xdr:cNvSpPr txBox="1"/>
      </xdr:nvSpPr>
      <xdr:spPr>
        <a:xfrm>
          <a:off x="10528300" y="997481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52288</xdr:rowOff>
    </xdr:from>
    <xdr:to>
      <xdr:col>55</xdr:col>
      <xdr:colOff>50800</xdr:colOff>
      <xdr:row>58</xdr:row>
      <xdr:rowOff>153888</xdr:rowOff>
    </xdr:to>
    <xdr:sp macro="" textlink="">
      <xdr:nvSpPr>
        <xdr:cNvPr id="345" name="フローチャート: 判断 344">
          <a:extLst>
            <a:ext uri="{FF2B5EF4-FFF2-40B4-BE49-F238E27FC236}">
              <a16:creationId xmlns:a16="http://schemas.microsoft.com/office/drawing/2014/main" id="{00000000-0008-0000-0600-000059010000}"/>
            </a:ext>
          </a:extLst>
        </xdr:cNvPr>
        <xdr:cNvSpPr/>
      </xdr:nvSpPr>
      <xdr:spPr>
        <a:xfrm>
          <a:off x="10426700" y="9996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98145</xdr:rowOff>
    </xdr:from>
    <xdr:to>
      <xdr:col>50</xdr:col>
      <xdr:colOff>114300</xdr:colOff>
      <xdr:row>58</xdr:row>
      <xdr:rowOff>112234</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8750300" y="10042245"/>
          <a:ext cx="889000" cy="14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26915</xdr:rowOff>
    </xdr:from>
    <xdr:to>
      <xdr:col>50</xdr:col>
      <xdr:colOff>165100</xdr:colOff>
      <xdr:row>58</xdr:row>
      <xdr:rowOff>128515</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9588500" y="9971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145042</xdr:rowOff>
    </xdr:from>
    <xdr:ext cx="599010"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9339795" y="9746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98145</xdr:rowOff>
    </xdr:from>
    <xdr:to>
      <xdr:col>45</xdr:col>
      <xdr:colOff>177800</xdr:colOff>
      <xdr:row>58</xdr:row>
      <xdr:rowOff>115206</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7861300" y="10042245"/>
          <a:ext cx="889000" cy="17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38474</xdr:rowOff>
    </xdr:from>
    <xdr:to>
      <xdr:col>46</xdr:col>
      <xdr:colOff>38100</xdr:colOff>
      <xdr:row>58</xdr:row>
      <xdr:rowOff>140074</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8699500" y="9982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156601</xdr:rowOff>
    </xdr:from>
    <xdr:ext cx="599010"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8450795" y="97578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115206</xdr:rowOff>
    </xdr:from>
    <xdr:to>
      <xdr:col>41</xdr:col>
      <xdr:colOff>50800</xdr:colOff>
      <xdr:row>58</xdr:row>
      <xdr:rowOff>165856</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6972300" y="10059306"/>
          <a:ext cx="889000" cy="5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44347</xdr:rowOff>
    </xdr:from>
    <xdr:to>
      <xdr:col>41</xdr:col>
      <xdr:colOff>101600</xdr:colOff>
      <xdr:row>58</xdr:row>
      <xdr:rowOff>145947</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7810500" y="9988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162474</xdr:rowOff>
    </xdr:from>
    <xdr:ext cx="599010"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7561795" y="97636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54710</xdr:rowOff>
    </xdr:from>
    <xdr:to>
      <xdr:col>36</xdr:col>
      <xdr:colOff>165100</xdr:colOff>
      <xdr:row>58</xdr:row>
      <xdr:rowOff>156310</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6921500" y="9998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1387</xdr:rowOff>
    </xdr:from>
    <xdr:ext cx="59901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6672795" y="97740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153732</xdr:rowOff>
    </xdr:from>
    <xdr:to>
      <xdr:col>55</xdr:col>
      <xdr:colOff>50800</xdr:colOff>
      <xdr:row>58</xdr:row>
      <xdr:rowOff>83882</xdr:rowOff>
    </xdr:to>
    <xdr:sp macro="" textlink="">
      <xdr:nvSpPr>
        <xdr:cNvPr id="362" name="楕円 361">
          <a:extLst>
            <a:ext uri="{FF2B5EF4-FFF2-40B4-BE49-F238E27FC236}">
              <a16:creationId xmlns:a16="http://schemas.microsoft.com/office/drawing/2014/main" id="{00000000-0008-0000-0600-00006A010000}"/>
            </a:ext>
          </a:extLst>
        </xdr:cNvPr>
        <xdr:cNvSpPr/>
      </xdr:nvSpPr>
      <xdr:spPr>
        <a:xfrm>
          <a:off x="10426700" y="9926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5159</xdr:rowOff>
    </xdr:from>
    <xdr:ext cx="599010" cy="259045"/>
    <xdr:sp macro="" textlink="">
      <xdr:nvSpPr>
        <xdr:cNvPr id="363" name="普通建設事業費該当値テキスト">
          <a:extLst>
            <a:ext uri="{FF2B5EF4-FFF2-40B4-BE49-F238E27FC236}">
              <a16:creationId xmlns:a16="http://schemas.microsoft.com/office/drawing/2014/main" id="{00000000-0008-0000-0600-00006B010000}"/>
            </a:ext>
          </a:extLst>
        </xdr:cNvPr>
        <xdr:cNvSpPr txBox="1"/>
      </xdr:nvSpPr>
      <xdr:spPr>
        <a:xfrm>
          <a:off x="10528300" y="9777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479,838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61434</xdr:rowOff>
    </xdr:from>
    <xdr:to>
      <xdr:col>50</xdr:col>
      <xdr:colOff>165100</xdr:colOff>
      <xdr:row>58</xdr:row>
      <xdr:rowOff>163034</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9588500" y="10005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154161</xdr:rowOff>
    </xdr:from>
    <xdr:ext cx="59901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339795" y="10098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47345</xdr:rowOff>
    </xdr:from>
    <xdr:to>
      <xdr:col>46</xdr:col>
      <xdr:colOff>38100</xdr:colOff>
      <xdr:row>58</xdr:row>
      <xdr:rowOff>148945</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8699500" y="999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140072</xdr:rowOff>
    </xdr:from>
    <xdr:ext cx="59901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450795" y="100841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64406</xdr:rowOff>
    </xdr:from>
    <xdr:to>
      <xdr:col>41</xdr:col>
      <xdr:colOff>101600</xdr:colOff>
      <xdr:row>58</xdr:row>
      <xdr:rowOff>166006</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7810500" y="10008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157133</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7561795" y="10101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115056</xdr:rowOff>
    </xdr:from>
    <xdr:to>
      <xdr:col>36</xdr:col>
      <xdr:colOff>165100</xdr:colOff>
      <xdr:row>59</xdr:row>
      <xdr:rowOff>45206</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6921500" y="10059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59</xdr:row>
      <xdr:rowOff>36333</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6672795" y="10151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00000000-0008-0000-0600-00007D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普通建設事業費 （ うち新規整備　）グラフ枠">
          <a:extLst>
            <a:ext uri="{FF2B5EF4-FFF2-40B4-BE49-F238E27FC236}">
              <a16:creationId xmlns:a16="http://schemas.microsoft.com/office/drawing/2014/main" id="{00000000-0008-0000-06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155905</xdr:rowOff>
    </xdr:from>
    <xdr:to>
      <xdr:col>54</xdr:col>
      <xdr:colOff>189865</xdr:colOff>
      <xdr:row>79</xdr:row>
      <xdr:rowOff>44450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flipV="1">
          <a:off x="10475595" y="12157405"/>
          <a:ext cx="1270" cy="14315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6" name="普通建設事業費 （ うち新規整備　）最小値テキスト">
          <a:extLst>
            <a:ext uri="{FF2B5EF4-FFF2-40B4-BE49-F238E27FC236}">
              <a16:creationId xmlns:a16="http://schemas.microsoft.com/office/drawing/2014/main" id="{00000000-0008-0000-0600-00008C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102582</xdr:rowOff>
    </xdr:from>
    <xdr:ext cx="690189" cy="259045"/>
    <xdr:sp macro="" textlink="">
      <xdr:nvSpPr>
        <xdr:cNvPr id="398" name="普通建設事業費 （ うち新規整備　）最大値テキスト">
          <a:extLst>
            <a:ext uri="{FF2B5EF4-FFF2-40B4-BE49-F238E27FC236}">
              <a16:creationId xmlns:a16="http://schemas.microsoft.com/office/drawing/2014/main" id="{00000000-0008-0000-0600-00008E010000}"/>
            </a:ext>
          </a:extLst>
        </xdr:cNvPr>
        <xdr:cNvSpPr txBox="1"/>
      </xdr:nvSpPr>
      <xdr:spPr>
        <a:xfrm>
          <a:off x="10528300" y="1193263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1,127,240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155905</xdr:rowOff>
    </xdr:from>
    <xdr:to>
      <xdr:col>55</xdr:col>
      <xdr:colOff>88900</xdr:colOff>
      <xdr:row>70</xdr:row>
      <xdr:rowOff>155905</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2157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23289</xdr:rowOff>
    </xdr:from>
    <xdr:to>
      <xdr:col>55</xdr:col>
      <xdr:colOff>0</xdr:colOff>
      <xdr:row>78</xdr:row>
      <xdr:rowOff>30863</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flipV="1">
          <a:off x="9639300" y="13053489"/>
          <a:ext cx="838200" cy="350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18969</xdr:rowOff>
    </xdr:from>
    <xdr:ext cx="534377" cy="259045"/>
    <xdr:sp macro="" textlink="">
      <xdr:nvSpPr>
        <xdr:cNvPr id="401" name="普通建設事業費 （ うち新規整備　）平均値テキスト">
          <a:extLst>
            <a:ext uri="{FF2B5EF4-FFF2-40B4-BE49-F238E27FC236}">
              <a16:creationId xmlns:a16="http://schemas.microsoft.com/office/drawing/2014/main" id="{00000000-0008-0000-0600-000091010000}"/>
            </a:ext>
          </a:extLst>
        </xdr:cNvPr>
        <xdr:cNvSpPr txBox="1"/>
      </xdr:nvSpPr>
      <xdr:spPr>
        <a:xfrm>
          <a:off x="10528300" y="133920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40542</xdr:rowOff>
    </xdr:from>
    <xdr:to>
      <xdr:col>55</xdr:col>
      <xdr:colOff>50800</xdr:colOff>
      <xdr:row>78</xdr:row>
      <xdr:rowOff>142142</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10426700" y="1341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161855</xdr:rowOff>
    </xdr:from>
    <xdr:to>
      <xdr:col>50</xdr:col>
      <xdr:colOff>114300</xdr:colOff>
      <xdr:row>78</xdr:row>
      <xdr:rowOff>30863</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8750300" y="13363505"/>
          <a:ext cx="889000" cy="40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160350</xdr:rowOff>
    </xdr:from>
    <xdr:to>
      <xdr:col>50</xdr:col>
      <xdr:colOff>165100</xdr:colOff>
      <xdr:row>78</xdr:row>
      <xdr:rowOff>90500</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9588500" y="133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78</xdr:row>
      <xdr:rowOff>81627</xdr:rowOff>
    </xdr:from>
    <xdr:ext cx="599010"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9339795" y="13454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161855</xdr:rowOff>
    </xdr:from>
    <xdr:to>
      <xdr:col>45</xdr:col>
      <xdr:colOff>177800</xdr:colOff>
      <xdr:row>78</xdr:row>
      <xdr:rowOff>2104</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7861300" y="13363505"/>
          <a:ext cx="889000" cy="11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16554</xdr:rowOff>
    </xdr:from>
    <xdr:to>
      <xdr:col>46</xdr:col>
      <xdr:colOff>38100</xdr:colOff>
      <xdr:row>78</xdr:row>
      <xdr:rowOff>118154</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8699500" y="13389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78</xdr:row>
      <xdr:rowOff>109281</xdr:rowOff>
    </xdr:from>
    <xdr:ext cx="599010"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8450795" y="13482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2104</xdr:rowOff>
    </xdr:from>
    <xdr:to>
      <xdr:col>41</xdr:col>
      <xdr:colOff>50800</xdr:colOff>
      <xdr:row>79</xdr:row>
      <xdr:rowOff>20064</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6972300" y="13375204"/>
          <a:ext cx="889000" cy="189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9708</xdr:rowOff>
    </xdr:from>
    <xdr:to>
      <xdr:col>41</xdr:col>
      <xdr:colOff>101600</xdr:colOff>
      <xdr:row>78</xdr:row>
      <xdr:rowOff>111308</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7810500" y="13382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78</xdr:row>
      <xdr:rowOff>102435</xdr:rowOff>
    </xdr:from>
    <xdr:ext cx="599010"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7561795" y="13475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21755</xdr:rowOff>
    </xdr:from>
    <xdr:to>
      <xdr:col>36</xdr:col>
      <xdr:colOff>165100</xdr:colOff>
      <xdr:row>78</xdr:row>
      <xdr:rowOff>123355</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6921500" y="13394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139882</xdr:rowOff>
    </xdr:from>
    <xdr:ext cx="59901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6672795" y="13170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143939</xdr:rowOff>
    </xdr:from>
    <xdr:to>
      <xdr:col>55</xdr:col>
      <xdr:colOff>50800</xdr:colOff>
      <xdr:row>76</xdr:row>
      <xdr:rowOff>74089</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10426700" y="13002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166816</xdr:rowOff>
    </xdr:from>
    <xdr:ext cx="599010" cy="259045"/>
    <xdr:sp macro="" textlink="">
      <xdr:nvSpPr>
        <xdr:cNvPr id="420" name="普通建設事業費 （ うち新規整備　）該当値テキスト">
          <a:extLst>
            <a:ext uri="{FF2B5EF4-FFF2-40B4-BE49-F238E27FC236}">
              <a16:creationId xmlns:a16="http://schemas.microsoft.com/office/drawing/2014/main" id="{00000000-0008-0000-0600-0000A4010000}"/>
            </a:ext>
          </a:extLst>
        </xdr:cNvPr>
        <xdr:cNvSpPr txBox="1"/>
      </xdr:nvSpPr>
      <xdr:spPr>
        <a:xfrm>
          <a:off x="10528300" y="12854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421,662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151513</xdr:rowOff>
    </xdr:from>
    <xdr:to>
      <xdr:col>50</xdr:col>
      <xdr:colOff>165100</xdr:colOff>
      <xdr:row>78</xdr:row>
      <xdr:rowOff>81663</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9588500" y="13353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98190</xdr:rowOff>
    </xdr:from>
    <xdr:ext cx="59901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339795" y="131283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111055</xdr:rowOff>
    </xdr:from>
    <xdr:to>
      <xdr:col>46</xdr:col>
      <xdr:colOff>38100</xdr:colOff>
      <xdr:row>78</xdr:row>
      <xdr:rowOff>41205</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8699500" y="13312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57732</xdr:rowOff>
    </xdr:from>
    <xdr:ext cx="59901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450795" y="130879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122754</xdr:rowOff>
    </xdr:from>
    <xdr:to>
      <xdr:col>41</xdr:col>
      <xdr:colOff>101600</xdr:colOff>
      <xdr:row>78</xdr:row>
      <xdr:rowOff>52904</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7810500" y="13324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69431</xdr:rowOff>
    </xdr:from>
    <xdr:ext cx="59901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561795" y="130996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140714</xdr:rowOff>
    </xdr:from>
    <xdr:to>
      <xdr:col>36</xdr:col>
      <xdr:colOff>165100</xdr:colOff>
      <xdr:row>79</xdr:row>
      <xdr:rowOff>70864</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6921500" y="13513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61991</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705111" y="13606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普通建設事業費 （ うち更新整備　）グラフ枠">
          <a:extLst>
            <a:ext uri="{FF2B5EF4-FFF2-40B4-BE49-F238E27FC236}">
              <a16:creationId xmlns:a16="http://schemas.microsoft.com/office/drawing/2014/main" id="{00000000-0008-0000-0600-0000C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56307</xdr:rowOff>
    </xdr:from>
    <xdr:to>
      <xdr:col>54</xdr:col>
      <xdr:colOff>189865</xdr:colOff>
      <xdr:row>98</xdr:row>
      <xdr:rowOff>129826</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flipV="1">
          <a:off x="10475595" y="15829707"/>
          <a:ext cx="1270" cy="11022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133653</xdr:rowOff>
    </xdr:from>
    <xdr:ext cx="534377" cy="259045"/>
    <xdr:sp macro="" textlink="">
      <xdr:nvSpPr>
        <xdr:cNvPr id="451" name="普通建設事業費 （ うち更新整備　）最小値テキスト">
          <a:extLst>
            <a:ext uri="{FF2B5EF4-FFF2-40B4-BE49-F238E27FC236}">
              <a16:creationId xmlns:a16="http://schemas.microsoft.com/office/drawing/2014/main" id="{00000000-0008-0000-0600-0000C3010000}"/>
            </a:ext>
          </a:extLst>
        </xdr:cNvPr>
        <xdr:cNvSpPr txBox="1"/>
      </xdr:nvSpPr>
      <xdr:spPr>
        <a:xfrm>
          <a:off x="10528300" y="16935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129826</xdr:rowOff>
    </xdr:from>
    <xdr:to>
      <xdr:col>55</xdr:col>
      <xdr:colOff>88900</xdr:colOff>
      <xdr:row>98</xdr:row>
      <xdr:rowOff>129826</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10388600" y="16931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91</xdr:row>
      <xdr:rowOff>2984</xdr:rowOff>
    </xdr:from>
    <xdr:ext cx="690189" cy="259045"/>
    <xdr:sp macro="" textlink="">
      <xdr:nvSpPr>
        <xdr:cNvPr id="453" name="普通建設事業費 （ うち更新整備　）最大値テキスト">
          <a:extLst>
            <a:ext uri="{FF2B5EF4-FFF2-40B4-BE49-F238E27FC236}">
              <a16:creationId xmlns:a16="http://schemas.microsoft.com/office/drawing/2014/main" id="{00000000-0008-0000-0600-0000C5010000}"/>
            </a:ext>
          </a:extLst>
        </xdr:cNvPr>
        <xdr:cNvSpPr txBox="1"/>
      </xdr:nvSpPr>
      <xdr:spPr>
        <a:xfrm>
          <a:off x="10528300" y="1560493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2,432,399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92</xdr:row>
      <xdr:rowOff>56307</xdr:rowOff>
    </xdr:from>
    <xdr:to>
      <xdr:col>55</xdr:col>
      <xdr:colOff>88900</xdr:colOff>
      <xdr:row>92</xdr:row>
      <xdr:rowOff>56307</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10388600" y="15829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91999</xdr:rowOff>
    </xdr:from>
    <xdr:to>
      <xdr:col>55</xdr:col>
      <xdr:colOff>0</xdr:colOff>
      <xdr:row>98</xdr:row>
      <xdr:rowOff>116098</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9639300" y="16894099"/>
          <a:ext cx="838200" cy="24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28340</xdr:rowOff>
    </xdr:from>
    <xdr:ext cx="599010" cy="259045"/>
    <xdr:sp macro="" textlink="">
      <xdr:nvSpPr>
        <xdr:cNvPr id="456" name="普通建設事業費 （ うち更新整備　）平均値テキスト">
          <a:extLst>
            <a:ext uri="{FF2B5EF4-FFF2-40B4-BE49-F238E27FC236}">
              <a16:creationId xmlns:a16="http://schemas.microsoft.com/office/drawing/2014/main" id="{00000000-0008-0000-0600-0000C8010000}"/>
            </a:ext>
          </a:extLst>
        </xdr:cNvPr>
        <xdr:cNvSpPr txBox="1"/>
      </xdr:nvSpPr>
      <xdr:spPr>
        <a:xfrm>
          <a:off x="10528300" y="166589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5463</xdr:rowOff>
    </xdr:from>
    <xdr:to>
      <xdr:col>55</xdr:col>
      <xdr:colOff>50800</xdr:colOff>
      <xdr:row>98</xdr:row>
      <xdr:rowOff>107063</xdr:rowOff>
    </xdr:to>
    <xdr:sp macro="" textlink="">
      <xdr:nvSpPr>
        <xdr:cNvPr id="457" name="フローチャート: 判断 456">
          <a:extLst>
            <a:ext uri="{FF2B5EF4-FFF2-40B4-BE49-F238E27FC236}">
              <a16:creationId xmlns:a16="http://schemas.microsoft.com/office/drawing/2014/main" id="{00000000-0008-0000-0600-0000C9010000}"/>
            </a:ext>
          </a:extLst>
        </xdr:cNvPr>
        <xdr:cNvSpPr/>
      </xdr:nvSpPr>
      <xdr:spPr>
        <a:xfrm>
          <a:off x="10426700" y="16807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91999</xdr:rowOff>
    </xdr:from>
    <xdr:to>
      <xdr:col>50</xdr:col>
      <xdr:colOff>114300</xdr:colOff>
      <xdr:row>98</xdr:row>
      <xdr:rowOff>121634</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8750300" y="16894099"/>
          <a:ext cx="889000" cy="29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3113</xdr:rowOff>
    </xdr:from>
    <xdr:to>
      <xdr:col>50</xdr:col>
      <xdr:colOff>165100</xdr:colOff>
      <xdr:row>98</xdr:row>
      <xdr:rowOff>104713</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9588500" y="16805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121240</xdr:rowOff>
    </xdr:from>
    <xdr:ext cx="599010"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9339795" y="165804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113210</xdr:rowOff>
    </xdr:from>
    <xdr:to>
      <xdr:col>45</xdr:col>
      <xdr:colOff>177800</xdr:colOff>
      <xdr:row>98</xdr:row>
      <xdr:rowOff>121634</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7861300" y="16915310"/>
          <a:ext cx="889000" cy="8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237</xdr:rowOff>
    </xdr:from>
    <xdr:to>
      <xdr:col>46</xdr:col>
      <xdr:colOff>38100</xdr:colOff>
      <xdr:row>98</xdr:row>
      <xdr:rowOff>101837</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8699500" y="16802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118364</xdr:rowOff>
    </xdr:from>
    <xdr:ext cx="599010"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8450795" y="165775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97256</xdr:rowOff>
    </xdr:from>
    <xdr:to>
      <xdr:col>41</xdr:col>
      <xdr:colOff>50800</xdr:colOff>
      <xdr:row>98</xdr:row>
      <xdr:rowOff>113210</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6972300" y="16899356"/>
          <a:ext cx="889000" cy="15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11137</xdr:rowOff>
    </xdr:from>
    <xdr:to>
      <xdr:col>41</xdr:col>
      <xdr:colOff>101600</xdr:colOff>
      <xdr:row>98</xdr:row>
      <xdr:rowOff>112737</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7810500" y="16813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129264</xdr:rowOff>
    </xdr:from>
    <xdr:ext cx="599010"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7561795" y="165884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18607</xdr:rowOff>
    </xdr:from>
    <xdr:to>
      <xdr:col>36</xdr:col>
      <xdr:colOff>165100</xdr:colOff>
      <xdr:row>98</xdr:row>
      <xdr:rowOff>120207</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6921500" y="16820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136734</xdr:rowOff>
    </xdr:from>
    <xdr:ext cx="599010"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6672795" y="165959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65298</xdr:rowOff>
    </xdr:from>
    <xdr:to>
      <xdr:col>55</xdr:col>
      <xdr:colOff>50800</xdr:colOff>
      <xdr:row>98</xdr:row>
      <xdr:rowOff>166898</xdr:rowOff>
    </xdr:to>
    <xdr:sp macro="" textlink="">
      <xdr:nvSpPr>
        <xdr:cNvPr id="474" name="楕円 473">
          <a:extLst>
            <a:ext uri="{FF2B5EF4-FFF2-40B4-BE49-F238E27FC236}">
              <a16:creationId xmlns:a16="http://schemas.microsoft.com/office/drawing/2014/main" id="{00000000-0008-0000-0600-0000DA010000}"/>
            </a:ext>
          </a:extLst>
        </xdr:cNvPr>
        <xdr:cNvSpPr/>
      </xdr:nvSpPr>
      <xdr:spPr>
        <a:xfrm>
          <a:off x="10426700" y="16867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155340</xdr:rowOff>
    </xdr:from>
    <xdr:ext cx="534377" cy="259045"/>
    <xdr:sp macro="" textlink="">
      <xdr:nvSpPr>
        <xdr:cNvPr id="475" name="普通建設事業費 （ うち更新整備　）該当値テキスト">
          <a:extLst>
            <a:ext uri="{FF2B5EF4-FFF2-40B4-BE49-F238E27FC236}">
              <a16:creationId xmlns:a16="http://schemas.microsoft.com/office/drawing/2014/main" id="{00000000-0008-0000-0600-0000DB010000}"/>
            </a:ext>
          </a:extLst>
        </xdr:cNvPr>
        <xdr:cNvSpPr txBox="1"/>
      </xdr:nvSpPr>
      <xdr:spPr>
        <a:xfrm>
          <a:off x="10528300" y="16785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41199</xdr:rowOff>
    </xdr:from>
    <xdr:to>
      <xdr:col>50</xdr:col>
      <xdr:colOff>165100</xdr:colOff>
      <xdr:row>98</xdr:row>
      <xdr:rowOff>142799</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9588500" y="16843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133926</xdr:rowOff>
    </xdr:from>
    <xdr:ext cx="59901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9339795" y="16936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70834</xdr:rowOff>
    </xdr:from>
    <xdr:to>
      <xdr:col>46</xdr:col>
      <xdr:colOff>38100</xdr:colOff>
      <xdr:row>99</xdr:row>
      <xdr:rowOff>984</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8699500" y="16872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163561</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483111" y="16965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62410</xdr:rowOff>
    </xdr:from>
    <xdr:to>
      <xdr:col>41</xdr:col>
      <xdr:colOff>101600</xdr:colOff>
      <xdr:row>98</xdr:row>
      <xdr:rowOff>164010</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7810500" y="16864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155137</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7594111" y="16957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46456</xdr:rowOff>
    </xdr:from>
    <xdr:to>
      <xdr:col>36</xdr:col>
      <xdr:colOff>165100</xdr:colOff>
      <xdr:row>98</xdr:row>
      <xdr:rowOff>148056</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6921500" y="1684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139183</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705111" y="16941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a:extLst>
            <a:ext uri="{FF2B5EF4-FFF2-40B4-BE49-F238E27FC236}">
              <a16:creationId xmlns:a16="http://schemas.microsoft.com/office/drawing/2014/main" id="{00000000-0008-0000-0600-0000E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災害復旧事業費グラフ枠">
          <a:extLst>
            <a:ext uri="{FF2B5EF4-FFF2-40B4-BE49-F238E27FC236}">
              <a16:creationId xmlns:a16="http://schemas.microsoft.com/office/drawing/2014/main" id="{00000000-0008-0000-06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130808</xdr:rowOff>
    </xdr:from>
    <xdr:to>
      <xdr:col>85</xdr:col>
      <xdr:colOff>126364</xdr:colOff>
      <xdr:row>39</xdr:row>
      <xdr:rowOff>98878</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flipV="1">
          <a:off x="16317595" y="5274308"/>
          <a:ext cx="1269" cy="151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0" name="災害復旧事業費最小値テキスト">
          <a:extLst>
            <a:ext uri="{FF2B5EF4-FFF2-40B4-BE49-F238E27FC236}">
              <a16:creationId xmlns:a16="http://schemas.microsoft.com/office/drawing/2014/main" id="{00000000-0008-0000-0600-0000FE01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77485</xdr:rowOff>
    </xdr:from>
    <xdr:ext cx="599010" cy="259045"/>
    <xdr:sp macro="" textlink="">
      <xdr:nvSpPr>
        <xdr:cNvPr id="512" name="災害復旧事業費最大値テキスト">
          <a:extLst>
            <a:ext uri="{FF2B5EF4-FFF2-40B4-BE49-F238E27FC236}">
              <a16:creationId xmlns:a16="http://schemas.microsoft.com/office/drawing/2014/main" id="{00000000-0008-0000-0600-000000020000}"/>
            </a:ext>
          </a:extLst>
        </xdr:cNvPr>
        <xdr:cNvSpPr txBox="1"/>
      </xdr:nvSpPr>
      <xdr:spPr>
        <a:xfrm>
          <a:off x="16370300" y="5049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462,723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130808</xdr:rowOff>
    </xdr:from>
    <xdr:to>
      <xdr:col>86</xdr:col>
      <xdr:colOff>25400</xdr:colOff>
      <xdr:row>30</xdr:row>
      <xdr:rowOff>130808</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5274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5060</xdr:rowOff>
    </xdr:from>
    <xdr:ext cx="534377" cy="259045"/>
    <xdr:sp macro="" textlink="">
      <xdr:nvSpPr>
        <xdr:cNvPr id="515" name="災害復旧事業費平均値テキスト">
          <a:extLst>
            <a:ext uri="{FF2B5EF4-FFF2-40B4-BE49-F238E27FC236}">
              <a16:creationId xmlns:a16="http://schemas.microsoft.com/office/drawing/2014/main" id="{00000000-0008-0000-0600-000003020000}"/>
            </a:ext>
          </a:extLst>
        </xdr:cNvPr>
        <xdr:cNvSpPr txBox="1"/>
      </xdr:nvSpPr>
      <xdr:spPr>
        <a:xfrm>
          <a:off x="16370300" y="65201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153633</xdr:rowOff>
    </xdr:from>
    <xdr:to>
      <xdr:col>85</xdr:col>
      <xdr:colOff>177800</xdr:colOff>
      <xdr:row>39</xdr:row>
      <xdr:rowOff>83783</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6268700" y="6668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150164</xdr:rowOff>
    </xdr:from>
    <xdr:to>
      <xdr:col>81</xdr:col>
      <xdr:colOff>101600</xdr:colOff>
      <xdr:row>39</xdr:row>
      <xdr:rowOff>80314</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5430500" y="6665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96842</xdr:rowOff>
    </xdr:from>
    <xdr:ext cx="534377"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5214111" y="6440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135123</xdr:rowOff>
    </xdr:from>
    <xdr:to>
      <xdr:col>76</xdr:col>
      <xdr:colOff>165100</xdr:colOff>
      <xdr:row>39</xdr:row>
      <xdr:rowOff>65273</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4541500" y="6650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81800</xdr:rowOff>
    </xdr:from>
    <xdr:ext cx="534377"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4325111" y="6425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85365</xdr:rowOff>
    </xdr:from>
    <xdr:to>
      <xdr:col>71</xdr:col>
      <xdr:colOff>177800</xdr:colOff>
      <xdr:row>39</xdr:row>
      <xdr:rowOff>98878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2814300" y="6771915"/>
          <a:ext cx="889000" cy="13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161568</xdr:rowOff>
    </xdr:from>
    <xdr:to>
      <xdr:col>72</xdr:col>
      <xdr:colOff>38100</xdr:colOff>
      <xdr:row>39</xdr:row>
      <xdr:rowOff>91718</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3652500" y="6676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108246</xdr:rowOff>
    </xdr:from>
    <xdr:ext cx="534377"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3436111" y="6451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166128</xdr:rowOff>
    </xdr:from>
    <xdr:to>
      <xdr:col>67</xdr:col>
      <xdr:colOff>101600</xdr:colOff>
      <xdr:row>39</xdr:row>
      <xdr:rowOff>96278</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2763500" y="668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112804</xdr:rowOff>
    </xdr:from>
    <xdr:ext cx="534377"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547111" y="6456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34" name="災害復旧事業費該当値テキスト">
          <a:extLst>
            <a:ext uri="{FF2B5EF4-FFF2-40B4-BE49-F238E27FC236}">
              <a16:creationId xmlns:a16="http://schemas.microsoft.com/office/drawing/2014/main" id="{00000000-0008-0000-0600-000016020000}"/>
            </a:ext>
          </a:extLst>
        </xdr:cNvPr>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34565</xdr:rowOff>
    </xdr:from>
    <xdr:to>
      <xdr:col>67</xdr:col>
      <xdr:colOff>101600</xdr:colOff>
      <xdr:row>39</xdr:row>
      <xdr:rowOff>136165</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2763500" y="6721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127292</xdr:rowOff>
    </xdr:from>
    <xdr:ext cx="469744"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579428" y="6813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9" name="失業対策事業費最小値テキスト">
          <a:extLst>
            <a:ext uri="{FF2B5EF4-FFF2-40B4-BE49-F238E27FC236}">
              <a16:creationId xmlns:a16="http://schemas.microsoft.com/office/drawing/2014/main" id="{00000000-0008-0000-0600-00002F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1" name="失業対策事業費最大値テキスト">
          <a:extLst>
            <a:ext uri="{FF2B5EF4-FFF2-40B4-BE49-F238E27FC236}">
              <a16:creationId xmlns:a16="http://schemas.microsoft.com/office/drawing/2014/main" id="{00000000-0008-0000-0600-000031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4" name="失業対策事業費平均値テキスト">
          <a:extLst>
            <a:ext uri="{FF2B5EF4-FFF2-40B4-BE49-F238E27FC236}">
              <a16:creationId xmlns:a16="http://schemas.microsoft.com/office/drawing/2014/main" id="{00000000-0008-0000-0600-000034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3" name="失業対策事業費該当値テキスト">
          <a:extLst>
            <a:ext uri="{FF2B5EF4-FFF2-40B4-BE49-F238E27FC236}">
              <a16:creationId xmlns:a16="http://schemas.microsoft.com/office/drawing/2014/main" id="{00000000-0008-0000-0600-000047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73</xdr:row>
      <xdr:rowOff>168927</xdr:rowOff>
    </xdr:from>
    <xdr:ext cx="685572"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760428" y="1268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71</xdr:row>
      <xdr:rowOff>130827</xdr:rowOff>
    </xdr:from>
    <xdr:ext cx="685572"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760428" y="1230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69</xdr:row>
      <xdr:rowOff>92727</xdr:rowOff>
    </xdr:from>
    <xdr:ext cx="685572"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760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4" name="公債費グラフ枠">
          <a:extLst>
            <a:ext uri="{FF2B5EF4-FFF2-40B4-BE49-F238E27FC236}">
              <a16:creationId xmlns:a16="http://schemas.microsoft.com/office/drawing/2014/main" id="{00000000-0008-0000-0600-00006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77441</xdr:rowOff>
    </xdr:from>
    <xdr:to>
      <xdr:col>85</xdr:col>
      <xdr:colOff>126364</xdr:colOff>
      <xdr:row>79</xdr:row>
      <xdr:rowOff>44450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flipV="1">
          <a:off x="16317595" y="12078941"/>
          <a:ext cx="1269" cy="15100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16" name="公債費最小値テキスト">
          <a:extLst>
            <a:ext uri="{FF2B5EF4-FFF2-40B4-BE49-F238E27FC236}">
              <a16:creationId xmlns:a16="http://schemas.microsoft.com/office/drawing/2014/main" id="{00000000-0008-0000-0600-000068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24118</xdr:rowOff>
    </xdr:from>
    <xdr:ext cx="690189" cy="259045"/>
    <xdr:sp macro="" textlink="">
      <xdr:nvSpPr>
        <xdr:cNvPr id="618" name="公債費最大値テキスト">
          <a:extLst>
            <a:ext uri="{FF2B5EF4-FFF2-40B4-BE49-F238E27FC236}">
              <a16:creationId xmlns:a16="http://schemas.microsoft.com/office/drawing/2014/main" id="{00000000-0008-0000-0600-00006A020000}"/>
            </a:ext>
          </a:extLst>
        </xdr:cNvPr>
        <xdr:cNvSpPr txBox="1"/>
      </xdr:nvSpPr>
      <xdr:spPr>
        <a:xfrm>
          <a:off x="16370300" y="1185416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1,981,705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77441</xdr:rowOff>
    </xdr:from>
    <xdr:to>
      <xdr:col>86</xdr:col>
      <xdr:colOff>25400</xdr:colOff>
      <xdr:row>70</xdr:row>
      <xdr:rowOff>77441</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2078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112692</xdr:rowOff>
    </xdr:from>
    <xdr:to>
      <xdr:col>85</xdr:col>
      <xdr:colOff>127000</xdr:colOff>
      <xdr:row>78</xdr:row>
      <xdr:rowOff>122772</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flipV="1">
          <a:off x="15481300" y="13485792"/>
          <a:ext cx="838200" cy="10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63039</xdr:rowOff>
    </xdr:from>
    <xdr:ext cx="599010" cy="259045"/>
    <xdr:sp macro="" textlink="">
      <xdr:nvSpPr>
        <xdr:cNvPr id="621" name="公債費平均値テキスト">
          <a:extLst>
            <a:ext uri="{FF2B5EF4-FFF2-40B4-BE49-F238E27FC236}">
              <a16:creationId xmlns:a16="http://schemas.microsoft.com/office/drawing/2014/main" id="{00000000-0008-0000-0600-00006D020000}"/>
            </a:ext>
          </a:extLst>
        </xdr:cNvPr>
        <xdr:cNvSpPr txBox="1"/>
      </xdr:nvSpPr>
      <xdr:spPr>
        <a:xfrm>
          <a:off x="16370300" y="132646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40162</xdr:rowOff>
    </xdr:from>
    <xdr:to>
      <xdr:col>85</xdr:col>
      <xdr:colOff>177800</xdr:colOff>
      <xdr:row>78</xdr:row>
      <xdr:rowOff>141762</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6268700" y="13413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122772</xdr:rowOff>
    </xdr:from>
    <xdr:to>
      <xdr:col>81</xdr:col>
      <xdr:colOff>50800</xdr:colOff>
      <xdr:row>78</xdr:row>
      <xdr:rowOff>146230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4592300" y="13495872"/>
          <a:ext cx="889000" cy="23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50963</xdr:rowOff>
    </xdr:from>
    <xdr:to>
      <xdr:col>81</xdr:col>
      <xdr:colOff>101600</xdr:colOff>
      <xdr:row>78</xdr:row>
      <xdr:rowOff>152563</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5430500" y="1342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76</xdr:row>
      <xdr:rowOff>169090</xdr:rowOff>
    </xdr:from>
    <xdr:ext cx="599010"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5181795" y="131992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146230</xdr:rowOff>
    </xdr:from>
    <xdr:to>
      <xdr:col>76</xdr:col>
      <xdr:colOff>114300</xdr:colOff>
      <xdr:row>78</xdr:row>
      <xdr:rowOff>152082</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3703300" y="13519330"/>
          <a:ext cx="889000" cy="5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48938</xdr:rowOff>
    </xdr:from>
    <xdr:to>
      <xdr:col>76</xdr:col>
      <xdr:colOff>165100</xdr:colOff>
      <xdr:row>78</xdr:row>
      <xdr:rowOff>150538</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4541500" y="13422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76</xdr:row>
      <xdr:rowOff>167065</xdr:rowOff>
    </xdr:from>
    <xdr:ext cx="599010"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4292795" y="13197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152082</xdr:rowOff>
    </xdr:from>
    <xdr:to>
      <xdr:col>71</xdr:col>
      <xdr:colOff>177800</xdr:colOff>
      <xdr:row>78</xdr:row>
      <xdr:rowOff>157122</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2814300" y="13525182"/>
          <a:ext cx="889000" cy="5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38807</xdr:rowOff>
    </xdr:from>
    <xdr:to>
      <xdr:col>72</xdr:col>
      <xdr:colOff>38100</xdr:colOff>
      <xdr:row>78</xdr:row>
      <xdr:rowOff>140407</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3652500" y="13411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76</xdr:row>
      <xdr:rowOff>156934</xdr:rowOff>
    </xdr:from>
    <xdr:ext cx="59901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3403795" y="131871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47662</xdr:rowOff>
    </xdr:from>
    <xdr:to>
      <xdr:col>67</xdr:col>
      <xdr:colOff>101600</xdr:colOff>
      <xdr:row>78</xdr:row>
      <xdr:rowOff>149262</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2763500" y="13420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76</xdr:row>
      <xdr:rowOff>165789</xdr:rowOff>
    </xdr:from>
    <xdr:ext cx="59901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2514795" y="131959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61892</xdr:rowOff>
    </xdr:from>
    <xdr:to>
      <xdr:col>85</xdr:col>
      <xdr:colOff>177800</xdr:colOff>
      <xdr:row>78</xdr:row>
      <xdr:rowOff>163492</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6268700" y="13434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18589</xdr:rowOff>
    </xdr:from>
    <xdr:ext cx="599010" cy="259045"/>
    <xdr:sp macro="" textlink="">
      <xdr:nvSpPr>
        <xdr:cNvPr id="640" name="公債費該当値テキスト">
          <a:extLst>
            <a:ext uri="{FF2B5EF4-FFF2-40B4-BE49-F238E27FC236}">
              <a16:creationId xmlns:a16="http://schemas.microsoft.com/office/drawing/2014/main" id="{00000000-0008-0000-0600-000080020000}"/>
            </a:ext>
          </a:extLst>
        </xdr:cNvPr>
        <xdr:cNvSpPr txBox="1"/>
      </xdr:nvSpPr>
      <xdr:spPr>
        <a:xfrm>
          <a:off x="16370300" y="133916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71972</xdr:rowOff>
    </xdr:from>
    <xdr:to>
      <xdr:col>81</xdr:col>
      <xdr:colOff>101600</xdr:colOff>
      <xdr:row>79</xdr:row>
      <xdr:rowOff>2122</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5430500" y="13445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78</xdr:row>
      <xdr:rowOff>164699</xdr:rowOff>
    </xdr:from>
    <xdr:ext cx="59901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181795" y="135377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95430</xdr:rowOff>
    </xdr:from>
    <xdr:to>
      <xdr:col>76</xdr:col>
      <xdr:colOff>165100</xdr:colOff>
      <xdr:row>79</xdr:row>
      <xdr:rowOff>25580</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4541500" y="13468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79</xdr:row>
      <xdr:rowOff>16707</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325111" y="13561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101282</xdr:rowOff>
    </xdr:from>
    <xdr:to>
      <xdr:col>72</xdr:col>
      <xdr:colOff>38100</xdr:colOff>
      <xdr:row>79</xdr:row>
      <xdr:rowOff>31432</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3652500" y="13474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22559</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36111" y="13567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106322</xdr:rowOff>
    </xdr:from>
    <xdr:to>
      <xdr:col>67</xdr:col>
      <xdr:colOff>101600</xdr:colOff>
      <xdr:row>79</xdr:row>
      <xdr:rowOff>36472</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2763500" y="13479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79</xdr:row>
      <xdr:rowOff>27599</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47111" y="13572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92</xdr:row>
      <xdr:rowOff>111777</xdr:rowOff>
    </xdr:from>
    <xdr:ext cx="685572"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168927</xdr:rowOff>
    </xdr:from>
    <xdr:ext cx="685572"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9" name="積立金グラフ枠">
          <a:extLst>
            <a:ext uri="{FF2B5EF4-FFF2-40B4-BE49-F238E27FC236}">
              <a16:creationId xmlns:a16="http://schemas.microsoft.com/office/drawing/2014/main" id="{00000000-0008-0000-0600-00009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110765</xdr:rowOff>
    </xdr:from>
    <xdr:to>
      <xdr:col>85</xdr:col>
      <xdr:colOff>126364</xdr:colOff>
      <xdr:row>98</xdr:row>
      <xdr:rowOff>139526</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flipV="1">
          <a:off x="16317595" y="15541265"/>
          <a:ext cx="1269" cy="1400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143353</xdr:rowOff>
    </xdr:from>
    <xdr:ext cx="378565" cy="259045"/>
    <xdr:sp macro="" textlink="">
      <xdr:nvSpPr>
        <xdr:cNvPr id="671" name="積立金最小値テキスト">
          <a:extLst>
            <a:ext uri="{FF2B5EF4-FFF2-40B4-BE49-F238E27FC236}">
              <a16:creationId xmlns:a16="http://schemas.microsoft.com/office/drawing/2014/main" id="{00000000-0008-0000-0600-00009F020000}"/>
            </a:ext>
          </a:extLst>
        </xdr:cNvPr>
        <xdr:cNvSpPr txBox="1"/>
      </xdr:nvSpPr>
      <xdr:spPr>
        <a:xfrm>
          <a:off x="16370300" y="169454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139526</xdr:rowOff>
    </xdr:from>
    <xdr:to>
      <xdr:col>86</xdr:col>
      <xdr:colOff>25400</xdr:colOff>
      <xdr:row>98</xdr:row>
      <xdr:rowOff>139526</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6230600" y="16941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57442</xdr:rowOff>
    </xdr:from>
    <xdr:ext cx="690189" cy="259045"/>
    <xdr:sp macro="" textlink="">
      <xdr:nvSpPr>
        <xdr:cNvPr id="673" name="積立金最大値テキスト">
          <a:extLst>
            <a:ext uri="{FF2B5EF4-FFF2-40B4-BE49-F238E27FC236}">
              <a16:creationId xmlns:a16="http://schemas.microsoft.com/office/drawing/2014/main" id="{00000000-0008-0000-0600-0000A1020000}"/>
            </a:ext>
          </a:extLst>
        </xdr:cNvPr>
        <xdr:cNvSpPr txBox="1"/>
      </xdr:nvSpPr>
      <xdr:spPr>
        <a:xfrm>
          <a:off x="16370300" y="1531649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1,531,644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110765</xdr:rowOff>
    </xdr:from>
    <xdr:to>
      <xdr:col>86</xdr:col>
      <xdr:colOff>25400</xdr:colOff>
      <xdr:row>90</xdr:row>
      <xdr:rowOff>110765</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5541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149365</xdr:rowOff>
    </xdr:from>
    <xdr:to>
      <xdr:col>85</xdr:col>
      <xdr:colOff>127000</xdr:colOff>
      <xdr:row>98</xdr:row>
      <xdr:rowOff>13184</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5481300" y="16780015"/>
          <a:ext cx="838200" cy="35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140777</xdr:rowOff>
    </xdr:from>
    <xdr:ext cx="599010" cy="259045"/>
    <xdr:sp macro="" textlink="">
      <xdr:nvSpPr>
        <xdr:cNvPr id="676" name="積立金平均値テキスト">
          <a:extLst>
            <a:ext uri="{FF2B5EF4-FFF2-40B4-BE49-F238E27FC236}">
              <a16:creationId xmlns:a16="http://schemas.microsoft.com/office/drawing/2014/main" id="{00000000-0008-0000-0600-0000A4020000}"/>
            </a:ext>
          </a:extLst>
        </xdr:cNvPr>
        <xdr:cNvSpPr txBox="1"/>
      </xdr:nvSpPr>
      <xdr:spPr>
        <a:xfrm>
          <a:off x="16370300" y="1659997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117900</xdr:rowOff>
    </xdr:from>
    <xdr:to>
      <xdr:col>85</xdr:col>
      <xdr:colOff>177800</xdr:colOff>
      <xdr:row>98</xdr:row>
      <xdr:rowOff>48050</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6268700" y="16748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149365</xdr:rowOff>
    </xdr:from>
    <xdr:to>
      <xdr:col>81</xdr:col>
      <xdr:colOff>50800</xdr:colOff>
      <xdr:row>98</xdr:row>
      <xdr:rowOff>30153</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4592300" y="16780015"/>
          <a:ext cx="889000" cy="52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54332</xdr:rowOff>
    </xdr:from>
    <xdr:to>
      <xdr:col>81</xdr:col>
      <xdr:colOff>101600</xdr:colOff>
      <xdr:row>97</xdr:row>
      <xdr:rowOff>155932</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5430500" y="1668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1009</xdr:rowOff>
    </xdr:from>
    <xdr:ext cx="599010"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5181795" y="16460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30153</xdr:rowOff>
    </xdr:from>
    <xdr:to>
      <xdr:col>76</xdr:col>
      <xdr:colOff>114300</xdr:colOff>
      <xdr:row>98</xdr:row>
      <xdr:rowOff>63649</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3703300" y="16832253"/>
          <a:ext cx="889000" cy="33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19740</xdr:rowOff>
    </xdr:from>
    <xdr:to>
      <xdr:col>76</xdr:col>
      <xdr:colOff>165100</xdr:colOff>
      <xdr:row>98</xdr:row>
      <xdr:rowOff>121340</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4541500" y="16821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112467</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4325111" y="16914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56359</xdr:rowOff>
    </xdr:from>
    <xdr:to>
      <xdr:col>71</xdr:col>
      <xdr:colOff>177800</xdr:colOff>
      <xdr:row>98</xdr:row>
      <xdr:rowOff>63649</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2814300" y="16858459"/>
          <a:ext cx="889000" cy="7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10288</xdr:rowOff>
    </xdr:from>
    <xdr:to>
      <xdr:col>72</xdr:col>
      <xdr:colOff>38100</xdr:colOff>
      <xdr:row>98</xdr:row>
      <xdr:rowOff>111888</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3652500" y="1681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128415</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3436111" y="16587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10832</xdr:rowOff>
    </xdr:from>
    <xdr:to>
      <xdr:col>67</xdr:col>
      <xdr:colOff>101600</xdr:colOff>
      <xdr:row>98</xdr:row>
      <xdr:rowOff>112432</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2763500" y="16812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103559</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547111" y="16905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133834</xdr:rowOff>
    </xdr:from>
    <xdr:to>
      <xdr:col>85</xdr:col>
      <xdr:colOff>177800</xdr:colOff>
      <xdr:row>98</xdr:row>
      <xdr:rowOff>63984</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6268700" y="16764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96328</xdr:rowOff>
    </xdr:from>
    <xdr:ext cx="599010" cy="259045"/>
    <xdr:sp macro="" textlink="">
      <xdr:nvSpPr>
        <xdr:cNvPr id="695" name="積立金該当値テキスト">
          <a:extLst>
            <a:ext uri="{FF2B5EF4-FFF2-40B4-BE49-F238E27FC236}">
              <a16:creationId xmlns:a16="http://schemas.microsoft.com/office/drawing/2014/main" id="{00000000-0008-0000-0600-0000B7020000}"/>
            </a:ext>
          </a:extLst>
        </xdr:cNvPr>
        <xdr:cNvSpPr txBox="1"/>
      </xdr:nvSpPr>
      <xdr:spPr>
        <a:xfrm>
          <a:off x="16370300" y="167269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98565</xdr:rowOff>
    </xdr:from>
    <xdr:to>
      <xdr:col>81</xdr:col>
      <xdr:colOff>101600</xdr:colOff>
      <xdr:row>98</xdr:row>
      <xdr:rowOff>28715</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5430500" y="16729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98</xdr:row>
      <xdr:rowOff>19842</xdr:rowOff>
    </xdr:from>
    <xdr:ext cx="59901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181795" y="168219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150803</xdr:rowOff>
    </xdr:from>
    <xdr:to>
      <xdr:col>76</xdr:col>
      <xdr:colOff>165100</xdr:colOff>
      <xdr:row>98</xdr:row>
      <xdr:rowOff>80953</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4541500" y="16781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97480</xdr:rowOff>
    </xdr:from>
    <xdr:ext cx="59901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292795" y="16556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12849</xdr:rowOff>
    </xdr:from>
    <xdr:to>
      <xdr:col>72</xdr:col>
      <xdr:colOff>38100</xdr:colOff>
      <xdr:row>98</xdr:row>
      <xdr:rowOff>114449</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3652500" y="16814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105576</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436111" y="16907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5559</xdr:rowOff>
    </xdr:from>
    <xdr:to>
      <xdr:col>67</xdr:col>
      <xdr:colOff>101600</xdr:colOff>
      <xdr:row>98</xdr:row>
      <xdr:rowOff>107159</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2763500" y="16807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123686</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547111" y="16582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4" name="投資及び出資金グラフ枠">
          <a:extLst>
            <a:ext uri="{FF2B5EF4-FFF2-40B4-BE49-F238E27FC236}">
              <a16:creationId xmlns:a16="http://schemas.microsoft.com/office/drawing/2014/main" id="{00000000-0008-0000-0600-0000D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34</xdr:row>
      <xdr:rowOff>83739</xdr:rowOff>
    </xdr:from>
    <xdr:to>
      <xdr:col>116</xdr:col>
      <xdr:colOff>62864</xdr:colOff>
      <xdr:row>38</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flipV="1">
          <a:off x="22159595" y="5913039"/>
          <a:ext cx="1269" cy="7417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150939</xdr:rowOff>
    </xdr:from>
    <xdr:ext cx="249299" cy="259045"/>
    <xdr:sp macro="" textlink="">
      <xdr:nvSpPr>
        <xdr:cNvPr id="726" name="投資及び出資金最小値テキスト">
          <a:extLst>
            <a:ext uri="{FF2B5EF4-FFF2-40B4-BE49-F238E27FC236}">
              <a16:creationId xmlns:a16="http://schemas.microsoft.com/office/drawing/2014/main" id="{00000000-0008-0000-0600-0000D6020000}"/>
            </a:ext>
          </a:extLst>
        </xdr:cNvPr>
        <xdr:cNvSpPr txBox="1"/>
      </xdr:nvSpPr>
      <xdr:spPr>
        <a:xfrm>
          <a:off x="22212300" y="666603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33</xdr:row>
      <xdr:rowOff>30416</xdr:rowOff>
    </xdr:from>
    <xdr:ext cx="534377" cy="259045"/>
    <xdr:sp macro="" textlink="">
      <xdr:nvSpPr>
        <xdr:cNvPr id="728" name="投資及び出資金最大値テキスト">
          <a:extLst>
            <a:ext uri="{FF2B5EF4-FFF2-40B4-BE49-F238E27FC236}">
              <a16:creationId xmlns:a16="http://schemas.microsoft.com/office/drawing/2014/main" id="{00000000-0008-0000-0600-0000D8020000}"/>
            </a:ext>
          </a:extLst>
        </xdr:cNvPr>
        <xdr:cNvSpPr txBox="1"/>
      </xdr:nvSpPr>
      <xdr:spPr>
        <a:xfrm>
          <a:off x="22212300" y="5688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83739</xdr:rowOff>
    </xdr:from>
    <xdr:to>
      <xdr:col>116</xdr:col>
      <xdr:colOff>152400</xdr:colOff>
      <xdr:row>34</xdr:row>
      <xdr:rowOff>83739</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5913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115148</xdr:rowOff>
    </xdr:from>
    <xdr:to>
      <xdr:col>116</xdr:col>
      <xdr:colOff>63500</xdr:colOff>
      <xdr:row>38</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1323300" y="6458798"/>
          <a:ext cx="838200" cy="19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68389</xdr:rowOff>
    </xdr:from>
    <xdr:ext cx="378565" cy="259045"/>
    <xdr:sp macro="" textlink="">
      <xdr:nvSpPr>
        <xdr:cNvPr id="731" name="投資及び出資金平均値テキスト">
          <a:extLst>
            <a:ext uri="{FF2B5EF4-FFF2-40B4-BE49-F238E27FC236}">
              <a16:creationId xmlns:a16="http://schemas.microsoft.com/office/drawing/2014/main" id="{00000000-0008-0000-0600-0000DB020000}"/>
            </a:ext>
          </a:extLst>
        </xdr:cNvPr>
        <xdr:cNvSpPr txBox="1"/>
      </xdr:nvSpPr>
      <xdr:spPr>
        <a:xfrm>
          <a:off x="22212300" y="641203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45512</xdr:rowOff>
    </xdr:from>
    <xdr:to>
      <xdr:col>116</xdr:col>
      <xdr:colOff>114300</xdr:colOff>
      <xdr:row>38</xdr:row>
      <xdr:rowOff>147112</xdr:rowOff>
    </xdr:to>
    <xdr:sp macro="" textlink="">
      <xdr:nvSpPr>
        <xdr:cNvPr id="732" name="フローチャート: 判断 731">
          <a:extLst>
            <a:ext uri="{FF2B5EF4-FFF2-40B4-BE49-F238E27FC236}">
              <a16:creationId xmlns:a16="http://schemas.microsoft.com/office/drawing/2014/main" id="{00000000-0008-0000-0600-0000DC020000}"/>
            </a:ext>
          </a:extLst>
        </xdr:cNvPr>
        <xdr:cNvSpPr/>
      </xdr:nvSpPr>
      <xdr:spPr>
        <a:xfrm>
          <a:off x="22110700" y="6560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32</xdr:row>
      <xdr:rowOff>8987</xdr:rowOff>
    </xdr:from>
    <xdr:to>
      <xdr:col>111</xdr:col>
      <xdr:colOff>177800</xdr:colOff>
      <xdr:row>37</xdr:row>
      <xdr:rowOff>115148</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0434300" y="5495387"/>
          <a:ext cx="889000" cy="963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25623</xdr:rowOff>
    </xdr:from>
    <xdr:to>
      <xdr:col>112</xdr:col>
      <xdr:colOff>38100</xdr:colOff>
      <xdr:row>38</xdr:row>
      <xdr:rowOff>127223</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1272500" y="6540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118350</xdr:rowOff>
    </xdr:from>
    <xdr:ext cx="469744"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21088428" y="6633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30</xdr:row>
      <xdr:rowOff>20096</xdr:rowOff>
    </xdr:from>
    <xdr:to>
      <xdr:col>107</xdr:col>
      <xdr:colOff>50800</xdr:colOff>
      <xdr:row>32</xdr:row>
      <xdr:rowOff>8987</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9545300" y="5163596"/>
          <a:ext cx="889000" cy="331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9165</xdr:rowOff>
    </xdr:from>
    <xdr:to>
      <xdr:col>107</xdr:col>
      <xdr:colOff>101600</xdr:colOff>
      <xdr:row>38</xdr:row>
      <xdr:rowOff>110765</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0383500" y="6524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101892</xdr:rowOff>
    </xdr:from>
    <xdr:ext cx="469744"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20199428" y="6616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30</xdr:row>
      <xdr:rowOff>20096</xdr:rowOff>
    </xdr:from>
    <xdr:to>
      <xdr:col>102</xdr:col>
      <xdr:colOff>114300</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flipV="1">
          <a:off x="18656300" y="5163596"/>
          <a:ext cx="889000" cy="1491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3541</xdr:rowOff>
    </xdr:from>
    <xdr:to>
      <xdr:col>102</xdr:col>
      <xdr:colOff>165100</xdr:colOff>
      <xdr:row>38</xdr:row>
      <xdr:rowOff>105141</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19494500" y="6518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96268</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9310428" y="6611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155194</xdr:rowOff>
    </xdr:from>
    <xdr:to>
      <xdr:col>98</xdr:col>
      <xdr:colOff>38100</xdr:colOff>
      <xdr:row>38</xdr:row>
      <xdr:rowOff>85344</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8605500" y="6498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101871</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8421428" y="6274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23939</xdr:rowOff>
    </xdr:from>
    <xdr:ext cx="249299" cy="259045"/>
    <xdr:sp macro="" textlink="">
      <xdr:nvSpPr>
        <xdr:cNvPr id="750" name="投資及び出資金該当値テキスト">
          <a:extLst>
            <a:ext uri="{FF2B5EF4-FFF2-40B4-BE49-F238E27FC236}">
              <a16:creationId xmlns:a16="http://schemas.microsoft.com/office/drawing/2014/main" id="{00000000-0008-0000-0600-0000EE020000}"/>
            </a:ext>
          </a:extLst>
        </xdr:cNvPr>
        <xdr:cNvSpPr txBox="1"/>
      </xdr:nvSpPr>
      <xdr:spPr>
        <a:xfrm>
          <a:off x="22212300" y="653903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64348</xdr:rowOff>
    </xdr:from>
    <xdr:to>
      <xdr:col>112</xdr:col>
      <xdr:colOff>38100</xdr:colOff>
      <xdr:row>37</xdr:row>
      <xdr:rowOff>165948</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1272500" y="6407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11025</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088428" y="6183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31</xdr:row>
      <xdr:rowOff>129637</xdr:rowOff>
    </xdr:from>
    <xdr:to>
      <xdr:col>107</xdr:col>
      <xdr:colOff>101600</xdr:colOff>
      <xdr:row>32</xdr:row>
      <xdr:rowOff>59787</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0383500" y="5444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30</xdr:row>
      <xdr:rowOff>76314</xdr:rowOff>
    </xdr:from>
    <xdr:ext cx="534377"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167111" y="5219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29</xdr:row>
      <xdr:rowOff>140746</xdr:rowOff>
    </xdr:from>
    <xdr:to>
      <xdr:col>102</xdr:col>
      <xdr:colOff>165100</xdr:colOff>
      <xdr:row>30</xdr:row>
      <xdr:rowOff>70896</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19494500" y="5112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28</xdr:row>
      <xdr:rowOff>87423</xdr:rowOff>
    </xdr:from>
    <xdr:ext cx="534377"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278111" y="4888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51</xdr:row>
      <xdr:rowOff>21970</xdr:rowOff>
    </xdr:from>
    <xdr:ext cx="59541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692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貸付金グラフ枠">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31517</xdr:rowOff>
    </xdr:from>
    <xdr:to>
      <xdr:col>116</xdr:col>
      <xdr:colOff>62864</xdr:colOff>
      <xdr:row>59</xdr:row>
      <xdr:rowOff>98878</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flipV="1">
          <a:off x="22159595" y="8775467"/>
          <a:ext cx="1269" cy="1438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106054</xdr:rowOff>
    </xdr:from>
    <xdr:ext cx="249299" cy="259045"/>
    <xdr:sp macro="" textlink="">
      <xdr:nvSpPr>
        <xdr:cNvPr id="785" name="貸付金最小値テキスト">
          <a:extLst>
            <a:ext uri="{FF2B5EF4-FFF2-40B4-BE49-F238E27FC236}">
              <a16:creationId xmlns:a16="http://schemas.microsoft.com/office/drawing/2014/main" id="{00000000-0008-0000-0600-000011030000}"/>
            </a:ext>
          </a:extLst>
        </xdr:cNvPr>
        <xdr:cNvSpPr txBox="1"/>
      </xdr:nvSpPr>
      <xdr:spPr>
        <a:xfrm>
          <a:off x="22212300" y="1022160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149644</xdr:rowOff>
    </xdr:from>
    <xdr:ext cx="599010" cy="259045"/>
    <xdr:sp macro="" textlink="">
      <xdr:nvSpPr>
        <xdr:cNvPr id="787" name="貸付金最大値テキスト">
          <a:extLst>
            <a:ext uri="{FF2B5EF4-FFF2-40B4-BE49-F238E27FC236}">
              <a16:creationId xmlns:a16="http://schemas.microsoft.com/office/drawing/2014/main" id="{00000000-0008-0000-0600-000013030000}"/>
            </a:ext>
          </a:extLst>
        </xdr:cNvPr>
        <xdr:cNvSpPr txBox="1"/>
      </xdr:nvSpPr>
      <xdr:spPr>
        <a:xfrm>
          <a:off x="22212300" y="8550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31517</xdr:rowOff>
    </xdr:from>
    <xdr:to>
      <xdr:col>116</xdr:col>
      <xdr:colOff>152400</xdr:colOff>
      <xdr:row>51</xdr:row>
      <xdr:rowOff>31517</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2072600" y="8775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98878</xdr:rowOff>
    </xdr:from>
    <xdr:to>
      <xdr:col>116</xdr:col>
      <xdr:colOff>63500</xdr:colOff>
      <xdr:row>59</xdr:row>
      <xdr:rowOff>98878</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23505</xdr:rowOff>
    </xdr:from>
    <xdr:ext cx="469744" cy="259045"/>
    <xdr:sp macro="" textlink="">
      <xdr:nvSpPr>
        <xdr:cNvPr id="790" name="貸付金平均値テキスト">
          <a:extLst>
            <a:ext uri="{FF2B5EF4-FFF2-40B4-BE49-F238E27FC236}">
              <a16:creationId xmlns:a16="http://schemas.microsoft.com/office/drawing/2014/main" id="{00000000-0008-0000-0600-000016030000}"/>
            </a:ext>
          </a:extLst>
        </xdr:cNvPr>
        <xdr:cNvSpPr txBox="1"/>
      </xdr:nvSpPr>
      <xdr:spPr>
        <a:xfrm>
          <a:off x="22212300" y="99676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628</xdr:rowOff>
    </xdr:from>
    <xdr:to>
      <xdr:col>116</xdr:col>
      <xdr:colOff>114300</xdr:colOff>
      <xdr:row>59</xdr:row>
      <xdr:rowOff>102228</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2110700" y="10116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98878</xdr:rowOff>
    </xdr:from>
    <xdr:to>
      <xdr:col>111</xdr:col>
      <xdr:colOff>177800</xdr:colOff>
      <xdr:row>59</xdr:row>
      <xdr:rowOff>98878</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59</xdr:row>
      <xdr:rowOff>7551</xdr:rowOff>
    </xdr:from>
    <xdr:to>
      <xdr:col>112</xdr:col>
      <xdr:colOff>38100</xdr:colOff>
      <xdr:row>59</xdr:row>
      <xdr:rowOff>109151</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1272500" y="10123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125678</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21088428" y="9898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98878</xdr:rowOff>
    </xdr:from>
    <xdr:to>
      <xdr:col>107</xdr:col>
      <xdr:colOff>50800</xdr:colOff>
      <xdr:row>59</xdr:row>
      <xdr:rowOff>98878</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9545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147444</xdr:rowOff>
    </xdr:from>
    <xdr:to>
      <xdr:col>107</xdr:col>
      <xdr:colOff>101600</xdr:colOff>
      <xdr:row>59</xdr:row>
      <xdr:rowOff>77594</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0383500" y="10091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94121</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0199428" y="9866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98878</xdr:rowOff>
    </xdr:from>
    <xdr:to>
      <xdr:col>102</xdr:col>
      <xdr:colOff>114300</xdr:colOff>
      <xdr:row>59</xdr:row>
      <xdr:rowOff>98878</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156870</xdr:rowOff>
    </xdr:from>
    <xdr:to>
      <xdr:col>102</xdr:col>
      <xdr:colOff>165100</xdr:colOff>
      <xdr:row>59</xdr:row>
      <xdr:rowOff>87020</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19494500" y="1010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103547</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9310428" y="9876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7257</xdr:rowOff>
    </xdr:from>
    <xdr:to>
      <xdr:col>98</xdr:col>
      <xdr:colOff>38100</xdr:colOff>
      <xdr:row>59</xdr:row>
      <xdr:rowOff>108857</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8605500" y="10122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125384</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421428" y="9898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48078</xdr:rowOff>
    </xdr:from>
    <xdr:to>
      <xdr:col>116</xdr:col>
      <xdr:colOff>114300</xdr:colOff>
      <xdr:row>59</xdr:row>
      <xdr:rowOff>149678</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150504</xdr:rowOff>
    </xdr:from>
    <xdr:ext cx="249299" cy="259045"/>
    <xdr:sp macro="" textlink="">
      <xdr:nvSpPr>
        <xdr:cNvPr id="809" name="貸付金該当値テキスト">
          <a:extLst>
            <a:ext uri="{FF2B5EF4-FFF2-40B4-BE49-F238E27FC236}">
              <a16:creationId xmlns:a16="http://schemas.microsoft.com/office/drawing/2014/main" id="{00000000-0008-0000-0600-000029030000}"/>
            </a:ext>
          </a:extLst>
        </xdr:cNvPr>
        <xdr:cNvSpPr txBox="1"/>
      </xdr:nvSpPr>
      <xdr:spPr>
        <a:xfrm>
          <a:off x="22212300" y="1009460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48078</xdr:rowOff>
    </xdr:from>
    <xdr:to>
      <xdr:col>112</xdr:col>
      <xdr:colOff>38100</xdr:colOff>
      <xdr:row>59</xdr:row>
      <xdr:rowOff>149678</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140805</xdr:rowOff>
    </xdr:from>
    <xdr:ext cx="249299"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9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48078</xdr:rowOff>
    </xdr:from>
    <xdr:to>
      <xdr:col>107</xdr:col>
      <xdr:colOff>101600</xdr:colOff>
      <xdr:row>59</xdr:row>
      <xdr:rowOff>149678</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140805</xdr:rowOff>
    </xdr:from>
    <xdr:ext cx="249299"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30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48078</xdr:rowOff>
    </xdr:from>
    <xdr:to>
      <xdr:col>102</xdr:col>
      <xdr:colOff>165100</xdr:colOff>
      <xdr:row>59</xdr:row>
      <xdr:rowOff>149678</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140805</xdr:rowOff>
    </xdr:from>
    <xdr:ext cx="249299"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420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48078</xdr:rowOff>
    </xdr:from>
    <xdr:to>
      <xdr:col>98</xdr:col>
      <xdr:colOff>38100</xdr:colOff>
      <xdr:row>59</xdr:row>
      <xdr:rowOff>149678</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140805</xdr:rowOff>
    </xdr:from>
    <xdr:ext cx="249299"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531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144434</xdr:rowOff>
    </xdr:from>
    <xdr:ext cx="59541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692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74</xdr:row>
      <xdr:rowOff>160762</xdr:rowOff>
    </xdr:from>
    <xdr:ext cx="59541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692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a:extLst>
            <a:ext uri="{FF2B5EF4-FFF2-40B4-BE49-F238E27FC236}">
              <a16:creationId xmlns:a16="http://schemas.microsoft.com/office/drawing/2014/main" id="{00000000-0008-0000-0600-00004A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11260</xdr:rowOff>
    </xdr:from>
    <xdr:to>
      <xdr:col>116</xdr:col>
      <xdr:colOff>62864</xdr:colOff>
      <xdr:row>78</xdr:row>
      <xdr:rowOff>159944</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flipV="1">
          <a:off x="22159595" y="12012760"/>
          <a:ext cx="1269" cy="15202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163771</xdr:rowOff>
    </xdr:from>
    <xdr:ext cx="534377" cy="259045"/>
    <xdr:sp macro="" textlink="">
      <xdr:nvSpPr>
        <xdr:cNvPr id="844" name="繰出金最小値テキスト">
          <a:extLst>
            <a:ext uri="{FF2B5EF4-FFF2-40B4-BE49-F238E27FC236}">
              <a16:creationId xmlns:a16="http://schemas.microsoft.com/office/drawing/2014/main" id="{00000000-0008-0000-0600-00004C030000}"/>
            </a:ext>
          </a:extLst>
        </xdr:cNvPr>
        <xdr:cNvSpPr txBox="1"/>
      </xdr:nvSpPr>
      <xdr:spPr>
        <a:xfrm>
          <a:off x="22212300" y="13536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159944</xdr:rowOff>
    </xdr:from>
    <xdr:to>
      <xdr:col>116</xdr:col>
      <xdr:colOff>152400</xdr:colOff>
      <xdr:row>78</xdr:row>
      <xdr:rowOff>159944</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3533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129387</xdr:rowOff>
    </xdr:from>
    <xdr:ext cx="599010" cy="259045"/>
    <xdr:sp macro="" textlink="">
      <xdr:nvSpPr>
        <xdr:cNvPr id="846" name="繰出金最大値テキスト">
          <a:extLst>
            <a:ext uri="{FF2B5EF4-FFF2-40B4-BE49-F238E27FC236}">
              <a16:creationId xmlns:a16="http://schemas.microsoft.com/office/drawing/2014/main" id="{00000000-0008-0000-0600-00004E030000}"/>
            </a:ext>
          </a:extLst>
        </xdr:cNvPr>
        <xdr:cNvSpPr txBox="1"/>
      </xdr:nvSpPr>
      <xdr:spPr>
        <a:xfrm>
          <a:off x="22212300" y="117879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499,330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11260</xdr:rowOff>
    </xdr:from>
    <xdr:to>
      <xdr:col>116</xdr:col>
      <xdr:colOff>152400</xdr:colOff>
      <xdr:row>70</xdr:row>
      <xdr:rowOff>11260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22072600" y="12012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162316</xdr:rowOff>
    </xdr:from>
    <xdr:to>
      <xdr:col>116</xdr:col>
      <xdr:colOff>63500</xdr:colOff>
      <xdr:row>77</xdr:row>
      <xdr:rowOff>171138</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1323300" y="13363966"/>
          <a:ext cx="838200" cy="8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131982</xdr:rowOff>
    </xdr:from>
    <xdr:ext cx="599010" cy="259045"/>
    <xdr:sp macro="" textlink="">
      <xdr:nvSpPr>
        <xdr:cNvPr id="849" name="繰出金平均値テキスト">
          <a:extLst>
            <a:ext uri="{FF2B5EF4-FFF2-40B4-BE49-F238E27FC236}">
              <a16:creationId xmlns:a16="http://schemas.microsoft.com/office/drawing/2014/main" id="{00000000-0008-0000-0600-000051030000}"/>
            </a:ext>
          </a:extLst>
        </xdr:cNvPr>
        <xdr:cNvSpPr txBox="1"/>
      </xdr:nvSpPr>
      <xdr:spPr>
        <a:xfrm>
          <a:off x="22212300" y="1299073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109105</xdr:rowOff>
    </xdr:from>
    <xdr:to>
      <xdr:col>116</xdr:col>
      <xdr:colOff>114300</xdr:colOff>
      <xdr:row>77</xdr:row>
      <xdr:rowOff>39255</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2110700" y="13139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88860</xdr:rowOff>
    </xdr:from>
    <xdr:to>
      <xdr:col>111</xdr:col>
      <xdr:colOff>177800</xdr:colOff>
      <xdr:row>77</xdr:row>
      <xdr:rowOff>162316</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0434300" y="13290510"/>
          <a:ext cx="889000" cy="73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132471</xdr:rowOff>
    </xdr:from>
    <xdr:to>
      <xdr:col>112</xdr:col>
      <xdr:colOff>38100</xdr:colOff>
      <xdr:row>77</xdr:row>
      <xdr:rowOff>62621</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1272500" y="13162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75</xdr:row>
      <xdr:rowOff>79148</xdr:rowOff>
    </xdr:from>
    <xdr:ext cx="599010"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1023795" y="12937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88860</xdr:rowOff>
    </xdr:from>
    <xdr:to>
      <xdr:col>107</xdr:col>
      <xdr:colOff>50800</xdr:colOff>
      <xdr:row>78</xdr:row>
      <xdr:rowOff>33401</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19545300" y="13290510"/>
          <a:ext cx="889000" cy="115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157882</xdr:rowOff>
    </xdr:from>
    <xdr:to>
      <xdr:col>107</xdr:col>
      <xdr:colOff>101600</xdr:colOff>
      <xdr:row>77</xdr:row>
      <xdr:rowOff>88032</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0383500" y="1318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75</xdr:row>
      <xdr:rowOff>104559</xdr:rowOff>
    </xdr:from>
    <xdr:ext cx="599010"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0134795" y="12963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78</xdr:row>
      <xdr:rowOff>33401</xdr:rowOff>
    </xdr:from>
    <xdr:to>
      <xdr:col>102</xdr:col>
      <xdr:colOff>114300</xdr:colOff>
      <xdr:row>78</xdr:row>
      <xdr:rowOff>48090</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18656300" y="13406501"/>
          <a:ext cx="889000" cy="14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159913</xdr:rowOff>
    </xdr:from>
    <xdr:to>
      <xdr:col>102</xdr:col>
      <xdr:colOff>165100</xdr:colOff>
      <xdr:row>77</xdr:row>
      <xdr:rowOff>90063</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9494500" y="1319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75</xdr:row>
      <xdr:rowOff>106590</xdr:rowOff>
    </xdr:from>
    <xdr:ext cx="59901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9245795" y="12965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145557</xdr:rowOff>
    </xdr:from>
    <xdr:to>
      <xdr:col>98</xdr:col>
      <xdr:colOff>38100</xdr:colOff>
      <xdr:row>77</xdr:row>
      <xdr:rowOff>75707</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18605500" y="1317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75</xdr:row>
      <xdr:rowOff>92234</xdr:rowOff>
    </xdr:from>
    <xdr:ext cx="59901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8356795" y="12950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120338</xdr:rowOff>
    </xdr:from>
    <xdr:to>
      <xdr:col>116</xdr:col>
      <xdr:colOff>114300</xdr:colOff>
      <xdr:row>78</xdr:row>
      <xdr:rowOff>50488</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2110700" y="13321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98765</xdr:rowOff>
    </xdr:from>
    <xdr:ext cx="534377" cy="259045"/>
    <xdr:sp macro="" textlink="">
      <xdr:nvSpPr>
        <xdr:cNvPr id="868" name="繰出金該当値テキスト">
          <a:extLst>
            <a:ext uri="{FF2B5EF4-FFF2-40B4-BE49-F238E27FC236}">
              <a16:creationId xmlns:a16="http://schemas.microsoft.com/office/drawing/2014/main" id="{00000000-0008-0000-0600-000064030000}"/>
            </a:ext>
          </a:extLst>
        </xdr:cNvPr>
        <xdr:cNvSpPr txBox="1"/>
      </xdr:nvSpPr>
      <xdr:spPr>
        <a:xfrm>
          <a:off x="22212300" y="13300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111516</xdr:rowOff>
    </xdr:from>
    <xdr:to>
      <xdr:col>112</xdr:col>
      <xdr:colOff>38100</xdr:colOff>
      <xdr:row>78</xdr:row>
      <xdr:rowOff>41666</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1272500" y="13313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32793</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056111" y="13405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38060</xdr:rowOff>
    </xdr:from>
    <xdr:to>
      <xdr:col>107</xdr:col>
      <xdr:colOff>101600</xdr:colOff>
      <xdr:row>77</xdr:row>
      <xdr:rowOff>139660</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0383500" y="13239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77</xdr:row>
      <xdr:rowOff>130787</xdr:rowOff>
    </xdr:from>
    <xdr:ext cx="59901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134795" y="133324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154051</xdr:rowOff>
    </xdr:from>
    <xdr:to>
      <xdr:col>102</xdr:col>
      <xdr:colOff>165100</xdr:colOff>
      <xdr:row>78</xdr:row>
      <xdr:rowOff>84201</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9494500" y="13355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75328</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278111" y="13448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168740</xdr:rowOff>
    </xdr:from>
    <xdr:to>
      <xdr:col>98</xdr:col>
      <xdr:colOff>38100</xdr:colOff>
      <xdr:row>78</xdr:row>
      <xdr:rowOff>98890</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18605500" y="13370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90017</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389111" y="13463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3" name="前年度繰上充用金最小値テキスト">
          <a:extLst>
            <a:ext uri="{FF2B5EF4-FFF2-40B4-BE49-F238E27FC236}">
              <a16:creationId xmlns:a16="http://schemas.microsoft.com/office/drawing/2014/main" id="{00000000-0008-0000-0600-00007D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5" name="前年度繰上充用金最大値テキスト">
          <a:extLst>
            <a:ext uri="{FF2B5EF4-FFF2-40B4-BE49-F238E27FC236}">
              <a16:creationId xmlns:a16="http://schemas.microsoft.com/office/drawing/2014/main" id="{00000000-0008-0000-0600-00007F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8" name="前年度繰上充用金平均値テキスト">
          <a:extLst>
            <a:ext uri="{FF2B5EF4-FFF2-40B4-BE49-F238E27FC236}">
              <a16:creationId xmlns:a16="http://schemas.microsoft.com/office/drawing/2014/main" id="{00000000-0008-0000-0600-000082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7" name="前年度繰上充用金該当値テキスト">
          <a:extLst>
            <a:ext uri="{FF2B5EF4-FFF2-40B4-BE49-F238E27FC236}">
              <a16:creationId xmlns:a16="http://schemas.microsoft.com/office/drawing/2014/main" id="{00000000-0008-0000-0600-000095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a:extLst>
            <a:ext uri="{FF2B5EF4-FFF2-40B4-BE49-F238E27FC236}">
              <a16:creationId xmlns:a16="http://schemas.microsoft.com/office/drawing/2014/main" id="{00000000-0008-0000-0600-00009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a:extLst>
            <a:ext uri="{FF2B5EF4-FFF2-40B4-BE49-F238E27FC236}">
              <a16:creationId xmlns:a16="http://schemas.microsoft.com/office/drawing/2014/main" id="{00000000-0008-0000-0600-00009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ysClr val="windowText" lastClr="000000"/>
              </a:solidFill>
              <a:effectLst/>
              <a:uLnTx/>
              <a:uFillTx/>
              <a:latin typeface="+mn-lt"/>
              <a:ea typeface="+mn-ea"/>
              <a:cs typeface="+mn-cs"/>
            </a:rPr>
            <a:t>歳出合計は令和３年度</a:t>
          </a:r>
          <a:r>
            <a:rPr kumimoji="0" lang="en-US" altLang="ja-JP" sz="1050" b="0" i="0" u="none" strike="noStrike" kern="0" cap="none" spc="0" normalizeH="0" baseline="0" noProof="0">
              <a:ln>
                <a:noFill/>
              </a:ln>
              <a:solidFill>
                <a:sysClr val="windowText" lastClr="000000"/>
              </a:solidFill>
              <a:effectLst/>
              <a:uLnTx/>
              <a:uFillTx/>
              <a:latin typeface="+mn-lt"/>
              <a:ea typeface="+mn-ea"/>
              <a:cs typeface="+mn-cs"/>
            </a:rPr>
            <a:t>3,514,795</a:t>
          </a:r>
          <a:r>
            <a:rPr kumimoji="0" lang="ja-JP" altLang="en-US" sz="1050" b="0" i="0" u="none" strike="noStrike" kern="0" cap="none" spc="0" normalizeH="0" baseline="0" noProof="0">
              <a:ln>
                <a:noFill/>
              </a:ln>
              <a:solidFill>
                <a:sysClr val="windowText" lastClr="000000"/>
              </a:solidFill>
              <a:effectLst/>
              <a:uLnTx/>
              <a:uFillTx/>
              <a:latin typeface="+mn-lt"/>
              <a:ea typeface="+mn-ea"/>
              <a:cs typeface="+mn-cs"/>
            </a:rPr>
            <a:t>千円に対して、令和４年度は</a:t>
          </a:r>
          <a:r>
            <a:rPr kumimoji="0" lang="en-US" altLang="ja-JP" sz="1050" b="0" i="0" u="none" strike="noStrike" kern="0" cap="none" spc="0" normalizeH="0" baseline="0" noProof="0">
              <a:ln>
                <a:noFill/>
              </a:ln>
              <a:solidFill>
                <a:sysClr val="windowText" lastClr="000000"/>
              </a:solidFill>
              <a:effectLst/>
              <a:uLnTx/>
              <a:uFillTx/>
              <a:latin typeface="+mn-lt"/>
              <a:ea typeface="+mn-ea"/>
              <a:cs typeface="+mn-cs"/>
            </a:rPr>
            <a:t>4,084,455</a:t>
          </a:r>
          <a:r>
            <a:rPr kumimoji="0" lang="ja-JP" altLang="en-US" sz="1050" b="0" i="0" u="none" strike="noStrike" kern="0" cap="none" spc="0" normalizeH="0" baseline="0" noProof="0">
              <a:ln>
                <a:noFill/>
              </a:ln>
              <a:solidFill>
                <a:sysClr val="windowText" lastClr="000000"/>
              </a:solidFill>
              <a:effectLst/>
              <a:uLnTx/>
              <a:uFillTx/>
              <a:latin typeface="+mn-lt"/>
              <a:ea typeface="+mn-ea"/>
              <a:cs typeface="+mn-cs"/>
            </a:rPr>
            <a:t>千円となり、</a:t>
          </a:r>
          <a:r>
            <a:rPr kumimoji="0" lang="en-US" altLang="ja-JP" sz="1050" b="0" i="0" u="none" strike="noStrike" kern="0" cap="none" spc="0" normalizeH="0" baseline="0" noProof="0">
              <a:ln>
                <a:noFill/>
              </a:ln>
              <a:solidFill>
                <a:sysClr val="windowText" lastClr="000000"/>
              </a:solidFill>
              <a:effectLst/>
              <a:uLnTx/>
              <a:uFillTx/>
              <a:latin typeface="+mn-lt"/>
              <a:ea typeface="+mn-ea"/>
              <a:cs typeface="+mn-cs"/>
            </a:rPr>
            <a:t>569,660</a:t>
          </a:r>
          <a:r>
            <a:rPr kumimoji="0" lang="ja-JP" altLang="en-US" sz="1050" b="0" i="0" u="none" strike="noStrike" kern="0" cap="none" spc="0" normalizeH="0" baseline="0" noProof="0">
              <a:ln>
                <a:noFill/>
              </a:ln>
              <a:solidFill>
                <a:sysClr val="windowText" lastClr="000000"/>
              </a:solidFill>
              <a:effectLst/>
              <a:uLnTx/>
              <a:uFillTx/>
              <a:latin typeface="+mn-lt"/>
              <a:ea typeface="+mn-ea"/>
              <a:cs typeface="+mn-cs"/>
            </a:rPr>
            <a:t>千円増加した。「国際鯨類施設整備事業」（新規普通建設費）として計上した</a:t>
          </a:r>
          <a:r>
            <a:rPr kumimoji="0" lang="en-US" altLang="ja-JP" sz="1050" b="0" i="0" u="none" strike="noStrike" kern="0" cap="none" spc="0" normalizeH="0" baseline="0" noProof="0">
              <a:ln>
                <a:noFill/>
              </a:ln>
              <a:solidFill>
                <a:sysClr val="windowText" lastClr="000000"/>
              </a:solidFill>
              <a:effectLst/>
              <a:uLnTx/>
              <a:uFillTx/>
              <a:latin typeface="+mn-lt"/>
              <a:ea typeface="+mn-ea"/>
              <a:cs typeface="+mn-cs"/>
            </a:rPr>
            <a:t>1,072,407</a:t>
          </a:r>
          <a:r>
            <a:rPr kumimoji="0" lang="ja-JP" altLang="en-US" sz="1050" b="0" i="0" u="none" strike="noStrike" kern="0" cap="none" spc="0" normalizeH="0" baseline="0" noProof="0">
              <a:ln>
                <a:noFill/>
              </a:ln>
              <a:solidFill>
                <a:sysClr val="windowText" lastClr="000000"/>
              </a:solidFill>
              <a:effectLst/>
              <a:uLnTx/>
              <a:uFillTx/>
              <a:latin typeface="+mn-lt"/>
              <a:ea typeface="+mn-ea"/>
              <a:cs typeface="+mn-cs"/>
            </a:rPr>
            <a:t>千円が主な増加理由である。人件費は、職員の新規採用（８人）及び、議員の期末手当の支給開始により増加した。物件費は、ふるさと納税業務の委託を、令和３年度に本格化させたことにより、令和４年度は委託料が</a:t>
          </a:r>
          <a:r>
            <a:rPr kumimoji="0" lang="en-US" altLang="ja-JP" sz="1050" b="0" i="0" u="none" strike="noStrike" kern="0" cap="none" spc="0" normalizeH="0" baseline="0" noProof="0">
              <a:ln>
                <a:noFill/>
              </a:ln>
              <a:solidFill>
                <a:sysClr val="windowText" lastClr="000000"/>
              </a:solidFill>
              <a:effectLst/>
              <a:uLnTx/>
              <a:uFillTx/>
              <a:latin typeface="+mn-lt"/>
              <a:ea typeface="+mn-ea"/>
              <a:cs typeface="+mn-cs"/>
            </a:rPr>
            <a:t>22,947</a:t>
          </a:r>
          <a:r>
            <a:rPr kumimoji="0" lang="ja-JP" altLang="en-US" sz="1050" b="0" i="0" u="none" strike="noStrike" kern="0" cap="none" spc="0" normalizeH="0" baseline="0" noProof="0">
              <a:ln>
                <a:noFill/>
              </a:ln>
              <a:solidFill>
                <a:sysClr val="windowText" lastClr="000000"/>
              </a:solidFill>
              <a:effectLst/>
              <a:uLnTx/>
              <a:uFillTx/>
              <a:latin typeface="+mn-lt"/>
              <a:ea typeface="+mn-ea"/>
              <a:cs typeface="+mn-cs"/>
            </a:rPr>
            <a:t>千円増加している（寄附額の実績に応じて委託料を決定する）。扶助費は、前年度に実施した新型コロナウィルス対策として現金給付の分が減少している。補助費等は、前年度に実施した臨時特別給付金（住民税非課税世帯等臨時特別支援）の影響で今年度は減少している。投資的経費では、先述の「国際鯨類施設整備事業」により普通建設費（新規整備）が大幅に増加した。公債費における長期債元利償還金が</a:t>
          </a:r>
          <a:r>
            <a:rPr kumimoji="0" lang="en-US" altLang="ja-JP" sz="1050" b="0" i="0" u="none" strike="noStrike" kern="0" cap="none" spc="0" normalizeH="0" baseline="0" noProof="0">
              <a:ln>
                <a:noFill/>
              </a:ln>
              <a:solidFill>
                <a:sysClr val="windowText" lastClr="000000"/>
              </a:solidFill>
              <a:effectLst/>
              <a:uLnTx/>
              <a:uFillTx/>
              <a:latin typeface="+mn-lt"/>
              <a:ea typeface="+mn-ea"/>
              <a:cs typeface="+mn-cs"/>
            </a:rPr>
            <a:t>30,260</a:t>
          </a:r>
          <a:r>
            <a:rPr kumimoji="0" lang="ja-JP" altLang="en-US" sz="1050" b="0" i="0" u="none" strike="noStrike" kern="0" cap="none" spc="0" normalizeH="0" baseline="0" noProof="0">
              <a:ln>
                <a:noFill/>
              </a:ln>
              <a:solidFill>
                <a:sysClr val="windowText" lastClr="000000"/>
              </a:solidFill>
              <a:effectLst/>
              <a:uLnTx/>
              <a:uFillTx/>
              <a:latin typeface="+mn-lt"/>
              <a:ea typeface="+mn-ea"/>
              <a:cs typeface="+mn-cs"/>
            </a:rPr>
            <a:t>千円増額となり、前年度と合わせると、１億円超の増加である。積立金については、減債基金への積立額が、前年度は特に多く積み立てたため、今年度は減少した。繰出金は、かつて介護保険会計に対するものが多かったが、令和３年度に保険料を引き上げ、繰出金を抑制することができている。また、下水道会計で行う建設改良費等の一般会計負担分を繰り出した分、今年度は減少している。ここ数年にわたる特徴としては、公債費の増額が進んでいる。公債費の増加は令和</a:t>
          </a:r>
          <a:r>
            <a:rPr kumimoji="0" lang="en-US" altLang="ja-JP" sz="1050" b="0" i="0" u="none" strike="noStrike" kern="0" cap="none" spc="0" normalizeH="0" baseline="0" noProof="0">
              <a:ln>
                <a:noFill/>
              </a:ln>
              <a:solidFill>
                <a:sysClr val="windowText" lastClr="000000"/>
              </a:solidFill>
              <a:effectLst/>
              <a:uLnTx/>
              <a:uFillTx/>
              <a:latin typeface="+mn-lt"/>
              <a:ea typeface="+mn-ea"/>
              <a:cs typeface="+mn-cs"/>
            </a:rPr>
            <a:t>7</a:t>
          </a:r>
          <a:r>
            <a:rPr kumimoji="0" lang="ja-JP" altLang="en-US" sz="1050" b="0" i="0" u="none" strike="noStrike" kern="0" cap="none" spc="0" normalizeH="0" baseline="0" noProof="0">
              <a:ln>
                <a:noFill/>
              </a:ln>
              <a:solidFill>
                <a:sysClr val="windowText" lastClr="000000"/>
              </a:solidFill>
              <a:effectLst/>
              <a:uLnTx/>
              <a:uFillTx/>
              <a:latin typeface="+mn-lt"/>
              <a:ea typeface="+mn-ea"/>
              <a:cs typeface="+mn-cs"/>
            </a:rPr>
            <a:t>年から</a:t>
          </a:r>
          <a:r>
            <a:rPr kumimoji="0" lang="en-US" altLang="ja-JP" sz="1050" b="0" i="0" u="none" strike="noStrike" kern="0" cap="none" spc="0" normalizeH="0" baseline="0" noProof="0">
              <a:ln>
                <a:noFill/>
              </a:ln>
              <a:solidFill>
                <a:sysClr val="windowText" lastClr="000000"/>
              </a:solidFill>
              <a:effectLst/>
              <a:uLnTx/>
              <a:uFillTx/>
              <a:latin typeface="+mn-lt"/>
              <a:ea typeface="+mn-ea"/>
              <a:cs typeface="+mn-cs"/>
            </a:rPr>
            <a:t>10</a:t>
          </a:r>
          <a:r>
            <a:rPr kumimoji="0" lang="ja-JP" altLang="en-US" sz="1050" b="0" i="0" u="none" strike="noStrike" kern="0" cap="none" spc="0" normalizeH="0" baseline="0" noProof="0">
              <a:ln>
                <a:noFill/>
              </a:ln>
              <a:solidFill>
                <a:sysClr val="windowText" lastClr="000000"/>
              </a:solidFill>
              <a:effectLst/>
              <a:uLnTx/>
              <a:uFillTx/>
              <a:latin typeface="+mn-lt"/>
              <a:ea typeface="+mn-ea"/>
              <a:cs typeface="+mn-cs"/>
            </a:rPr>
            <a:t>年頃まで続く見込みである。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和歌山県太地町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2,891
2,881
5.81
4,232,340
4,084,455
130,376
1,631,783
5,249,766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7.5
19.5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139700</xdr:rowOff>
    </xdr:from>
    <xdr:to>
      <xdr:col>28</xdr:col>
      <xdr:colOff>114300</xdr:colOff>
      <xdr:row>39</xdr:row>
      <xdr:rowOff>139700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168927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54627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111777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54627</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30</xdr:row>
      <xdr:rowOff>111777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28</xdr:row>
      <xdr:rowOff>168927</xdr:rowOff>
    </xdr:from>
    <xdr:ext cx="595419" cy="259045"/>
    <xdr:sp macro="" textlink="">
      <xdr:nvSpPr>
        <xdr:cNvPr id="55" name="テキスト ボックス 54">
          <a:extLst>
            <a:ext uri="{FF2B5EF4-FFF2-40B4-BE49-F238E27FC236}">
              <a16:creationId xmlns:a16="http://schemas.microsoft.com/office/drawing/2014/main" id="{00000000-0008-0000-0700-000037000000}"/>
            </a:ext>
          </a:extLst>
        </xdr:cNvPr>
        <xdr:cNvSpPr txBox="1"/>
      </xdr:nvSpPr>
      <xdr:spPr>
        <a:xfrm>
          <a:off x="166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7" name="テキスト ボックス 56">
          <a:extLst>
            <a:ext uri="{FF2B5EF4-FFF2-40B4-BE49-F238E27FC236}">
              <a16:creationId xmlns:a16="http://schemas.microsoft.com/office/drawing/2014/main" id="{00000000-0008-0000-0700-000039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8" name="議会費グラフ枠">
          <a:extLst>
            <a:ext uri="{FF2B5EF4-FFF2-40B4-BE49-F238E27FC236}">
              <a16:creationId xmlns:a16="http://schemas.microsoft.com/office/drawing/2014/main" id="{00000000-0008-0000-0700-00003A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161389</xdr:rowOff>
    </xdr:from>
    <xdr:to>
      <xdr:col>24</xdr:col>
      <xdr:colOff>62865</xdr:colOff>
      <xdr:row>39</xdr:row>
      <xdr:rowOff>12227</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4633595" y="5304889"/>
          <a:ext cx="1270" cy="1393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16054</xdr:rowOff>
    </xdr:from>
    <xdr:ext cx="469744" cy="259045"/>
    <xdr:sp macro="" textlink="">
      <xdr:nvSpPr>
        <xdr:cNvPr id="60" name="議会費最小値テキスト">
          <a:extLst>
            <a:ext uri="{FF2B5EF4-FFF2-40B4-BE49-F238E27FC236}">
              <a16:creationId xmlns:a16="http://schemas.microsoft.com/office/drawing/2014/main" id="{00000000-0008-0000-0700-00003C000000}"/>
            </a:ext>
          </a:extLst>
        </xdr:cNvPr>
        <xdr:cNvSpPr txBox="1"/>
      </xdr:nvSpPr>
      <xdr:spPr>
        <a:xfrm>
          <a:off x="4686300" y="6702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12227</xdr:rowOff>
    </xdr:from>
    <xdr:to>
      <xdr:col>24</xdr:col>
      <xdr:colOff>152400</xdr:colOff>
      <xdr:row>39</xdr:row>
      <xdr:rowOff>12227</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4546600" y="6698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108066</xdr:rowOff>
    </xdr:from>
    <xdr:ext cx="599010" cy="259045"/>
    <xdr:sp macro="" textlink="">
      <xdr:nvSpPr>
        <xdr:cNvPr id="62" name="議会費最大値テキスト">
          <a:extLst>
            <a:ext uri="{FF2B5EF4-FFF2-40B4-BE49-F238E27FC236}">
              <a16:creationId xmlns:a16="http://schemas.microsoft.com/office/drawing/2014/main" id="{00000000-0008-0000-0700-00003E000000}"/>
            </a:ext>
          </a:extLst>
        </xdr:cNvPr>
        <xdr:cNvSpPr txBox="1"/>
      </xdr:nvSpPr>
      <xdr:spPr>
        <a:xfrm>
          <a:off x="4686300" y="5080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106,482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161389</xdr:rowOff>
    </xdr:from>
    <xdr:to>
      <xdr:col>24</xdr:col>
      <xdr:colOff>152400</xdr:colOff>
      <xdr:row>30</xdr:row>
      <xdr:rowOff>161389</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4546600" y="53048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142958</xdr:rowOff>
    </xdr:from>
    <xdr:to>
      <xdr:col>24</xdr:col>
      <xdr:colOff>63500</xdr:colOff>
      <xdr:row>38</xdr:row>
      <xdr:rowOff>41187</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3797300" y="6486608"/>
          <a:ext cx="838200" cy="69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114247</xdr:rowOff>
    </xdr:from>
    <xdr:ext cx="534377" cy="259045"/>
    <xdr:sp macro="" textlink="">
      <xdr:nvSpPr>
        <xdr:cNvPr id="65" name="議会費平均値テキスト">
          <a:extLst>
            <a:ext uri="{FF2B5EF4-FFF2-40B4-BE49-F238E27FC236}">
              <a16:creationId xmlns:a16="http://schemas.microsoft.com/office/drawing/2014/main" id="{00000000-0008-0000-0700-000041000000}"/>
            </a:ext>
          </a:extLst>
        </xdr:cNvPr>
        <xdr:cNvSpPr txBox="1"/>
      </xdr:nvSpPr>
      <xdr:spPr>
        <a:xfrm>
          <a:off x="4686300" y="64578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135820</xdr:rowOff>
    </xdr:from>
    <xdr:to>
      <xdr:col>24</xdr:col>
      <xdr:colOff>114300</xdr:colOff>
      <xdr:row>38</xdr:row>
      <xdr:rowOff>65970</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4584700" y="6479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41187</xdr:rowOff>
    </xdr:from>
    <xdr:to>
      <xdr:col>19</xdr:col>
      <xdr:colOff>177800</xdr:colOff>
      <xdr:row>38</xdr:row>
      <xdr:rowOff>49917</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908300" y="6556287"/>
          <a:ext cx="889000" cy="8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157380</xdr:rowOff>
    </xdr:from>
    <xdr:to>
      <xdr:col>20</xdr:col>
      <xdr:colOff>38100</xdr:colOff>
      <xdr:row>38</xdr:row>
      <xdr:rowOff>87530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3746500" y="6501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104057</xdr:rowOff>
    </xdr:from>
    <xdr:ext cx="534377"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3530111" y="6276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41116</xdr:rowOff>
    </xdr:from>
    <xdr:to>
      <xdr:col>15</xdr:col>
      <xdr:colOff>50800</xdr:colOff>
      <xdr:row>38</xdr:row>
      <xdr:rowOff>49917</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2019300" y="6556216"/>
          <a:ext cx="889000" cy="8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157109</xdr:rowOff>
    </xdr:from>
    <xdr:to>
      <xdr:col>15</xdr:col>
      <xdr:colOff>101600</xdr:colOff>
      <xdr:row>38</xdr:row>
      <xdr:rowOff>87258</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2857500" y="650075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103786</xdr:rowOff>
    </xdr:from>
    <xdr:ext cx="534377"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2641111" y="6275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36544</xdr:rowOff>
    </xdr:from>
    <xdr:to>
      <xdr:col>10</xdr:col>
      <xdr:colOff>114300</xdr:colOff>
      <xdr:row>38</xdr:row>
      <xdr:rowOff>41116</xdr:rowOff>
    </xdr:to>
    <xdr:cxnSp macro="">
      <xdr:nvCxnSpPr>
        <xdr:cNvPr id="73" name="直線コネクタ 72">
          <a:extLst>
            <a:ext uri="{FF2B5EF4-FFF2-40B4-BE49-F238E27FC236}">
              <a16:creationId xmlns:a16="http://schemas.microsoft.com/office/drawing/2014/main" id="{00000000-0008-0000-0700-000049000000}"/>
            </a:ext>
          </a:extLst>
        </xdr:cNvPr>
        <xdr:cNvCxnSpPr/>
      </xdr:nvCxnSpPr>
      <xdr:spPr>
        <a:xfrm>
          <a:off x="1130300" y="655164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145950</xdr:rowOff>
    </xdr:from>
    <xdr:to>
      <xdr:col>10</xdr:col>
      <xdr:colOff>165100</xdr:colOff>
      <xdr:row>38</xdr:row>
      <xdr:rowOff>76100</xdr:rowOff>
    </xdr:to>
    <xdr:sp macro="" textlink="">
      <xdr:nvSpPr>
        <xdr:cNvPr id="74" name="フローチャート: 判断 73">
          <a:extLst>
            <a:ext uri="{FF2B5EF4-FFF2-40B4-BE49-F238E27FC236}">
              <a16:creationId xmlns:a16="http://schemas.microsoft.com/office/drawing/2014/main" id="{00000000-0008-0000-0700-00004A000000}"/>
            </a:ext>
          </a:extLst>
        </xdr:cNvPr>
        <xdr:cNvSpPr/>
      </xdr:nvSpPr>
      <xdr:spPr>
        <a:xfrm>
          <a:off x="1968500" y="648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92627</xdr:rowOff>
    </xdr:from>
    <xdr:ext cx="534377"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1752111" y="6264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151265</xdr:rowOff>
    </xdr:from>
    <xdr:to>
      <xdr:col>6</xdr:col>
      <xdr:colOff>38100</xdr:colOff>
      <xdr:row>38</xdr:row>
      <xdr:rowOff>81415</xdr:rowOff>
    </xdr:to>
    <xdr:sp macro="" textlink="">
      <xdr:nvSpPr>
        <xdr:cNvPr id="76" name="フローチャート: 判断 75">
          <a:extLst>
            <a:ext uri="{FF2B5EF4-FFF2-40B4-BE49-F238E27FC236}">
              <a16:creationId xmlns:a16="http://schemas.microsoft.com/office/drawing/2014/main" id="{00000000-0008-0000-0700-00004C000000}"/>
            </a:ext>
          </a:extLst>
        </xdr:cNvPr>
        <xdr:cNvSpPr/>
      </xdr:nvSpPr>
      <xdr:spPr>
        <a:xfrm>
          <a:off x="1079500" y="6494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97942</xdr:rowOff>
    </xdr:from>
    <xdr:ext cx="534377"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863111" y="6270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92158</xdr:rowOff>
    </xdr:from>
    <xdr:to>
      <xdr:col>24</xdr:col>
      <xdr:colOff>114300</xdr:colOff>
      <xdr:row>38</xdr:row>
      <xdr:rowOff>22307</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4584700" y="643580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115035</xdr:rowOff>
    </xdr:from>
    <xdr:ext cx="534377" cy="259045"/>
    <xdr:sp macro="" textlink="">
      <xdr:nvSpPr>
        <xdr:cNvPr id="84" name="議会費該当値テキスト">
          <a:extLst>
            <a:ext uri="{FF2B5EF4-FFF2-40B4-BE49-F238E27FC236}">
              <a16:creationId xmlns:a16="http://schemas.microsoft.com/office/drawing/2014/main" id="{00000000-0008-0000-0700-000054000000}"/>
            </a:ext>
          </a:extLst>
        </xdr:cNvPr>
        <xdr:cNvSpPr txBox="1"/>
      </xdr:nvSpPr>
      <xdr:spPr>
        <a:xfrm>
          <a:off x="4686300" y="6287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161837</xdr:rowOff>
    </xdr:from>
    <xdr:to>
      <xdr:col>20</xdr:col>
      <xdr:colOff>38100</xdr:colOff>
      <xdr:row>38</xdr:row>
      <xdr:rowOff>91987</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3746500" y="6505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83114</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3530111" y="6598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170567</xdr:rowOff>
    </xdr:from>
    <xdr:to>
      <xdr:col>15</xdr:col>
      <xdr:colOff>101600</xdr:colOff>
      <xdr:row>38</xdr:row>
      <xdr:rowOff>100717</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2857500" y="6514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91844</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2641111" y="6606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161766</xdr:rowOff>
    </xdr:from>
    <xdr:to>
      <xdr:col>10</xdr:col>
      <xdr:colOff>165100</xdr:colOff>
      <xdr:row>38</xdr:row>
      <xdr:rowOff>91916</xdr:rowOff>
    </xdr:to>
    <xdr:sp macro="" textlink="">
      <xdr:nvSpPr>
        <xdr:cNvPr id="89" name="楕円 88">
          <a:extLst>
            <a:ext uri="{FF2B5EF4-FFF2-40B4-BE49-F238E27FC236}">
              <a16:creationId xmlns:a16="http://schemas.microsoft.com/office/drawing/2014/main" id="{00000000-0008-0000-0700-000059000000}"/>
            </a:ext>
          </a:extLst>
        </xdr:cNvPr>
        <xdr:cNvSpPr/>
      </xdr:nvSpPr>
      <xdr:spPr>
        <a:xfrm>
          <a:off x="1968500" y="6505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83043</xdr:rowOff>
    </xdr:from>
    <xdr:ext cx="534377" cy="259045"/>
    <xdr:sp macro="" textlink="">
      <xdr:nvSpPr>
        <xdr:cNvPr id="90" name="テキスト ボックス 89">
          <a:extLst>
            <a:ext uri="{FF2B5EF4-FFF2-40B4-BE49-F238E27FC236}">
              <a16:creationId xmlns:a16="http://schemas.microsoft.com/office/drawing/2014/main" id="{00000000-0008-0000-0700-00005A000000}"/>
            </a:ext>
          </a:extLst>
        </xdr:cNvPr>
        <xdr:cNvSpPr txBox="1"/>
      </xdr:nvSpPr>
      <xdr:spPr>
        <a:xfrm>
          <a:off x="1752111" y="6598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157194</xdr:rowOff>
    </xdr:from>
    <xdr:to>
      <xdr:col>6</xdr:col>
      <xdr:colOff>38100</xdr:colOff>
      <xdr:row>38</xdr:row>
      <xdr:rowOff>87344</xdr:rowOff>
    </xdr:to>
    <xdr:sp macro="" textlink="">
      <xdr:nvSpPr>
        <xdr:cNvPr id="91" name="楕円 90">
          <a:extLst>
            <a:ext uri="{FF2B5EF4-FFF2-40B4-BE49-F238E27FC236}">
              <a16:creationId xmlns:a16="http://schemas.microsoft.com/office/drawing/2014/main" id="{00000000-0008-0000-0700-00005B000000}"/>
            </a:ext>
          </a:extLst>
        </xdr:cNvPr>
        <xdr:cNvSpPr/>
      </xdr:nvSpPr>
      <xdr:spPr>
        <a:xfrm>
          <a:off x="1079500" y="6500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78471</xdr:rowOff>
    </xdr:from>
    <xdr:ext cx="534377" cy="259045"/>
    <xdr:sp macro="" textlink="">
      <xdr:nvSpPr>
        <xdr:cNvPr id="92" name="テキスト ボックス 91">
          <a:extLst>
            <a:ext uri="{FF2B5EF4-FFF2-40B4-BE49-F238E27FC236}">
              <a16:creationId xmlns:a16="http://schemas.microsoft.com/office/drawing/2014/main" id="{00000000-0008-0000-0700-00005C000000}"/>
            </a:ext>
          </a:extLst>
        </xdr:cNvPr>
        <xdr:cNvSpPr txBox="1"/>
      </xdr:nvSpPr>
      <xdr:spPr>
        <a:xfrm>
          <a:off x="863111" y="6593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86,304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0" name="正方形/長方形 99">
          <a:extLst>
            <a:ext uri="{FF2B5EF4-FFF2-40B4-BE49-F238E27FC236}">
              <a16:creationId xmlns:a16="http://schemas.microsoft.com/office/drawing/2014/main" id="{00000000-0008-0000-0700-000064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56</xdr:row>
      <xdr:rowOff>35577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4" name="テキスト ボックス 113">
          <a:extLst>
            <a:ext uri="{FF2B5EF4-FFF2-40B4-BE49-F238E27FC236}">
              <a16:creationId xmlns:a16="http://schemas.microsoft.com/office/drawing/2014/main" id="{00000000-0008-0000-0700-000072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総務費グラフ枠">
          <a:extLst>
            <a:ext uri="{FF2B5EF4-FFF2-40B4-BE49-F238E27FC236}">
              <a16:creationId xmlns:a16="http://schemas.microsoft.com/office/drawing/2014/main" id="{00000000-0008-0000-07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14874</xdr:rowOff>
    </xdr:from>
    <xdr:to>
      <xdr:col>24</xdr:col>
      <xdr:colOff>62865</xdr:colOff>
      <xdr:row>59</xdr:row>
      <xdr:rowOff>1849</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4633595" y="8758824"/>
          <a:ext cx="1270" cy="1358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5676</xdr:rowOff>
    </xdr:from>
    <xdr:ext cx="599010" cy="259045"/>
    <xdr:sp macro="" textlink="">
      <xdr:nvSpPr>
        <xdr:cNvPr id="117" name="総務費最小値テキスト">
          <a:extLst>
            <a:ext uri="{FF2B5EF4-FFF2-40B4-BE49-F238E27FC236}">
              <a16:creationId xmlns:a16="http://schemas.microsoft.com/office/drawing/2014/main" id="{00000000-0008-0000-0700-000075000000}"/>
            </a:ext>
          </a:extLst>
        </xdr:cNvPr>
        <xdr:cNvSpPr txBox="1"/>
      </xdr:nvSpPr>
      <xdr:spPr>
        <a:xfrm>
          <a:off x="4686300" y="101212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1849</xdr:rowOff>
    </xdr:from>
    <xdr:to>
      <xdr:col>24</xdr:col>
      <xdr:colOff>152400</xdr:colOff>
      <xdr:row>59</xdr:row>
      <xdr:rowOff>1849</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101173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133001</xdr:rowOff>
    </xdr:from>
    <xdr:ext cx="690189" cy="259045"/>
    <xdr:sp macro="" textlink="">
      <xdr:nvSpPr>
        <xdr:cNvPr id="119" name="総務費最大値テキスト">
          <a:extLst>
            <a:ext uri="{FF2B5EF4-FFF2-40B4-BE49-F238E27FC236}">
              <a16:creationId xmlns:a16="http://schemas.microsoft.com/office/drawing/2014/main" id="{00000000-0008-0000-0700-000077000000}"/>
            </a:ext>
          </a:extLst>
        </xdr:cNvPr>
        <xdr:cNvSpPr txBox="1"/>
      </xdr:nvSpPr>
      <xdr:spPr>
        <a:xfrm>
          <a:off x="4686300" y="853405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3,677,626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14874</xdr:rowOff>
    </xdr:from>
    <xdr:to>
      <xdr:col>24</xdr:col>
      <xdr:colOff>152400</xdr:colOff>
      <xdr:row>51</xdr:row>
      <xdr:rowOff>14874</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4546600" y="8758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102401</xdr:rowOff>
    </xdr:from>
    <xdr:to>
      <xdr:col>24</xdr:col>
      <xdr:colOff>63500</xdr:colOff>
      <xdr:row>58</xdr:row>
      <xdr:rowOff>75925</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3797300" y="9875051"/>
          <a:ext cx="838200" cy="144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139708</xdr:rowOff>
    </xdr:from>
    <xdr:ext cx="599010" cy="259045"/>
    <xdr:sp macro="" textlink="">
      <xdr:nvSpPr>
        <xdr:cNvPr id="122" name="総務費平均値テキスト">
          <a:extLst>
            <a:ext uri="{FF2B5EF4-FFF2-40B4-BE49-F238E27FC236}">
              <a16:creationId xmlns:a16="http://schemas.microsoft.com/office/drawing/2014/main" id="{00000000-0008-0000-0700-00007A000000}"/>
            </a:ext>
          </a:extLst>
        </xdr:cNvPr>
        <xdr:cNvSpPr txBox="1"/>
      </xdr:nvSpPr>
      <xdr:spPr>
        <a:xfrm>
          <a:off x="4686300" y="99123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161281</xdr:rowOff>
    </xdr:from>
    <xdr:to>
      <xdr:col>24</xdr:col>
      <xdr:colOff>114300</xdr:colOff>
      <xdr:row>58</xdr:row>
      <xdr:rowOff>91431</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4584700" y="9933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54139</xdr:rowOff>
    </xdr:from>
    <xdr:to>
      <xdr:col>19</xdr:col>
      <xdr:colOff>177800</xdr:colOff>
      <xdr:row>58</xdr:row>
      <xdr:rowOff>75925</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908300" y="9998239"/>
          <a:ext cx="889000" cy="21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134181</xdr:rowOff>
    </xdr:from>
    <xdr:to>
      <xdr:col>20</xdr:col>
      <xdr:colOff>38100</xdr:colOff>
      <xdr:row>58</xdr:row>
      <xdr:rowOff>64331</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3746500" y="9906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80858</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3497795" y="9682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54139</xdr:rowOff>
    </xdr:from>
    <xdr:to>
      <xdr:col>15</xdr:col>
      <xdr:colOff>50800</xdr:colOff>
      <xdr:row>58</xdr:row>
      <xdr:rowOff>94113</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2019300" y="9998239"/>
          <a:ext cx="889000" cy="39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160763</xdr:rowOff>
    </xdr:from>
    <xdr:to>
      <xdr:col>15</xdr:col>
      <xdr:colOff>101600</xdr:colOff>
      <xdr:row>58</xdr:row>
      <xdr:rowOff>90913</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2857500" y="9933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107440</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2608795" y="97086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94113</xdr:rowOff>
    </xdr:from>
    <xdr:to>
      <xdr:col>10</xdr:col>
      <xdr:colOff>114300</xdr:colOff>
      <xdr:row>58</xdr:row>
      <xdr:rowOff>131838</xdr:rowOff>
    </xdr:to>
    <xdr:cxnSp macro="">
      <xdr:nvCxnSpPr>
        <xdr:cNvPr id="130" name="直線コネクタ 129">
          <a:extLst>
            <a:ext uri="{FF2B5EF4-FFF2-40B4-BE49-F238E27FC236}">
              <a16:creationId xmlns:a16="http://schemas.microsoft.com/office/drawing/2014/main" id="{00000000-0008-0000-0700-000082000000}"/>
            </a:ext>
          </a:extLst>
        </xdr:cNvPr>
        <xdr:cNvCxnSpPr/>
      </xdr:nvCxnSpPr>
      <xdr:spPr>
        <a:xfrm flipV="1">
          <a:off x="1130300" y="10038213"/>
          <a:ext cx="889000" cy="37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38850</xdr:rowOff>
    </xdr:from>
    <xdr:to>
      <xdr:col>10</xdr:col>
      <xdr:colOff>165100</xdr:colOff>
      <xdr:row>58</xdr:row>
      <xdr:rowOff>140450</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968500" y="9982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156977</xdr:rowOff>
    </xdr:from>
    <xdr:ext cx="59901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1719795" y="9758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35769</xdr:rowOff>
    </xdr:from>
    <xdr:to>
      <xdr:col>6</xdr:col>
      <xdr:colOff>38100</xdr:colOff>
      <xdr:row>58</xdr:row>
      <xdr:rowOff>137369</xdr:rowOff>
    </xdr:to>
    <xdr:sp macro="" textlink="">
      <xdr:nvSpPr>
        <xdr:cNvPr id="133" name="フローチャート: 判断 132">
          <a:extLst>
            <a:ext uri="{FF2B5EF4-FFF2-40B4-BE49-F238E27FC236}">
              <a16:creationId xmlns:a16="http://schemas.microsoft.com/office/drawing/2014/main" id="{00000000-0008-0000-0700-000085000000}"/>
            </a:ext>
          </a:extLst>
        </xdr:cNvPr>
        <xdr:cNvSpPr/>
      </xdr:nvSpPr>
      <xdr:spPr>
        <a:xfrm>
          <a:off x="1079500" y="9979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153896</xdr:rowOff>
    </xdr:from>
    <xdr:ext cx="59901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830795" y="9755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51601</xdr:rowOff>
    </xdr:from>
    <xdr:to>
      <xdr:col>24</xdr:col>
      <xdr:colOff>114300</xdr:colOff>
      <xdr:row>57</xdr:row>
      <xdr:rowOff>153201</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4584700" y="9824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74478</xdr:rowOff>
    </xdr:from>
    <xdr:ext cx="599010" cy="259045"/>
    <xdr:sp macro="" textlink="">
      <xdr:nvSpPr>
        <xdr:cNvPr id="141" name="総務費該当値テキスト">
          <a:extLst>
            <a:ext uri="{FF2B5EF4-FFF2-40B4-BE49-F238E27FC236}">
              <a16:creationId xmlns:a16="http://schemas.microsoft.com/office/drawing/2014/main" id="{00000000-0008-0000-0700-00008D000000}"/>
            </a:ext>
          </a:extLst>
        </xdr:cNvPr>
        <xdr:cNvSpPr txBox="1"/>
      </xdr:nvSpPr>
      <xdr:spPr>
        <a:xfrm>
          <a:off x="4686300" y="96756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747,899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25125</xdr:rowOff>
    </xdr:from>
    <xdr:to>
      <xdr:col>20</xdr:col>
      <xdr:colOff>38100</xdr:colOff>
      <xdr:row>58</xdr:row>
      <xdr:rowOff>126725</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3746500" y="9969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117852</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3497795" y="100619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3339</xdr:rowOff>
    </xdr:from>
    <xdr:to>
      <xdr:col>15</xdr:col>
      <xdr:colOff>101600</xdr:colOff>
      <xdr:row>58</xdr:row>
      <xdr:rowOff>104939</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2857500" y="9947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96066</xdr:rowOff>
    </xdr:from>
    <xdr:ext cx="599010"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2608795" y="100401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43313</xdr:rowOff>
    </xdr:from>
    <xdr:to>
      <xdr:col>10</xdr:col>
      <xdr:colOff>165100</xdr:colOff>
      <xdr:row>58</xdr:row>
      <xdr:rowOff>144913</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968500" y="9987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136040</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1719795" y="100801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81038</xdr:rowOff>
    </xdr:from>
    <xdr:to>
      <xdr:col>6</xdr:col>
      <xdr:colOff>38100</xdr:colOff>
      <xdr:row>59</xdr:row>
      <xdr:rowOff>11188</xdr:rowOff>
    </xdr:to>
    <xdr:sp macro="" textlink="">
      <xdr:nvSpPr>
        <xdr:cNvPr id="148" name="楕円 147">
          <a:extLst>
            <a:ext uri="{FF2B5EF4-FFF2-40B4-BE49-F238E27FC236}">
              <a16:creationId xmlns:a16="http://schemas.microsoft.com/office/drawing/2014/main" id="{00000000-0008-0000-0700-000094000000}"/>
            </a:ext>
          </a:extLst>
        </xdr:cNvPr>
        <xdr:cNvSpPr/>
      </xdr:nvSpPr>
      <xdr:spPr>
        <a:xfrm>
          <a:off x="1079500" y="10025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59</xdr:row>
      <xdr:rowOff>2315</xdr:rowOff>
    </xdr:from>
    <xdr:ext cx="599010" cy="259045"/>
    <xdr:sp macro="" textlink="">
      <xdr:nvSpPr>
        <xdr:cNvPr id="149" name="テキスト ボックス 148">
          <a:extLst>
            <a:ext uri="{FF2B5EF4-FFF2-40B4-BE49-F238E27FC236}">
              <a16:creationId xmlns:a16="http://schemas.microsoft.com/office/drawing/2014/main" id="{00000000-0008-0000-0700-000095000000}"/>
            </a:ext>
          </a:extLst>
        </xdr:cNvPr>
        <xdr:cNvSpPr txBox="1"/>
      </xdr:nvSpPr>
      <xdr:spPr>
        <a:xfrm>
          <a:off x="830795" y="101178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7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a:extLst>
            <a:ext uri="{FF2B5EF4-FFF2-40B4-BE49-F238E27FC236}">
              <a16:creationId xmlns:a16="http://schemas.microsoft.com/office/drawing/2014/main" id="{00000000-0008-0000-07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157483</xdr:rowOff>
    </xdr:from>
    <xdr:to>
      <xdr:col>24</xdr:col>
      <xdr:colOff>62865</xdr:colOff>
      <xdr:row>79</xdr:row>
      <xdr:rowOff>62161</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4633595" y="12330433"/>
          <a:ext cx="1270" cy="1276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65988</xdr:rowOff>
    </xdr:from>
    <xdr:ext cx="599010" cy="259045"/>
    <xdr:sp macro="" textlink="">
      <xdr:nvSpPr>
        <xdr:cNvPr id="173" name="民生費最小値テキスト">
          <a:extLst>
            <a:ext uri="{FF2B5EF4-FFF2-40B4-BE49-F238E27FC236}">
              <a16:creationId xmlns:a16="http://schemas.microsoft.com/office/drawing/2014/main" id="{00000000-0008-0000-0700-0000AD000000}"/>
            </a:ext>
          </a:extLst>
        </xdr:cNvPr>
        <xdr:cNvSpPr txBox="1"/>
      </xdr:nvSpPr>
      <xdr:spPr>
        <a:xfrm>
          <a:off x="4686300" y="13610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62161</xdr:rowOff>
    </xdr:from>
    <xdr:to>
      <xdr:col>24</xdr:col>
      <xdr:colOff>152400</xdr:colOff>
      <xdr:row>79</xdr:row>
      <xdr:rowOff>62161</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3606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104160</xdr:rowOff>
    </xdr:from>
    <xdr:ext cx="599010" cy="259045"/>
    <xdr:sp macro="" textlink="">
      <xdr:nvSpPr>
        <xdr:cNvPr id="175" name="民生費最大値テキスト">
          <a:extLst>
            <a:ext uri="{FF2B5EF4-FFF2-40B4-BE49-F238E27FC236}">
              <a16:creationId xmlns:a16="http://schemas.microsoft.com/office/drawing/2014/main" id="{00000000-0008-0000-0700-0000AF000000}"/>
            </a:ext>
          </a:extLst>
        </xdr:cNvPr>
        <xdr:cNvSpPr txBox="1"/>
      </xdr:nvSpPr>
      <xdr:spPr>
        <a:xfrm>
          <a:off x="4686300" y="12105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717,221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157483</xdr:rowOff>
    </xdr:from>
    <xdr:to>
      <xdr:col>24</xdr:col>
      <xdr:colOff>152400</xdr:colOff>
      <xdr:row>71</xdr:row>
      <xdr:rowOff>157483</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2330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19028</xdr:rowOff>
    </xdr:from>
    <xdr:to>
      <xdr:col>24</xdr:col>
      <xdr:colOff>63500</xdr:colOff>
      <xdr:row>78</xdr:row>
      <xdr:rowOff>71867</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3797300" y="13392128"/>
          <a:ext cx="838200" cy="52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150260</xdr:rowOff>
    </xdr:from>
    <xdr:ext cx="599010" cy="259045"/>
    <xdr:sp macro="" textlink="">
      <xdr:nvSpPr>
        <xdr:cNvPr id="178" name="民生費平均値テキスト">
          <a:extLst>
            <a:ext uri="{FF2B5EF4-FFF2-40B4-BE49-F238E27FC236}">
              <a16:creationId xmlns:a16="http://schemas.microsoft.com/office/drawing/2014/main" id="{00000000-0008-0000-0700-0000B2000000}"/>
            </a:ext>
          </a:extLst>
        </xdr:cNvPr>
        <xdr:cNvSpPr txBox="1"/>
      </xdr:nvSpPr>
      <xdr:spPr>
        <a:xfrm>
          <a:off x="4686300" y="1318046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127383</xdr:rowOff>
    </xdr:from>
    <xdr:to>
      <xdr:col>24</xdr:col>
      <xdr:colOff>114300</xdr:colOff>
      <xdr:row>78</xdr:row>
      <xdr:rowOff>57533</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4584700" y="13329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19028</xdr:rowOff>
    </xdr:from>
    <xdr:to>
      <xdr:col>19</xdr:col>
      <xdr:colOff>177800</xdr:colOff>
      <xdr:row>78</xdr:row>
      <xdr:rowOff>125600</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908300" y="13392128"/>
          <a:ext cx="889000" cy="106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129282</xdr:rowOff>
    </xdr:from>
    <xdr:to>
      <xdr:col>20</xdr:col>
      <xdr:colOff>38100</xdr:colOff>
      <xdr:row>78</xdr:row>
      <xdr:rowOff>59432</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3746500" y="1333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75959</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3497795" y="13106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52550</xdr:rowOff>
    </xdr:from>
    <xdr:to>
      <xdr:col>15</xdr:col>
      <xdr:colOff>50800</xdr:colOff>
      <xdr:row>78</xdr:row>
      <xdr:rowOff>125600</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a:off x="2019300" y="13425650"/>
          <a:ext cx="889000" cy="73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151957</xdr:rowOff>
    </xdr:from>
    <xdr:to>
      <xdr:col>15</xdr:col>
      <xdr:colOff>101600</xdr:colOff>
      <xdr:row>78</xdr:row>
      <xdr:rowOff>82107</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2857500" y="13353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98634</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2608795" y="13128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11268</xdr:rowOff>
    </xdr:from>
    <xdr:to>
      <xdr:col>10</xdr:col>
      <xdr:colOff>114300</xdr:colOff>
      <xdr:row>78</xdr:row>
      <xdr:rowOff>52550</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a:off x="1130300" y="13384368"/>
          <a:ext cx="889000" cy="41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8209</xdr:rowOff>
    </xdr:from>
    <xdr:to>
      <xdr:col>10</xdr:col>
      <xdr:colOff>165100</xdr:colOff>
      <xdr:row>78</xdr:row>
      <xdr:rowOff>109809</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968500" y="13381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100936</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1719795" y="134740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3735</xdr:rowOff>
    </xdr:from>
    <xdr:to>
      <xdr:col>6</xdr:col>
      <xdr:colOff>38100</xdr:colOff>
      <xdr:row>78</xdr:row>
      <xdr:rowOff>105335</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079500" y="1337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96462</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830795" y="134695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21067</xdr:rowOff>
    </xdr:from>
    <xdr:to>
      <xdr:col>24</xdr:col>
      <xdr:colOff>114300</xdr:colOff>
      <xdr:row>78</xdr:row>
      <xdr:rowOff>122667</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4584700" y="13394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170944</xdr:rowOff>
    </xdr:from>
    <xdr:ext cx="599010" cy="259045"/>
    <xdr:sp macro="" textlink="">
      <xdr:nvSpPr>
        <xdr:cNvPr id="197" name="民生費該当値テキスト">
          <a:extLst>
            <a:ext uri="{FF2B5EF4-FFF2-40B4-BE49-F238E27FC236}">
              <a16:creationId xmlns:a16="http://schemas.microsoft.com/office/drawing/2014/main" id="{00000000-0008-0000-0700-0000C5000000}"/>
            </a:ext>
          </a:extLst>
        </xdr:cNvPr>
        <xdr:cNvSpPr txBox="1"/>
      </xdr:nvSpPr>
      <xdr:spPr>
        <a:xfrm>
          <a:off x="4686300" y="133725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139678</xdr:rowOff>
    </xdr:from>
    <xdr:to>
      <xdr:col>20</xdr:col>
      <xdr:colOff>38100</xdr:colOff>
      <xdr:row>78</xdr:row>
      <xdr:rowOff>69828</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3746500" y="13341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60955</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3497795" y="134340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74800</xdr:rowOff>
    </xdr:from>
    <xdr:to>
      <xdr:col>15</xdr:col>
      <xdr:colOff>101600</xdr:colOff>
      <xdr:row>79</xdr:row>
      <xdr:rowOff>4950</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2857500" y="1344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167527</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2608795" y="135406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1750</xdr:rowOff>
    </xdr:from>
    <xdr:to>
      <xdr:col>10</xdr:col>
      <xdr:colOff>165100</xdr:colOff>
      <xdr:row>78</xdr:row>
      <xdr:rowOff>103350</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968500" y="133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119877</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1719795" y="13150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131918</xdr:rowOff>
    </xdr:from>
    <xdr:to>
      <xdr:col>6</xdr:col>
      <xdr:colOff>38100</xdr:colOff>
      <xdr:row>78</xdr:row>
      <xdr:rowOff>62068</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079500" y="13333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78595</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830795" y="131087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61300</xdr:rowOff>
    </xdr:from>
    <xdr:to>
      <xdr:col>24</xdr:col>
      <xdr:colOff>62865</xdr:colOff>
      <xdr:row>98</xdr:row>
      <xdr:rowOff>145334</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491800"/>
          <a:ext cx="1270" cy="14556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149161</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951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145334</xdr:rowOff>
    </xdr:from>
    <xdr:to>
      <xdr:col>24</xdr:col>
      <xdr:colOff>152400</xdr:colOff>
      <xdr:row>98</xdr:row>
      <xdr:rowOff>145334</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947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7977</xdr:rowOff>
    </xdr:from>
    <xdr:ext cx="599010"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267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801,155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61300</xdr:rowOff>
    </xdr:from>
    <xdr:to>
      <xdr:col>24</xdr:col>
      <xdr:colOff>152400</xdr:colOff>
      <xdr:row>90</xdr:row>
      <xdr:rowOff>61300</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49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124986</xdr:rowOff>
    </xdr:from>
    <xdr:to>
      <xdr:col>24</xdr:col>
      <xdr:colOff>63500</xdr:colOff>
      <xdr:row>98</xdr:row>
      <xdr:rowOff>83959</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3797300" y="16755636"/>
          <a:ext cx="838200" cy="130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74029</xdr:rowOff>
    </xdr:from>
    <xdr:ext cx="599010"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5332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51152</xdr:rowOff>
    </xdr:from>
    <xdr:to>
      <xdr:col>24</xdr:col>
      <xdr:colOff>114300</xdr:colOff>
      <xdr:row>97</xdr:row>
      <xdr:rowOff>152752</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681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124986</xdr:rowOff>
    </xdr:from>
    <xdr:to>
      <xdr:col>19</xdr:col>
      <xdr:colOff>177800</xdr:colOff>
      <xdr:row>98</xdr:row>
      <xdr:rowOff>36933</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6755636"/>
          <a:ext cx="889000" cy="83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59830</xdr:rowOff>
    </xdr:from>
    <xdr:to>
      <xdr:col>20</xdr:col>
      <xdr:colOff>38100</xdr:colOff>
      <xdr:row>97</xdr:row>
      <xdr:rowOff>161430</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69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6507</xdr:rowOff>
    </xdr:from>
    <xdr:ext cx="599010"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497795" y="164657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33578</xdr:rowOff>
    </xdr:from>
    <xdr:to>
      <xdr:col>15</xdr:col>
      <xdr:colOff>50800</xdr:colOff>
      <xdr:row>98</xdr:row>
      <xdr:rowOff>36933</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2019300" y="16835678"/>
          <a:ext cx="889000" cy="3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79149</xdr:rowOff>
    </xdr:from>
    <xdr:to>
      <xdr:col>15</xdr:col>
      <xdr:colOff>101600</xdr:colOff>
      <xdr:row>98</xdr:row>
      <xdr:rowOff>9299</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70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25826</xdr:rowOff>
    </xdr:from>
    <xdr:ext cx="599010"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08795" y="16485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33578</xdr:rowOff>
    </xdr:from>
    <xdr:to>
      <xdr:col>10</xdr:col>
      <xdr:colOff>114300</xdr:colOff>
      <xdr:row>98</xdr:row>
      <xdr:rowOff>102888</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6835678"/>
          <a:ext cx="889000" cy="69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77510</xdr:rowOff>
    </xdr:from>
    <xdr:to>
      <xdr:col>10</xdr:col>
      <xdr:colOff>165100</xdr:colOff>
      <xdr:row>98</xdr:row>
      <xdr:rowOff>7660</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70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24187</xdr:rowOff>
    </xdr:from>
    <xdr:ext cx="59901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19795" y="164833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52591</xdr:rowOff>
    </xdr:from>
    <xdr:to>
      <xdr:col>6</xdr:col>
      <xdr:colOff>38100</xdr:colOff>
      <xdr:row>97</xdr:row>
      <xdr:rowOff>154191</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683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170718</xdr:rowOff>
    </xdr:from>
    <xdr:ext cx="59901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30795" y="16458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33159</xdr:rowOff>
    </xdr:from>
    <xdr:to>
      <xdr:col>24</xdr:col>
      <xdr:colOff>114300</xdr:colOff>
      <xdr:row>98</xdr:row>
      <xdr:rowOff>134759</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835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119536</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750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74186</xdr:rowOff>
    </xdr:from>
    <xdr:to>
      <xdr:col>20</xdr:col>
      <xdr:colOff>38100</xdr:colOff>
      <xdr:row>98</xdr:row>
      <xdr:rowOff>4336</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704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166913</xdr:rowOff>
    </xdr:from>
    <xdr:ext cx="59901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497795" y="16797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157583</xdr:rowOff>
    </xdr:from>
    <xdr:to>
      <xdr:col>15</xdr:col>
      <xdr:colOff>101600</xdr:colOff>
      <xdr:row>98</xdr:row>
      <xdr:rowOff>87733</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788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78860</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6880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154228</xdr:rowOff>
    </xdr:from>
    <xdr:to>
      <xdr:col>10</xdr:col>
      <xdr:colOff>165100</xdr:colOff>
      <xdr:row>98</xdr:row>
      <xdr:rowOff>84378</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784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75505</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877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52088</xdr:rowOff>
    </xdr:from>
    <xdr:to>
      <xdr:col>6</xdr:col>
      <xdr:colOff>38100</xdr:colOff>
      <xdr:row>98</xdr:row>
      <xdr:rowOff>153688</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854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144815</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946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127356</xdr:rowOff>
    </xdr:from>
    <xdr:to>
      <xdr:col>54</xdr:col>
      <xdr:colOff>189865</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270856"/>
          <a:ext cx="1270" cy="1460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53890</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4044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74033</xdr:rowOff>
    </xdr:from>
    <xdr:ext cx="534377"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046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76,648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127356</xdr:rowOff>
    </xdr:from>
    <xdr:to>
      <xdr:col>55</xdr:col>
      <xdr:colOff>88900</xdr:colOff>
      <xdr:row>30</xdr:row>
      <xdr:rowOff>127356</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270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44221</xdr:rowOff>
    </xdr:from>
    <xdr:to>
      <xdr:col>55</xdr:col>
      <xdr:colOff>0</xdr:colOff>
      <xdr:row>39</xdr:row>
      <xdr:rowOff>44221</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9639300" y="673077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142791</xdr:rowOff>
    </xdr:from>
    <xdr:ext cx="469744"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4864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119914</xdr:rowOff>
    </xdr:from>
    <xdr:to>
      <xdr:col>55</xdr:col>
      <xdr:colOff>50800</xdr:colOff>
      <xdr:row>39</xdr:row>
      <xdr:rowOff>50064</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63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44221</xdr:rowOff>
    </xdr:from>
    <xdr:to>
      <xdr:col>50</xdr:col>
      <xdr:colOff>114300</xdr:colOff>
      <xdr:row>39</xdr:row>
      <xdr:rowOff>44259</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8750300" y="6730771"/>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117228</xdr:rowOff>
    </xdr:from>
    <xdr:to>
      <xdr:col>50</xdr:col>
      <xdr:colOff>165100</xdr:colOff>
      <xdr:row>39</xdr:row>
      <xdr:rowOff>47378</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63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63904</xdr:rowOff>
    </xdr:from>
    <xdr:ext cx="469744"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04428" y="6407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44259</xdr:rowOff>
    </xdr:from>
    <xdr:to>
      <xdr:col>45</xdr:col>
      <xdr:colOff>177800</xdr:colOff>
      <xdr:row>39</xdr:row>
      <xdr:rowOff>44259</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7861300" y="673080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104425</xdr:rowOff>
    </xdr:from>
    <xdr:to>
      <xdr:col>46</xdr:col>
      <xdr:colOff>38100</xdr:colOff>
      <xdr:row>39</xdr:row>
      <xdr:rowOff>34575</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61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51103</xdr:rowOff>
    </xdr:from>
    <xdr:ext cx="469744"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15428" y="6394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44259</xdr:rowOff>
    </xdr:from>
    <xdr:to>
      <xdr:col>41</xdr:col>
      <xdr:colOff>50800</xdr:colOff>
      <xdr:row>39</xdr:row>
      <xdr:rowOff>44259</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6972300" y="673080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98978</xdr:rowOff>
    </xdr:from>
    <xdr:to>
      <xdr:col>41</xdr:col>
      <xdr:colOff>101600</xdr:colOff>
      <xdr:row>39</xdr:row>
      <xdr:rowOff>29128</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614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45654</xdr:rowOff>
    </xdr:from>
    <xdr:ext cx="469744"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26428" y="6389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112351</xdr:rowOff>
    </xdr:from>
    <xdr:to>
      <xdr:col>36</xdr:col>
      <xdr:colOff>165100</xdr:colOff>
      <xdr:row>39</xdr:row>
      <xdr:rowOff>42501</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627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59028</xdr:rowOff>
    </xdr:from>
    <xdr:ext cx="469744"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37428" y="6402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164871</xdr:rowOff>
    </xdr:from>
    <xdr:to>
      <xdr:col>55</xdr:col>
      <xdr:colOff>50800</xdr:colOff>
      <xdr:row>39</xdr:row>
      <xdr:rowOff>95021</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67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98340</xdr:rowOff>
    </xdr:from>
    <xdr:ext cx="313932"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61344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164871</xdr:rowOff>
    </xdr:from>
    <xdr:to>
      <xdr:col>50</xdr:col>
      <xdr:colOff>165100</xdr:colOff>
      <xdr:row>39</xdr:row>
      <xdr:rowOff>95021</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67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39</xdr:row>
      <xdr:rowOff>86148</xdr:rowOff>
    </xdr:from>
    <xdr:ext cx="313932"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82333" y="67726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164909</xdr:rowOff>
    </xdr:from>
    <xdr:to>
      <xdr:col>46</xdr:col>
      <xdr:colOff>38100</xdr:colOff>
      <xdr:row>39</xdr:row>
      <xdr:rowOff>95059</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680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39</xdr:row>
      <xdr:rowOff>86186</xdr:rowOff>
    </xdr:from>
    <xdr:ext cx="313932"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93333" y="67727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164909</xdr:rowOff>
    </xdr:from>
    <xdr:to>
      <xdr:col>41</xdr:col>
      <xdr:colOff>101600</xdr:colOff>
      <xdr:row>39</xdr:row>
      <xdr:rowOff>95059</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680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39</xdr:row>
      <xdr:rowOff>86186</xdr:rowOff>
    </xdr:from>
    <xdr:ext cx="313932"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704333" y="67727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164909</xdr:rowOff>
    </xdr:from>
    <xdr:to>
      <xdr:col>36</xdr:col>
      <xdr:colOff>165100</xdr:colOff>
      <xdr:row>39</xdr:row>
      <xdr:rowOff>95059</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680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147833</xdr:colOff>
      <xdr:row>39</xdr:row>
      <xdr:rowOff>86186</xdr:rowOff>
    </xdr:from>
    <xdr:ext cx="313932"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815333" y="67727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55459</xdr:rowOff>
    </xdr:from>
    <xdr:to>
      <xdr:col>54</xdr:col>
      <xdr:colOff>189865</xdr:colOff>
      <xdr:row>58</xdr:row>
      <xdr:rowOff>138065</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799409"/>
          <a:ext cx="1270" cy="1282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141892</xdr:rowOff>
    </xdr:from>
    <xdr:ext cx="378565"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0859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138065</xdr:rowOff>
    </xdr:from>
    <xdr:to>
      <xdr:col>55</xdr:col>
      <xdr:colOff>88900</xdr:colOff>
      <xdr:row>58</xdr:row>
      <xdr:rowOff>138065</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082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2136</xdr:rowOff>
    </xdr:from>
    <xdr:ext cx="599010"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5746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561,851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55459</xdr:rowOff>
    </xdr:from>
    <xdr:to>
      <xdr:col>55</xdr:col>
      <xdr:colOff>88900</xdr:colOff>
      <xdr:row>51</xdr:row>
      <xdr:rowOff>55459</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799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68699</xdr:rowOff>
    </xdr:from>
    <xdr:to>
      <xdr:col>55</xdr:col>
      <xdr:colOff>0</xdr:colOff>
      <xdr:row>58</xdr:row>
      <xdr:rowOff>85387</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9639300" y="10012799"/>
          <a:ext cx="838200" cy="16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36138</xdr:rowOff>
    </xdr:from>
    <xdr:ext cx="599010"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63733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13261</xdr:rowOff>
    </xdr:from>
    <xdr:to>
      <xdr:col>55</xdr:col>
      <xdr:colOff>50800</xdr:colOff>
      <xdr:row>57</xdr:row>
      <xdr:rowOff>114861</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785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117546</xdr:rowOff>
    </xdr:from>
    <xdr:to>
      <xdr:col>50</xdr:col>
      <xdr:colOff>114300</xdr:colOff>
      <xdr:row>58</xdr:row>
      <xdr:rowOff>85387</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8750300" y="9718746"/>
          <a:ext cx="889000" cy="310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8767</xdr:rowOff>
    </xdr:from>
    <xdr:to>
      <xdr:col>50</xdr:col>
      <xdr:colOff>165100</xdr:colOff>
      <xdr:row>57</xdr:row>
      <xdr:rowOff>110367</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781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126894</xdr:rowOff>
    </xdr:from>
    <xdr:ext cx="599010"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339795" y="9556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117546</xdr:rowOff>
    </xdr:from>
    <xdr:to>
      <xdr:col>45</xdr:col>
      <xdr:colOff>177800</xdr:colOff>
      <xdr:row>58</xdr:row>
      <xdr:rowOff>62602</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7861300" y="9718746"/>
          <a:ext cx="889000" cy="287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136682</xdr:rowOff>
    </xdr:from>
    <xdr:to>
      <xdr:col>46</xdr:col>
      <xdr:colOff>38100</xdr:colOff>
      <xdr:row>57</xdr:row>
      <xdr:rowOff>66832</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737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57959</xdr:rowOff>
    </xdr:from>
    <xdr:ext cx="599010"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450795" y="9830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62602</xdr:rowOff>
    </xdr:from>
    <xdr:to>
      <xdr:col>41</xdr:col>
      <xdr:colOff>50800</xdr:colOff>
      <xdr:row>58</xdr:row>
      <xdr:rowOff>105225</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6972300" y="10006702"/>
          <a:ext cx="889000" cy="42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167223</xdr:rowOff>
    </xdr:from>
    <xdr:to>
      <xdr:col>41</xdr:col>
      <xdr:colOff>101600</xdr:colOff>
      <xdr:row>57</xdr:row>
      <xdr:rowOff>97373</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768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113900</xdr:rowOff>
    </xdr:from>
    <xdr:ext cx="59901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561795" y="95436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8874</xdr:rowOff>
    </xdr:from>
    <xdr:to>
      <xdr:col>36</xdr:col>
      <xdr:colOff>165100</xdr:colOff>
      <xdr:row>57</xdr:row>
      <xdr:rowOff>110474</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78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127001</xdr:rowOff>
    </xdr:from>
    <xdr:ext cx="59901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672795" y="9556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17899</xdr:rowOff>
    </xdr:from>
    <xdr:to>
      <xdr:col>55</xdr:col>
      <xdr:colOff>50800</xdr:colOff>
      <xdr:row>58</xdr:row>
      <xdr:rowOff>119499</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961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104276</xdr:rowOff>
    </xdr:from>
    <xdr:ext cx="534377"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876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34587</xdr:rowOff>
    </xdr:from>
    <xdr:to>
      <xdr:col>50</xdr:col>
      <xdr:colOff>165100</xdr:colOff>
      <xdr:row>58</xdr:row>
      <xdr:rowOff>136187</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9978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127314</xdr:rowOff>
    </xdr:from>
    <xdr:ext cx="534377"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372111" y="10071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66746</xdr:rowOff>
    </xdr:from>
    <xdr:to>
      <xdr:col>46</xdr:col>
      <xdr:colOff>38100</xdr:colOff>
      <xdr:row>56</xdr:row>
      <xdr:rowOff>168346</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9667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13423</xdr:rowOff>
    </xdr:from>
    <xdr:ext cx="59901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450795" y="9443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11802</xdr:rowOff>
    </xdr:from>
    <xdr:to>
      <xdr:col>41</xdr:col>
      <xdr:colOff>101600</xdr:colOff>
      <xdr:row>58</xdr:row>
      <xdr:rowOff>113402</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9955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104529</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594111" y="10048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54425</xdr:rowOff>
    </xdr:from>
    <xdr:to>
      <xdr:col>36</xdr:col>
      <xdr:colOff>165100</xdr:colOff>
      <xdr:row>58</xdr:row>
      <xdr:rowOff>156025</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9998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147152</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705111" y="10091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113643</xdr:rowOff>
    </xdr:from>
    <xdr:to>
      <xdr:col>54</xdr:col>
      <xdr:colOff>189865</xdr:colOff>
      <xdr:row>79</xdr:row>
      <xdr:rowOff>42208</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286593"/>
          <a:ext cx="1270" cy="13001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46035</xdr:rowOff>
    </xdr:from>
    <xdr:ext cx="469744"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590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42208</xdr:rowOff>
    </xdr:from>
    <xdr:to>
      <xdr:col>55</xdr:col>
      <xdr:colOff>88900</xdr:colOff>
      <xdr:row>79</xdr:row>
      <xdr:rowOff>42208</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586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60320</xdr:rowOff>
    </xdr:from>
    <xdr:ext cx="599010"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2061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683,678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113643</xdr:rowOff>
    </xdr:from>
    <xdr:to>
      <xdr:col>55</xdr:col>
      <xdr:colOff>88900</xdr:colOff>
      <xdr:row>71</xdr:row>
      <xdr:rowOff>113643</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286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70341</xdr:rowOff>
    </xdr:from>
    <xdr:to>
      <xdr:col>55</xdr:col>
      <xdr:colOff>0</xdr:colOff>
      <xdr:row>78</xdr:row>
      <xdr:rowOff>125606</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9639300" y="13443441"/>
          <a:ext cx="838200" cy="55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15226</xdr:rowOff>
    </xdr:from>
    <xdr:ext cx="534377"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32168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163799</xdr:rowOff>
    </xdr:from>
    <xdr:to>
      <xdr:col>55</xdr:col>
      <xdr:colOff>50800</xdr:colOff>
      <xdr:row>78</xdr:row>
      <xdr:rowOff>93949</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365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70341</xdr:rowOff>
    </xdr:from>
    <xdr:to>
      <xdr:col>50</xdr:col>
      <xdr:colOff>114300</xdr:colOff>
      <xdr:row>78</xdr:row>
      <xdr:rowOff>144746</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8750300" y="13443441"/>
          <a:ext cx="889000" cy="74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165207</xdr:rowOff>
    </xdr:from>
    <xdr:to>
      <xdr:col>50</xdr:col>
      <xdr:colOff>165100</xdr:colOff>
      <xdr:row>78</xdr:row>
      <xdr:rowOff>95357</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366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111884</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372111" y="13142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144746</xdr:rowOff>
    </xdr:from>
    <xdr:to>
      <xdr:col>45</xdr:col>
      <xdr:colOff>177800</xdr:colOff>
      <xdr:row>78</xdr:row>
      <xdr:rowOff>164776</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7861300" y="13517846"/>
          <a:ext cx="889000" cy="20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138198</xdr:rowOff>
    </xdr:from>
    <xdr:to>
      <xdr:col>46</xdr:col>
      <xdr:colOff>38100</xdr:colOff>
      <xdr:row>78</xdr:row>
      <xdr:rowOff>68348</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339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84875</xdr:rowOff>
    </xdr:from>
    <xdr:ext cx="599010"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450795" y="131150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157094</xdr:rowOff>
    </xdr:from>
    <xdr:to>
      <xdr:col>41</xdr:col>
      <xdr:colOff>50800</xdr:colOff>
      <xdr:row>78</xdr:row>
      <xdr:rowOff>164776</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6972300" y="13530194"/>
          <a:ext cx="889000" cy="7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11219</xdr:rowOff>
    </xdr:from>
    <xdr:to>
      <xdr:col>41</xdr:col>
      <xdr:colOff>101600</xdr:colOff>
      <xdr:row>78</xdr:row>
      <xdr:rowOff>112819</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384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129346</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594111" y="13159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18495</xdr:rowOff>
    </xdr:from>
    <xdr:to>
      <xdr:col>36</xdr:col>
      <xdr:colOff>165100</xdr:colOff>
      <xdr:row>78</xdr:row>
      <xdr:rowOff>120095</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391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136622</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05111" y="13166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74806</xdr:rowOff>
    </xdr:from>
    <xdr:to>
      <xdr:col>55</xdr:col>
      <xdr:colOff>50800</xdr:colOff>
      <xdr:row>79</xdr:row>
      <xdr:rowOff>4956</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3447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161183</xdr:rowOff>
    </xdr:from>
    <xdr:ext cx="534377"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3362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19541</xdr:rowOff>
    </xdr:from>
    <xdr:to>
      <xdr:col>50</xdr:col>
      <xdr:colOff>165100</xdr:colOff>
      <xdr:row>78</xdr:row>
      <xdr:rowOff>121141</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3392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112268</xdr:rowOff>
    </xdr:from>
    <xdr:ext cx="534377"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372111" y="13485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93946</xdr:rowOff>
    </xdr:from>
    <xdr:to>
      <xdr:col>46</xdr:col>
      <xdr:colOff>38100</xdr:colOff>
      <xdr:row>79</xdr:row>
      <xdr:rowOff>24096</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467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15223</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483111" y="13559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113976</xdr:rowOff>
    </xdr:from>
    <xdr:to>
      <xdr:col>41</xdr:col>
      <xdr:colOff>101600</xdr:colOff>
      <xdr:row>79</xdr:row>
      <xdr:rowOff>44126</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487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35253</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594111" y="13579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106294</xdr:rowOff>
    </xdr:from>
    <xdr:to>
      <xdr:col>36</xdr:col>
      <xdr:colOff>165100</xdr:colOff>
      <xdr:row>79</xdr:row>
      <xdr:rowOff>36444</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479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27571</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05111" y="13572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93</xdr:row>
      <xdr:rowOff>168927</xdr:rowOff>
    </xdr:from>
    <xdr:ext cx="685572"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5918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90</xdr:row>
      <xdr:rowOff>111777</xdr:rowOff>
    </xdr:from>
    <xdr:ext cx="685572"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5918428" y="15542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土木費グラフ枠">
          <a:extLst>
            <a:ext uri="{FF2B5EF4-FFF2-40B4-BE49-F238E27FC236}">
              <a16:creationId xmlns:a16="http://schemas.microsoft.com/office/drawing/2014/main" id="{00000000-0008-0000-0700-0000C2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114091</xdr:rowOff>
    </xdr:from>
    <xdr:to>
      <xdr:col>54</xdr:col>
      <xdr:colOff>189865</xdr:colOff>
      <xdr:row>98</xdr:row>
      <xdr:rowOff>3425</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flipV="1">
          <a:off x="10475595" y="15544591"/>
          <a:ext cx="1270" cy="1260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7252</xdr:rowOff>
    </xdr:from>
    <xdr:ext cx="534377" cy="259045"/>
    <xdr:sp macro="" textlink="">
      <xdr:nvSpPr>
        <xdr:cNvPr id="452" name="土木費最小値テキスト">
          <a:extLst>
            <a:ext uri="{FF2B5EF4-FFF2-40B4-BE49-F238E27FC236}">
              <a16:creationId xmlns:a16="http://schemas.microsoft.com/office/drawing/2014/main" id="{00000000-0008-0000-0700-0000C4010000}"/>
            </a:ext>
          </a:extLst>
        </xdr:cNvPr>
        <xdr:cNvSpPr txBox="1"/>
      </xdr:nvSpPr>
      <xdr:spPr>
        <a:xfrm>
          <a:off x="10528300" y="16809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3425</xdr:rowOff>
    </xdr:from>
    <xdr:to>
      <xdr:col>55</xdr:col>
      <xdr:colOff>88900</xdr:colOff>
      <xdr:row>98</xdr:row>
      <xdr:rowOff>3425</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10388600" y="16805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60768</xdr:rowOff>
    </xdr:from>
    <xdr:ext cx="690189" cy="259045"/>
    <xdr:sp macro="" textlink="">
      <xdr:nvSpPr>
        <xdr:cNvPr id="454" name="土木費最大値テキスト">
          <a:extLst>
            <a:ext uri="{FF2B5EF4-FFF2-40B4-BE49-F238E27FC236}">
              <a16:creationId xmlns:a16="http://schemas.microsoft.com/office/drawing/2014/main" id="{00000000-0008-0000-0700-0000C6010000}"/>
            </a:ext>
          </a:extLst>
        </xdr:cNvPr>
        <xdr:cNvSpPr txBox="1"/>
      </xdr:nvSpPr>
      <xdr:spPr>
        <a:xfrm>
          <a:off x="10528300" y="1531981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2,244,810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114091</xdr:rowOff>
    </xdr:from>
    <xdr:to>
      <xdr:col>55</xdr:col>
      <xdr:colOff>88900</xdr:colOff>
      <xdr:row>90</xdr:row>
      <xdr:rowOff>114091</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10388600" y="155445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166199</xdr:rowOff>
    </xdr:from>
    <xdr:to>
      <xdr:col>55</xdr:col>
      <xdr:colOff>0</xdr:colOff>
      <xdr:row>97</xdr:row>
      <xdr:rowOff>170841</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9639300" y="16796849"/>
          <a:ext cx="838200" cy="4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71406</xdr:rowOff>
    </xdr:from>
    <xdr:ext cx="599010" cy="259045"/>
    <xdr:sp macro="" textlink="">
      <xdr:nvSpPr>
        <xdr:cNvPr id="457" name="土木費平均値テキスト">
          <a:extLst>
            <a:ext uri="{FF2B5EF4-FFF2-40B4-BE49-F238E27FC236}">
              <a16:creationId xmlns:a16="http://schemas.microsoft.com/office/drawing/2014/main" id="{00000000-0008-0000-0700-0000C9010000}"/>
            </a:ext>
          </a:extLst>
        </xdr:cNvPr>
        <xdr:cNvSpPr txBox="1"/>
      </xdr:nvSpPr>
      <xdr:spPr>
        <a:xfrm>
          <a:off x="10528300" y="165306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48529</xdr:rowOff>
    </xdr:from>
    <xdr:to>
      <xdr:col>55</xdr:col>
      <xdr:colOff>50800</xdr:colOff>
      <xdr:row>97</xdr:row>
      <xdr:rowOff>150129</xdr:rowOff>
    </xdr:to>
    <xdr:sp macro="" textlink="">
      <xdr:nvSpPr>
        <xdr:cNvPr id="458" name="フローチャート: 判断 457">
          <a:extLst>
            <a:ext uri="{FF2B5EF4-FFF2-40B4-BE49-F238E27FC236}">
              <a16:creationId xmlns:a16="http://schemas.microsoft.com/office/drawing/2014/main" id="{00000000-0008-0000-0700-0000CA010000}"/>
            </a:ext>
          </a:extLst>
        </xdr:cNvPr>
        <xdr:cNvSpPr/>
      </xdr:nvSpPr>
      <xdr:spPr>
        <a:xfrm>
          <a:off x="10426700" y="16679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166199</xdr:rowOff>
    </xdr:from>
    <xdr:to>
      <xdr:col>50</xdr:col>
      <xdr:colOff>114300</xdr:colOff>
      <xdr:row>97</xdr:row>
      <xdr:rowOff>168859</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8750300" y="16796849"/>
          <a:ext cx="889000" cy="2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37824</xdr:rowOff>
    </xdr:from>
    <xdr:to>
      <xdr:col>50</xdr:col>
      <xdr:colOff>165100</xdr:colOff>
      <xdr:row>97</xdr:row>
      <xdr:rowOff>139424</xdr:rowOff>
    </xdr:to>
    <xdr:sp macro="" textlink="">
      <xdr:nvSpPr>
        <xdr:cNvPr id="460" name="フローチャート: 判断 459">
          <a:extLst>
            <a:ext uri="{FF2B5EF4-FFF2-40B4-BE49-F238E27FC236}">
              <a16:creationId xmlns:a16="http://schemas.microsoft.com/office/drawing/2014/main" id="{00000000-0008-0000-0700-0000CC010000}"/>
            </a:ext>
          </a:extLst>
        </xdr:cNvPr>
        <xdr:cNvSpPr/>
      </xdr:nvSpPr>
      <xdr:spPr>
        <a:xfrm>
          <a:off x="9588500" y="16668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155951</xdr:rowOff>
    </xdr:from>
    <xdr:ext cx="599010" cy="259045"/>
    <xdr:sp macro="" textlink="">
      <xdr:nvSpPr>
        <xdr:cNvPr id="461" name="テキスト ボックス 460">
          <a:extLst>
            <a:ext uri="{FF2B5EF4-FFF2-40B4-BE49-F238E27FC236}">
              <a16:creationId xmlns:a16="http://schemas.microsoft.com/office/drawing/2014/main" id="{00000000-0008-0000-0700-0000CD010000}"/>
            </a:ext>
          </a:extLst>
        </xdr:cNvPr>
        <xdr:cNvSpPr txBox="1"/>
      </xdr:nvSpPr>
      <xdr:spPr>
        <a:xfrm>
          <a:off x="9339795" y="16443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168859</xdr:rowOff>
    </xdr:from>
    <xdr:to>
      <xdr:col>45</xdr:col>
      <xdr:colOff>177800</xdr:colOff>
      <xdr:row>98</xdr:row>
      <xdr:rowOff>7041</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7861300" y="16799509"/>
          <a:ext cx="889000" cy="9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52970</xdr:rowOff>
    </xdr:from>
    <xdr:to>
      <xdr:col>46</xdr:col>
      <xdr:colOff>38100</xdr:colOff>
      <xdr:row>97</xdr:row>
      <xdr:rowOff>154570</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8699500" y="16683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95</xdr:row>
      <xdr:rowOff>171097</xdr:rowOff>
    </xdr:from>
    <xdr:ext cx="599010"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8450795" y="164588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171279</xdr:rowOff>
    </xdr:from>
    <xdr:to>
      <xdr:col>41</xdr:col>
      <xdr:colOff>50800</xdr:colOff>
      <xdr:row>98</xdr:row>
      <xdr:rowOff>7041</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6972300" y="16801929"/>
          <a:ext cx="889000" cy="7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50639</xdr:rowOff>
    </xdr:from>
    <xdr:to>
      <xdr:col>41</xdr:col>
      <xdr:colOff>101600</xdr:colOff>
      <xdr:row>97</xdr:row>
      <xdr:rowOff>152239</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7810500" y="16681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95</xdr:row>
      <xdr:rowOff>168766</xdr:rowOff>
    </xdr:from>
    <xdr:ext cx="599010"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7561795" y="164565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53936</xdr:rowOff>
    </xdr:from>
    <xdr:to>
      <xdr:col>36</xdr:col>
      <xdr:colOff>165100</xdr:colOff>
      <xdr:row>97</xdr:row>
      <xdr:rowOff>155536</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6921500" y="1668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613</xdr:rowOff>
    </xdr:from>
    <xdr:ext cx="59901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6672795" y="164598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120041</xdr:rowOff>
    </xdr:from>
    <xdr:to>
      <xdr:col>55</xdr:col>
      <xdr:colOff>50800</xdr:colOff>
      <xdr:row>98</xdr:row>
      <xdr:rowOff>50191</xdr:rowOff>
    </xdr:to>
    <xdr:sp macro="" textlink="">
      <xdr:nvSpPr>
        <xdr:cNvPr id="475" name="楕円 474">
          <a:extLst>
            <a:ext uri="{FF2B5EF4-FFF2-40B4-BE49-F238E27FC236}">
              <a16:creationId xmlns:a16="http://schemas.microsoft.com/office/drawing/2014/main" id="{00000000-0008-0000-0700-0000DB010000}"/>
            </a:ext>
          </a:extLst>
        </xdr:cNvPr>
        <xdr:cNvSpPr/>
      </xdr:nvSpPr>
      <xdr:spPr>
        <a:xfrm>
          <a:off x="10426700" y="16750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34968</xdr:rowOff>
    </xdr:from>
    <xdr:ext cx="534377" cy="259045"/>
    <xdr:sp macro="" textlink="">
      <xdr:nvSpPr>
        <xdr:cNvPr id="476" name="土木費該当値テキスト">
          <a:extLst>
            <a:ext uri="{FF2B5EF4-FFF2-40B4-BE49-F238E27FC236}">
              <a16:creationId xmlns:a16="http://schemas.microsoft.com/office/drawing/2014/main" id="{00000000-0008-0000-0700-0000DC010000}"/>
            </a:ext>
          </a:extLst>
        </xdr:cNvPr>
        <xdr:cNvSpPr txBox="1"/>
      </xdr:nvSpPr>
      <xdr:spPr>
        <a:xfrm>
          <a:off x="10528300" y="16665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115399</xdr:rowOff>
    </xdr:from>
    <xdr:to>
      <xdr:col>50</xdr:col>
      <xdr:colOff>165100</xdr:colOff>
      <xdr:row>98</xdr:row>
      <xdr:rowOff>45549</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9588500" y="16746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36676</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372111" y="16838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118059</xdr:rowOff>
    </xdr:from>
    <xdr:to>
      <xdr:col>46</xdr:col>
      <xdr:colOff>38100</xdr:colOff>
      <xdr:row>98</xdr:row>
      <xdr:rowOff>48209</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8699500" y="16748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39336</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483111" y="16841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127691</xdr:rowOff>
    </xdr:from>
    <xdr:to>
      <xdr:col>41</xdr:col>
      <xdr:colOff>101600</xdr:colOff>
      <xdr:row>98</xdr:row>
      <xdr:rowOff>57841</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7810500" y="16758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48968</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7594111" y="16851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120479</xdr:rowOff>
    </xdr:from>
    <xdr:to>
      <xdr:col>36</xdr:col>
      <xdr:colOff>165100</xdr:colOff>
      <xdr:row>98</xdr:row>
      <xdr:rowOff>50629</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6921500" y="16751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41756</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6705111" y="16843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a:extLst>
            <a:ext uri="{FF2B5EF4-FFF2-40B4-BE49-F238E27FC236}">
              <a16:creationId xmlns:a16="http://schemas.microsoft.com/office/drawing/2014/main" id="{00000000-0008-0000-0700-0000EE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消防費グラフ枠">
          <a:extLst>
            <a:ext uri="{FF2B5EF4-FFF2-40B4-BE49-F238E27FC236}">
              <a16:creationId xmlns:a16="http://schemas.microsoft.com/office/drawing/2014/main" id="{00000000-0008-0000-0700-0000FD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10142</xdr:rowOff>
    </xdr:from>
    <xdr:to>
      <xdr:col>85</xdr:col>
      <xdr:colOff>126364</xdr:colOff>
      <xdr:row>39</xdr:row>
      <xdr:rowOff>57410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flipV="1">
          <a:off x="16317595" y="5325092"/>
          <a:ext cx="1269" cy="1418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61237</xdr:rowOff>
    </xdr:from>
    <xdr:ext cx="534377" cy="259045"/>
    <xdr:sp macro="" textlink="">
      <xdr:nvSpPr>
        <xdr:cNvPr id="511" name="消防費最小値テキスト">
          <a:extLst>
            <a:ext uri="{FF2B5EF4-FFF2-40B4-BE49-F238E27FC236}">
              <a16:creationId xmlns:a16="http://schemas.microsoft.com/office/drawing/2014/main" id="{00000000-0008-0000-0700-0000FF010000}"/>
            </a:ext>
          </a:extLst>
        </xdr:cNvPr>
        <xdr:cNvSpPr txBox="1"/>
      </xdr:nvSpPr>
      <xdr:spPr>
        <a:xfrm>
          <a:off x="16370300" y="6747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57410</xdr:rowOff>
    </xdr:from>
    <xdr:to>
      <xdr:col>86</xdr:col>
      <xdr:colOff>25400</xdr:colOff>
      <xdr:row>39</xdr:row>
      <xdr:rowOff>57410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6743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128269</xdr:rowOff>
    </xdr:from>
    <xdr:ext cx="599010" cy="259045"/>
    <xdr:sp macro="" textlink="">
      <xdr:nvSpPr>
        <xdr:cNvPr id="513" name="消防費最大値テキスト">
          <a:extLst>
            <a:ext uri="{FF2B5EF4-FFF2-40B4-BE49-F238E27FC236}">
              <a16:creationId xmlns:a16="http://schemas.microsoft.com/office/drawing/2014/main" id="{00000000-0008-0000-0700-000001020000}"/>
            </a:ext>
          </a:extLst>
        </xdr:cNvPr>
        <xdr:cNvSpPr txBox="1"/>
      </xdr:nvSpPr>
      <xdr:spPr>
        <a:xfrm>
          <a:off x="16370300" y="5100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447,172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10142</xdr:rowOff>
    </xdr:from>
    <xdr:to>
      <xdr:col>86</xdr:col>
      <xdr:colOff>25400</xdr:colOff>
      <xdr:row>31</xdr:row>
      <xdr:rowOff>10142</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5325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166501</xdr:rowOff>
    </xdr:from>
    <xdr:to>
      <xdr:col>85</xdr:col>
      <xdr:colOff>127000</xdr:colOff>
      <xdr:row>39</xdr:row>
      <xdr:rowOff>53188</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5481300" y="6510151"/>
          <a:ext cx="838200" cy="229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44095</xdr:rowOff>
    </xdr:from>
    <xdr:ext cx="534377" cy="259045"/>
    <xdr:sp macro="" textlink="">
      <xdr:nvSpPr>
        <xdr:cNvPr id="516" name="消防費平均値テキスト">
          <a:extLst>
            <a:ext uri="{FF2B5EF4-FFF2-40B4-BE49-F238E27FC236}">
              <a16:creationId xmlns:a16="http://schemas.microsoft.com/office/drawing/2014/main" id="{00000000-0008-0000-0700-000004020000}"/>
            </a:ext>
          </a:extLst>
        </xdr:cNvPr>
        <xdr:cNvSpPr txBox="1"/>
      </xdr:nvSpPr>
      <xdr:spPr>
        <a:xfrm>
          <a:off x="16370300" y="63877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21218</xdr:rowOff>
    </xdr:from>
    <xdr:to>
      <xdr:col>85</xdr:col>
      <xdr:colOff>177800</xdr:colOff>
      <xdr:row>38</xdr:row>
      <xdr:rowOff>122818</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6268700" y="6536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151630</xdr:rowOff>
    </xdr:from>
    <xdr:to>
      <xdr:col>81</xdr:col>
      <xdr:colOff>50800</xdr:colOff>
      <xdr:row>37</xdr:row>
      <xdr:rowOff>166501</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4592300" y="6495280"/>
          <a:ext cx="889000" cy="14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6431</xdr:rowOff>
    </xdr:from>
    <xdr:to>
      <xdr:col>81</xdr:col>
      <xdr:colOff>101600</xdr:colOff>
      <xdr:row>38</xdr:row>
      <xdr:rowOff>108031</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5430500" y="6521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99158</xdr:rowOff>
    </xdr:from>
    <xdr:ext cx="534377"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5214111" y="6614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151630</xdr:rowOff>
    </xdr:from>
    <xdr:to>
      <xdr:col>76</xdr:col>
      <xdr:colOff>114300</xdr:colOff>
      <xdr:row>38</xdr:row>
      <xdr:rowOff>414</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3703300" y="6495280"/>
          <a:ext cx="889000" cy="20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144211</xdr:rowOff>
    </xdr:from>
    <xdr:to>
      <xdr:col>76</xdr:col>
      <xdr:colOff>165100</xdr:colOff>
      <xdr:row>38</xdr:row>
      <xdr:rowOff>74361</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4541500" y="648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65488</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4325111" y="6580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414</xdr:rowOff>
    </xdr:from>
    <xdr:to>
      <xdr:col>71</xdr:col>
      <xdr:colOff>177800</xdr:colOff>
      <xdr:row>39</xdr:row>
      <xdr:rowOff>42950</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2814300" y="6515514"/>
          <a:ext cx="889000" cy="213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141919</xdr:rowOff>
    </xdr:from>
    <xdr:to>
      <xdr:col>72</xdr:col>
      <xdr:colOff>38100</xdr:colOff>
      <xdr:row>38</xdr:row>
      <xdr:rowOff>72068</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3652500" y="648556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63196</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3436111" y="6578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4621</xdr:rowOff>
    </xdr:from>
    <xdr:to>
      <xdr:col>67</xdr:col>
      <xdr:colOff>101600</xdr:colOff>
      <xdr:row>38</xdr:row>
      <xdr:rowOff>106221</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2763500" y="6519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122749</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2547111" y="6294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2388</xdr:rowOff>
    </xdr:from>
    <xdr:to>
      <xdr:col>85</xdr:col>
      <xdr:colOff>177800</xdr:colOff>
      <xdr:row>39</xdr:row>
      <xdr:rowOff>103988</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6268700" y="6688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88765</xdr:rowOff>
    </xdr:from>
    <xdr:ext cx="534377" cy="259045"/>
    <xdr:sp macro="" textlink="">
      <xdr:nvSpPr>
        <xdr:cNvPr id="535" name="消防費該当値テキスト">
          <a:extLst>
            <a:ext uri="{FF2B5EF4-FFF2-40B4-BE49-F238E27FC236}">
              <a16:creationId xmlns:a16="http://schemas.microsoft.com/office/drawing/2014/main" id="{00000000-0008-0000-0700-000017020000}"/>
            </a:ext>
          </a:extLst>
        </xdr:cNvPr>
        <xdr:cNvSpPr txBox="1"/>
      </xdr:nvSpPr>
      <xdr:spPr>
        <a:xfrm>
          <a:off x="16370300" y="6603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115702</xdr:rowOff>
    </xdr:from>
    <xdr:to>
      <xdr:col>81</xdr:col>
      <xdr:colOff>101600</xdr:colOff>
      <xdr:row>38</xdr:row>
      <xdr:rowOff>45851</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5430500" y="645935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62379</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14111" y="6234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100830</xdr:rowOff>
    </xdr:from>
    <xdr:to>
      <xdr:col>76</xdr:col>
      <xdr:colOff>165100</xdr:colOff>
      <xdr:row>38</xdr:row>
      <xdr:rowOff>30980</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4541500" y="644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47507</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4325111" y="6219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121064</xdr:rowOff>
    </xdr:from>
    <xdr:to>
      <xdr:col>72</xdr:col>
      <xdr:colOff>38100</xdr:colOff>
      <xdr:row>38</xdr:row>
      <xdr:rowOff>51214</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3652500" y="6464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67741</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3436111" y="6239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163600</xdr:rowOff>
    </xdr:from>
    <xdr:to>
      <xdr:col>67</xdr:col>
      <xdr:colOff>101600</xdr:colOff>
      <xdr:row>39</xdr:row>
      <xdr:rowOff>93750</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2763500" y="667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84877</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2547111" y="6771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49</xdr:row>
      <xdr:rowOff>38299</xdr:rowOff>
    </xdr:from>
    <xdr:ext cx="685572"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760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00000000-0008-0000-07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152348</xdr:rowOff>
    </xdr:from>
    <xdr:to>
      <xdr:col>85</xdr:col>
      <xdr:colOff>126364</xdr:colOff>
      <xdr:row>59</xdr:row>
      <xdr:rowOff>8266</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6317595" y="8553398"/>
          <a:ext cx="1269" cy="15704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12093</xdr:rowOff>
    </xdr:from>
    <xdr:ext cx="534377" cy="259045"/>
    <xdr:sp macro="" textlink="">
      <xdr:nvSpPr>
        <xdr:cNvPr id="570" name="教育費最小値テキスト">
          <a:extLst>
            <a:ext uri="{FF2B5EF4-FFF2-40B4-BE49-F238E27FC236}">
              <a16:creationId xmlns:a16="http://schemas.microsoft.com/office/drawing/2014/main" id="{00000000-0008-0000-0700-00003A020000}"/>
            </a:ext>
          </a:extLst>
        </xdr:cNvPr>
        <xdr:cNvSpPr txBox="1"/>
      </xdr:nvSpPr>
      <xdr:spPr>
        <a:xfrm>
          <a:off x="16370300" y="10127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55,493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8266</xdr:rowOff>
    </xdr:from>
    <xdr:to>
      <xdr:col>86</xdr:col>
      <xdr:colOff>25400</xdr:colOff>
      <xdr:row>59</xdr:row>
      <xdr:rowOff>8266</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10123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99025</xdr:rowOff>
    </xdr:from>
    <xdr:ext cx="690189" cy="259045"/>
    <xdr:sp macro="" textlink="">
      <xdr:nvSpPr>
        <xdr:cNvPr id="572" name="教育費最大値テキスト">
          <a:extLst>
            <a:ext uri="{FF2B5EF4-FFF2-40B4-BE49-F238E27FC236}">
              <a16:creationId xmlns:a16="http://schemas.microsoft.com/office/drawing/2014/main" id="{00000000-0008-0000-0700-00003C020000}"/>
            </a:ext>
          </a:extLst>
        </xdr:cNvPr>
        <xdr:cNvSpPr txBox="1"/>
      </xdr:nvSpPr>
      <xdr:spPr>
        <a:xfrm>
          <a:off x="16370300" y="832862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1,017,254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152348</xdr:rowOff>
    </xdr:from>
    <xdr:to>
      <xdr:col>86</xdr:col>
      <xdr:colOff>25400</xdr:colOff>
      <xdr:row>49</xdr:row>
      <xdr:rowOff>152348</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85533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157991</xdr:rowOff>
    </xdr:from>
    <xdr:to>
      <xdr:col>85</xdr:col>
      <xdr:colOff>127000</xdr:colOff>
      <xdr:row>59</xdr:row>
      <xdr:rowOff>2866</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5481300" y="10102091"/>
          <a:ext cx="838200" cy="16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155839</xdr:rowOff>
    </xdr:from>
    <xdr:ext cx="599010" cy="259045"/>
    <xdr:sp macro="" textlink="">
      <xdr:nvSpPr>
        <xdr:cNvPr id="575" name="教育費平均値テキスト">
          <a:extLst>
            <a:ext uri="{FF2B5EF4-FFF2-40B4-BE49-F238E27FC236}">
              <a16:creationId xmlns:a16="http://schemas.microsoft.com/office/drawing/2014/main" id="{00000000-0008-0000-0700-00003F020000}"/>
            </a:ext>
          </a:extLst>
        </xdr:cNvPr>
        <xdr:cNvSpPr txBox="1"/>
      </xdr:nvSpPr>
      <xdr:spPr>
        <a:xfrm>
          <a:off x="16370300" y="97570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158,015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132962</xdr:rowOff>
    </xdr:from>
    <xdr:to>
      <xdr:col>85</xdr:col>
      <xdr:colOff>177800</xdr:colOff>
      <xdr:row>58</xdr:row>
      <xdr:rowOff>63112</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6268700" y="990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167152</xdr:rowOff>
    </xdr:from>
    <xdr:to>
      <xdr:col>81</xdr:col>
      <xdr:colOff>50800</xdr:colOff>
      <xdr:row>59</xdr:row>
      <xdr:rowOff>2866</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4592300" y="10111252"/>
          <a:ext cx="889000" cy="7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161391</xdr:rowOff>
    </xdr:from>
    <xdr:to>
      <xdr:col>81</xdr:col>
      <xdr:colOff>101600</xdr:colOff>
      <xdr:row>58</xdr:row>
      <xdr:rowOff>91541</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5430500" y="9934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108068</xdr:rowOff>
    </xdr:from>
    <xdr:ext cx="599010"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181795" y="9709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167152</xdr:rowOff>
    </xdr:from>
    <xdr:to>
      <xdr:col>76</xdr:col>
      <xdr:colOff>114300</xdr:colOff>
      <xdr:row>59</xdr:row>
      <xdr:rowOff>14073</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3703300" y="10111252"/>
          <a:ext cx="889000" cy="18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4686</xdr:rowOff>
    </xdr:from>
    <xdr:to>
      <xdr:col>76</xdr:col>
      <xdr:colOff>165100</xdr:colOff>
      <xdr:row>58</xdr:row>
      <xdr:rowOff>106286</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4541500" y="9948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56</xdr:row>
      <xdr:rowOff>122813</xdr:rowOff>
    </xdr:from>
    <xdr:ext cx="59901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4292795" y="9724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14073</xdr:rowOff>
    </xdr:from>
    <xdr:to>
      <xdr:col>71</xdr:col>
      <xdr:colOff>177800</xdr:colOff>
      <xdr:row>59</xdr:row>
      <xdr:rowOff>15461</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2814300" y="10129623"/>
          <a:ext cx="889000" cy="1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153396</xdr:rowOff>
    </xdr:from>
    <xdr:to>
      <xdr:col>72</xdr:col>
      <xdr:colOff>38100</xdr:colOff>
      <xdr:row>58</xdr:row>
      <xdr:rowOff>83546</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3652500" y="9926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100073</xdr:rowOff>
    </xdr:from>
    <xdr:ext cx="59901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403795" y="97012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26243</xdr:rowOff>
    </xdr:from>
    <xdr:to>
      <xdr:col>67</xdr:col>
      <xdr:colOff>101600</xdr:colOff>
      <xdr:row>58</xdr:row>
      <xdr:rowOff>127843</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2763500" y="9970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144370</xdr:rowOff>
    </xdr:from>
    <xdr:ext cx="59901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514795" y="97455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107191</xdr:rowOff>
    </xdr:from>
    <xdr:to>
      <xdr:col>85</xdr:col>
      <xdr:colOff>177800</xdr:colOff>
      <xdr:row>59</xdr:row>
      <xdr:rowOff>37341</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6268700" y="10051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22118</xdr:rowOff>
    </xdr:from>
    <xdr:ext cx="534377" cy="259045"/>
    <xdr:sp macro="" textlink="">
      <xdr:nvSpPr>
        <xdr:cNvPr id="594" name="教育費該当値テキスト">
          <a:extLst>
            <a:ext uri="{FF2B5EF4-FFF2-40B4-BE49-F238E27FC236}">
              <a16:creationId xmlns:a16="http://schemas.microsoft.com/office/drawing/2014/main" id="{00000000-0008-0000-0700-000052020000}"/>
            </a:ext>
          </a:extLst>
        </xdr:cNvPr>
        <xdr:cNvSpPr txBox="1"/>
      </xdr:nvSpPr>
      <xdr:spPr>
        <a:xfrm>
          <a:off x="16370300" y="9966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123516</xdr:rowOff>
    </xdr:from>
    <xdr:to>
      <xdr:col>81</xdr:col>
      <xdr:colOff>101600</xdr:colOff>
      <xdr:row>59</xdr:row>
      <xdr:rowOff>53666</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5430500" y="10067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59</xdr:row>
      <xdr:rowOff>44793</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14111" y="10160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116352</xdr:rowOff>
    </xdr:from>
    <xdr:to>
      <xdr:col>76</xdr:col>
      <xdr:colOff>165100</xdr:colOff>
      <xdr:row>59</xdr:row>
      <xdr:rowOff>46502</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4541500" y="10060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59</xdr:row>
      <xdr:rowOff>37629</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325111" y="10153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134723</xdr:rowOff>
    </xdr:from>
    <xdr:to>
      <xdr:col>72</xdr:col>
      <xdr:colOff>38100</xdr:colOff>
      <xdr:row>59</xdr:row>
      <xdr:rowOff>64873</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3652500" y="10078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59</xdr:row>
      <xdr:rowOff>56000</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436111" y="10171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136111</xdr:rowOff>
    </xdr:from>
    <xdr:to>
      <xdr:col>67</xdr:col>
      <xdr:colOff>101600</xdr:colOff>
      <xdr:row>59</xdr:row>
      <xdr:rowOff>66261</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2763500" y="10080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59</xdr:row>
      <xdr:rowOff>57388</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547111" y="10172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災害復旧費グラフ枠">
          <a:extLst>
            <a:ext uri="{FF2B5EF4-FFF2-40B4-BE49-F238E27FC236}">
              <a16:creationId xmlns:a16="http://schemas.microsoft.com/office/drawing/2014/main" id="{00000000-0008-0000-0700-00007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130808</xdr:rowOff>
    </xdr:from>
    <xdr:to>
      <xdr:col>85</xdr:col>
      <xdr:colOff>126364</xdr:colOff>
      <xdr:row>79</xdr:row>
      <xdr:rowOff>98879</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flipV="1">
          <a:off x="16317595" y="12132308"/>
          <a:ext cx="1269" cy="15111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29" name="災害復旧費最小値テキスト">
          <a:extLst>
            <a:ext uri="{FF2B5EF4-FFF2-40B4-BE49-F238E27FC236}">
              <a16:creationId xmlns:a16="http://schemas.microsoft.com/office/drawing/2014/main" id="{00000000-0008-0000-0700-000075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77485</xdr:rowOff>
    </xdr:from>
    <xdr:ext cx="599010" cy="259045"/>
    <xdr:sp macro="" textlink="">
      <xdr:nvSpPr>
        <xdr:cNvPr id="631" name="災害復旧費最大値テキスト">
          <a:extLst>
            <a:ext uri="{FF2B5EF4-FFF2-40B4-BE49-F238E27FC236}">
              <a16:creationId xmlns:a16="http://schemas.microsoft.com/office/drawing/2014/main" id="{00000000-0008-0000-0700-000077020000}"/>
            </a:ext>
          </a:extLst>
        </xdr:cNvPr>
        <xdr:cNvSpPr txBox="1"/>
      </xdr:nvSpPr>
      <xdr:spPr>
        <a:xfrm>
          <a:off x="16370300" y="11907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462,723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130808</xdr:rowOff>
    </xdr:from>
    <xdr:to>
      <xdr:col>86</xdr:col>
      <xdr:colOff>25400</xdr:colOff>
      <xdr:row>70</xdr:row>
      <xdr:rowOff>130808</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2132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4994</xdr:rowOff>
    </xdr:from>
    <xdr:ext cx="534377" cy="259045"/>
    <xdr:sp macro="" textlink="">
      <xdr:nvSpPr>
        <xdr:cNvPr id="634" name="災害復旧費平均値テキスト">
          <a:extLst>
            <a:ext uri="{FF2B5EF4-FFF2-40B4-BE49-F238E27FC236}">
              <a16:creationId xmlns:a16="http://schemas.microsoft.com/office/drawing/2014/main" id="{00000000-0008-0000-0700-00007A020000}"/>
            </a:ext>
          </a:extLst>
        </xdr:cNvPr>
        <xdr:cNvSpPr txBox="1"/>
      </xdr:nvSpPr>
      <xdr:spPr>
        <a:xfrm>
          <a:off x="16370300" y="133780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153567</xdr:rowOff>
    </xdr:from>
    <xdr:to>
      <xdr:col>85</xdr:col>
      <xdr:colOff>177800</xdr:colOff>
      <xdr:row>79</xdr:row>
      <xdr:rowOff>83717</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6268700" y="13526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150093</xdr:rowOff>
    </xdr:from>
    <xdr:to>
      <xdr:col>81</xdr:col>
      <xdr:colOff>101600</xdr:colOff>
      <xdr:row>79</xdr:row>
      <xdr:rowOff>80243</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5430500" y="13523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96770</xdr:rowOff>
    </xdr:from>
    <xdr:ext cx="534377"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5214111" y="13298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135048</xdr:rowOff>
    </xdr:from>
    <xdr:to>
      <xdr:col>76</xdr:col>
      <xdr:colOff>165100</xdr:colOff>
      <xdr:row>79</xdr:row>
      <xdr:rowOff>65198</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4541500" y="13508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81725</xdr:rowOff>
    </xdr:from>
    <xdr:ext cx="534377"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325111" y="13283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85365</xdr:rowOff>
    </xdr:from>
    <xdr:to>
      <xdr:col>71</xdr:col>
      <xdr:colOff>177800</xdr:colOff>
      <xdr:row>79</xdr:row>
      <xdr:rowOff>98879</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2814300" y="13629915"/>
          <a:ext cx="889000" cy="13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161568</xdr:rowOff>
    </xdr:from>
    <xdr:to>
      <xdr:col>72</xdr:col>
      <xdr:colOff>38100</xdr:colOff>
      <xdr:row>79</xdr:row>
      <xdr:rowOff>91718</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3652500" y="13534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108245</xdr:rowOff>
    </xdr:from>
    <xdr:ext cx="534377"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3436111" y="13309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166108</xdr:rowOff>
    </xdr:from>
    <xdr:to>
      <xdr:col>67</xdr:col>
      <xdr:colOff>101600</xdr:colOff>
      <xdr:row>79</xdr:row>
      <xdr:rowOff>96258</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2763500" y="13539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112785</xdr:rowOff>
    </xdr:from>
    <xdr:ext cx="534377"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547111" y="13314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53" name="災害復旧費該当値テキスト">
          <a:extLst>
            <a:ext uri="{FF2B5EF4-FFF2-40B4-BE49-F238E27FC236}">
              <a16:creationId xmlns:a16="http://schemas.microsoft.com/office/drawing/2014/main" id="{00000000-0008-0000-0700-00008D020000}"/>
            </a:ext>
          </a:extLst>
        </xdr:cNvPr>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34565</xdr:rowOff>
    </xdr:from>
    <xdr:to>
      <xdr:col>67</xdr:col>
      <xdr:colOff>101600</xdr:colOff>
      <xdr:row>79</xdr:row>
      <xdr:rowOff>136165</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2763500" y="13579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127292</xdr:rowOff>
    </xdr:from>
    <xdr:ext cx="469744"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579428" y="13671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93</xdr:row>
      <xdr:rowOff>168927</xdr:rowOff>
    </xdr:from>
    <xdr:ext cx="685572"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760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91</xdr:row>
      <xdr:rowOff>130827</xdr:rowOff>
    </xdr:from>
    <xdr:ext cx="685572"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760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公債費グラフ枠">
          <a:extLst>
            <a:ext uri="{FF2B5EF4-FFF2-40B4-BE49-F238E27FC236}">
              <a16:creationId xmlns:a16="http://schemas.microsoft.com/office/drawing/2014/main" id="{00000000-0008-0000-0700-0000AC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77440</xdr:rowOff>
    </xdr:from>
    <xdr:to>
      <xdr:col>85</xdr:col>
      <xdr:colOff>126364</xdr:colOff>
      <xdr:row>99</xdr:row>
      <xdr:rowOff>44450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6317595" y="15507940"/>
          <a:ext cx="1269" cy="1510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48277</xdr:rowOff>
    </xdr:from>
    <xdr:ext cx="249299" cy="259045"/>
    <xdr:sp macro="" textlink="">
      <xdr:nvSpPr>
        <xdr:cNvPr id="686" name="公債費最小値テキスト">
          <a:extLst>
            <a:ext uri="{FF2B5EF4-FFF2-40B4-BE49-F238E27FC236}">
              <a16:creationId xmlns:a16="http://schemas.microsoft.com/office/drawing/2014/main" id="{00000000-0008-0000-0700-0000AE020000}"/>
            </a:ext>
          </a:extLst>
        </xdr:cNvPr>
        <xdr:cNvSpPr txBox="1"/>
      </xdr:nvSpPr>
      <xdr:spPr>
        <a:xfrm>
          <a:off x="16370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44450</xdr:rowOff>
    </xdr:from>
    <xdr:to>
      <xdr:col>86</xdr:col>
      <xdr:colOff>25400</xdr:colOff>
      <xdr:row>99</xdr:row>
      <xdr:rowOff>44450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24117</xdr:rowOff>
    </xdr:from>
    <xdr:ext cx="690189" cy="259045"/>
    <xdr:sp macro="" textlink="">
      <xdr:nvSpPr>
        <xdr:cNvPr id="688" name="公債費最大値テキスト">
          <a:extLst>
            <a:ext uri="{FF2B5EF4-FFF2-40B4-BE49-F238E27FC236}">
              <a16:creationId xmlns:a16="http://schemas.microsoft.com/office/drawing/2014/main" id="{00000000-0008-0000-0700-0000B0020000}"/>
            </a:ext>
          </a:extLst>
        </xdr:cNvPr>
        <xdr:cNvSpPr txBox="1"/>
      </xdr:nvSpPr>
      <xdr:spPr>
        <a:xfrm>
          <a:off x="16370300" y="1528316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1,981,705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77440</xdr:rowOff>
    </xdr:from>
    <xdr:to>
      <xdr:col>86</xdr:col>
      <xdr:colOff>25400</xdr:colOff>
      <xdr:row>90</xdr:row>
      <xdr:rowOff>77440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5507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112692</xdr:rowOff>
    </xdr:from>
    <xdr:to>
      <xdr:col>85</xdr:col>
      <xdr:colOff>127000</xdr:colOff>
      <xdr:row>98</xdr:row>
      <xdr:rowOff>122772</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5481300" y="16914792"/>
          <a:ext cx="838200" cy="10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63039</xdr:rowOff>
    </xdr:from>
    <xdr:ext cx="599010" cy="259045"/>
    <xdr:sp macro="" textlink="">
      <xdr:nvSpPr>
        <xdr:cNvPr id="691" name="公債費平均値テキスト">
          <a:extLst>
            <a:ext uri="{FF2B5EF4-FFF2-40B4-BE49-F238E27FC236}">
              <a16:creationId xmlns:a16="http://schemas.microsoft.com/office/drawing/2014/main" id="{00000000-0008-0000-0700-0000B3020000}"/>
            </a:ext>
          </a:extLst>
        </xdr:cNvPr>
        <xdr:cNvSpPr txBox="1"/>
      </xdr:nvSpPr>
      <xdr:spPr>
        <a:xfrm>
          <a:off x="16370300" y="166936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40162</xdr:rowOff>
    </xdr:from>
    <xdr:to>
      <xdr:col>85</xdr:col>
      <xdr:colOff>177800</xdr:colOff>
      <xdr:row>98</xdr:row>
      <xdr:rowOff>141762</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6268700" y="16842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122772</xdr:rowOff>
    </xdr:from>
    <xdr:to>
      <xdr:col>81</xdr:col>
      <xdr:colOff>50800</xdr:colOff>
      <xdr:row>98</xdr:row>
      <xdr:rowOff>146228</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4592300" y="16924872"/>
          <a:ext cx="889000" cy="23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50961</xdr:rowOff>
    </xdr:from>
    <xdr:to>
      <xdr:col>81</xdr:col>
      <xdr:colOff>101600</xdr:colOff>
      <xdr:row>98</xdr:row>
      <xdr:rowOff>152561</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5430500" y="16853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169088</xdr:rowOff>
    </xdr:from>
    <xdr:ext cx="59901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5181795" y="166282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146228</xdr:rowOff>
    </xdr:from>
    <xdr:to>
      <xdr:col>76</xdr:col>
      <xdr:colOff>114300</xdr:colOff>
      <xdr:row>98</xdr:row>
      <xdr:rowOff>152076</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3703300" y="16948328"/>
          <a:ext cx="889000" cy="5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48938</xdr:rowOff>
    </xdr:from>
    <xdr:to>
      <xdr:col>76</xdr:col>
      <xdr:colOff>165100</xdr:colOff>
      <xdr:row>98</xdr:row>
      <xdr:rowOff>150538</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4541500" y="16851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167065</xdr:rowOff>
    </xdr:from>
    <xdr:ext cx="59901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4292795" y="16626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152076</xdr:rowOff>
    </xdr:from>
    <xdr:to>
      <xdr:col>71</xdr:col>
      <xdr:colOff>177800</xdr:colOff>
      <xdr:row>98</xdr:row>
      <xdr:rowOff>157116</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2814300" y="16954176"/>
          <a:ext cx="889000" cy="5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38767</xdr:rowOff>
    </xdr:from>
    <xdr:to>
      <xdr:col>72</xdr:col>
      <xdr:colOff>38100</xdr:colOff>
      <xdr:row>98</xdr:row>
      <xdr:rowOff>140367</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3652500" y="16840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156894</xdr:rowOff>
    </xdr:from>
    <xdr:ext cx="59901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3403795" y="16616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47662</xdr:rowOff>
    </xdr:from>
    <xdr:to>
      <xdr:col>67</xdr:col>
      <xdr:colOff>101600</xdr:colOff>
      <xdr:row>98</xdr:row>
      <xdr:rowOff>149262</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2763500" y="16849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165789</xdr:rowOff>
    </xdr:from>
    <xdr:ext cx="59901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2514795" y="166249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61892</xdr:rowOff>
    </xdr:from>
    <xdr:to>
      <xdr:col>85</xdr:col>
      <xdr:colOff>177800</xdr:colOff>
      <xdr:row>98</xdr:row>
      <xdr:rowOff>163492</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6268700" y="16863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18589</xdr:rowOff>
    </xdr:from>
    <xdr:ext cx="599010" cy="259045"/>
    <xdr:sp macro="" textlink="">
      <xdr:nvSpPr>
        <xdr:cNvPr id="710" name="公債費該当値テキスト">
          <a:extLst>
            <a:ext uri="{FF2B5EF4-FFF2-40B4-BE49-F238E27FC236}">
              <a16:creationId xmlns:a16="http://schemas.microsoft.com/office/drawing/2014/main" id="{00000000-0008-0000-0700-0000C6020000}"/>
            </a:ext>
          </a:extLst>
        </xdr:cNvPr>
        <xdr:cNvSpPr txBox="1"/>
      </xdr:nvSpPr>
      <xdr:spPr>
        <a:xfrm>
          <a:off x="16370300" y="168206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71972</xdr:rowOff>
    </xdr:from>
    <xdr:to>
      <xdr:col>81</xdr:col>
      <xdr:colOff>101600</xdr:colOff>
      <xdr:row>99</xdr:row>
      <xdr:rowOff>2122</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5430500" y="16874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98</xdr:row>
      <xdr:rowOff>164699</xdr:rowOff>
    </xdr:from>
    <xdr:ext cx="59901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181795" y="169667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95428</xdr:rowOff>
    </xdr:from>
    <xdr:to>
      <xdr:col>76</xdr:col>
      <xdr:colOff>165100</xdr:colOff>
      <xdr:row>99</xdr:row>
      <xdr:rowOff>25578</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4541500" y="16897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16705</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4325111" y="16990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101276</xdr:rowOff>
    </xdr:from>
    <xdr:to>
      <xdr:col>72</xdr:col>
      <xdr:colOff>38100</xdr:colOff>
      <xdr:row>99</xdr:row>
      <xdr:rowOff>31426</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3652500" y="16903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22553</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436111" y="16996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106316</xdr:rowOff>
    </xdr:from>
    <xdr:to>
      <xdr:col>67</xdr:col>
      <xdr:colOff>101600</xdr:colOff>
      <xdr:row>99</xdr:row>
      <xdr:rowOff>36466</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2763500" y="16908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27593</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2547111" y="17001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33</xdr:row>
      <xdr:rowOff>168927</xdr:rowOff>
    </xdr:from>
    <xdr:ext cx="59541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692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31</xdr:row>
      <xdr:rowOff>130827</xdr:rowOff>
    </xdr:from>
    <xdr:ext cx="59541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692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92727</xdr:rowOff>
    </xdr:from>
    <xdr:ext cx="59541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692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諸支出金グラフ枠">
          <a:extLst>
            <a:ext uri="{FF2B5EF4-FFF2-40B4-BE49-F238E27FC236}">
              <a16:creationId xmlns:a16="http://schemas.microsoft.com/office/drawing/2014/main" id="{00000000-0008-0000-0700-0000E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46500</xdr:rowOff>
    </xdr:from>
    <xdr:to>
      <xdr:col>116</xdr:col>
      <xdr:colOff>62864</xdr:colOff>
      <xdr:row>39</xdr:row>
      <xdr:rowOff>44450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flipV="1">
          <a:off x="22159595" y="5361450"/>
          <a:ext cx="1269" cy="1369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85186</xdr:rowOff>
    </xdr:from>
    <xdr:ext cx="249299" cy="259045"/>
    <xdr:sp macro="" textlink="">
      <xdr:nvSpPr>
        <xdr:cNvPr id="743" name="諸支出金最小値テキスト">
          <a:extLst>
            <a:ext uri="{FF2B5EF4-FFF2-40B4-BE49-F238E27FC236}">
              <a16:creationId xmlns:a16="http://schemas.microsoft.com/office/drawing/2014/main" id="{00000000-0008-0000-0700-0000E7020000}"/>
            </a:ext>
          </a:extLst>
        </xdr:cNvPr>
        <xdr:cNvSpPr txBox="1"/>
      </xdr:nvSpPr>
      <xdr:spPr>
        <a:xfrm>
          <a:off x="22212300" y="677173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164627</xdr:rowOff>
    </xdr:from>
    <xdr:ext cx="599010" cy="259045"/>
    <xdr:sp macro="" textlink="">
      <xdr:nvSpPr>
        <xdr:cNvPr id="745" name="諸支出金最大値テキスト">
          <a:extLst>
            <a:ext uri="{FF2B5EF4-FFF2-40B4-BE49-F238E27FC236}">
              <a16:creationId xmlns:a16="http://schemas.microsoft.com/office/drawing/2014/main" id="{00000000-0008-0000-0700-0000E9020000}"/>
            </a:ext>
          </a:extLst>
        </xdr:cNvPr>
        <xdr:cNvSpPr txBox="1"/>
      </xdr:nvSpPr>
      <xdr:spPr>
        <a:xfrm>
          <a:off x="22212300" y="51366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179,731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46500</xdr:rowOff>
    </xdr:from>
    <xdr:to>
      <xdr:col>116</xdr:col>
      <xdr:colOff>152400</xdr:colOff>
      <xdr:row>31</xdr:row>
      <xdr:rowOff>46500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2072600" y="5361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2636</xdr:rowOff>
    </xdr:from>
    <xdr:ext cx="469744" cy="259045"/>
    <xdr:sp macro="" textlink="">
      <xdr:nvSpPr>
        <xdr:cNvPr id="748" name="諸支出金平均値テキスト">
          <a:extLst>
            <a:ext uri="{FF2B5EF4-FFF2-40B4-BE49-F238E27FC236}">
              <a16:creationId xmlns:a16="http://schemas.microsoft.com/office/drawing/2014/main" id="{00000000-0008-0000-0700-0000EC020000}"/>
            </a:ext>
          </a:extLst>
        </xdr:cNvPr>
        <xdr:cNvSpPr txBox="1"/>
      </xdr:nvSpPr>
      <xdr:spPr>
        <a:xfrm>
          <a:off x="22212300" y="65177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151209</xdr:rowOff>
    </xdr:from>
    <xdr:to>
      <xdr:col>116</xdr:col>
      <xdr:colOff>114300</xdr:colOff>
      <xdr:row>39</xdr:row>
      <xdr:rowOff>81359</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2110700" y="6666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152733</xdr:rowOff>
    </xdr:from>
    <xdr:to>
      <xdr:col>112</xdr:col>
      <xdr:colOff>38100</xdr:colOff>
      <xdr:row>39</xdr:row>
      <xdr:rowOff>82883</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1272500" y="6667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99410</xdr:rowOff>
    </xdr:from>
    <xdr:ext cx="469744"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1088428" y="6443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156032</xdr:rowOff>
    </xdr:from>
    <xdr:to>
      <xdr:col>107</xdr:col>
      <xdr:colOff>101600</xdr:colOff>
      <xdr:row>39</xdr:row>
      <xdr:rowOff>86182</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20383500" y="6671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102709</xdr:rowOff>
    </xdr:from>
    <xdr:ext cx="469744"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0199428" y="6446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159728</xdr:rowOff>
    </xdr:from>
    <xdr:to>
      <xdr:col>102</xdr:col>
      <xdr:colOff>165100</xdr:colOff>
      <xdr:row>39</xdr:row>
      <xdr:rowOff>89878</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19494500" y="6674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106405</xdr:rowOff>
    </xdr:from>
    <xdr:ext cx="378565"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9356017" y="64500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106845</xdr:rowOff>
    </xdr:from>
    <xdr:to>
      <xdr:col>98</xdr:col>
      <xdr:colOff>38100</xdr:colOff>
      <xdr:row>39</xdr:row>
      <xdr:rowOff>36995</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18605500" y="6621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53522</xdr:rowOff>
    </xdr:from>
    <xdr:ext cx="469744"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8421428" y="6397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129636</xdr:rowOff>
    </xdr:from>
    <xdr:ext cx="249299" cy="259045"/>
    <xdr:sp macro="" textlink="">
      <xdr:nvSpPr>
        <xdr:cNvPr id="767" name="諸支出金該当値テキスト">
          <a:extLst>
            <a:ext uri="{FF2B5EF4-FFF2-40B4-BE49-F238E27FC236}">
              <a16:creationId xmlns:a16="http://schemas.microsoft.com/office/drawing/2014/main" id="{00000000-0008-0000-0700-0000FF020000}"/>
            </a:ext>
          </a:extLst>
        </xdr:cNvPr>
        <xdr:cNvSpPr txBox="1"/>
      </xdr:nvSpPr>
      <xdr:spPr>
        <a:xfrm>
          <a:off x="22212300" y="664473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前年度繰上充用金グラフ枠">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2" name="前年度繰上充用金最小値テキスト">
          <a:extLst>
            <a:ext uri="{FF2B5EF4-FFF2-40B4-BE49-F238E27FC236}">
              <a16:creationId xmlns:a16="http://schemas.microsoft.com/office/drawing/2014/main" id="{00000000-0008-0000-0700-000018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4" name="前年度繰上充用金最大値テキスト">
          <a:extLst>
            <a:ext uri="{FF2B5EF4-FFF2-40B4-BE49-F238E27FC236}">
              <a16:creationId xmlns:a16="http://schemas.microsoft.com/office/drawing/2014/main" id="{00000000-0008-0000-0700-00001A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7" name="前年度繰上充用金平均値テキスト">
          <a:extLst>
            <a:ext uri="{FF2B5EF4-FFF2-40B4-BE49-F238E27FC236}">
              <a16:creationId xmlns:a16="http://schemas.microsoft.com/office/drawing/2014/main" id="{00000000-0008-0000-0700-00001D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6" name="前年度繰上充用金該当値テキスト">
          <a:extLst>
            <a:ext uri="{FF2B5EF4-FFF2-40B4-BE49-F238E27FC236}">
              <a16:creationId xmlns:a16="http://schemas.microsoft.com/office/drawing/2014/main" id="{00000000-0008-0000-0700-000030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000" b="0" i="0" u="none" strike="noStrike" kern="0" cap="none" spc="0" normalizeH="0" baseline="0" noProof="0">
              <a:ln>
                <a:noFill/>
              </a:ln>
              <a:solidFill>
                <a:sysClr val="windowText" lastClr="000000"/>
              </a:solidFill>
              <a:effectLst/>
              <a:uLnTx/>
              <a:uFillTx/>
              <a:latin typeface="+mn-lt"/>
              <a:ea typeface="+mn-ea"/>
              <a:cs typeface="+mn-cs"/>
            </a:rPr>
            <a:t>過去５年間において増減が目立つ費目は、総務費、民生費、衛生費、農林水産業費、商工費、消防費、公債費、積立金である。総務費が大幅に増加しているのは、「国際鯨類施設整備事業」として計上した</a:t>
          </a:r>
          <a:r>
            <a:rPr kumimoji="0" lang="en-US" altLang="ja-JP" sz="1000" b="0" i="0" u="none" strike="noStrike" kern="0" cap="none" spc="0" normalizeH="0" baseline="0" noProof="0">
              <a:ln>
                <a:noFill/>
              </a:ln>
              <a:solidFill>
                <a:sysClr val="windowText" lastClr="000000"/>
              </a:solidFill>
              <a:effectLst/>
              <a:uLnTx/>
              <a:uFillTx/>
              <a:latin typeface="+mn-lt"/>
              <a:ea typeface="+mn-ea"/>
              <a:cs typeface="+mn-cs"/>
            </a:rPr>
            <a:t>1,072,407</a:t>
          </a:r>
          <a:r>
            <a:rPr kumimoji="0" lang="ja-JP" altLang="en-US" sz="1000" b="0" i="0" u="none" strike="noStrike" kern="0" cap="none" spc="0" normalizeH="0" baseline="0" noProof="0">
              <a:ln>
                <a:noFill/>
              </a:ln>
              <a:solidFill>
                <a:sysClr val="windowText" lastClr="000000"/>
              </a:solidFill>
              <a:effectLst/>
              <a:uLnTx/>
              <a:uFillTx/>
              <a:latin typeface="+mn-lt"/>
              <a:ea typeface="+mn-ea"/>
              <a:cs typeface="+mn-cs"/>
            </a:rPr>
            <a:t>千円が主な理由である。また、ふるさと納税事業委託料は令和３年度、４年度ともに委託料を増額した（寄附額の増加に委託料を決定する）。また、減債基金を</a:t>
          </a:r>
          <a:r>
            <a:rPr kumimoji="0" lang="en-US" altLang="ja-JP" sz="1000" b="0" i="0" u="none" strike="noStrike" kern="0" cap="none" spc="0" normalizeH="0" baseline="0" noProof="0">
              <a:ln>
                <a:noFill/>
              </a:ln>
              <a:solidFill>
                <a:sysClr val="windowText" lastClr="000000"/>
              </a:solidFill>
              <a:effectLst/>
              <a:uLnTx/>
              <a:uFillTx/>
              <a:latin typeface="+mn-lt"/>
              <a:ea typeface="+mn-ea"/>
              <a:cs typeface="+mn-cs"/>
            </a:rPr>
            <a:t>1.8</a:t>
          </a:r>
          <a:r>
            <a:rPr kumimoji="0" lang="ja-JP" altLang="en-US" sz="1000" b="0" i="0" u="none" strike="noStrike" kern="0" cap="none" spc="0" normalizeH="0" baseline="0" noProof="0">
              <a:ln>
                <a:noFill/>
              </a:ln>
              <a:solidFill>
                <a:sysClr val="windowText" lastClr="000000"/>
              </a:solidFill>
              <a:effectLst/>
              <a:uLnTx/>
              <a:uFillTx/>
              <a:latin typeface="+mn-lt"/>
              <a:ea typeface="+mn-ea"/>
              <a:cs typeface="+mn-cs"/>
            </a:rPr>
            <a:t>億円積み立てるなどして将来の財源を確保した。民生費は、前年度に実施した、住民税非課税世帯への臨時特別給付金の給付等により臨時的な補助費、扶助費が増加していたが、今年度はその分が減少した。また、児童福祉費でも、前年度の「子育て世帯臨時特別給付金」の給付をしたため、今年度は減少している。一方で、障害福祉サービス費が</a:t>
          </a:r>
          <a:r>
            <a:rPr kumimoji="0" lang="en-US" altLang="ja-JP" sz="1000" b="0" i="0" u="none" strike="noStrike" kern="0" cap="none" spc="0" normalizeH="0" baseline="0" noProof="0">
              <a:ln>
                <a:noFill/>
              </a:ln>
              <a:solidFill>
                <a:sysClr val="windowText" lastClr="000000"/>
              </a:solidFill>
              <a:effectLst/>
              <a:uLnTx/>
              <a:uFillTx/>
              <a:latin typeface="+mn-lt"/>
              <a:ea typeface="+mn-ea"/>
              <a:cs typeface="+mn-cs"/>
            </a:rPr>
            <a:t>10,823</a:t>
          </a:r>
          <a:r>
            <a:rPr kumimoji="0" lang="ja-JP" altLang="en-US" sz="1000" b="0" i="0" u="none" strike="noStrike" kern="0" cap="none" spc="0" normalizeH="0" baseline="0" noProof="0">
              <a:ln>
                <a:noFill/>
              </a:ln>
              <a:solidFill>
                <a:sysClr val="windowText" lastClr="000000"/>
              </a:solidFill>
              <a:effectLst/>
              <a:uLnTx/>
              <a:uFillTx/>
              <a:latin typeface="+mn-lt"/>
              <a:ea typeface="+mn-ea"/>
              <a:cs typeface="+mn-cs"/>
            </a:rPr>
            <a:t>千円増加している。繰出金では、令和３年度に介護保険事業会計に対するものが減少し（介護給付費負担金が</a:t>
          </a:r>
          <a:r>
            <a:rPr kumimoji="0" lang="en-US" altLang="ja-JP" sz="1000" b="0" i="0" u="none" strike="noStrike" kern="0" cap="none" spc="0" normalizeH="0" baseline="0" noProof="0">
              <a:ln>
                <a:noFill/>
              </a:ln>
              <a:solidFill>
                <a:sysClr val="windowText" lastClr="000000"/>
              </a:solidFill>
              <a:effectLst/>
              <a:uLnTx/>
              <a:uFillTx/>
              <a:latin typeface="+mn-lt"/>
              <a:ea typeface="+mn-ea"/>
              <a:cs typeface="+mn-cs"/>
            </a:rPr>
            <a:t>14,449</a:t>
          </a:r>
          <a:r>
            <a:rPr kumimoji="0" lang="ja-JP" altLang="en-US" sz="1000" b="0" i="0" u="none" strike="noStrike" kern="0" cap="none" spc="0" normalizeH="0" baseline="0" noProof="0">
              <a:ln>
                <a:noFill/>
              </a:ln>
              <a:solidFill>
                <a:sysClr val="windowText" lastClr="000000"/>
              </a:solidFill>
              <a:effectLst/>
              <a:uLnTx/>
              <a:uFillTx/>
              <a:latin typeface="+mn-lt"/>
              <a:ea typeface="+mn-ea"/>
              <a:cs typeface="+mn-cs"/>
            </a:rPr>
            <a:t>千円減少）、今年度も維持している。以上のように、前年度に実施した、新型コロナウィルス対策としての臨時的な各種給付事業により、民生費全体では歳出額が減少した。衛生費では、令和元年度から３年度にかけて水道施設の建設改良費のうち一般会計負担分を支出しており、さらに清掃センターの施設改修を行い令和３年度に完成、またワクチン接種に関連した費用がかかったこともあり、平成</a:t>
          </a:r>
          <a:r>
            <a:rPr kumimoji="0" lang="en-US" altLang="ja-JP" sz="1000" b="0" i="0" u="none" strike="noStrike" kern="0" cap="none" spc="0" normalizeH="0" baseline="0" noProof="0">
              <a:ln>
                <a:noFill/>
              </a:ln>
              <a:solidFill>
                <a:sysClr val="windowText" lastClr="000000"/>
              </a:solidFill>
              <a:effectLst/>
              <a:uLnTx/>
              <a:uFillTx/>
              <a:latin typeface="+mn-lt"/>
              <a:ea typeface="+mn-ea"/>
              <a:cs typeface="+mn-cs"/>
            </a:rPr>
            <a:t>30</a:t>
          </a:r>
          <a:r>
            <a:rPr kumimoji="0" lang="ja-JP" altLang="en-US" sz="1000" b="0" i="0" u="none" strike="noStrike" kern="0" cap="none" spc="0" normalizeH="0" baseline="0" noProof="0">
              <a:ln>
                <a:noFill/>
              </a:ln>
              <a:solidFill>
                <a:sysClr val="windowText" lastClr="000000"/>
              </a:solidFill>
              <a:effectLst/>
              <a:uLnTx/>
              <a:uFillTx/>
              <a:latin typeface="+mn-lt"/>
              <a:ea typeface="+mn-ea"/>
              <a:cs typeface="+mn-cs"/>
            </a:rPr>
            <a:t>年度以前と比べ、近年は臨時的な支出が増加していたが、令和４年度に至り、これらの経費が減少した。農林水産業費では、令和２年度に「太地町冷凍施設」を新規整備したこと、令和元年度から漁港の機能保全工事を継続して実施しているため、近年は増加傾向である。商工費では、駅舎防災複合施設（観光部分）が令和３年度に完成、園地整備事業等により支出が増加している。消防費は、令和元年度の防災行政無線デジタル化事業、令和２年度から３年度にかけての駅舎防災複合施設（防災部分）の建設により大幅に増加していたが、令和４年度は元の水準に戻った。公債費のうち、長期債元利償還金が前年度比で</a:t>
          </a:r>
          <a:r>
            <a:rPr kumimoji="0" lang="en-US" altLang="ja-JP" sz="1000" b="0" i="0" u="none" strike="noStrike" kern="0" cap="none" spc="0" normalizeH="0" baseline="0" noProof="0">
              <a:ln>
                <a:noFill/>
              </a:ln>
              <a:solidFill>
                <a:sysClr val="windowText" lastClr="000000"/>
              </a:solidFill>
              <a:effectLst/>
              <a:uLnTx/>
              <a:uFillTx/>
              <a:latin typeface="+mn-lt"/>
              <a:ea typeface="+mn-ea"/>
              <a:cs typeface="+mn-cs"/>
            </a:rPr>
            <a:t>30,260</a:t>
          </a:r>
          <a:r>
            <a:rPr kumimoji="0" lang="ja-JP" altLang="en-US" sz="1000" b="0" i="0" u="none" strike="noStrike" kern="0" cap="none" spc="0" normalizeH="0" baseline="0" noProof="0">
              <a:ln>
                <a:noFill/>
              </a:ln>
              <a:solidFill>
                <a:sysClr val="windowText" lastClr="000000"/>
              </a:solidFill>
              <a:effectLst/>
              <a:uLnTx/>
              <a:uFillTx/>
              <a:latin typeface="+mn-lt"/>
              <a:ea typeface="+mn-ea"/>
              <a:cs typeface="+mn-cs"/>
            </a:rPr>
            <a:t>千円増額しており、前年度の増加額と合わせると１億円超の増加である（令和３年度は</a:t>
          </a:r>
          <a:r>
            <a:rPr kumimoji="0" lang="en-US" altLang="ja-JP" sz="1000" b="0" i="0" u="none" strike="noStrike" kern="0" cap="none" spc="0" normalizeH="0" baseline="0" noProof="0">
              <a:ln>
                <a:noFill/>
              </a:ln>
              <a:solidFill>
                <a:sysClr val="windowText" lastClr="000000"/>
              </a:solidFill>
              <a:effectLst/>
              <a:uLnTx/>
              <a:uFillTx/>
              <a:latin typeface="+mn-lt"/>
              <a:ea typeface="+mn-ea"/>
              <a:cs typeface="+mn-cs"/>
            </a:rPr>
            <a:t>84,442</a:t>
          </a:r>
          <a:r>
            <a:rPr kumimoji="0" lang="ja-JP" altLang="en-US" sz="1000" b="0" i="0" u="none" strike="noStrike" kern="0" cap="none" spc="0" normalizeH="0" baseline="0" noProof="0">
              <a:ln>
                <a:noFill/>
              </a:ln>
              <a:solidFill>
                <a:sysClr val="windowText" lastClr="000000"/>
              </a:solidFill>
              <a:effectLst/>
              <a:uLnTx/>
              <a:uFillTx/>
              <a:latin typeface="+mn-lt"/>
              <a:ea typeface="+mn-ea"/>
              <a:cs typeface="+mn-cs"/>
            </a:rPr>
            <a:t>千円の増額だった）。公債費の増加は少なくとも令和９年度まで続くため、基金を積み立て、将来の財源を確保する。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和歌山県太地町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n-lt"/>
              <a:ea typeface="+mn-ea"/>
              <a:cs typeface="+mn-cs"/>
            </a:rPr>
            <a:t>財政調整基金の残高は平成</a:t>
          </a:r>
          <a:r>
            <a:rPr kumimoji="1" lang="en-US" altLang="ja-JP" sz="1000" b="0" i="0" u="none" strike="noStrike" kern="0" cap="none" spc="0" normalizeH="0" baseline="0" noProof="0">
              <a:ln>
                <a:noFill/>
              </a:ln>
              <a:solidFill>
                <a:sysClr val="windowText" lastClr="000000"/>
              </a:solidFill>
              <a:effectLst/>
              <a:uLnTx/>
              <a:uFillTx/>
              <a:latin typeface="+mn-lt"/>
              <a:ea typeface="+mn-ea"/>
              <a:cs typeface="+mn-cs"/>
            </a:rPr>
            <a:t>28</a:t>
          </a:r>
          <a:r>
            <a:rPr kumimoji="1" lang="ja-JP" altLang="en-US" sz="1000" b="0" i="0" u="none" strike="noStrike" kern="0" cap="none" spc="0" normalizeH="0" baseline="0" noProof="0">
              <a:ln>
                <a:noFill/>
              </a:ln>
              <a:solidFill>
                <a:sysClr val="windowText" lastClr="000000"/>
              </a:solidFill>
              <a:effectLst/>
              <a:uLnTx/>
              <a:uFillTx/>
              <a:latin typeface="+mn-lt"/>
              <a:ea typeface="+mn-ea"/>
              <a:cs typeface="+mn-cs"/>
            </a:rPr>
            <a:t>年度末までは６億円を上回っていたが、これ以降は年々減少し、令和４年度末では約５億円となった。逆に標準財政規模は、令和３年度以降で特に大きくなり、比率が低下している。</a:t>
          </a:r>
          <a:r>
            <a:rPr kumimoji="1" lang="ja-JP" altLang="ja-JP" sz="1000" b="0" i="0" u="none" strike="noStrike" kern="0" cap="none" spc="0" normalizeH="0" baseline="0" noProof="0">
              <a:ln>
                <a:noFill/>
              </a:ln>
              <a:solidFill>
                <a:sysClr val="windowText" lastClr="000000"/>
              </a:solidFill>
              <a:effectLst/>
              <a:uLnTx/>
              <a:uFillTx/>
              <a:latin typeface="+mn-lt"/>
              <a:ea typeface="+mn-ea"/>
              <a:cs typeface="+mn-cs"/>
            </a:rPr>
            <a:t>近年は投資的事業の財源として基金を取</a:t>
          </a:r>
          <a:r>
            <a:rPr kumimoji="1" lang="ja-JP" altLang="en-US" sz="1000" b="0" i="0" u="none" strike="noStrike" kern="0" cap="none" spc="0" normalizeH="0" baseline="0" noProof="0">
              <a:ln>
                <a:noFill/>
              </a:ln>
              <a:solidFill>
                <a:sysClr val="windowText" lastClr="000000"/>
              </a:solidFill>
              <a:effectLst/>
              <a:uLnTx/>
              <a:uFillTx/>
              <a:latin typeface="+mn-lt"/>
              <a:ea typeface="+mn-ea"/>
              <a:cs typeface="+mn-cs"/>
            </a:rPr>
            <a:t>り</a:t>
          </a:r>
          <a:r>
            <a:rPr kumimoji="1" lang="ja-JP" altLang="ja-JP" sz="1000" b="0" i="0" u="none" strike="noStrike" kern="0" cap="none" spc="0" normalizeH="0" baseline="0" noProof="0">
              <a:ln>
                <a:noFill/>
              </a:ln>
              <a:solidFill>
                <a:sysClr val="windowText" lastClr="000000"/>
              </a:solidFill>
              <a:effectLst/>
              <a:uLnTx/>
              <a:uFillTx/>
              <a:latin typeface="+mn-lt"/>
              <a:ea typeface="+mn-ea"/>
              <a:cs typeface="+mn-cs"/>
            </a:rPr>
            <a:t>崩しており、令和</a:t>
          </a:r>
          <a:r>
            <a:rPr kumimoji="1" lang="ja-JP" altLang="en-US" sz="1000" b="0" i="0" u="none" strike="noStrike" kern="0" cap="none" spc="0" normalizeH="0" baseline="0" noProof="0">
              <a:ln>
                <a:noFill/>
              </a:ln>
              <a:solidFill>
                <a:sysClr val="windowText" lastClr="000000"/>
              </a:solidFill>
              <a:effectLst/>
              <a:uLnTx/>
              <a:uFillTx/>
              <a:latin typeface="+mn-lt"/>
              <a:ea typeface="+mn-ea"/>
              <a:cs typeface="+mn-cs"/>
            </a:rPr>
            <a:t>４</a:t>
          </a:r>
          <a:r>
            <a:rPr kumimoji="1" lang="ja-JP" altLang="ja-JP" sz="1000" b="0" i="0" u="none" strike="noStrike" kern="0" cap="none" spc="0" normalizeH="0" baseline="0" noProof="0">
              <a:ln>
                <a:noFill/>
              </a:ln>
              <a:solidFill>
                <a:sysClr val="windowText" lastClr="000000"/>
              </a:solidFill>
              <a:effectLst/>
              <a:uLnTx/>
              <a:uFillTx/>
              <a:latin typeface="+mn-lt"/>
              <a:ea typeface="+mn-ea"/>
              <a:cs typeface="+mn-cs"/>
            </a:rPr>
            <a:t>年度も同様</a:t>
          </a:r>
          <a:r>
            <a:rPr kumimoji="1" lang="ja-JP" altLang="en-US" sz="1000" b="0" i="0" u="none" strike="noStrike" kern="0" cap="none" spc="0" normalizeH="0" baseline="0" noProof="0">
              <a:ln>
                <a:noFill/>
              </a:ln>
              <a:solidFill>
                <a:sysClr val="windowText" lastClr="000000"/>
              </a:solidFill>
              <a:effectLst/>
              <a:uLnTx/>
              <a:uFillTx/>
              <a:latin typeface="+mn-lt"/>
              <a:ea typeface="+mn-ea"/>
              <a:cs typeface="+mn-cs"/>
            </a:rPr>
            <a:t>の運用を行った</a:t>
          </a:r>
          <a:r>
            <a:rPr kumimoji="1" lang="ja-JP" altLang="ja-JP" sz="10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000" b="0" i="0" u="none" strike="noStrike" kern="0" cap="none" spc="0" normalizeH="0" baseline="0" noProof="0">
              <a:ln>
                <a:noFill/>
              </a:ln>
              <a:solidFill>
                <a:sysClr val="windowText" lastClr="000000"/>
              </a:solidFill>
              <a:effectLst/>
              <a:uLnTx/>
              <a:uFillTx/>
              <a:latin typeface="+mn-lt"/>
              <a:ea typeface="+mn-ea"/>
              <a:cs typeface="+mn-cs"/>
            </a:rPr>
            <a:t>実質収支については、平成</a:t>
          </a:r>
          <a:r>
            <a:rPr kumimoji="1" lang="en-US" altLang="ja-JP" sz="1000" b="0" i="0" u="none" strike="noStrike" kern="0" cap="none" spc="0" normalizeH="0" baseline="0" noProof="0">
              <a:ln>
                <a:noFill/>
              </a:ln>
              <a:solidFill>
                <a:sysClr val="windowText" lastClr="000000"/>
              </a:solidFill>
              <a:effectLst/>
              <a:uLnTx/>
              <a:uFillTx/>
              <a:latin typeface="+mn-lt"/>
              <a:ea typeface="+mn-ea"/>
              <a:cs typeface="+mn-cs"/>
            </a:rPr>
            <a:t>30</a:t>
          </a:r>
          <a:r>
            <a:rPr kumimoji="1" lang="ja-JP" altLang="ja-JP" sz="1000" b="0" i="0" u="none" strike="noStrike" kern="0" cap="none" spc="0" normalizeH="0" baseline="0" noProof="0">
              <a:ln>
                <a:noFill/>
              </a:ln>
              <a:solidFill>
                <a:sysClr val="windowText" lastClr="000000"/>
              </a:solidFill>
              <a:effectLst/>
              <a:uLnTx/>
              <a:uFillTx/>
              <a:latin typeface="+mn-lt"/>
              <a:ea typeface="+mn-ea"/>
              <a:cs typeface="+mn-cs"/>
            </a:rPr>
            <a:t>年度</a:t>
          </a:r>
          <a:r>
            <a:rPr kumimoji="1" lang="ja-JP" altLang="en-US" sz="1000" b="0" i="0" u="none" strike="noStrike" kern="0" cap="none" spc="0" normalizeH="0" baseline="0" noProof="0">
              <a:ln>
                <a:noFill/>
              </a:ln>
              <a:solidFill>
                <a:sysClr val="windowText" lastClr="000000"/>
              </a:solidFill>
              <a:effectLst/>
              <a:uLnTx/>
              <a:uFillTx/>
              <a:latin typeface="+mn-lt"/>
              <a:ea typeface="+mn-ea"/>
              <a:cs typeface="+mn-cs"/>
            </a:rPr>
            <a:t>に地域福祉センター梛改修事業を実施、令和元年度には、森浦湾整備事業、防災行政無線を実施したこと等</a:t>
          </a:r>
          <a:r>
            <a:rPr kumimoji="1" lang="ja-JP" altLang="ja-JP" sz="1000" b="0" i="0" u="none" strike="noStrike" kern="0" cap="none" spc="0" normalizeH="0" baseline="0" noProof="0">
              <a:ln>
                <a:noFill/>
              </a:ln>
              <a:solidFill>
                <a:sysClr val="windowText" lastClr="000000"/>
              </a:solidFill>
              <a:effectLst/>
              <a:uLnTx/>
              <a:uFillTx/>
              <a:latin typeface="+mn-lt"/>
              <a:ea typeface="+mn-ea"/>
              <a:cs typeface="+mn-cs"/>
            </a:rPr>
            <a:t>により剰余金が減少し</a:t>
          </a:r>
          <a:r>
            <a:rPr kumimoji="1" lang="ja-JP" altLang="en-US" sz="1000" b="0" i="0" u="none" strike="noStrike" kern="0" cap="none" spc="0" normalizeH="0" baseline="0" noProof="0">
              <a:ln>
                <a:noFill/>
              </a:ln>
              <a:solidFill>
                <a:sysClr val="windowText" lastClr="000000"/>
              </a:solidFill>
              <a:effectLst/>
              <a:uLnTx/>
              <a:uFillTx/>
              <a:latin typeface="+mn-lt"/>
              <a:ea typeface="+mn-ea"/>
              <a:cs typeface="+mn-cs"/>
            </a:rPr>
            <a:t>、６</a:t>
          </a:r>
          <a:r>
            <a:rPr kumimoji="1" lang="en-US" altLang="ja-JP" sz="10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000" b="0" i="0" u="none" strike="noStrike" kern="0" cap="none" spc="0" normalizeH="0" baseline="0" noProof="0">
              <a:ln>
                <a:noFill/>
              </a:ln>
              <a:solidFill>
                <a:sysClr val="windowText" lastClr="000000"/>
              </a:solidFill>
              <a:effectLst/>
              <a:uLnTx/>
              <a:uFillTx/>
              <a:latin typeface="+mn-lt"/>
              <a:ea typeface="+mn-ea"/>
              <a:cs typeface="+mn-cs"/>
            </a:rPr>
            <a:t>台まで</a:t>
          </a:r>
          <a:r>
            <a:rPr kumimoji="1" lang="ja-JP" altLang="ja-JP" sz="1000" b="0" i="0" u="none" strike="noStrike" kern="0" cap="none" spc="0" normalizeH="0" baseline="0" noProof="0">
              <a:ln>
                <a:noFill/>
              </a:ln>
              <a:solidFill>
                <a:sysClr val="windowText" lastClr="000000"/>
              </a:solidFill>
              <a:effectLst/>
              <a:uLnTx/>
              <a:uFillTx/>
              <a:latin typeface="+mn-lt"/>
              <a:ea typeface="+mn-ea"/>
              <a:cs typeface="+mn-cs"/>
            </a:rPr>
            <a:t>低下し</a:t>
          </a:r>
          <a:r>
            <a:rPr kumimoji="1" lang="ja-JP" altLang="en-US" sz="1000" b="0" i="0" u="none" strike="noStrike" kern="0" cap="none" spc="0" normalizeH="0" baseline="0" noProof="0">
              <a:ln>
                <a:noFill/>
              </a:ln>
              <a:solidFill>
                <a:sysClr val="windowText" lastClr="000000"/>
              </a:solidFill>
              <a:effectLst/>
              <a:uLnTx/>
              <a:uFillTx/>
              <a:latin typeface="+mn-lt"/>
              <a:ea typeface="+mn-ea"/>
              <a:cs typeface="+mn-cs"/>
            </a:rPr>
            <a:t>た。</a:t>
          </a:r>
          <a:r>
            <a:rPr kumimoji="1" lang="ja-JP" altLang="ja-JP" sz="1000" b="0" i="0" u="none" strike="noStrike" kern="0" cap="none" spc="0" normalizeH="0" baseline="0" noProof="0">
              <a:ln>
                <a:noFill/>
              </a:ln>
              <a:solidFill>
                <a:sysClr val="windowText" lastClr="000000"/>
              </a:solidFill>
              <a:effectLst/>
              <a:uLnTx/>
              <a:uFillTx/>
              <a:latin typeface="+mn-lt"/>
              <a:ea typeface="+mn-ea"/>
              <a:cs typeface="+mn-cs"/>
            </a:rPr>
            <a:t>これ以降も</a:t>
          </a:r>
          <a:r>
            <a:rPr kumimoji="1" lang="ja-JP" altLang="en-US" sz="1000" b="0" i="0" u="none" strike="noStrike" kern="0" cap="none" spc="0" normalizeH="0" baseline="0" noProof="0">
              <a:ln>
                <a:noFill/>
              </a:ln>
              <a:solidFill>
                <a:sysClr val="windowText" lastClr="000000"/>
              </a:solidFill>
              <a:effectLst/>
              <a:uLnTx/>
              <a:uFillTx/>
              <a:latin typeface="+mn-lt"/>
              <a:ea typeface="+mn-ea"/>
              <a:cs typeface="+mn-cs"/>
            </a:rPr>
            <a:t>投資的事業の実施</a:t>
          </a:r>
          <a:r>
            <a:rPr kumimoji="1" lang="ja-JP" altLang="ja-JP" sz="1000" b="0" i="0" u="none" strike="noStrike" kern="0" cap="none" spc="0" normalizeH="0" baseline="0" noProof="0">
              <a:ln>
                <a:noFill/>
              </a:ln>
              <a:solidFill>
                <a:sysClr val="windowText" lastClr="000000"/>
              </a:solidFill>
              <a:effectLst/>
              <a:uLnTx/>
              <a:uFillTx/>
              <a:latin typeface="+mn-lt"/>
              <a:ea typeface="+mn-ea"/>
              <a:cs typeface="+mn-cs"/>
            </a:rPr>
            <a:t>により</a:t>
          </a:r>
          <a:r>
            <a:rPr kumimoji="1" lang="ja-JP" altLang="en-US" sz="10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ja-JP" sz="1000" b="0" i="0" u="none" strike="noStrike" kern="0" cap="none" spc="0" normalizeH="0" baseline="0" noProof="0">
              <a:ln>
                <a:noFill/>
              </a:ln>
              <a:solidFill>
                <a:sysClr val="windowText" lastClr="000000"/>
              </a:solidFill>
              <a:effectLst/>
              <a:uLnTx/>
              <a:uFillTx/>
              <a:latin typeface="+mn-lt"/>
              <a:ea typeface="+mn-ea"/>
              <a:cs typeface="+mn-cs"/>
            </a:rPr>
            <a:t>実質収支</a:t>
          </a:r>
          <a:r>
            <a:rPr kumimoji="1" lang="ja-JP" altLang="en-US" sz="1000" b="0" i="0" u="none" strike="noStrike" kern="0" cap="none" spc="0" normalizeH="0" baseline="0" noProof="0">
              <a:ln>
                <a:noFill/>
              </a:ln>
              <a:solidFill>
                <a:sysClr val="windowText" lastClr="000000"/>
              </a:solidFill>
              <a:effectLst/>
              <a:uLnTx/>
              <a:uFillTx/>
              <a:latin typeface="+mn-lt"/>
              <a:ea typeface="+mn-ea"/>
              <a:cs typeface="+mn-cs"/>
            </a:rPr>
            <a:t>は</a:t>
          </a:r>
          <a:r>
            <a:rPr kumimoji="1" lang="ja-JP" altLang="ja-JP" sz="1000" b="0" i="0" u="none" strike="noStrike" kern="0" cap="none" spc="0" normalizeH="0" baseline="0" noProof="0">
              <a:ln>
                <a:noFill/>
              </a:ln>
              <a:solidFill>
                <a:sysClr val="windowText" lastClr="000000"/>
              </a:solidFill>
              <a:effectLst/>
              <a:uLnTx/>
              <a:uFillTx/>
              <a:latin typeface="+mn-lt"/>
              <a:ea typeface="+mn-ea"/>
              <a:cs typeface="+mn-cs"/>
            </a:rPr>
            <a:t>低下</a:t>
          </a:r>
          <a:r>
            <a:rPr kumimoji="1" lang="ja-JP" altLang="en-US" sz="1000" b="0" i="0" u="none" strike="noStrike" kern="0" cap="none" spc="0" normalizeH="0" baseline="0" noProof="0">
              <a:ln>
                <a:noFill/>
              </a:ln>
              <a:solidFill>
                <a:sysClr val="windowText" lastClr="000000"/>
              </a:solidFill>
              <a:effectLst/>
              <a:uLnTx/>
              <a:uFillTx/>
              <a:latin typeface="+mn-lt"/>
              <a:ea typeface="+mn-ea"/>
              <a:cs typeface="+mn-cs"/>
            </a:rPr>
            <a:t>し</a:t>
          </a:r>
          <a:r>
            <a:rPr kumimoji="1" lang="ja-JP" altLang="ja-JP" sz="1000" b="0" i="0" u="none" strike="noStrike" kern="0" cap="none" spc="0" normalizeH="0" baseline="0" noProof="0">
              <a:ln>
                <a:noFill/>
              </a:ln>
              <a:solidFill>
                <a:sysClr val="windowText" lastClr="000000"/>
              </a:solidFill>
              <a:effectLst/>
              <a:uLnTx/>
              <a:uFillTx/>
              <a:latin typeface="+mn-lt"/>
              <a:ea typeface="+mn-ea"/>
              <a:cs typeface="+mn-cs"/>
            </a:rPr>
            <a:t>ている</a:t>
          </a:r>
          <a:r>
            <a:rPr kumimoji="1" lang="ja-JP" altLang="en-US" sz="1000" b="0" i="0" u="none" strike="noStrike" kern="0" cap="none" spc="0" normalizeH="0" baseline="0" noProof="0">
              <a:ln>
                <a:noFill/>
              </a:ln>
              <a:solidFill>
                <a:sysClr val="windowText" lastClr="000000"/>
              </a:solidFill>
              <a:effectLst/>
              <a:uLnTx/>
              <a:uFillTx/>
              <a:latin typeface="+mn-lt"/>
              <a:ea typeface="+mn-ea"/>
              <a:cs typeface="+mn-cs"/>
            </a:rPr>
            <a:t>が、令和２年度以降は普通交付税の増額等の影響で、減債基金を積み立てながらも実質収支は改善している</a:t>
          </a:r>
          <a:r>
            <a:rPr kumimoji="1" lang="ja-JP" altLang="ja-JP" sz="1000" b="0" i="0" u="none" strike="noStrike" kern="0" cap="none" spc="0" normalizeH="0" baseline="0" noProof="0">
              <a:ln>
                <a:noFill/>
              </a:ln>
              <a:solidFill>
                <a:sysClr val="windowText" lastClr="000000"/>
              </a:solidFill>
              <a:effectLst/>
              <a:uLnTx/>
              <a:uFillTx/>
              <a:latin typeface="+mn-lt"/>
              <a:ea typeface="+mn-ea"/>
              <a:cs typeface="+mn-cs"/>
            </a:rPr>
            <a:t>。</a:t>
          </a:r>
          <a:endParaRPr kumimoji="0" lang="ja-JP" altLang="ja-JP" sz="11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和歌山県太地町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prstClr val="black"/>
              </a:solidFill>
              <a:effectLst/>
              <a:uLnTx/>
              <a:uFillTx/>
              <a:latin typeface="+mn-lt"/>
              <a:ea typeface="+mn-ea"/>
              <a:cs typeface="+mn-cs"/>
            </a:rPr>
            <a:t>一般会計について、平成</a:t>
          </a:r>
          <a:r>
            <a:rPr kumimoji="0" lang="en-US" altLang="ja-JP" sz="1100" b="0" i="0" u="none" strike="noStrike" kern="0" cap="none" spc="0" normalizeH="0" baseline="0" noProof="0">
              <a:ln>
                <a:noFill/>
              </a:ln>
              <a:solidFill>
                <a:prstClr val="black"/>
              </a:solidFill>
              <a:effectLst/>
              <a:uLnTx/>
              <a:uFillTx/>
              <a:latin typeface="+mn-lt"/>
              <a:ea typeface="+mn-ea"/>
              <a:cs typeface="+mn-cs"/>
            </a:rPr>
            <a:t>30</a:t>
          </a:r>
          <a:r>
            <a:rPr kumimoji="0" lang="ja-JP" altLang="ja-JP" sz="1100" b="0" i="0" u="none" strike="noStrike" kern="0" cap="none" spc="0" normalizeH="0" baseline="0" noProof="0">
              <a:ln>
                <a:noFill/>
              </a:ln>
              <a:solidFill>
                <a:prstClr val="black"/>
              </a:solidFill>
              <a:effectLst/>
              <a:uLnTx/>
              <a:uFillTx/>
              <a:latin typeface="+mn-lt"/>
              <a:ea typeface="+mn-ea"/>
              <a:cs typeface="+mn-cs"/>
            </a:rPr>
            <a:t>年度は前年度よりも投資的経費が減少し（平成</a:t>
          </a:r>
          <a:r>
            <a:rPr kumimoji="0" lang="en-US" altLang="ja-JP" sz="1100" b="0" i="0" u="none" strike="noStrike" kern="0" cap="none" spc="0" normalizeH="0" baseline="0" noProof="0">
              <a:ln>
                <a:noFill/>
              </a:ln>
              <a:solidFill>
                <a:prstClr val="black"/>
              </a:solidFill>
              <a:effectLst/>
              <a:uLnTx/>
              <a:uFillTx/>
              <a:latin typeface="+mn-lt"/>
              <a:ea typeface="+mn-ea"/>
              <a:cs typeface="+mn-cs"/>
            </a:rPr>
            <a:t>29</a:t>
          </a:r>
          <a:r>
            <a:rPr kumimoji="0" lang="ja-JP" altLang="ja-JP" sz="1100" b="0" i="0" u="none" strike="noStrike" kern="0" cap="none" spc="0" normalizeH="0" baseline="0" noProof="0">
              <a:ln>
                <a:noFill/>
              </a:ln>
              <a:solidFill>
                <a:prstClr val="black"/>
              </a:solidFill>
              <a:effectLst/>
              <a:uLnTx/>
              <a:uFillTx/>
              <a:latin typeface="+mn-lt"/>
              <a:ea typeface="+mn-ea"/>
              <a:cs typeface="+mn-cs"/>
            </a:rPr>
            <a:t>年度はこども園の建設、夏山園地の整備、道の駅の整備等を実施）、令和元年度は防災行政無線デジタル化整備事業、森浦湾整備事業等の投資的事業を実施した。令和２年度以降も、駅舎防災複合施設、国際鯨類施設の建設等の大型事業を実施してきた。以上のように、投資的事業を継続しており、その事業費は年度によって差があるが、年度末に基金を積み立てることにより収支額はほぼ一定になっている。水道事業について、平成</a:t>
          </a:r>
          <a:r>
            <a:rPr kumimoji="0" lang="en-US" altLang="ja-JP" sz="1100" b="0" i="0" u="none" strike="noStrike" kern="0" cap="none" spc="0" normalizeH="0" baseline="0" noProof="0">
              <a:ln>
                <a:noFill/>
              </a:ln>
              <a:solidFill>
                <a:prstClr val="black"/>
              </a:solidFill>
              <a:effectLst/>
              <a:uLnTx/>
              <a:uFillTx/>
              <a:latin typeface="+mn-lt"/>
              <a:ea typeface="+mn-ea"/>
              <a:cs typeface="+mn-cs"/>
            </a:rPr>
            <a:t>26</a:t>
          </a:r>
          <a:r>
            <a:rPr kumimoji="0" lang="ja-JP" altLang="ja-JP" sz="1100" b="0" i="0" u="none" strike="noStrike" kern="0" cap="none" spc="0" normalizeH="0" baseline="0" noProof="0">
              <a:ln>
                <a:noFill/>
              </a:ln>
              <a:solidFill>
                <a:prstClr val="black"/>
              </a:solidFill>
              <a:effectLst/>
              <a:uLnTx/>
              <a:uFillTx/>
              <a:latin typeface="+mn-lt"/>
              <a:ea typeface="+mn-ea"/>
              <a:cs typeface="+mn-cs"/>
            </a:rPr>
            <a:t>年度の水道料金の値上げにより以降収支が改善している。くじらの博物館事業について、平成</a:t>
          </a:r>
          <a:r>
            <a:rPr kumimoji="0" lang="en-US" altLang="ja-JP" sz="1100" b="0" i="0" u="none" strike="noStrike" kern="0" cap="none" spc="0" normalizeH="0" baseline="0" noProof="0">
              <a:ln>
                <a:noFill/>
              </a:ln>
              <a:solidFill>
                <a:prstClr val="black"/>
              </a:solidFill>
              <a:effectLst/>
              <a:uLnTx/>
              <a:uFillTx/>
              <a:latin typeface="+mn-lt"/>
              <a:ea typeface="+mn-ea"/>
              <a:cs typeface="+mn-cs"/>
            </a:rPr>
            <a:t>29</a:t>
          </a:r>
          <a:r>
            <a:rPr kumimoji="0" lang="ja-JP" altLang="ja-JP" sz="1100" b="0" i="0" u="none" strike="noStrike" kern="0" cap="none" spc="0" normalizeH="0" baseline="0" noProof="0">
              <a:ln>
                <a:noFill/>
              </a:ln>
              <a:solidFill>
                <a:prstClr val="black"/>
              </a:solidFill>
              <a:effectLst/>
              <a:uLnTx/>
              <a:uFillTx/>
              <a:latin typeface="+mn-lt"/>
              <a:ea typeface="+mn-ea"/>
              <a:cs typeface="+mn-cs"/>
            </a:rPr>
            <a:t>年度には動物の売上収入により</a:t>
          </a:r>
          <a:r>
            <a:rPr kumimoji="0" lang="en-US" altLang="ja-JP" sz="1100" b="0" i="0" u="none" strike="noStrike" kern="0" cap="none" spc="0" normalizeH="0" baseline="0" noProof="0">
              <a:ln>
                <a:noFill/>
              </a:ln>
              <a:solidFill>
                <a:prstClr val="black"/>
              </a:solidFill>
              <a:effectLst/>
              <a:uLnTx/>
              <a:uFillTx/>
              <a:latin typeface="+mn-lt"/>
              <a:ea typeface="+mn-ea"/>
              <a:cs typeface="+mn-cs"/>
            </a:rPr>
            <a:t>10.47%</a:t>
          </a:r>
          <a:r>
            <a:rPr kumimoji="0" lang="ja-JP" altLang="ja-JP" sz="1100" b="0" i="0" u="none" strike="noStrike" kern="0" cap="none" spc="0" normalizeH="0" baseline="0" noProof="0">
              <a:ln>
                <a:noFill/>
              </a:ln>
              <a:solidFill>
                <a:prstClr val="black"/>
              </a:solidFill>
              <a:effectLst/>
              <a:uLnTx/>
              <a:uFillTx/>
              <a:latin typeface="+mn-lt"/>
              <a:ea typeface="+mn-ea"/>
              <a:cs typeface="+mn-cs"/>
            </a:rPr>
            <a:t>に増加し、</a:t>
          </a:r>
          <a:r>
            <a:rPr kumimoji="0" lang="en-US" altLang="ja-JP" sz="1100" b="0" i="0" u="none" strike="noStrike" kern="0" cap="none" spc="0" normalizeH="0" baseline="0" noProof="0">
              <a:ln>
                <a:noFill/>
              </a:ln>
              <a:solidFill>
                <a:prstClr val="black"/>
              </a:solidFill>
              <a:effectLst/>
              <a:uLnTx/>
              <a:uFillTx/>
              <a:latin typeface="+mn-lt"/>
              <a:ea typeface="+mn-ea"/>
              <a:cs typeface="+mn-cs"/>
            </a:rPr>
            <a:t>30</a:t>
          </a:r>
          <a:r>
            <a:rPr kumimoji="0" lang="ja-JP" altLang="ja-JP" sz="1100" b="0" i="0" u="none" strike="noStrike" kern="0" cap="none" spc="0" normalizeH="0" baseline="0" noProof="0">
              <a:ln>
                <a:noFill/>
              </a:ln>
              <a:solidFill>
                <a:prstClr val="black"/>
              </a:solidFill>
              <a:effectLst/>
              <a:uLnTx/>
              <a:uFillTx/>
              <a:latin typeface="+mn-lt"/>
              <a:ea typeface="+mn-ea"/>
              <a:cs typeface="+mn-cs"/>
            </a:rPr>
            <a:t>年度においても前年度の事業を継続した結果、黒字を伸ばし、令和元年度も同様の収支状況だったが、令和２年度、３年度は新型コロナウィルス流行の影響を受け、利益が縮小した。令和４年</a:t>
          </a:r>
          <a:r>
            <a:rPr kumimoji="0" lang="en-US" altLang="ja-JP" sz="1100" b="0" i="0" u="none" strike="noStrike" kern="0" cap="none" spc="0" normalizeH="0" baseline="0" noProof="0">
              <a:ln>
                <a:noFill/>
              </a:ln>
              <a:solidFill>
                <a:prstClr val="black"/>
              </a:solidFill>
              <a:effectLst/>
              <a:uLnTx/>
              <a:uFillTx/>
              <a:latin typeface="+mn-lt"/>
              <a:ea typeface="+mn-ea"/>
              <a:cs typeface="+mn-cs"/>
            </a:rPr>
            <a:t>10</a:t>
          </a:r>
          <a:r>
            <a:rPr kumimoji="0" lang="ja-JP" altLang="ja-JP" sz="1100" b="0" i="0" u="none" strike="noStrike" kern="0" cap="none" spc="0" normalizeH="0" baseline="0" noProof="0">
              <a:ln>
                <a:noFill/>
              </a:ln>
              <a:solidFill>
                <a:prstClr val="black"/>
              </a:solidFill>
              <a:effectLst/>
              <a:uLnTx/>
              <a:uFillTx/>
              <a:latin typeface="+mn-lt"/>
              <a:ea typeface="+mn-ea"/>
              <a:cs typeface="+mn-cs"/>
            </a:rPr>
            <a:t>月以降は、外国からの来館者が、徐々に増加しているが、飼料代や電気料等の高騰が利益を圧迫している。なお、平成</a:t>
          </a:r>
          <a:r>
            <a:rPr kumimoji="0" lang="en-US" altLang="ja-JP" sz="1100" b="0" i="0" u="none" strike="noStrike" kern="0" cap="none" spc="0" normalizeH="0" baseline="0" noProof="0">
              <a:ln>
                <a:noFill/>
              </a:ln>
              <a:solidFill>
                <a:prstClr val="black"/>
              </a:solidFill>
              <a:effectLst/>
              <a:uLnTx/>
              <a:uFillTx/>
              <a:latin typeface="+mn-lt"/>
              <a:ea typeface="+mn-ea"/>
              <a:cs typeface="+mn-cs"/>
            </a:rPr>
            <a:t>29</a:t>
          </a:r>
          <a:r>
            <a:rPr kumimoji="0" lang="ja-JP" altLang="ja-JP" sz="1100" b="0" i="0" u="none" strike="noStrike" kern="0" cap="none" spc="0" normalizeH="0" baseline="0" noProof="0">
              <a:ln>
                <a:noFill/>
              </a:ln>
              <a:solidFill>
                <a:prstClr val="black"/>
              </a:solidFill>
              <a:effectLst/>
              <a:uLnTx/>
              <a:uFillTx/>
              <a:latin typeface="+mn-lt"/>
              <a:ea typeface="+mn-ea"/>
              <a:cs typeface="+mn-cs"/>
            </a:rPr>
            <a:t>年度には入館料の見直し（値上げ）を行っている。介護保険事業は一般会計からの繰り入れを行っている。平成</a:t>
          </a:r>
          <a:r>
            <a:rPr kumimoji="0" lang="en-US" altLang="ja-JP" sz="1100" b="0" i="0" u="none" strike="noStrike" kern="0" cap="none" spc="0" normalizeH="0" baseline="0" noProof="0">
              <a:ln>
                <a:noFill/>
              </a:ln>
              <a:solidFill>
                <a:prstClr val="black"/>
              </a:solidFill>
              <a:effectLst/>
              <a:uLnTx/>
              <a:uFillTx/>
              <a:latin typeface="+mn-lt"/>
              <a:ea typeface="+mn-ea"/>
              <a:cs typeface="+mn-cs"/>
            </a:rPr>
            <a:t>27</a:t>
          </a:r>
          <a:r>
            <a:rPr kumimoji="0" lang="ja-JP" altLang="ja-JP" sz="1100" b="0" i="0" u="none" strike="noStrike" kern="0" cap="none" spc="0" normalizeH="0" baseline="0" noProof="0">
              <a:ln>
                <a:noFill/>
              </a:ln>
              <a:solidFill>
                <a:prstClr val="black"/>
              </a:solidFill>
              <a:effectLst/>
              <a:uLnTx/>
              <a:uFillTx/>
              <a:latin typeface="+mn-lt"/>
              <a:ea typeface="+mn-ea"/>
              <a:cs typeface="+mn-cs"/>
            </a:rPr>
            <a:t>年度と令和３年度に保険料を改定し、繰入額を抑制した。国民健康保険事業も一般会計からの繰り入れを行っている。年度ごとに赤字補填を縮小するよう段階的に保険料の改定を行っている。都市計画公共下水道事業については、下水道接続人口が減少しており、一般会計から赤字補填を行っている。人員配置と処理設備の導入などにより、経費の抑制に努めてきたが、今後は老朽化した施設の更新を計画的に進めていく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627" t="s">
        <v>82</v>
      </c>
      <c r="C1" s="627"/>
      <c r="D1" s="627"/>
      <c r="E1" s="627"/>
      <c r="F1" s="627"/>
      <c r="G1" s="627"/>
      <c r="H1" s="627"/>
      <c r="I1" s="627"/>
      <c r="J1" s="627"/>
      <c r="K1" s="627"/>
      <c r="L1" s="627"/>
      <c r="M1" s="627"/>
      <c r="N1" s="627"/>
      <c r="O1" s="627"/>
      <c r="P1" s="627"/>
      <c r="Q1" s="627"/>
      <c r="R1" s="627"/>
      <c r="S1" s="627"/>
      <c r="T1" s="627"/>
      <c r="U1" s="627"/>
      <c r="V1" s="627"/>
      <c r="W1" s="627"/>
      <c r="X1" s="627"/>
      <c r="Y1" s="627"/>
      <c r="Z1" s="627"/>
      <c r="AA1" s="627"/>
      <c r="AB1" s="627"/>
      <c r="AC1" s="627"/>
      <c r="AD1" s="627"/>
      <c r="AE1" s="627"/>
      <c r="AF1" s="627"/>
      <c r="AG1" s="627"/>
      <c r="AH1" s="627"/>
      <c r="AI1" s="627"/>
      <c r="AJ1" s="627"/>
      <c r="AK1" s="627"/>
      <c r="AL1" s="627"/>
      <c r="AM1" s="627"/>
      <c r="AN1" s="627"/>
      <c r="AO1" s="627"/>
      <c r="AP1" s="627"/>
      <c r="AQ1" s="627"/>
      <c r="AR1" s="627"/>
      <c r="AS1" s="627"/>
      <c r="AT1" s="627"/>
      <c r="AU1" s="627"/>
      <c r="AV1" s="627"/>
      <c r="AW1" s="627"/>
      <c r="AX1" s="627"/>
      <c r="AY1" s="627"/>
      <c r="AZ1" s="627"/>
      <c r="BA1" s="627"/>
      <c r="BB1" s="627"/>
      <c r="BC1" s="627"/>
      <c r="BD1" s="627"/>
      <c r="BE1" s="627"/>
      <c r="BF1" s="627"/>
      <c r="BG1" s="627"/>
      <c r="BH1" s="627"/>
      <c r="BI1" s="627"/>
      <c r="BJ1" s="627"/>
      <c r="BK1" s="627"/>
      <c r="BL1" s="627"/>
      <c r="BM1" s="627"/>
      <c r="BN1" s="627"/>
      <c r="BO1" s="627"/>
      <c r="BP1" s="627"/>
      <c r="BQ1" s="627"/>
      <c r="BR1" s="627"/>
      <c r="BS1" s="627"/>
      <c r="BT1" s="627"/>
      <c r="BU1" s="627"/>
      <c r="BV1" s="627"/>
      <c r="BW1" s="627"/>
      <c r="BX1" s="627"/>
      <c r="BY1" s="627"/>
      <c r="BZ1" s="627"/>
      <c r="CA1" s="627"/>
      <c r="CB1" s="627"/>
      <c r="CC1" s="627"/>
      <c r="CD1" s="627"/>
      <c r="CE1" s="627"/>
      <c r="CF1" s="627"/>
      <c r="CG1" s="627"/>
      <c r="CH1" s="627"/>
      <c r="CI1" s="627"/>
      <c r="CJ1" s="627"/>
      <c r="CK1" s="627"/>
      <c r="CL1" s="627"/>
      <c r="CM1" s="627"/>
      <c r="CN1" s="627"/>
      <c r="CO1" s="627"/>
      <c r="CP1" s="627"/>
      <c r="CQ1" s="627"/>
      <c r="CR1" s="627"/>
      <c r="CS1" s="627"/>
      <c r="CT1" s="627"/>
      <c r="CU1" s="627"/>
      <c r="CV1" s="627"/>
      <c r="CW1" s="627"/>
      <c r="CX1" s="627"/>
      <c r="CY1" s="627"/>
      <c r="CZ1" s="627"/>
      <c r="DA1" s="627"/>
      <c r="DB1" s="627"/>
      <c r="DC1" s="627"/>
      <c r="DD1" s="627"/>
      <c r="DE1" s="627"/>
      <c r="DF1" s="627"/>
      <c r="DG1" s="627"/>
      <c r="DH1" s="627"/>
      <c r="DI1" s="627"/>
      <c r="DJ1" s="181"/>
      <c r="DK1" s="181"/>
      <c r="DL1" s="181"/>
      <c r="DM1" s="181"/>
      <c r="DN1" s="181"/>
      <c r="DO1" s="181"/>
    </row>
    <row r="2" spans="1:119" ht="24.75" thickBot="1" x14ac:dyDescent="0.2">
      <c r="B2" s="182" t="s">
        <v>83</v>
      </c>
      <c r="C2" s="182"/>
      <c r="D2" s="183"/>
    </row>
    <row r="3" spans="1:119" ht="18.75" customHeight="1" thickBot="1" x14ac:dyDescent="0.2">
      <c r="A3" s="181"/>
      <c r="B3" s="628" t="s">
        <v>84</v>
      </c>
      <c r="C3" s="629"/>
      <c r="D3" s="629"/>
      <c r="E3" s="630"/>
      <c r="F3" s="630"/>
      <c r="G3" s="630"/>
      <c r="H3" s="630"/>
      <c r="I3" s="630"/>
      <c r="J3" s="630"/>
      <c r="K3" s="630"/>
      <c r="L3" s="630" t="s">
        <v>85</v>
      </c>
      <c r="M3" s="630"/>
      <c r="N3" s="630"/>
      <c r="O3" s="630"/>
      <c r="P3" s="630"/>
      <c r="Q3" s="630"/>
      <c r="R3" s="633"/>
      <c r="S3" s="633"/>
      <c r="T3" s="633"/>
      <c r="U3" s="633"/>
      <c r="V3" s="634"/>
      <c r="W3" s="524" t="s">
        <v>86</v>
      </c>
      <c r="X3" s="525"/>
      <c r="Y3" s="525"/>
      <c r="Z3" s="525"/>
      <c r="AA3" s="525"/>
      <c r="AB3" s="629"/>
      <c r="AC3" s="633" t="s">
        <v>87</v>
      </c>
      <c r="AD3" s="525"/>
      <c r="AE3" s="525"/>
      <c r="AF3" s="525"/>
      <c r="AG3" s="525"/>
      <c r="AH3" s="525"/>
      <c r="AI3" s="525"/>
      <c r="AJ3" s="525"/>
      <c r="AK3" s="525"/>
      <c r="AL3" s="595"/>
      <c r="AM3" s="524" t="s">
        <v>88</v>
      </c>
      <c r="AN3" s="525"/>
      <c r="AO3" s="525"/>
      <c r="AP3" s="525"/>
      <c r="AQ3" s="525"/>
      <c r="AR3" s="525"/>
      <c r="AS3" s="525"/>
      <c r="AT3" s="525"/>
      <c r="AU3" s="525"/>
      <c r="AV3" s="525"/>
      <c r="AW3" s="525"/>
      <c r="AX3" s="595"/>
      <c r="AY3" s="587" t="s">
        <v>1</v>
      </c>
      <c r="AZ3" s="588"/>
      <c r="BA3" s="588"/>
      <c r="BB3" s="588"/>
      <c r="BC3" s="588"/>
      <c r="BD3" s="588"/>
      <c r="BE3" s="588"/>
      <c r="BF3" s="588"/>
      <c r="BG3" s="588"/>
      <c r="BH3" s="588"/>
      <c r="BI3" s="588"/>
      <c r="BJ3" s="588"/>
      <c r="BK3" s="588"/>
      <c r="BL3" s="588"/>
      <c r="BM3" s="637"/>
      <c r="BN3" s="524" t="s">
        <v>89</v>
      </c>
      <c r="BO3" s="525"/>
      <c r="BP3" s="525"/>
      <c r="BQ3" s="525"/>
      <c r="BR3" s="525"/>
      <c r="BS3" s="525"/>
      <c r="BT3" s="525"/>
      <c r="BU3" s="595"/>
      <c r="BV3" s="524" t="s">
        <v>90</v>
      </c>
      <c r="BW3" s="525"/>
      <c r="BX3" s="525"/>
      <c r="BY3" s="525"/>
      <c r="BZ3" s="525"/>
      <c r="CA3" s="525"/>
      <c r="CB3" s="525"/>
      <c r="CC3" s="595"/>
      <c r="CD3" s="587" t="s">
        <v>1</v>
      </c>
      <c r="CE3" s="588"/>
      <c r="CF3" s="588"/>
      <c r="CG3" s="588"/>
      <c r="CH3" s="588"/>
      <c r="CI3" s="588"/>
      <c r="CJ3" s="588"/>
      <c r="CK3" s="588"/>
      <c r="CL3" s="588"/>
      <c r="CM3" s="588"/>
      <c r="CN3" s="588"/>
      <c r="CO3" s="588"/>
      <c r="CP3" s="588"/>
      <c r="CQ3" s="588"/>
      <c r="CR3" s="588"/>
      <c r="CS3" s="637"/>
      <c r="CT3" s="524" t="s">
        <v>91</v>
      </c>
      <c r="CU3" s="525"/>
      <c r="CV3" s="525"/>
      <c r="CW3" s="525"/>
      <c r="CX3" s="525"/>
      <c r="CY3" s="525"/>
      <c r="CZ3" s="525"/>
      <c r="DA3" s="595"/>
      <c r="DB3" s="524" t="s">
        <v>92</v>
      </c>
      <c r="DC3" s="525"/>
      <c r="DD3" s="525"/>
      <c r="DE3" s="525"/>
      <c r="DF3" s="525"/>
      <c r="DG3" s="525"/>
      <c r="DH3" s="525"/>
      <c r="DI3" s="595"/>
    </row>
    <row r="4" spans="1:119" ht="18.75" customHeight="1" x14ac:dyDescent="0.15">
      <c r="A4" s="181"/>
      <c r="B4" s="603"/>
      <c r="C4" s="604"/>
      <c r="D4" s="604"/>
      <c r="E4" s="605"/>
      <c r="F4" s="605"/>
      <c r="G4" s="605"/>
      <c r="H4" s="605"/>
      <c r="I4" s="605"/>
      <c r="J4" s="605"/>
      <c r="K4" s="605"/>
      <c r="L4" s="605"/>
      <c r="M4" s="605"/>
      <c r="N4" s="605"/>
      <c r="O4" s="605"/>
      <c r="P4" s="605"/>
      <c r="Q4" s="605"/>
      <c r="R4" s="609"/>
      <c r="S4" s="609"/>
      <c r="T4" s="609"/>
      <c r="U4" s="609"/>
      <c r="V4" s="610"/>
      <c r="W4" s="596"/>
      <c r="X4" s="406"/>
      <c r="Y4" s="406"/>
      <c r="Z4" s="406"/>
      <c r="AA4" s="406"/>
      <c r="AB4" s="604"/>
      <c r="AC4" s="609"/>
      <c r="AD4" s="406"/>
      <c r="AE4" s="406"/>
      <c r="AF4" s="406"/>
      <c r="AG4" s="406"/>
      <c r="AH4" s="406"/>
      <c r="AI4" s="406"/>
      <c r="AJ4" s="406"/>
      <c r="AK4" s="406"/>
      <c r="AL4" s="597"/>
      <c r="AM4" s="551"/>
      <c r="AN4" s="481"/>
      <c r="AO4" s="481"/>
      <c r="AP4" s="481"/>
      <c r="AQ4" s="481"/>
      <c r="AR4" s="481"/>
      <c r="AS4" s="481"/>
      <c r="AT4" s="481"/>
      <c r="AU4" s="481"/>
      <c r="AV4" s="481"/>
      <c r="AW4" s="481"/>
      <c r="AX4" s="636"/>
      <c r="AY4" s="447" t="s">
        <v>93</v>
      </c>
      <c r="AZ4" s="448"/>
      <c r="BA4" s="448"/>
      <c r="BB4" s="448"/>
      <c r="BC4" s="448"/>
      <c r="BD4" s="448"/>
      <c r="BE4" s="448"/>
      <c r="BF4" s="448"/>
      <c r="BG4" s="448"/>
      <c r="BH4" s="448"/>
      <c r="BI4" s="448"/>
      <c r="BJ4" s="448"/>
      <c r="BK4" s="448"/>
      <c r="BL4" s="448"/>
      <c r="BM4" s="449"/>
      <c r="BN4" s="450">
        <v>4232340</v>
      </c>
      <c r="BO4" s="451"/>
      <c r="BP4" s="451"/>
      <c r="BQ4" s="451"/>
      <c r="BR4" s="451"/>
      <c r="BS4" s="451"/>
      <c r="BT4" s="451"/>
      <c r="BU4" s="452"/>
      <c r="BV4" s="450">
        <v>3645955</v>
      </c>
      <c r="BW4" s="451"/>
      <c r="BX4" s="451"/>
      <c r="BY4" s="451"/>
      <c r="BZ4" s="451"/>
      <c r="CA4" s="451"/>
      <c r="CB4" s="451"/>
      <c r="CC4" s="452"/>
      <c r="CD4" s="621" t="s">
        <v>94</v>
      </c>
      <c r="CE4" s="622"/>
      <c r="CF4" s="622"/>
      <c r="CG4" s="622"/>
      <c r="CH4" s="622"/>
      <c r="CI4" s="622"/>
      <c r="CJ4" s="622"/>
      <c r="CK4" s="622"/>
      <c r="CL4" s="622"/>
      <c r="CM4" s="622"/>
      <c r="CN4" s="622"/>
      <c r="CO4" s="622"/>
      <c r="CP4" s="622"/>
      <c r="CQ4" s="622"/>
      <c r="CR4" s="622"/>
      <c r="CS4" s="623"/>
      <c r="CT4" s="624">
        <v>8</v>
      </c>
      <c r="CU4" s="625"/>
      <c r="CV4" s="625"/>
      <c r="CW4" s="625"/>
      <c r="CX4" s="625"/>
      <c r="CY4" s="625"/>
      <c r="CZ4" s="625"/>
      <c r="DA4" s="626"/>
      <c r="DB4" s="624">
        <v>7.9</v>
      </c>
      <c r="DC4" s="625"/>
      <c r="DD4" s="625"/>
      <c r="DE4" s="625"/>
      <c r="DF4" s="625"/>
      <c r="DG4" s="625"/>
      <c r="DH4" s="625"/>
      <c r="DI4" s="626"/>
    </row>
    <row r="5" spans="1:119" ht="18.75" customHeight="1" x14ac:dyDescent="0.15">
      <c r="A5" s="181"/>
      <c r="B5" s="631"/>
      <c r="C5" s="482"/>
      <c r="D5" s="482"/>
      <c r="E5" s="632"/>
      <c r="F5" s="632"/>
      <c r="G5" s="632"/>
      <c r="H5" s="632"/>
      <c r="I5" s="632"/>
      <c r="J5" s="632"/>
      <c r="K5" s="632"/>
      <c r="L5" s="632"/>
      <c r="M5" s="632"/>
      <c r="N5" s="632"/>
      <c r="O5" s="632"/>
      <c r="P5" s="632"/>
      <c r="Q5" s="632"/>
      <c r="R5" s="480"/>
      <c r="S5" s="480"/>
      <c r="T5" s="480"/>
      <c r="U5" s="480"/>
      <c r="V5" s="635"/>
      <c r="W5" s="551"/>
      <c r="X5" s="481"/>
      <c r="Y5" s="481"/>
      <c r="Z5" s="481"/>
      <c r="AA5" s="481"/>
      <c r="AB5" s="482"/>
      <c r="AC5" s="480"/>
      <c r="AD5" s="481"/>
      <c r="AE5" s="481"/>
      <c r="AF5" s="481"/>
      <c r="AG5" s="481"/>
      <c r="AH5" s="481"/>
      <c r="AI5" s="481"/>
      <c r="AJ5" s="481"/>
      <c r="AK5" s="481"/>
      <c r="AL5" s="636"/>
      <c r="AM5" s="514" t="s">
        <v>95</v>
      </c>
      <c r="AN5" s="429"/>
      <c r="AO5" s="429"/>
      <c r="AP5" s="429"/>
      <c r="AQ5" s="429"/>
      <c r="AR5" s="429"/>
      <c r="AS5" s="429"/>
      <c r="AT5" s="430"/>
      <c r="AU5" s="502" t="s">
        <v>96</v>
      </c>
      <c r="AV5" s="503"/>
      <c r="AW5" s="503"/>
      <c r="AX5" s="503"/>
      <c r="AY5" s="435" t="s">
        <v>97</v>
      </c>
      <c r="AZ5" s="436"/>
      <c r="BA5" s="436"/>
      <c r="BB5" s="436"/>
      <c r="BC5" s="436"/>
      <c r="BD5" s="436"/>
      <c r="BE5" s="436"/>
      <c r="BF5" s="436"/>
      <c r="BG5" s="436"/>
      <c r="BH5" s="436"/>
      <c r="BI5" s="436"/>
      <c r="BJ5" s="436"/>
      <c r="BK5" s="436"/>
      <c r="BL5" s="436"/>
      <c r="BM5" s="437"/>
      <c r="BN5" s="455">
        <v>4084455</v>
      </c>
      <c r="BO5" s="456"/>
      <c r="BP5" s="456"/>
      <c r="BQ5" s="456"/>
      <c r="BR5" s="456"/>
      <c r="BS5" s="456"/>
      <c r="BT5" s="456"/>
      <c r="BU5" s="457"/>
      <c r="BV5" s="455">
        <v>3514795</v>
      </c>
      <c r="BW5" s="456"/>
      <c r="BX5" s="456"/>
      <c r="BY5" s="456"/>
      <c r="BZ5" s="456"/>
      <c r="CA5" s="456"/>
      <c r="CB5" s="456"/>
      <c r="CC5" s="457"/>
      <c r="CD5" s="464" t="s">
        <v>98</v>
      </c>
      <c r="CE5" s="409"/>
      <c r="CF5" s="409"/>
      <c r="CG5" s="409"/>
      <c r="CH5" s="409"/>
      <c r="CI5" s="409"/>
      <c r="CJ5" s="409"/>
      <c r="CK5" s="409"/>
      <c r="CL5" s="409"/>
      <c r="CM5" s="409"/>
      <c r="CN5" s="409"/>
      <c r="CO5" s="409"/>
      <c r="CP5" s="409"/>
      <c r="CQ5" s="409"/>
      <c r="CR5" s="409"/>
      <c r="CS5" s="465"/>
      <c r="CT5" s="425">
        <v>97.1</v>
      </c>
      <c r="CU5" s="426"/>
      <c r="CV5" s="426"/>
      <c r="CW5" s="426"/>
      <c r="CX5" s="426"/>
      <c r="CY5" s="426"/>
      <c r="CZ5" s="426"/>
      <c r="DA5" s="427"/>
      <c r="DB5" s="425">
        <v>90.7</v>
      </c>
      <c r="DC5" s="426"/>
      <c r="DD5" s="426"/>
      <c r="DE5" s="426"/>
      <c r="DF5" s="426"/>
      <c r="DG5" s="426"/>
      <c r="DH5" s="426"/>
      <c r="DI5" s="427"/>
    </row>
    <row r="6" spans="1:119" ht="18.75" customHeight="1" x14ac:dyDescent="0.15">
      <c r="A6" s="181"/>
      <c r="B6" s="601" t="s">
        <v>99</v>
      </c>
      <c r="C6" s="479"/>
      <c r="D6" s="479"/>
      <c r="E6" s="602"/>
      <c r="F6" s="602"/>
      <c r="G6" s="602"/>
      <c r="H6" s="602"/>
      <c r="I6" s="602"/>
      <c r="J6" s="602"/>
      <c r="K6" s="602"/>
      <c r="L6" s="602" t="s">
        <v>100</v>
      </c>
      <c r="M6" s="602"/>
      <c r="N6" s="602"/>
      <c r="O6" s="602"/>
      <c r="P6" s="602"/>
      <c r="Q6" s="602"/>
      <c r="R6" s="477"/>
      <c r="S6" s="477"/>
      <c r="T6" s="477"/>
      <c r="U6" s="477"/>
      <c r="V6" s="608"/>
      <c r="W6" s="536" t="s">
        <v>101</v>
      </c>
      <c r="X6" s="478"/>
      <c r="Y6" s="478"/>
      <c r="Z6" s="478"/>
      <c r="AA6" s="478"/>
      <c r="AB6" s="479"/>
      <c r="AC6" s="613" t="s">
        <v>102</v>
      </c>
      <c r="AD6" s="614"/>
      <c r="AE6" s="614"/>
      <c r="AF6" s="614"/>
      <c r="AG6" s="614"/>
      <c r="AH6" s="614"/>
      <c r="AI6" s="614"/>
      <c r="AJ6" s="614"/>
      <c r="AK6" s="614"/>
      <c r="AL6" s="615"/>
      <c r="AM6" s="514" t="s">
        <v>103</v>
      </c>
      <c r="AN6" s="429"/>
      <c r="AO6" s="429"/>
      <c r="AP6" s="429"/>
      <c r="AQ6" s="429"/>
      <c r="AR6" s="429"/>
      <c r="AS6" s="429"/>
      <c r="AT6" s="430"/>
      <c r="AU6" s="502" t="s">
        <v>96</v>
      </c>
      <c r="AV6" s="503"/>
      <c r="AW6" s="503"/>
      <c r="AX6" s="503"/>
      <c r="AY6" s="435" t="s">
        <v>104</v>
      </c>
      <c r="AZ6" s="436"/>
      <c r="BA6" s="436"/>
      <c r="BB6" s="436"/>
      <c r="BC6" s="436"/>
      <c r="BD6" s="436"/>
      <c r="BE6" s="436"/>
      <c r="BF6" s="436"/>
      <c r="BG6" s="436"/>
      <c r="BH6" s="436"/>
      <c r="BI6" s="436"/>
      <c r="BJ6" s="436"/>
      <c r="BK6" s="436"/>
      <c r="BL6" s="436"/>
      <c r="BM6" s="437"/>
      <c r="BN6" s="455">
        <v>147885</v>
      </c>
      <c r="BO6" s="456"/>
      <c r="BP6" s="456"/>
      <c r="BQ6" s="456"/>
      <c r="BR6" s="456"/>
      <c r="BS6" s="456"/>
      <c r="BT6" s="456"/>
      <c r="BU6" s="457"/>
      <c r="BV6" s="455">
        <v>131160</v>
      </c>
      <c r="BW6" s="456"/>
      <c r="BX6" s="456"/>
      <c r="BY6" s="456"/>
      <c r="BZ6" s="456"/>
      <c r="CA6" s="456"/>
      <c r="CB6" s="456"/>
      <c r="CC6" s="457"/>
      <c r="CD6" s="464" t="s">
        <v>105</v>
      </c>
      <c r="CE6" s="409"/>
      <c r="CF6" s="409"/>
      <c r="CG6" s="409"/>
      <c r="CH6" s="409"/>
      <c r="CI6" s="409"/>
      <c r="CJ6" s="409"/>
      <c r="CK6" s="409"/>
      <c r="CL6" s="409"/>
      <c r="CM6" s="409"/>
      <c r="CN6" s="409"/>
      <c r="CO6" s="409"/>
      <c r="CP6" s="409"/>
      <c r="CQ6" s="409"/>
      <c r="CR6" s="409"/>
      <c r="CS6" s="465"/>
      <c r="CT6" s="598">
        <v>98</v>
      </c>
      <c r="CU6" s="599"/>
      <c r="CV6" s="599"/>
      <c r="CW6" s="599"/>
      <c r="CX6" s="599"/>
      <c r="CY6" s="599"/>
      <c r="CZ6" s="599"/>
      <c r="DA6" s="600"/>
      <c r="DB6" s="598">
        <v>93.8</v>
      </c>
      <c r="DC6" s="599"/>
      <c r="DD6" s="599"/>
      <c r="DE6" s="599"/>
      <c r="DF6" s="599"/>
      <c r="DG6" s="599"/>
      <c r="DH6" s="599"/>
      <c r="DI6" s="600"/>
    </row>
    <row r="7" spans="1:119" ht="18.75" customHeight="1" x14ac:dyDescent="0.15">
      <c r="A7" s="181"/>
      <c r="B7" s="603"/>
      <c r="C7" s="604"/>
      <c r="D7" s="604"/>
      <c r="E7" s="605"/>
      <c r="F7" s="605"/>
      <c r="G7" s="605"/>
      <c r="H7" s="605"/>
      <c r="I7" s="605"/>
      <c r="J7" s="605"/>
      <c r="K7" s="605"/>
      <c r="L7" s="605"/>
      <c r="M7" s="605"/>
      <c r="N7" s="605"/>
      <c r="O7" s="605"/>
      <c r="P7" s="605"/>
      <c r="Q7" s="605"/>
      <c r="R7" s="609"/>
      <c r="S7" s="609"/>
      <c r="T7" s="609"/>
      <c r="U7" s="609"/>
      <c r="V7" s="610"/>
      <c r="W7" s="596"/>
      <c r="X7" s="406"/>
      <c r="Y7" s="406"/>
      <c r="Z7" s="406"/>
      <c r="AA7" s="406"/>
      <c r="AB7" s="604"/>
      <c r="AC7" s="616"/>
      <c r="AD7" s="407"/>
      <c r="AE7" s="407"/>
      <c r="AF7" s="407"/>
      <c r="AG7" s="407"/>
      <c r="AH7" s="407"/>
      <c r="AI7" s="407"/>
      <c r="AJ7" s="407"/>
      <c r="AK7" s="407"/>
      <c r="AL7" s="617"/>
      <c r="AM7" s="514" t="s">
        <v>106</v>
      </c>
      <c r="AN7" s="429"/>
      <c r="AO7" s="429"/>
      <c r="AP7" s="429"/>
      <c r="AQ7" s="429"/>
      <c r="AR7" s="429"/>
      <c r="AS7" s="429"/>
      <c r="AT7" s="430"/>
      <c r="AU7" s="502" t="s">
        <v>96</v>
      </c>
      <c r="AV7" s="503"/>
      <c r="AW7" s="503"/>
      <c r="AX7" s="503"/>
      <c r="AY7" s="435" t="s">
        <v>107</v>
      </c>
      <c r="AZ7" s="436"/>
      <c r="BA7" s="436"/>
      <c r="BB7" s="436"/>
      <c r="BC7" s="436"/>
      <c r="BD7" s="436"/>
      <c r="BE7" s="436"/>
      <c r="BF7" s="436"/>
      <c r="BG7" s="436"/>
      <c r="BH7" s="436"/>
      <c r="BI7" s="436"/>
      <c r="BJ7" s="436"/>
      <c r="BK7" s="436"/>
      <c r="BL7" s="436"/>
      <c r="BM7" s="437"/>
      <c r="BN7" s="455">
        <v>17509</v>
      </c>
      <c r="BO7" s="456"/>
      <c r="BP7" s="456"/>
      <c r="BQ7" s="456"/>
      <c r="BR7" s="456"/>
      <c r="BS7" s="456"/>
      <c r="BT7" s="456"/>
      <c r="BU7" s="457"/>
      <c r="BV7" s="455">
        <v>75</v>
      </c>
      <c r="BW7" s="456"/>
      <c r="BX7" s="456"/>
      <c r="BY7" s="456"/>
      <c r="BZ7" s="456"/>
      <c r="CA7" s="456"/>
      <c r="CB7" s="456"/>
      <c r="CC7" s="457"/>
      <c r="CD7" s="464" t="s">
        <v>108</v>
      </c>
      <c r="CE7" s="409"/>
      <c r="CF7" s="409"/>
      <c r="CG7" s="409"/>
      <c r="CH7" s="409"/>
      <c r="CI7" s="409"/>
      <c r="CJ7" s="409"/>
      <c r="CK7" s="409"/>
      <c r="CL7" s="409"/>
      <c r="CM7" s="409"/>
      <c r="CN7" s="409"/>
      <c r="CO7" s="409"/>
      <c r="CP7" s="409"/>
      <c r="CQ7" s="409"/>
      <c r="CR7" s="409"/>
      <c r="CS7" s="465"/>
      <c r="CT7" s="455">
        <v>1631783</v>
      </c>
      <c r="CU7" s="456"/>
      <c r="CV7" s="456"/>
      <c r="CW7" s="456"/>
      <c r="CX7" s="456"/>
      <c r="CY7" s="456"/>
      <c r="CZ7" s="456"/>
      <c r="DA7" s="457"/>
      <c r="DB7" s="455">
        <v>1656582</v>
      </c>
      <c r="DC7" s="456"/>
      <c r="DD7" s="456"/>
      <c r="DE7" s="456"/>
      <c r="DF7" s="456"/>
      <c r="DG7" s="456"/>
      <c r="DH7" s="456"/>
      <c r="DI7" s="457"/>
    </row>
    <row r="8" spans="1:119" ht="18.75" customHeight="1" thickBot="1" x14ac:dyDescent="0.2">
      <c r="A8" s="181"/>
      <c r="B8" s="606"/>
      <c r="C8" s="537"/>
      <c r="D8" s="537"/>
      <c r="E8" s="607"/>
      <c r="F8" s="607"/>
      <c r="G8" s="607"/>
      <c r="H8" s="607"/>
      <c r="I8" s="607"/>
      <c r="J8" s="607"/>
      <c r="K8" s="607"/>
      <c r="L8" s="607"/>
      <c r="M8" s="607"/>
      <c r="N8" s="607"/>
      <c r="O8" s="607"/>
      <c r="P8" s="607"/>
      <c r="Q8" s="607"/>
      <c r="R8" s="611"/>
      <c r="S8" s="611"/>
      <c r="T8" s="611"/>
      <c r="U8" s="611"/>
      <c r="V8" s="612"/>
      <c r="W8" s="526"/>
      <c r="X8" s="527"/>
      <c r="Y8" s="527"/>
      <c r="Z8" s="527"/>
      <c r="AA8" s="527"/>
      <c r="AB8" s="537"/>
      <c r="AC8" s="618"/>
      <c r="AD8" s="619"/>
      <c r="AE8" s="619"/>
      <c r="AF8" s="619"/>
      <c r="AG8" s="619"/>
      <c r="AH8" s="619"/>
      <c r="AI8" s="619"/>
      <c r="AJ8" s="619"/>
      <c r="AK8" s="619"/>
      <c r="AL8" s="620"/>
      <c r="AM8" s="514" t="s">
        <v>109</v>
      </c>
      <c r="AN8" s="429"/>
      <c r="AO8" s="429"/>
      <c r="AP8" s="429"/>
      <c r="AQ8" s="429"/>
      <c r="AR8" s="429"/>
      <c r="AS8" s="429"/>
      <c r="AT8" s="430"/>
      <c r="AU8" s="502" t="s">
        <v>110</v>
      </c>
      <c r="AV8" s="503"/>
      <c r="AW8" s="503"/>
      <c r="AX8" s="503"/>
      <c r="AY8" s="435" t="s">
        <v>111</v>
      </c>
      <c r="AZ8" s="436"/>
      <c r="BA8" s="436"/>
      <c r="BB8" s="436"/>
      <c r="BC8" s="436"/>
      <c r="BD8" s="436"/>
      <c r="BE8" s="436"/>
      <c r="BF8" s="436"/>
      <c r="BG8" s="436"/>
      <c r="BH8" s="436"/>
      <c r="BI8" s="436"/>
      <c r="BJ8" s="436"/>
      <c r="BK8" s="436"/>
      <c r="BL8" s="436"/>
      <c r="BM8" s="437"/>
      <c r="BN8" s="455">
        <v>130376</v>
      </c>
      <c r="BO8" s="456"/>
      <c r="BP8" s="456"/>
      <c r="BQ8" s="456"/>
      <c r="BR8" s="456"/>
      <c r="BS8" s="456"/>
      <c r="BT8" s="456"/>
      <c r="BU8" s="457"/>
      <c r="BV8" s="455">
        <v>131085</v>
      </c>
      <c r="BW8" s="456"/>
      <c r="BX8" s="456"/>
      <c r="BY8" s="456"/>
      <c r="BZ8" s="456"/>
      <c r="CA8" s="456"/>
      <c r="CB8" s="456"/>
      <c r="CC8" s="457"/>
      <c r="CD8" s="464" t="s">
        <v>112</v>
      </c>
      <c r="CE8" s="409"/>
      <c r="CF8" s="409"/>
      <c r="CG8" s="409"/>
      <c r="CH8" s="409"/>
      <c r="CI8" s="409"/>
      <c r="CJ8" s="409"/>
      <c r="CK8" s="409"/>
      <c r="CL8" s="409"/>
      <c r="CM8" s="409"/>
      <c r="CN8" s="409"/>
      <c r="CO8" s="409"/>
      <c r="CP8" s="409"/>
      <c r="CQ8" s="409"/>
      <c r="CR8" s="409"/>
      <c r="CS8" s="465"/>
      <c r="CT8" s="558">
        <v>0.16</v>
      </c>
      <c r="CU8" s="559"/>
      <c r="CV8" s="559"/>
      <c r="CW8" s="559"/>
      <c r="CX8" s="559"/>
      <c r="CY8" s="559"/>
      <c r="CZ8" s="559"/>
      <c r="DA8" s="560"/>
      <c r="DB8" s="558">
        <v>0.17</v>
      </c>
      <c r="DC8" s="559"/>
      <c r="DD8" s="559"/>
      <c r="DE8" s="559"/>
      <c r="DF8" s="559"/>
      <c r="DG8" s="559"/>
      <c r="DH8" s="559"/>
      <c r="DI8" s="560"/>
    </row>
    <row r="9" spans="1:119" ht="18.75" customHeight="1" thickBot="1" x14ac:dyDescent="0.2">
      <c r="A9" s="181"/>
      <c r="B9" s="587" t="s">
        <v>113</v>
      </c>
      <c r="C9" s="588"/>
      <c r="D9" s="588"/>
      <c r="E9" s="588"/>
      <c r="F9" s="588"/>
      <c r="G9" s="588"/>
      <c r="H9" s="588"/>
      <c r="I9" s="588"/>
      <c r="J9" s="588"/>
      <c r="K9" s="508"/>
      <c r="L9" s="589" t="s">
        <v>114</v>
      </c>
      <c r="M9" s="590"/>
      <c r="N9" s="590"/>
      <c r="O9" s="590"/>
      <c r="P9" s="590"/>
      <c r="Q9" s="591"/>
      <c r="R9" s="592">
        <v>2791</v>
      </c>
      <c r="S9" s="593"/>
      <c r="T9" s="593"/>
      <c r="U9" s="593"/>
      <c r="V9" s="594"/>
      <c r="W9" s="524" t="s">
        <v>115</v>
      </c>
      <c r="X9" s="525"/>
      <c r="Y9" s="525"/>
      <c r="Z9" s="525"/>
      <c r="AA9" s="525"/>
      <c r="AB9" s="525"/>
      <c r="AC9" s="525"/>
      <c r="AD9" s="525"/>
      <c r="AE9" s="525"/>
      <c r="AF9" s="525"/>
      <c r="AG9" s="525"/>
      <c r="AH9" s="525"/>
      <c r="AI9" s="525"/>
      <c r="AJ9" s="525"/>
      <c r="AK9" s="525"/>
      <c r="AL9" s="595"/>
      <c r="AM9" s="514" t="s">
        <v>116</v>
      </c>
      <c r="AN9" s="429"/>
      <c r="AO9" s="429"/>
      <c r="AP9" s="429"/>
      <c r="AQ9" s="429"/>
      <c r="AR9" s="429"/>
      <c r="AS9" s="429"/>
      <c r="AT9" s="430"/>
      <c r="AU9" s="502" t="s">
        <v>96</v>
      </c>
      <c r="AV9" s="503"/>
      <c r="AW9" s="503"/>
      <c r="AX9" s="503"/>
      <c r="AY9" s="435" t="s">
        <v>117</v>
      </c>
      <c r="AZ9" s="436"/>
      <c r="BA9" s="436"/>
      <c r="BB9" s="436"/>
      <c r="BC9" s="436"/>
      <c r="BD9" s="436"/>
      <c r="BE9" s="436"/>
      <c r="BF9" s="436"/>
      <c r="BG9" s="436"/>
      <c r="BH9" s="436"/>
      <c r="BI9" s="436"/>
      <c r="BJ9" s="436"/>
      <c r="BK9" s="436"/>
      <c r="BL9" s="436"/>
      <c r="BM9" s="437"/>
      <c r="BN9" s="455">
        <v>-709</v>
      </c>
      <c r="BO9" s="456"/>
      <c r="BP9" s="456"/>
      <c r="BQ9" s="456"/>
      <c r="BR9" s="456"/>
      <c r="BS9" s="456"/>
      <c r="BT9" s="456"/>
      <c r="BU9" s="457"/>
      <c r="BV9" s="455">
        <v>8608</v>
      </c>
      <c r="BW9" s="456"/>
      <c r="BX9" s="456"/>
      <c r="BY9" s="456"/>
      <c r="BZ9" s="456"/>
      <c r="CA9" s="456"/>
      <c r="CB9" s="456"/>
      <c r="CC9" s="457"/>
      <c r="CD9" s="464" t="s">
        <v>118</v>
      </c>
      <c r="CE9" s="409"/>
      <c r="CF9" s="409"/>
      <c r="CG9" s="409"/>
      <c r="CH9" s="409"/>
      <c r="CI9" s="409"/>
      <c r="CJ9" s="409"/>
      <c r="CK9" s="409"/>
      <c r="CL9" s="409"/>
      <c r="CM9" s="409"/>
      <c r="CN9" s="409"/>
      <c r="CO9" s="409"/>
      <c r="CP9" s="409"/>
      <c r="CQ9" s="409"/>
      <c r="CR9" s="409"/>
      <c r="CS9" s="465"/>
      <c r="CT9" s="425">
        <v>15.3</v>
      </c>
      <c r="CU9" s="426"/>
      <c r="CV9" s="426"/>
      <c r="CW9" s="426"/>
      <c r="CX9" s="426"/>
      <c r="CY9" s="426"/>
      <c r="CZ9" s="426"/>
      <c r="DA9" s="427"/>
      <c r="DB9" s="425">
        <v>14.5</v>
      </c>
      <c r="DC9" s="426"/>
      <c r="DD9" s="426"/>
      <c r="DE9" s="426"/>
      <c r="DF9" s="426"/>
      <c r="DG9" s="426"/>
      <c r="DH9" s="426"/>
      <c r="DI9" s="427"/>
    </row>
    <row r="10" spans="1:119" ht="18.75" customHeight="1" thickBot="1" x14ac:dyDescent="0.2">
      <c r="A10" s="181"/>
      <c r="B10" s="587"/>
      <c r="C10" s="588"/>
      <c r="D10" s="588"/>
      <c r="E10" s="588"/>
      <c r="F10" s="588"/>
      <c r="G10" s="588"/>
      <c r="H10" s="588"/>
      <c r="I10" s="588"/>
      <c r="J10" s="588"/>
      <c r="K10" s="508"/>
      <c r="L10" s="428" t="s">
        <v>119</v>
      </c>
      <c r="M10" s="429"/>
      <c r="N10" s="429"/>
      <c r="O10" s="429"/>
      <c r="P10" s="429"/>
      <c r="Q10" s="430"/>
      <c r="R10" s="431">
        <v>3087</v>
      </c>
      <c r="S10" s="432"/>
      <c r="T10" s="432"/>
      <c r="U10" s="432"/>
      <c r="V10" s="434"/>
      <c r="W10" s="596"/>
      <c r="X10" s="406"/>
      <c r="Y10" s="406"/>
      <c r="Z10" s="406"/>
      <c r="AA10" s="406"/>
      <c r="AB10" s="406"/>
      <c r="AC10" s="406"/>
      <c r="AD10" s="406"/>
      <c r="AE10" s="406"/>
      <c r="AF10" s="406"/>
      <c r="AG10" s="406"/>
      <c r="AH10" s="406"/>
      <c r="AI10" s="406"/>
      <c r="AJ10" s="406"/>
      <c r="AK10" s="406"/>
      <c r="AL10" s="597"/>
      <c r="AM10" s="514" t="s">
        <v>120</v>
      </c>
      <c r="AN10" s="429"/>
      <c r="AO10" s="429"/>
      <c r="AP10" s="429"/>
      <c r="AQ10" s="429"/>
      <c r="AR10" s="429"/>
      <c r="AS10" s="429"/>
      <c r="AT10" s="430"/>
      <c r="AU10" s="502" t="s">
        <v>121</v>
      </c>
      <c r="AV10" s="503"/>
      <c r="AW10" s="503"/>
      <c r="AX10" s="503"/>
      <c r="AY10" s="435" t="s">
        <v>122</v>
      </c>
      <c r="AZ10" s="436"/>
      <c r="BA10" s="436"/>
      <c r="BB10" s="436"/>
      <c r="BC10" s="436"/>
      <c r="BD10" s="436"/>
      <c r="BE10" s="436"/>
      <c r="BF10" s="436"/>
      <c r="BG10" s="436"/>
      <c r="BH10" s="436"/>
      <c r="BI10" s="436"/>
      <c r="BJ10" s="436"/>
      <c r="BK10" s="436"/>
      <c r="BL10" s="436"/>
      <c r="BM10" s="437"/>
      <c r="BN10" s="455">
        <v>200000</v>
      </c>
      <c r="BO10" s="456"/>
      <c r="BP10" s="456"/>
      <c r="BQ10" s="456"/>
      <c r="BR10" s="456"/>
      <c r="BS10" s="456"/>
      <c r="BT10" s="456"/>
      <c r="BU10" s="457"/>
      <c r="BV10" s="455">
        <v>210000</v>
      </c>
      <c r="BW10" s="456"/>
      <c r="BX10" s="456"/>
      <c r="BY10" s="456"/>
      <c r="BZ10" s="456"/>
      <c r="CA10" s="456"/>
      <c r="CB10" s="456"/>
      <c r="CC10" s="457"/>
      <c r="CD10" s="184" t="s">
        <v>123</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587"/>
      <c r="C11" s="588"/>
      <c r="D11" s="588"/>
      <c r="E11" s="588"/>
      <c r="F11" s="588"/>
      <c r="G11" s="588"/>
      <c r="H11" s="588"/>
      <c r="I11" s="588"/>
      <c r="J11" s="588"/>
      <c r="K11" s="508"/>
      <c r="L11" s="410" t="s">
        <v>124</v>
      </c>
      <c r="M11" s="411"/>
      <c r="N11" s="411"/>
      <c r="O11" s="411"/>
      <c r="P11" s="411"/>
      <c r="Q11" s="412"/>
      <c r="R11" s="584" t="s">
        <v>125</v>
      </c>
      <c r="S11" s="585"/>
      <c r="T11" s="585"/>
      <c r="U11" s="585"/>
      <c r="V11" s="586"/>
      <c r="W11" s="596"/>
      <c r="X11" s="406"/>
      <c r="Y11" s="406"/>
      <c r="Z11" s="406"/>
      <c r="AA11" s="406"/>
      <c r="AB11" s="406"/>
      <c r="AC11" s="406"/>
      <c r="AD11" s="406"/>
      <c r="AE11" s="406"/>
      <c r="AF11" s="406"/>
      <c r="AG11" s="406"/>
      <c r="AH11" s="406"/>
      <c r="AI11" s="406"/>
      <c r="AJ11" s="406"/>
      <c r="AK11" s="406"/>
      <c r="AL11" s="597"/>
      <c r="AM11" s="514" t="s">
        <v>126</v>
      </c>
      <c r="AN11" s="429"/>
      <c r="AO11" s="429"/>
      <c r="AP11" s="429"/>
      <c r="AQ11" s="429"/>
      <c r="AR11" s="429"/>
      <c r="AS11" s="429"/>
      <c r="AT11" s="430"/>
      <c r="AU11" s="502" t="s">
        <v>96</v>
      </c>
      <c r="AV11" s="503"/>
      <c r="AW11" s="503"/>
      <c r="AX11" s="503"/>
      <c r="AY11" s="435" t="s">
        <v>127</v>
      </c>
      <c r="AZ11" s="436"/>
      <c r="BA11" s="436"/>
      <c r="BB11" s="436"/>
      <c r="BC11" s="436"/>
      <c r="BD11" s="436"/>
      <c r="BE11" s="436"/>
      <c r="BF11" s="436"/>
      <c r="BG11" s="436"/>
      <c r="BH11" s="436"/>
      <c r="BI11" s="436"/>
      <c r="BJ11" s="436"/>
      <c r="BK11" s="436"/>
      <c r="BL11" s="436"/>
      <c r="BM11" s="437"/>
      <c r="BN11" s="455">
        <v>0</v>
      </c>
      <c r="BO11" s="456"/>
      <c r="BP11" s="456"/>
      <c r="BQ11" s="456"/>
      <c r="BR11" s="456"/>
      <c r="BS11" s="456"/>
      <c r="BT11" s="456"/>
      <c r="BU11" s="457"/>
      <c r="BV11" s="455">
        <v>0</v>
      </c>
      <c r="BW11" s="456"/>
      <c r="BX11" s="456"/>
      <c r="BY11" s="456"/>
      <c r="BZ11" s="456"/>
      <c r="CA11" s="456"/>
      <c r="CB11" s="456"/>
      <c r="CC11" s="457"/>
      <c r="CD11" s="464" t="s">
        <v>128</v>
      </c>
      <c r="CE11" s="409"/>
      <c r="CF11" s="409"/>
      <c r="CG11" s="409"/>
      <c r="CH11" s="409"/>
      <c r="CI11" s="409"/>
      <c r="CJ11" s="409"/>
      <c r="CK11" s="409"/>
      <c r="CL11" s="409"/>
      <c r="CM11" s="409"/>
      <c r="CN11" s="409"/>
      <c r="CO11" s="409"/>
      <c r="CP11" s="409"/>
      <c r="CQ11" s="409"/>
      <c r="CR11" s="409"/>
      <c r="CS11" s="465"/>
      <c r="CT11" s="558" t="s">
        <v>129</v>
      </c>
      <c r="CU11" s="559"/>
      <c r="CV11" s="559"/>
      <c r="CW11" s="559"/>
      <c r="CX11" s="559"/>
      <c r="CY11" s="559"/>
      <c r="CZ11" s="559"/>
      <c r="DA11" s="560"/>
      <c r="DB11" s="558" t="s">
        <v>129</v>
      </c>
      <c r="DC11" s="559"/>
      <c r="DD11" s="559"/>
      <c r="DE11" s="559"/>
      <c r="DF11" s="559"/>
      <c r="DG11" s="559"/>
      <c r="DH11" s="559"/>
      <c r="DI11" s="560"/>
    </row>
    <row r="12" spans="1:119" ht="18.75" customHeight="1" x14ac:dyDescent="0.15">
      <c r="A12" s="181"/>
      <c r="B12" s="561" t="s">
        <v>130</v>
      </c>
      <c r="C12" s="562"/>
      <c r="D12" s="562"/>
      <c r="E12" s="562"/>
      <c r="F12" s="562"/>
      <c r="G12" s="562"/>
      <c r="H12" s="562"/>
      <c r="I12" s="562"/>
      <c r="J12" s="562"/>
      <c r="K12" s="563"/>
      <c r="L12" s="570" t="s">
        <v>131</v>
      </c>
      <c r="M12" s="571"/>
      <c r="N12" s="571"/>
      <c r="O12" s="571"/>
      <c r="P12" s="571"/>
      <c r="Q12" s="572"/>
      <c r="R12" s="573">
        <v>2891</v>
      </c>
      <c r="S12" s="574"/>
      <c r="T12" s="574"/>
      <c r="U12" s="574"/>
      <c r="V12" s="575"/>
      <c r="W12" s="576" t="s">
        <v>1</v>
      </c>
      <c r="X12" s="503"/>
      <c r="Y12" s="503"/>
      <c r="Z12" s="503"/>
      <c r="AA12" s="503"/>
      <c r="AB12" s="577"/>
      <c r="AC12" s="578" t="s">
        <v>132</v>
      </c>
      <c r="AD12" s="579"/>
      <c r="AE12" s="579"/>
      <c r="AF12" s="579"/>
      <c r="AG12" s="580"/>
      <c r="AH12" s="578" t="s">
        <v>133</v>
      </c>
      <c r="AI12" s="579"/>
      <c r="AJ12" s="579"/>
      <c r="AK12" s="579"/>
      <c r="AL12" s="581"/>
      <c r="AM12" s="514" t="s">
        <v>134</v>
      </c>
      <c r="AN12" s="429"/>
      <c r="AO12" s="429"/>
      <c r="AP12" s="429"/>
      <c r="AQ12" s="429"/>
      <c r="AR12" s="429"/>
      <c r="AS12" s="429"/>
      <c r="AT12" s="430"/>
      <c r="AU12" s="502" t="s">
        <v>135</v>
      </c>
      <c r="AV12" s="503"/>
      <c r="AW12" s="503"/>
      <c r="AX12" s="503"/>
      <c r="AY12" s="435" t="s">
        <v>136</v>
      </c>
      <c r="AZ12" s="436"/>
      <c r="BA12" s="436"/>
      <c r="BB12" s="436"/>
      <c r="BC12" s="436"/>
      <c r="BD12" s="436"/>
      <c r="BE12" s="436"/>
      <c r="BF12" s="436"/>
      <c r="BG12" s="436"/>
      <c r="BH12" s="436"/>
      <c r="BI12" s="436"/>
      <c r="BJ12" s="436"/>
      <c r="BK12" s="436"/>
      <c r="BL12" s="436"/>
      <c r="BM12" s="437"/>
      <c r="BN12" s="455">
        <v>200000</v>
      </c>
      <c r="BO12" s="456"/>
      <c r="BP12" s="456"/>
      <c r="BQ12" s="456"/>
      <c r="BR12" s="456"/>
      <c r="BS12" s="456"/>
      <c r="BT12" s="456"/>
      <c r="BU12" s="457"/>
      <c r="BV12" s="455">
        <v>210000</v>
      </c>
      <c r="BW12" s="456"/>
      <c r="BX12" s="456"/>
      <c r="BY12" s="456"/>
      <c r="BZ12" s="456"/>
      <c r="CA12" s="456"/>
      <c r="CB12" s="456"/>
      <c r="CC12" s="457"/>
      <c r="CD12" s="464" t="s">
        <v>137</v>
      </c>
      <c r="CE12" s="409"/>
      <c r="CF12" s="409"/>
      <c r="CG12" s="409"/>
      <c r="CH12" s="409"/>
      <c r="CI12" s="409"/>
      <c r="CJ12" s="409"/>
      <c r="CK12" s="409"/>
      <c r="CL12" s="409"/>
      <c r="CM12" s="409"/>
      <c r="CN12" s="409"/>
      <c r="CO12" s="409"/>
      <c r="CP12" s="409"/>
      <c r="CQ12" s="409"/>
      <c r="CR12" s="409"/>
      <c r="CS12" s="465"/>
      <c r="CT12" s="558" t="s">
        <v>138</v>
      </c>
      <c r="CU12" s="559"/>
      <c r="CV12" s="559"/>
      <c r="CW12" s="559"/>
      <c r="CX12" s="559"/>
      <c r="CY12" s="559"/>
      <c r="CZ12" s="559"/>
      <c r="DA12" s="560"/>
      <c r="DB12" s="558" t="s">
        <v>138</v>
      </c>
      <c r="DC12" s="559"/>
      <c r="DD12" s="559"/>
      <c r="DE12" s="559"/>
      <c r="DF12" s="559"/>
      <c r="DG12" s="559"/>
      <c r="DH12" s="559"/>
      <c r="DI12" s="560"/>
    </row>
    <row r="13" spans="1:119" ht="18.75" customHeight="1" x14ac:dyDescent="0.15">
      <c r="A13" s="181"/>
      <c r="B13" s="564"/>
      <c r="C13" s="565"/>
      <c r="D13" s="565"/>
      <c r="E13" s="565"/>
      <c r="F13" s="565"/>
      <c r="G13" s="565"/>
      <c r="H13" s="565"/>
      <c r="I13" s="565"/>
      <c r="J13" s="565"/>
      <c r="K13" s="566"/>
      <c r="L13" s="190"/>
      <c r="M13" s="545" t="s">
        <v>139</v>
      </c>
      <c r="N13" s="546"/>
      <c r="O13" s="546"/>
      <c r="P13" s="546"/>
      <c r="Q13" s="547"/>
      <c r="R13" s="548">
        <v>2881</v>
      </c>
      <c r="S13" s="549"/>
      <c r="T13" s="549"/>
      <c r="U13" s="549"/>
      <c r="V13" s="550"/>
      <c r="W13" s="536" t="s">
        <v>140</v>
      </c>
      <c r="X13" s="478"/>
      <c r="Y13" s="478"/>
      <c r="Z13" s="478"/>
      <c r="AA13" s="478"/>
      <c r="AB13" s="479"/>
      <c r="AC13" s="431">
        <v>93</v>
      </c>
      <c r="AD13" s="432"/>
      <c r="AE13" s="432"/>
      <c r="AF13" s="432"/>
      <c r="AG13" s="433"/>
      <c r="AH13" s="431">
        <v>94</v>
      </c>
      <c r="AI13" s="432"/>
      <c r="AJ13" s="432"/>
      <c r="AK13" s="432"/>
      <c r="AL13" s="434"/>
      <c r="AM13" s="514" t="s">
        <v>141</v>
      </c>
      <c r="AN13" s="429"/>
      <c r="AO13" s="429"/>
      <c r="AP13" s="429"/>
      <c r="AQ13" s="429"/>
      <c r="AR13" s="429"/>
      <c r="AS13" s="429"/>
      <c r="AT13" s="430"/>
      <c r="AU13" s="502" t="s">
        <v>110</v>
      </c>
      <c r="AV13" s="503"/>
      <c r="AW13" s="503"/>
      <c r="AX13" s="503"/>
      <c r="AY13" s="435" t="s">
        <v>142</v>
      </c>
      <c r="AZ13" s="436"/>
      <c r="BA13" s="436"/>
      <c r="BB13" s="436"/>
      <c r="BC13" s="436"/>
      <c r="BD13" s="436"/>
      <c r="BE13" s="436"/>
      <c r="BF13" s="436"/>
      <c r="BG13" s="436"/>
      <c r="BH13" s="436"/>
      <c r="BI13" s="436"/>
      <c r="BJ13" s="436"/>
      <c r="BK13" s="436"/>
      <c r="BL13" s="436"/>
      <c r="BM13" s="437"/>
      <c r="BN13" s="455">
        <v>-709</v>
      </c>
      <c r="BO13" s="456"/>
      <c r="BP13" s="456"/>
      <c r="BQ13" s="456"/>
      <c r="BR13" s="456"/>
      <c r="BS13" s="456"/>
      <c r="BT13" s="456"/>
      <c r="BU13" s="457"/>
      <c r="BV13" s="455">
        <v>8608</v>
      </c>
      <c r="BW13" s="456"/>
      <c r="BX13" s="456"/>
      <c r="BY13" s="456"/>
      <c r="BZ13" s="456"/>
      <c r="CA13" s="456"/>
      <c r="CB13" s="456"/>
      <c r="CC13" s="457"/>
      <c r="CD13" s="464" t="s">
        <v>143</v>
      </c>
      <c r="CE13" s="409"/>
      <c r="CF13" s="409"/>
      <c r="CG13" s="409"/>
      <c r="CH13" s="409"/>
      <c r="CI13" s="409"/>
      <c r="CJ13" s="409"/>
      <c r="CK13" s="409"/>
      <c r="CL13" s="409"/>
      <c r="CM13" s="409"/>
      <c r="CN13" s="409"/>
      <c r="CO13" s="409"/>
      <c r="CP13" s="409"/>
      <c r="CQ13" s="409"/>
      <c r="CR13" s="409"/>
      <c r="CS13" s="465"/>
      <c r="CT13" s="425">
        <v>7.5</v>
      </c>
      <c r="CU13" s="426"/>
      <c r="CV13" s="426"/>
      <c r="CW13" s="426"/>
      <c r="CX13" s="426"/>
      <c r="CY13" s="426"/>
      <c r="CZ13" s="426"/>
      <c r="DA13" s="427"/>
      <c r="DB13" s="425">
        <v>5.9</v>
      </c>
      <c r="DC13" s="426"/>
      <c r="DD13" s="426"/>
      <c r="DE13" s="426"/>
      <c r="DF13" s="426"/>
      <c r="DG13" s="426"/>
      <c r="DH13" s="426"/>
      <c r="DI13" s="427"/>
    </row>
    <row r="14" spans="1:119" ht="18.75" customHeight="1" thickBot="1" x14ac:dyDescent="0.2">
      <c r="A14" s="181"/>
      <c r="B14" s="564"/>
      <c r="C14" s="565"/>
      <c r="D14" s="565"/>
      <c r="E14" s="565"/>
      <c r="F14" s="565"/>
      <c r="G14" s="565"/>
      <c r="H14" s="565"/>
      <c r="I14" s="565"/>
      <c r="J14" s="565"/>
      <c r="K14" s="566"/>
      <c r="L14" s="538" t="s">
        <v>144</v>
      </c>
      <c r="M14" s="582"/>
      <c r="N14" s="582"/>
      <c r="O14" s="582"/>
      <c r="P14" s="582"/>
      <c r="Q14" s="583"/>
      <c r="R14" s="548">
        <v>2939</v>
      </c>
      <c r="S14" s="549"/>
      <c r="T14" s="549"/>
      <c r="U14" s="549"/>
      <c r="V14" s="550"/>
      <c r="W14" s="551"/>
      <c r="X14" s="481"/>
      <c r="Y14" s="481"/>
      <c r="Z14" s="481"/>
      <c r="AA14" s="481"/>
      <c r="AB14" s="482"/>
      <c r="AC14" s="541">
        <v>7.4</v>
      </c>
      <c r="AD14" s="542"/>
      <c r="AE14" s="542"/>
      <c r="AF14" s="542"/>
      <c r="AG14" s="543"/>
      <c r="AH14" s="541">
        <v>7.2</v>
      </c>
      <c r="AI14" s="542"/>
      <c r="AJ14" s="542"/>
      <c r="AK14" s="542"/>
      <c r="AL14" s="544"/>
      <c r="AM14" s="514"/>
      <c r="AN14" s="429"/>
      <c r="AO14" s="429"/>
      <c r="AP14" s="429"/>
      <c r="AQ14" s="429"/>
      <c r="AR14" s="429"/>
      <c r="AS14" s="429"/>
      <c r="AT14" s="430"/>
      <c r="AU14" s="502"/>
      <c r="AV14" s="503"/>
      <c r="AW14" s="503"/>
      <c r="AX14" s="503"/>
      <c r="AY14" s="435"/>
      <c r="AZ14" s="436"/>
      <c r="BA14" s="436"/>
      <c r="BB14" s="436"/>
      <c r="BC14" s="436"/>
      <c r="BD14" s="436"/>
      <c r="BE14" s="436"/>
      <c r="BF14" s="436"/>
      <c r="BG14" s="436"/>
      <c r="BH14" s="436"/>
      <c r="BI14" s="436"/>
      <c r="BJ14" s="436"/>
      <c r="BK14" s="436"/>
      <c r="BL14" s="436"/>
      <c r="BM14" s="437"/>
      <c r="BN14" s="455"/>
      <c r="BO14" s="456"/>
      <c r="BP14" s="456"/>
      <c r="BQ14" s="456"/>
      <c r="BR14" s="456"/>
      <c r="BS14" s="456"/>
      <c r="BT14" s="456"/>
      <c r="BU14" s="457"/>
      <c r="BV14" s="455"/>
      <c r="BW14" s="456"/>
      <c r="BX14" s="456"/>
      <c r="BY14" s="456"/>
      <c r="BZ14" s="456"/>
      <c r="CA14" s="456"/>
      <c r="CB14" s="456"/>
      <c r="CC14" s="457"/>
      <c r="CD14" s="461" t="s">
        <v>145</v>
      </c>
      <c r="CE14" s="462"/>
      <c r="CF14" s="462"/>
      <c r="CG14" s="462"/>
      <c r="CH14" s="462"/>
      <c r="CI14" s="462"/>
      <c r="CJ14" s="462"/>
      <c r="CK14" s="462"/>
      <c r="CL14" s="462"/>
      <c r="CM14" s="462"/>
      <c r="CN14" s="462"/>
      <c r="CO14" s="462"/>
      <c r="CP14" s="462"/>
      <c r="CQ14" s="462"/>
      <c r="CR14" s="462"/>
      <c r="CS14" s="463"/>
      <c r="CT14" s="552">
        <v>19.5</v>
      </c>
      <c r="CU14" s="553"/>
      <c r="CV14" s="553"/>
      <c r="CW14" s="553"/>
      <c r="CX14" s="553"/>
      <c r="CY14" s="553"/>
      <c r="CZ14" s="553"/>
      <c r="DA14" s="554"/>
      <c r="DB14" s="552">
        <v>17.2</v>
      </c>
      <c r="DC14" s="553"/>
      <c r="DD14" s="553"/>
      <c r="DE14" s="553"/>
      <c r="DF14" s="553"/>
      <c r="DG14" s="553"/>
      <c r="DH14" s="553"/>
      <c r="DI14" s="554"/>
    </row>
    <row r="15" spans="1:119" ht="18.75" customHeight="1" x14ac:dyDescent="0.15">
      <c r="A15" s="181"/>
      <c r="B15" s="564"/>
      <c r="C15" s="565"/>
      <c r="D15" s="565"/>
      <c r="E15" s="565"/>
      <c r="F15" s="565"/>
      <c r="G15" s="565"/>
      <c r="H15" s="565"/>
      <c r="I15" s="565"/>
      <c r="J15" s="565"/>
      <c r="K15" s="566"/>
      <c r="L15" s="190"/>
      <c r="M15" s="545" t="s">
        <v>146</v>
      </c>
      <c r="N15" s="546"/>
      <c r="O15" s="546"/>
      <c r="P15" s="546"/>
      <c r="Q15" s="547"/>
      <c r="R15" s="548">
        <v>2930</v>
      </c>
      <c r="S15" s="549"/>
      <c r="T15" s="549"/>
      <c r="U15" s="549"/>
      <c r="V15" s="550"/>
      <c r="W15" s="536" t="s">
        <v>147</v>
      </c>
      <c r="X15" s="478"/>
      <c r="Y15" s="478"/>
      <c r="Z15" s="478"/>
      <c r="AA15" s="478"/>
      <c r="AB15" s="479"/>
      <c r="AC15" s="431">
        <v>166</v>
      </c>
      <c r="AD15" s="432"/>
      <c r="AE15" s="432"/>
      <c r="AF15" s="432"/>
      <c r="AG15" s="433"/>
      <c r="AH15" s="431">
        <v>180</v>
      </c>
      <c r="AI15" s="432"/>
      <c r="AJ15" s="432"/>
      <c r="AK15" s="432"/>
      <c r="AL15" s="434"/>
      <c r="AM15" s="514"/>
      <c r="AN15" s="429"/>
      <c r="AO15" s="429"/>
      <c r="AP15" s="429"/>
      <c r="AQ15" s="429"/>
      <c r="AR15" s="429"/>
      <c r="AS15" s="429"/>
      <c r="AT15" s="430"/>
      <c r="AU15" s="502"/>
      <c r="AV15" s="503"/>
      <c r="AW15" s="503"/>
      <c r="AX15" s="503"/>
      <c r="AY15" s="447" t="s">
        <v>148</v>
      </c>
      <c r="AZ15" s="448"/>
      <c r="BA15" s="448"/>
      <c r="BB15" s="448"/>
      <c r="BC15" s="448"/>
      <c r="BD15" s="448"/>
      <c r="BE15" s="448"/>
      <c r="BF15" s="448"/>
      <c r="BG15" s="448"/>
      <c r="BH15" s="448"/>
      <c r="BI15" s="448"/>
      <c r="BJ15" s="448"/>
      <c r="BK15" s="448"/>
      <c r="BL15" s="448"/>
      <c r="BM15" s="449"/>
      <c r="BN15" s="450">
        <v>238366</v>
      </c>
      <c r="BO15" s="451"/>
      <c r="BP15" s="451"/>
      <c r="BQ15" s="451"/>
      <c r="BR15" s="451"/>
      <c r="BS15" s="451"/>
      <c r="BT15" s="451"/>
      <c r="BU15" s="452"/>
      <c r="BV15" s="450">
        <v>233501</v>
      </c>
      <c r="BW15" s="451"/>
      <c r="BX15" s="451"/>
      <c r="BY15" s="451"/>
      <c r="BZ15" s="451"/>
      <c r="CA15" s="451"/>
      <c r="CB15" s="451"/>
      <c r="CC15" s="452"/>
      <c r="CD15" s="555" t="s">
        <v>149</v>
      </c>
      <c r="CE15" s="556"/>
      <c r="CF15" s="556"/>
      <c r="CG15" s="556"/>
      <c r="CH15" s="556"/>
      <c r="CI15" s="556"/>
      <c r="CJ15" s="556"/>
      <c r="CK15" s="556"/>
      <c r="CL15" s="556"/>
      <c r="CM15" s="556"/>
      <c r="CN15" s="556"/>
      <c r="CO15" s="556"/>
      <c r="CP15" s="556"/>
      <c r="CQ15" s="556"/>
      <c r="CR15" s="556"/>
      <c r="CS15" s="557"/>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564"/>
      <c r="C16" s="565"/>
      <c r="D16" s="565"/>
      <c r="E16" s="565"/>
      <c r="F16" s="565"/>
      <c r="G16" s="565"/>
      <c r="H16" s="565"/>
      <c r="I16" s="565"/>
      <c r="J16" s="565"/>
      <c r="K16" s="566"/>
      <c r="L16" s="538" t="s">
        <v>150</v>
      </c>
      <c r="M16" s="539"/>
      <c r="N16" s="539"/>
      <c r="O16" s="539"/>
      <c r="P16" s="539"/>
      <c r="Q16" s="540"/>
      <c r="R16" s="533" t="s">
        <v>151</v>
      </c>
      <c r="S16" s="534"/>
      <c r="T16" s="534"/>
      <c r="U16" s="534"/>
      <c r="V16" s="535"/>
      <c r="W16" s="551"/>
      <c r="X16" s="481"/>
      <c r="Y16" s="481"/>
      <c r="Z16" s="481"/>
      <c r="AA16" s="481"/>
      <c r="AB16" s="482"/>
      <c r="AC16" s="541">
        <v>13.3</v>
      </c>
      <c r="AD16" s="542"/>
      <c r="AE16" s="542"/>
      <c r="AF16" s="542"/>
      <c r="AG16" s="543"/>
      <c r="AH16" s="541">
        <v>13.8</v>
      </c>
      <c r="AI16" s="542"/>
      <c r="AJ16" s="542"/>
      <c r="AK16" s="542"/>
      <c r="AL16" s="544"/>
      <c r="AM16" s="514"/>
      <c r="AN16" s="429"/>
      <c r="AO16" s="429"/>
      <c r="AP16" s="429"/>
      <c r="AQ16" s="429"/>
      <c r="AR16" s="429"/>
      <c r="AS16" s="429"/>
      <c r="AT16" s="430"/>
      <c r="AU16" s="502"/>
      <c r="AV16" s="503"/>
      <c r="AW16" s="503"/>
      <c r="AX16" s="503"/>
      <c r="AY16" s="435" t="s">
        <v>152</v>
      </c>
      <c r="AZ16" s="436"/>
      <c r="BA16" s="436"/>
      <c r="BB16" s="436"/>
      <c r="BC16" s="436"/>
      <c r="BD16" s="436"/>
      <c r="BE16" s="436"/>
      <c r="BF16" s="436"/>
      <c r="BG16" s="436"/>
      <c r="BH16" s="436"/>
      <c r="BI16" s="436"/>
      <c r="BJ16" s="436"/>
      <c r="BK16" s="436"/>
      <c r="BL16" s="436"/>
      <c r="BM16" s="437"/>
      <c r="BN16" s="455">
        <v>1562501</v>
      </c>
      <c r="BO16" s="456"/>
      <c r="BP16" s="456"/>
      <c r="BQ16" s="456"/>
      <c r="BR16" s="456"/>
      <c r="BS16" s="456"/>
      <c r="BT16" s="456"/>
      <c r="BU16" s="457"/>
      <c r="BV16" s="455">
        <v>1547428</v>
      </c>
      <c r="BW16" s="456"/>
      <c r="BX16" s="456"/>
      <c r="BY16" s="456"/>
      <c r="BZ16" s="456"/>
      <c r="CA16" s="456"/>
      <c r="CB16" s="456"/>
      <c r="CC16" s="457"/>
      <c r="CD16" s="194"/>
      <c r="CE16" s="453"/>
      <c r="CF16" s="453"/>
      <c r="CG16" s="453"/>
      <c r="CH16" s="453"/>
      <c r="CI16" s="453"/>
      <c r="CJ16" s="453"/>
      <c r="CK16" s="453"/>
      <c r="CL16" s="453"/>
      <c r="CM16" s="453"/>
      <c r="CN16" s="453"/>
      <c r="CO16" s="453"/>
      <c r="CP16" s="453"/>
      <c r="CQ16" s="453"/>
      <c r="CR16" s="453"/>
      <c r="CS16" s="454"/>
      <c r="CT16" s="425"/>
      <c r="CU16" s="426"/>
      <c r="CV16" s="426"/>
      <c r="CW16" s="426"/>
      <c r="CX16" s="426"/>
      <c r="CY16" s="426"/>
      <c r="CZ16" s="426"/>
      <c r="DA16" s="427"/>
      <c r="DB16" s="425"/>
      <c r="DC16" s="426"/>
      <c r="DD16" s="426"/>
      <c r="DE16" s="426"/>
      <c r="DF16" s="426"/>
      <c r="DG16" s="426"/>
      <c r="DH16" s="426"/>
      <c r="DI16" s="427"/>
    </row>
    <row r="17" spans="1:113" ht="18.75" customHeight="1" thickBot="1" x14ac:dyDescent="0.2">
      <c r="A17" s="181"/>
      <c r="B17" s="567"/>
      <c r="C17" s="568"/>
      <c r="D17" s="568"/>
      <c r="E17" s="568"/>
      <c r="F17" s="568"/>
      <c r="G17" s="568"/>
      <c r="H17" s="568"/>
      <c r="I17" s="568"/>
      <c r="J17" s="568"/>
      <c r="K17" s="569"/>
      <c r="L17" s="195"/>
      <c r="M17" s="530" t="s">
        <v>153</v>
      </c>
      <c r="N17" s="531"/>
      <c r="O17" s="531"/>
      <c r="P17" s="531"/>
      <c r="Q17" s="532"/>
      <c r="R17" s="533" t="s">
        <v>154</v>
      </c>
      <c r="S17" s="534"/>
      <c r="T17" s="534"/>
      <c r="U17" s="534"/>
      <c r="V17" s="535"/>
      <c r="W17" s="536" t="s">
        <v>155</v>
      </c>
      <c r="X17" s="478"/>
      <c r="Y17" s="478"/>
      <c r="Z17" s="478"/>
      <c r="AA17" s="478"/>
      <c r="AB17" s="479"/>
      <c r="AC17" s="431">
        <v>992</v>
      </c>
      <c r="AD17" s="432"/>
      <c r="AE17" s="432"/>
      <c r="AF17" s="432"/>
      <c r="AG17" s="433"/>
      <c r="AH17" s="431">
        <v>1031</v>
      </c>
      <c r="AI17" s="432"/>
      <c r="AJ17" s="432"/>
      <c r="AK17" s="432"/>
      <c r="AL17" s="434"/>
      <c r="AM17" s="514"/>
      <c r="AN17" s="429"/>
      <c r="AO17" s="429"/>
      <c r="AP17" s="429"/>
      <c r="AQ17" s="429"/>
      <c r="AR17" s="429"/>
      <c r="AS17" s="429"/>
      <c r="AT17" s="430"/>
      <c r="AU17" s="502"/>
      <c r="AV17" s="503"/>
      <c r="AW17" s="503"/>
      <c r="AX17" s="503"/>
      <c r="AY17" s="435" t="s">
        <v>156</v>
      </c>
      <c r="AZ17" s="436"/>
      <c r="BA17" s="436"/>
      <c r="BB17" s="436"/>
      <c r="BC17" s="436"/>
      <c r="BD17" s="436"/>
      <c r="BE17" s="436"/>
      <c r="BF17" s="436"/>
      <c r="BG17" s="436"/>
      <c r="BH17" s="436"/>
      <c r="BI17" s="436"/>
      <c r="BJ17" s="436"/>
      <c r="BK17" s="436"/>
      <c r="BL17" s="436"/>
      <c r="BM17" s="437"/>
      <c r="BN17" s="455">
        <v>293802</v>
      </c>
      <c r="BO17" s="456"/>
      <c r="BP17" s="456"/>
      <c r="BQ17" s="456"/>
      <c r="BR17" s="456"/>
      <c r="BS17" s="456"/>
      <c r="BT17" s="456"/>
      <c r="BU17" s="457"/>
      <c r="BV17" s="455">
        <v>288072</v>
      </c>
      <c r="BW17" s="456"/>
      <c r="BX17" s="456"/>
      <c r="BY17" s="456"/>
      <c r="BZ17" s="456"/>
      <c r="CA17" s="456"/>
      <c r="CB17" s="456"/>
      <c r="CC17" s="457"/>
      <c r="CD17" s="194"/>
      <c r="CE17" s="453"/>
      <c r="CF17" s="453"/>
      <c r="CG17" s="453"/>
      <c r="CH17" s="453"/>
      <c r="CI17" s="453"/>
      <c r="CJ17" s="453"/>
      <c r="CK17" s="453"/>
      <c r="CL17" s="453"/>
      <c r="CM17" s="453"/>
      <c r="CN17" s="453"/>
      <c r="CO17" s="453"/>
      <c r="CP17" s="453"/>
      <c r="CQ17" s="453"/>
      <c r="CR17" s="453"/>
      <c r="CS17" s="454"/>
      <c r="CT17" s="425"/>
      <c r="CU17" s="426"/>
      <c r="CV17" s="426"/>
      <c r="CW17" s="426"/>
      <c r="CX17" s="426"/>
      <c r="CY17" s="426"/>
      <c r="CZ17" s="426"/>
      <c r="DA17" s="427"/>
      <c r="DB17" s="425"/>
      <c r="DC17" s="426"/>
      <c r="DD17" s="426"/>
      <c r="DE17" s="426"/>
      <c r="DF17" s="426"/>
      <c r="DG17" s="426"/>
      <c r="DH17" s="426"/>
      <c r="DI17" s="427"/>
    </row>
    <row r="18" spans="1:113" ht="18.75" customHeight="1" thickBot="1" x14ac:dyDescent="0.2">
      <c r="A18" s="181"/>
      <c r="B18" s="507" t="s">
        <v>157</v>
      </c>
      <c r="C18" s="508"/>
      <c r="D18" s="508"/>
      <c r="E18" s="509"/>
      <c r="F18" s="509"/>
      <c r="G18" s="509"/>
      <c r="H18" s="509"/>
      <c r="I18" s="509"/>
      <c r="J18" s="509"/>
      <c r="K18" s="509"/>
      <c r="L18" s="510">
        <v>5.81</v>
      </c>
      <c r="M18" s="510"/>
      <c r="N18" s="510"/>
      <c r="O18" s="510"/>
      <c r="P18" s="510"/>
      <c r="Q18" s="510"/>
      <c r="R18" s="511"/>
      <c r="S18" s="511"/>
      <c r="T18" s="511"/>
      <c r="U18" s="511"/>
      <c r="V18" s="512"/>
      <c r="W18" s="526"/>
      <c r="X18" s="527"/>
      <c r="Y18" s="527"/>
      <c r="Z18" s="527"/>
      <c r="AA18" s="527"/>
      <c r="AB18" s="537"/>
      <c r="AC18" s="419">
        <v>79.3</v>
      </c>
      <c r="AD18" s="420"/>
      <c r="AE18" s="420"/>
      <c r="AF18" s="420"/>
      <c r="AG18" s="513"/>
      <c r="AH18" s="419">
        <v>79</v>
      </c>
      <c r="AI18" s="420"/>
      <c r="AJ18" s="420"/>
      <c r="AK18" s="420"/>
      <c r="AL18" s="421"/>
      <c r="AM18" s="514"/>
      <c r="AN18" s="429"/>
      <c r="AO18" s="429"/>
      <c r="AP18" s="429"/>
      <c r="AQ18" s="429"/>
      <c r="AR18" s="429"/>
      <c r="AS18" s="429"/>
      <c r="AT18" s="430"/>
      <c r="AU18" s="502"/>
      <c r="AV18" s="503"/>
      <c r="AW18" s="503"/>
      <c r="AX18" s="503"/>
      <c r="AY18" s="435" t="s">
        <v>158</v>
      </c>
      <c r="AZ18" s="436"/>
      <c r="BA18" s="436"/>
      <c r="BB18" s="436"/>
      <c r="BC18" s="436"/>
      <c r="BD18" s="436"/>
      <c r="BE18" s="436"/>
      <c r="BF18" s="436"/>
      <c r="BG18" s="436"/>
      <c r="BH18" s="436"/>
      <c r="BI18" s="436"/>
      <c r="BJ18" s="436"/>
      <c r="BK18" s="436"/>
      <c r="BL18" s="436"/>
      <c r="BM18" s="437"/>
      <c r="BN18" s="455">
        <v>1610467</v>
      </c>
      <c r="BO18" s="456"/>
      <c r="BP18" s="456"/>
      <c r="BQ18" s="456"/>
      <c r="BR18" s="456"/>
      <c r="BS18" s="456"/>
      <c r="BT18" s="456"/>
      <c r="BU18" s="457"/>
      <c r="BV18" s="455">
        <v>1527561</v>
      </c>
      <c r="BW18" s="456"/>
      <c r="BX18" s="456"/>
      <c r="BY18" s="456"/>
      <c r="BZ18" s="456"/>
      <c r="CA18" s="456"/>
      <c r="CB18" s="456"/>
      <c r="CC18" s="457"/>
      <c r="CD18" s="194"/>
      <c r="CE18" s="453"/>
      <c r="CF18" s="453"/>
      <c r="CG18" s="453"/>
      <c r="CH18" s="453"/>
      <c r="CI18" s="453"/>
      <c r="CJ18" s="453"/>
      <c r="CK18" s="453"/>
      <c r="CL18" s="453"/>
      <c r="CM18" s="453"/>
      <c r="CN18" s="453"/>
      <c r="CO18" s="453"/>
      <c r="CP18" s="453"/>
      <c r="CQ18" s="453"/>
      <c r="CR18" s="453"/>
      <c r="CS18" s="454"/>
      <c r="CT18" s="425"/>
      <c r="CU18" s="426"/>
      <c r="CV18" s="426"/>
      <c r="CW18" s="426"/>
      <c r="CX18" s="426"/>
      <c r="CY18" s="426"/>
      <c r="CZ18" s="426"/>
      <c r="DA18" s="427"/>
      <c r="DB18" s="425"/>
      <c r="DC18" s="426"/>
      <c r="DD18" s="426"/>
      <c r="DE18" s="426"/>
      <c r="DF18" s="426"/>
      <c r="DG18" s="426"/>
      <c r="DH18" s="426"/>
      <c r="DI18" s="427"/>
    </row>
    <row r="19" spans="1:113" ht="18.75" customHeight="1" thickBot="1" x14ac:dyDescent="0.2">
      <c r="A19" s="181"/>
      <c r="B19" s="507" t="s">
        <v>159</v>
      </c>
      <c r="C19" s="508"/>
      <c r="D19" s="508"/>
      <c r="E19" s="509"/>
      <c r="F19" s="509"/>
      <c r="G19" s="509"/>
      <c r="H19" s="509"/>
      <c r="I19" s="509"/>
      <c r="J19" s="509"/>
      <c r="K19" s="509"/>
      <c r="L19" s="515">
        <v>480</v>
      </c>
      <c r="M19" s="515"/>
      <c r="N19" s="515"/>
      <c r="O19" s="515"/>
      <c r="P19" s="515"/>
      <c r="Q19" s="515"/>
      <c r="R19" s="516"/>
      <c r="S19" s="516"/>
      <c r="T19" s="516"/>
      <c r="U19" s="516"/>
      <c r="V19" s="517"/>
      <c r="W19" s="524"/>
      <c r="X19" s="525"/>
      <c r="Y19" s="525"/>
      <c r="Z19" s="525"/>
      <c r="AA19" s="525"/>
      <c r="AB19" s="525"/>
      <c r="AC19" s="528"/>
      <c r="AD19" s="528"/>
      <c r="AE19" s="528"/>
      <c r="AF19" s="528"/>
      <c r="AG19" s="528"/>
      <c r="AH19" s="528"/>
      <c r="AI19" s="528"/>
      <c r="AJ19" s="528"/>
      <c r="AK19" s="528"/>
      <c r="AL19" s="529"/>
      <c r="AM19" s="514"/>
      <c r="AN19" s="429"/>
      <c r="AO19" s="429"/>
      <c r="AP19" s="429"/>
      <c r="AQ19" s="429"/>
      <c r="AR19" s="429"/>
      <c r="AS19" s="429"/>
      <c r="AT19" s="430"/>
      <c r="AU19" s="502"/>
      <c r="AV19" s="503"/>
      <c r="AW19" s="503"/>
      <c r="AX19" s="503"/>
      <c r="AY19" s="435" t="s">
        <v>160</v>
      </c>
      <c r="AZ19" s="436"/>
      <c r="BA19" s="436"/>
      <c r="BB19" s="436"/>
      <c r="BC19" s="436"/>
      <c r="BD19" s="436"/>
      <c r="BE19" s="436"/>
      <c r="BF19" s="436"/>
      <c r="BG19" s="436"/>
      <c r="BH19" s="436"/>
      <c r="BI19" s="436"/>
      <c r="BJ19" s="436"/>
      <c r="BK19" s="436"/>
      <c r="BL19" s="436"/>
      <c r="BM19" s="437"/>
      <c r="BN19" s="455">
        <v>2564566</v>
      </c>
      <c r="BO19" s="456"/>
      <c r="BP19" s="456"/>
      <c r="BQ19" s="456"/>
      <c r="BR19" s="456"/>
      <c r="BS19" s="456"/>
      <c r="BT19" s="456"/>
      <c r="BU19" s="457"/>
      <c r="BV19" s="455">
        <v>2474311</v>
      </c>
      <c r="BW19" s="456"/>
      <c r="BX19" s="456"/>
      <c r="BY19" s="456"/>
      <c r="BZ19" s="456"/>
      <c r="CA19" s="456"/>
      <c r="CB19" s="456"/>
      <c r="CC19" s="457"/>
      <c r="CD19" s="194"/>
      <c r="CE19" s="453"/>
      <c r="CF19" s="453"/>
      <c r="CG19" s="453"/>
      <c r="CH19" s="453"/>
      <c r="CI19" s="453"/>
      <c r="CJ19" s="453"/>
      <c r="CK19" s="453"/>
      <c r="CL19" s="453"/>
      <c r="CM19" s="453"/>
      <c r="CN19" s="453"/>
      <c r="CO19" s="453"/>
      <c r="CP19" s="453"/>
      <c r="CQ19" s="453"/>
      <c r="CR19" s="453"/>
      <c r="CS19" s="454"/>
      <c r="CT19" s="425"/>
      <c r="CU19" s="426"/>
      <c r="CV19" s="426"/>
      <c r="CW19" s="426"/>
      <c r="CX19" s="426"/>
      <c r="CY19" s="426"/>
      <c r="CZ19" s="426"/>
      <c r="DA19" s="427"/>
      <c r="DB19" s="425"/>
      <c r="DC19" s="426"/>
      <c r="DD19" s="426"/>
      <c r="DE19" s="426"/>
      <c r="DF19" s="426"/>
      <c r="DG19" s="426"/>
      <c r="DH19" s="426"/>
      <c r="DI19" s="427"/>
    </row>
    <row r="20" spans="1:113" ht="18.75" customHeight="1" thickBot="1" x14ac:dyDescent="0.2">
      <c r="A20" s="181"/>
      <c r="B20" s="507" t="s">
        <v>161</v>
      </c>
      <c r="C20" s="508"/>
      <c r="D20" s="508"/>
      <c r="E20" s="509"/>
      <c r="F20" s="509"/>
      <c r="G20" s="509"/>
      <c r="H20" s="509"/>
      <c r="I20" s="509"/>
      <c r="J20" s="509"/>
      <c r="K20" s="509"/>
      <c r="L20" s="515">
        <v>1315</v>
      </c>
      <c r="M20" s="515"/>
      <c r="N20" s="515"/>
      <c r="O20" s="515"/>
      <c r="P20" s="515"/>
      <c r="Q20" s="515"/>
      <c r="R20" s="516"/>
      <c r="S20" s="516"/>
      <c r="T20" s="516"/>
      <c r="U20" s="516"/>
      <c r="V20" s="517"/>
      <c r="W20" s="526"/>
      <c r="X20" s="527"/>
      <c r="Y20" s="527"/>
      <c r="Z20" s="527"/>
      <c r="AA20" s="527"/>
      <c r="AB20" s="527"/>
      <c r="AC20" s="518"/>
      <c r="AD20" s="518"/>
      <c r="AE20" s="518"/>
      <c r="AF20" s="518"/>
      <c r="AG20" s="518"/>
      <c r="AH20" s="518"/>
      <c r="AI20" s="518"/>
      <c r="AJ20" s="518"/>
      <c r="AK20" s="518"/>
      <c r="AL20" s="519"/>
      <c r="AM20" s="520"/>
      <c r="AN20" s="411"/>
      <c r="AO20" s="411"/>
      <c r="AP20" s="411"/>
      <c r="AQ20" s="411"/>
      <c r="AR20" s="411"/>
      <c r="AS20" s="411"/>
      <c r="AT20" s="412"/>
      <c r="AU20" s="521"/>
      <c r="AV20" s="522"/>
      <c r="AW20" s="522"/>
      <c r="AX20" s="523"/>
      <c r="AY20" s="435"/>
      <c r="AZ20" s="436"/>
      <c r="BA20" s="436"/>
      <c r="BB20" s="436"/>
      <c r="BC20" s="436"/>
      <c r="BD20" s="436"/>
      <c r="BE20" s="436"/>
      <c r="BF20" s="436"/>
      <c r="BG20" s="436"/>
      <c r="BH20" s="436"/>
      <c r="BI20" s="436"/>
      <c r="BJ20" s="436"/>
      <c r="BK20" s="436"/>
      <c r="BL20" s="436"/>
      <c r="BM20" s="437"/>
      <c r="BN20" s="455"/>
      <c r="BO20" s="456"/>
      <c r="BP20" s="456"/>
      <c r="BQ20" s="456"/>
      <c r="BR20" s="456"/>
      <c r="BS20" s="456"/>
      <c r="BT20" s="456"/>
      <c r="BU20" s="457"/>
      <c r="BV20" s="455"/>
      <c r="BW20" s="456"/>
      <c r="BX20" s="456"/>
      <c r="BY20" s="456"/>
      <c r="BZ20" s="456"/>
      <c r="CA20" s="456"/>
      <c r="CB20" s="456"/>
      <c r="CC20" s="457"/>
      <c r="CD20" s="194"/>
      <c r="CE20" s="453"/>
      <c r="CF20" s="453"/>
      <c r="CG20" s="453"/>
      <c r="CH20" s="453"/>
      <c r="CI20" s="453"/>
      <c r="CJ20" s="453"/>
      <c r="CK20" s="453"/>
      <c r="CL20" s="453"/>
      <c r="CM20" s="453"/>
      <c r="CN20" s="453"/>
      <c r="CO20" s="453"/>
      <c r="CP20" s="453"/>
      <c r="CQ20" s="453"/>
      <c r="CR20" s="453"/>
      <c r="CS20" s="454"/>
      <c r="CT20" s="425"/>
      <c r="CU20" s="426"/>
      <c r="CV20" s="426"/>
      <c r="CW20" s="426"/>
      <c r="CX20" s="426"/>
      <c r="CY20" s="426"/>
      <c r="CZ20" s="426"/>
      <c r="DA20" s="427"/>
      <c r="DB20" s="425"/>
      <c r="DC20" s="426"/>
      <c r="DD20" s="426"/>
      <c r="DE20" s="426"/>
      <c r="DF20" s="426"/>
      <c r="DG20" s="426"/>
      <c r="DH20" s="426"/>
      <c r="DI20" s="427"/>
    </row>
    <row r="21" spans="1:113" ht="18.75" customHeight="1" thickBot="1" x14ac:dyDescent="0.2">
      <c r="A21" s="181"/>
      <c r="B21" s="504" t="s">
        <v>162</v>
      </c>
      <c r="C21" s="505"/>
      <c r="D21" s="505"/>
      <c r="E21" s="505"/>
      <c r="F21" s="505"/>
      <c r="G21" s="505"/>
      <c r="H21" s="505"/>
      <c r="I21" s="505"/>
      <c r="J21" s="505"/>
      <c r="K21" s="505"/>
      <c r="L21" s="505"/>
      <c r="M21" s="505"/>
      <c r="N21" s="505"/>
      <c r="O21" s="505"/>
      <c r="P21" s="505"/>
      <c r="Q21" s="505"/>
      <c r="R21" s="505"/>
      <c r="S21" s="505"/>
      <c r="T21" s="505"/>
      <c r="U21" s="505"/>
      <c r="V21" s="505"/>
      <c r="W21" s="505"/>
      <c r="X21" s="505"/>
      <c r="Y21" s="505"/>
      <c r="Z21" s="505"/>
      <c r="AA21" s="505"/>
      <c r="AB21" s="505"/>
      <c r="AC21" s="505"/>
      <c r="AD21" s="505"/>
      <c r="AE21" s="505"/>
      <c r="AF21" s="505"/>
      <c r="AG21" s="505"/>
      <c r="AH21" s="505"/>
      <c r="AI21" s="505"/>
      <c r="AJ21" s="505"/>
      <c r="AK21" s="505"/>
      <c r="AL21" s="505"/>
      <c r="AM21" s="505"/>
      <c r="AN21" s="505"/>
      <c r="AO21" s="505"/>
      <c r="AP21" s="505"/>
      <c r="AQ21" s="505"/>
      <c r="AR21" s="505"/>
      <c r="AS21" s="505"/>
      <c r="AT21" s="505"/>
      <c r="AU21" s="505"/>
      <c r="AV21" s="505"/>
      <c r="AW21" s="505"/>
      <c r="AX21" s="506"/>
      <c r="AY21" s="422"/>
      <c r="AZ21" s="423"/>
      <c r="BA21" s="423"/>
      <c r="BB21" s="423"/>
      <c r="BC21" s="423"/>
      <c r="BD21" s="423"/>
      <c r="BE21" s="423"/>
      <c r="BF21" s="423"/>
      <c r="BG21" s="423"/>
      <c r="BH21" s="423"/>
      <c r="BI21" s="423"/>
      <c r="BJ21" s="423"/>
      <c r="BK21" s="423"/>
      <c r="BL21" s="423"/>
      <c r="BM21" s="424"/>
      <c r="BN21" s="458"/>
      <c r="BO21" s="459"/>
      <c r="BP21" s="459"/>
      <c r="BQ21" s="459"/>
      <c r="BR21" s="459"/>
      <c r="BS21" s="459"/>
      <c r="BT21" s="459"/>
      <c r="BU21" s="460"/>
      <c r="BV21" s="458"/>
      <c r="BW21" s="459"/>
      <c r="BX21" s="459"/>
      <c r="BY21" s="459"/>
      <c r="BZ21" s="459"/>
      <c r="CA21" s="459"/>
      <c r="CB21" s="459"/>
      <c r="CC21" s="460"/>
      <c r="CD21" s="194"/>
      <c r="CE21" s="453"/>
      <c r="CF21" s="453"/>
      <c r="CG21" s="453"/>
      <c r="CH21" s="453"/>
      <c r="CI21" s="453"/>
      <c r="CJ21" s="453"/>
      <c r="CK21" s="453"/>
      <c r="CL21" s="453"/>
      <c r="CM21" s="453"/>
      <c r="CN21" s="453"/>
      <c r="CO21" s="453"/>
      <c r="CP21" s="453"/>
      <c r="CQ21" s="453"/>
      <c r="CR21" s="453"/>
      <c r="CS21" s="454"/>
      <c r="CT21" s="425"/>
      <c r="CU21" s="426"/>
      <c r="CV21" s="426"/>
      <c r="CW21" s="426"/>
      <c r="CX21" s="426"/>
      <c r="CY21" s="426"/>
      <c r="CZ21" s="426"/>
      <c r="DA21" s="427"/>
      <c r="DB21" s="425"/>
      <c r="DC21" s="426"/>
      <c r="DD21" s="426"/>
      <c r="DE21" s="426"/>
      <c r="DF21" s="426"/>
      <c r="DG21" s="426"/>
      <c r="DH21" s="426"/>
      <c r="DI21" s="427"/>
    </row>
    <row r="22" spans="1:113" ht="18.75" customHeight="1" x14ac:dyDescent="0.15">
      <c r="A22" s="181"/>
      <c r="B22" s="468" t="s">
        <v>163</v>
      </c>
      <c r="C22" s="469"/>
      <c r="D22" s="470"/>
      <c r="E22" s="477" t="s">
        <v>1</v>
      </c>
      <c r="F22" s="478"/>
      <c r="G22" s="478"/>
      <c r="H22" s="478"/>
      <c r="I22" s="478"/>
      <c r="J22" s="478"/>
      <c r="K22" s="479"/>
      <c r="L22" s="477" t="s">
        <v>164</v>
      </c>
      <c r="M22" s="478"/>
      <c r="N22" s="478"/>
      <c r="O22" s="478"/>
      <c r="P22" s="479"/>
      <c r="Q22" s="483" t="s">
        <v>165</v>
      </c>
      <c r="R22" s="484"/>
      <c r="S22" s="484"/>
      <c r="T22" s="484"/>
      <c r="U22" s="484"/>
      <c r="V22" s="485"/>
      <c r="W22" s="489" t="s">
        <v>166</v>
      </c>
      <c r="X22" s="469"/>
      <c r="Y22" s="470"/>
      <c r="Z22" s="477" t="s">
        <v>1</v>
      </c>
      <c r="AA22" s="478"/>
      <c r="AB22" s="478"/>
      <c r="AC22" s="478"/>
      <c r="AD22" s="478"/>
      <c r="AE22" s="478"/>
      <c r="AF22" s="478"/>
      <c r="AG22" s="479"/>
      <c r="AH22" s="494" t="s">
        <v>167</v>
      </c>
      <c r="AI22" s="478"/>
      <c r="AJ22" s="478"/>
      <c r="AK22" s="478"/>
      <c r="AL22" s="479"/>
      <c r="AM22" s="494" t="s">
        <v>168</v>
      </c>
      <c r="AN22" s="495"/>
      <c r="AO22" s="495"/>
      <c r="AP22" s="495"/>
      <c r="AQ22" s="495"/>
      <c r="AR22" s="496"/>
      <c r="AS22" s="483" t="s">
        <v>165</v>
      </c>
      <c r="AT22" s="484"/>
      <c r="AU22" s="484"/>
      <c r="AV22" s="484"/>
      <c r="AW22" s="484"/>
      <c r="AX22" s="500"/>
      <c r="AY22" s="447" t="s">
        <v>169</v>
      </c>
      <c r="AZ22" s="448"/>
      <c r="BA22" s="448"/>
      <c r="BB22" s="448"/>
      <c r="BC22" s="448"/>
      <c r="BD22" s="448"/>
      <c r="BE22" s="448"/>
      <c r="BF22" s="448"/>
      <c r="BG22" s="448"/>
      <c r="BH22" s="448"/>
      <c r="BI22" s="448"/>
      <c r="BJ22" s="448"/>
      <c r="BK22" s="448"/>
      <c r="BL22" s="448"/>
      <c r="BM22" s="449"/>
      <c r="BN22" s="450">
        <v>5249766</v>
      </c>
      <c r="BO22" s="451"/>
      <c r="BP22" s="451"/>
      <c r="BQ22" s="451"/>
      <c r="BR22" s="451"/>
      <c r="BS22" s="451"/>
      <c r="BT22" s="451"/>
      <c r="BU22" s="452"/>
      <c r="BV22" s="450">
        <v>4739955</v>
      </c>
      <c r="BW22" s="451"/>
      <c r="BX22" s="451"/>
      <c r="BY22" s="451"/>
      <c r="BZ22" s="451"/>
      <c r="CA22" s="451"/>
      <c r="CB22" s="451"/>
      <c r="CC22" s="452"/>
      <c r="CD22" s="194"/>
      <c r="CE22" s="453"/>
      <c r="CF22" s="453"/>
      <c r="CG22" s="453"/>
      <c r="CH22" s="453"/>
      <c r="CI22" s="453"/>
      <c r="CJ22" s="453"/>
      <c r="CK22" s="453"/>
      <c r="CL22" s="453"/>
      <c r="CM22" s="453"/>
      <c r="CN22" s="453"/>
      <c r="CO22" s="453"/>
      <c r="CP22" s="453"/>
      <c r="CQ22" s="453"/>
      <c r="CR22" s="453"/>
      <c r="CS22" s="454"/>
      <c r="CT22" s="425"/>
      <c r="CU22" s="426"/>
      <c r="CV22" s="426"/>
      <c r="CW22" s="426"/>
      <c r="CX22" s="426"/>
      <c r="CY22" s="426"/>
      <c r="CZ22" s="426"/>
      <c r="DA22" s="427"/>
      <c r="DB22" s="425"/>
      <c r="DC22" s="426"/>
      <c r="DD22" s="426"/>
      <c r="DE22" s="426"/>
      <c r="DF22" s="426"/>
      <c r="DG22" s="426"/>
      <c r="DH22" s="426"/>
      <c r="DI22" s="427"/>
    </row>
    <row r="23" spans="1:113" ht="18.75" customHeight="1" x14ac:dyDescent="0.15">
      <c r="A23" s="181"/>
      <c r="B23" s="471"/>
      <c r="C23" s="472"/>
      <c r="D23" s="473"/>
      <c r="E23" s="480"/>
      <c r="F23" s="481"/>
      <c r="G23" s="481"/>
      <c r="H23" s="481"/>
      <c r="I23" s="481"/>
      <c r="J23" s="481"/>
      <c r="K23" s="482"/>
      <c r="L23" s="480"/>
      <c r="M23" s="481"/>
      <c r="N23" s="481"/>
      <c r="O23" s="481"/>
      <c r="P23" s="482"/>
      <c r="Q23" s="486"/>
      <c r="R23" s="487"/>
      <c r="S23" s="487"/>
      <c r="T23" s="487"/>
      <c r="U23" s="487"/>
      <c r="V23" s="488"/>
      <c r="W23" s="490"/>
      <c r="X23" s="472"/>
      <c r="Y23" s="473"/>
      <c r="Z23" s="480"/>
      <c r="AA23" s="481"/>
      <c r="AB23" s="481"/>
      <c r="AC23" s="481"/>
      <c r="AD23" s="481"/>
      <c r="AE23" s="481"/>
      <c r="AF23" s="481"/>
      <c r="AG23" s="482"/>
      <c r="AH23" s="480"/>
      <c r="AI23" s="481"/>
      <c r="AJ23" s="481"/>
      <c r="AK23" s="481"/>
      <c r="AL23" s="482"/>
      <c r="AM23" s="497"/>
      <c r="AN23" s="498"/>
      <c r="AO23" s="498"/>
      <c r="AP23" s="498"/>
      <c r="AQ23" s="498"/>
      <c r="AR23" s="499"/>
      <c r="AS23" s="486"/>
      <c r="AT23" s="487"/>
      <c r="AU23" s="487"/>
      <c r="AV23" s="487"/>
      <c r="AW23" s="487"/>
      <c r="AX23" s="501"/>
      <c r="AY23" s="435" t="s">
        <v>170</v>
      </c>
      <c r="AZ23" s="436"/>
      <c r="BA23" s="436"/>
      <c r="BB23" s="436"/>
      <c r="BC23" s="436"/>
      <c r="BD23" s="436"/>
      <c r="BE23" s="436"/>
      <c r="BF23" s="436"/>
      <c r="BG23" s="436"/>
      <c r="BH23" s="436"/>
      <c r="BI23" s="436"/>
      <c r="BJ23" s="436"/>
      <c r="BK23" s="436"/>
      <c r="BL23" s="436"/>
      <c r="BM23" s="437"/>
      <c r="BN23" s="455">
        <v>4793789</v>
      </c>
      <c r="BO23" s="456"/>
      <c r="BP23" s="456"/>
      <c r="BQ23" s="456"/>
      <c r="BR23" s="456"/>
      <c r="BS23" s="456"/>
      <c r="BT23" s="456"/>
      <c r="BU23" s="457"/>
      <c r="BV23" s="455">
        <v>4240162</v>
      </c>
      <c r="BW23" s="456"/>
      <c r="BX23" s="456"/>
      <c r="BY23" s="456"/>
      <c r="BZ23" s="456"/>
      <c r="CA23" s="456"/>
      <c r="CB23" s="456"/>
      <c r="CC23" s="457"/>
      <c r="CD23" s="194"/>
      <c r="CE23" s="453"/>
      <c r="CF23" s="453"/>
      <c r="CG23" s="453"/>
      <c r="CH23" s="453"/>
      <c r="CI23" s="453"/>
      <c r="CJ23" s="453"/>
      <c r="CK23" s="453"/>
      <c r="CL23" s="453"/>
      <c r="CM23" s="453"/>
      <c r="CN23" s="453"/>
      <c r="CO23" s="453"/>
      <c r="CP23" s="453"/>
      <c r="CQ23" s="453"/>
      <c r="CR23" s="453"/>
      <c r="CS23" s="454"/>
      <c r="CT23" s="425"/>
      <c r="CU23" s="426"/>
      <c r="CV23" s="426"/>
      <c r="CW23" s="426"/>
      <c r="CX23" s="426"/>
      <c r="CY23" s="426"/>
      <c r="CZ23" s="426"/>
      <c r="DA23" s="427"/>
      <c r="DB23" s="425"/>
      <c r="DC23" s="426"/>
      <c r="DD23" s="426"/>
      <c r="DE23" s="426"/>
      <c r="DF23" s="426"/>
      <c r="DG23" s="426"/>
      <c r="DH23" s="426"/>
      <c r="DI23" s="427"/>
    </row>
    <row r="24" spans="1:113" ht="18.75" customHeight="1" thickBot="1" x14ac:dyDescent="0.2">
      <c r="A24" s="181"/>
      <c r="B24" s="471"/>
      <c r="C24" s="472"/>
      <c r="D24" s="473"/>
      <c r="E24" s="428" t="s">
        <v>171</v>
      </c>
      <c r="F24" s="429"/>
      <c r="G24" s="429"/>
      <c r="H24" s="429"/>
      <c r="I24" s="429"/>
      <c r="J24" s="429"/>
      <c r="K24" s="430"/>
      <c r="L24" s="431">
        <v>1</v>
      </c>
      <c r="M24" s="432"/>
      <c r="N24" s="432"/>
      <c r="O24" s="432"/>
      <c r="P24" s="433"/>
      <c r="Q24" s="431">
        <v>4575</v>
      </c>
      <c r="R24" s="432"/>
      <c r="S24" s="432"/>
      <c r="T24" s="432"/>
      <c r="U24" s="432"/>
      <c r="V24" s="433"/>
      <c r="W24" s="490"/>
      <c r="X24" s="472"/>
      <c r="Y24" s="473"/>
      <c r="Z24" s="428" t="s">
        <v>172</v>
      </c>
      <c r="AA24" s="429"/>
      <c r="AB24" s="429"/>
      <c r="AC24" s="429"/>
      <c r="AD24" s="429"/>
      <c r="AE24" s="429"/>
      <c r="AF24" s="429"/>
      <c r="AG24" s="430"/>
      <c r="AH24" s="431">
        <v>53</v>
      </c>
      <c r="AI24" s="432"/>
      <c r="AJ24" s="432"/>
      <c r="AK24" s="432"/>
      <c r="AL24" s="433"/>
      <c r="AM24" s="431">
        <v>150149</v>
      </c>
      <c r="AN24" s="432"/>
      <c r="AO24" s="432"/>
      <c r="AP24" s="432"/>
      <c r="AQ24" s="432"/>
      <c r="AR24" s="433"/>
      <c r="AS24" s="431">
        <v>2833</v>
      </c>
      <c r="AT24" s="432"/>
      <c r="AU24" s="432"/>
      <c r="AV24" s="432"/>
      <c r="AW24" s="432"/>
      <c r="AX24" s="434"/>
      <c r="AY24" s="422" t="s">
        <v>173</v>
      </c>
      <c r="AZ24" s="423"/>
      <c r="BA24" s="423"/>
      <c r="BB24" s="423"/>
      <c r="BC24" s="423"/>
      <c r="BD24" s="423"/>
      <c r="BE24" s="423"/>
      <c r="BF24" s="423"/>
      <c r="BG24" s="423"/>
      <c r="BH24" s="423"/>
      <c r="BI24" s="423"/>
      <c r="BJ24" s="423"/>
      <c r="BK24" s="423"/>
      <c r="BL24" s="423"/>
      <c r="BM24" s="424"/>
      <c r="BN24" s="455">
        <v>4516633</v>
      </c>
      <c r="BO24" s="456"/>
      <c r="BP24" s="456"/>
      <c r="BQ24" s="456"/>
      <c r="BR24" s="456"/>
      <c r="BS24" s="456"/>
      <c r="BT24" s="456"/>
      <c r="BU24" s="457"/>
      <c r="BV24" s="455">
        <v>3941140</v>
      </c>
      <c r="BW24" s="456"/>
      <c r="BX24" s="456"/>
      <c r="BY24" s="456"/>
      <c r="BZ24" s="456"/>
      <c r="CA24" s="456"/>
      <c r="CB24" s="456"/>
      <c r="CC24" s="457"/>
      <c r="CD24" s="194"/>
      <c r="CE24" s="453"/>
      <c r="CF24" s="453"/>
      <c r="CG24" s="453"/>
      <c r="CH24" s="453"/>
      <c r="CI24" s="453"/>
      <c r="CJ24" s="453"/>
      <c r="CK24" s="453"/>
      <c r="CL24" s="453"/>
      <c r="CM24" s="453"/>
      <c r="CN24" s="453"/>
      <c r="CO24" s="453"/>
      <c r="CP24" s="453"/>
      <c r="CQ24" s="453"/>
      <c r="CR24" s="453"/>
      <c r="CS24" s="454"/>
      <c r="CT24" s="425"/>
      <c r="CU24" s="426"/>
      <c r="CV24" s="426"/>
      <c r="CW24" s="426"/>
      <c r="CX24" s="426"/>
      <c r="CY24" s="426"/>
      <c r="CZ24" s="426"/>
      <c r="DA24" s="427"/>
      <c r="DB24" s="425"/>
      <c r="DC24" s="426"/>
      <c r="DD24" s="426"/>
      <c r="DE24" s="426"/>
      <c r="DF24" s="426"/>
      <c r="DG24" s="426"/>
      <c r="DH24" s="426"/>
      <c r="DI24" s="427"/>
    </row>
    <row r="25" spans="1:113" ht="18.75" customHeight="1" x14ac:dyDescent="0.15">
      <c r="A25" s="181"/>
      <c r="B25" s="471"/>
      <c r="C25" s="472"/>
      <c r="D25" s="473"/>
      <c r="E25" s="428" t="s">
        <v>174</v>
      </c>
      <c r="F25" s="429"/>
      <c r="G25" s="429"/>
      <c r="H25" s="429"/>
      <c r="I25" s="429"/>
      <c r="J25" s="429"/>
      <c r="K25" s="430"/>
      <c r="L25" s="431">
        <v>1</v>
      </c>
      <c r="M25" s="432"/>
      <c r="N25" s="432"/>
      <c r="O25" s="432"/>
      <c r="P25" s="433"/>
      <c r="Q25" s="431">
        <v>5600</v>
      </c>
      <c r="R25" s="432"/>
      <c r="S25" s="432"/>
      <c r="T25" s="432"/>
      <c r="U25" s="432"/>
      <c r="V25" s="433"/>
      <c r="W25" s="490"/>
      <c r="X25" s="472"/>
      <c r="Y25" s="473"/>
      <c r="Z25" s="428" t="s">
        <v>175</v>
      </c>
      <c r="AA25" s="429"/>
      <c r="AB25" s="429"/>
      <c r="AC25" s="429"/>
      <c r="AD25" s="429"/>
      <c r="AE25" s="429"/>
      <c r="AF25" s="429"/>
      <c r="AG25" s="430"/>
      <c r="AH25" s="431" t="s">
        <v>138</v>
      </c>
      <c r="AI25" s="432"/>
      <c r="AJ25" s="432"/>
      <c r="AK25" s="432"/>
      <c r="AL25" s="433"/>
      <c r="AM25" s="431" t="s">
        <v>138</v>
      </c>
      <c r="AN25" s="432"/>
      <c r="AO25" s="432"/>
      <c r="AP25" s="432"/>
      <c r="AQ25" s="432"/>
      <c r="AR25" s="433"/>
      <c r="AS25" s="431" t="s">
        <v>138</v>
      </c>
      <c r="AT25" s="432"/>
      <c r="AU25" s="432"/>
      <c r="AV25" s="432"/>
      <c r="AW25" s="432"/>
      <c r="AX25" s="434"/>
      <c r="AY25" s="447" t="s">
        <v>176</v>
      </c>
      <c r="AZ25" s="448"/>
      <c r="BA25" s="448"/>
      <c r="BB25" s="448"/>
      <c r="BC25" s="448"/>
      <c r="BD25" s="448"/>
      <c r="BE25" s="448"/>
      <c r="BF25" s="448"/>
      <c r="BG25" s="448"/>
      <c r="BH25" s="448"/>
      <c r="BI25" s="448"/>
      <c r="BJ25" s="448"/>
      <c r="BK25" s="448"/>
      <c r="BL25" s="448"/>
      <c r="BM25" s="449"/>
      <c r="BN25" s="450">
        <v>257351</v>
      </c>
      <c r="BO25" s="451"/>
      <c r="BP25" s="451"/>
      <c r="BQ25" s="451"/>
      <c r="BR25" s="451"/>
      <c r="BS25" s="451"/>
      <c r="BT25" s="451"/>
      <c r="BU25" s="452"/>
      <c r="BV25" s="450">
        <v>1102664</v>
      </c>
      <c r="BW25" s="451"/>
      <c r="BX25" s="451"/>
      <c r="BY25" s="451"/>
      <c r="BZ25" s="451"/>
      <c r="CA25" s="451"/>
      <c r="CB25" s="451"/>
      <c r="CC25" s="452"/>
      <c r="CD25" s="194"/>
      <c r="CE25" s="453"/>
      <c r="CF25" s="453"/>
      <c r="CG25" s="453"/>
      <c r="CH25" s="453"/>
      <c r="CI25" s="453"/>
      <c r="CJ25" s="453"/>
      <c r="CK25" s="453"/>
      <c r="CL25" s="453"/>
      <c r="CM25" s="453"/>
      <c r="CN25" s="453"/>
      <c r="CO25" s="453"/>
      <c r="CP25" s="453"/>
      <c r="CQ25" s="453"/>
      <c r="CR25" s="453"/>
      <c r="CS25" s="454"/>
      <c r="CT25" s="425"/>
      <c r="CU25" s="426"/>
      <c r="CV25" s="426"/>
      <c r="CW25" s="426"/>
      <c r="CX25" s="426"/>
      <c r="CY25" s="426"/>
      <c r="CZ25" s="426"/>
      <c r="DA25" s="427"/>
      <c r="DB25" s="425"/>
      <c r="DC25" s="426"/>
      <c r="DD25" s="426"/>
      <c r="DE25" s="426"/>
      <c r="DF25" s="426"/>
      <c r="DG25" s="426"/>
      <c r="DH25" s="426"/>
      <c r="DI25" s="427"/>
    </row>
    <row r="26" spans="1:113" ht="18.75" customHeight="1" x14ac:dyDescent="0.15">
      <c r="A26" s="181"/>
      <c r="B26" s="471"/>
      <c r="C26" s="472"/>
      <c r="D26" s="473"/>
      <c r="E26" s="428" t="s">
        <v>177</v>
      </c>
      <c r="F26" s="429"/>
      <c r="G26" s="429"/>
      <c r="H26" s="429"/>
      <c r="I26" s="429"/>
      <c r="J26" s="429"/>
      <c r="K26" s="430"/>
      <c r="L26" s="431">
        <v>1</v>
      </c>
      <c r="M26" s="432"/>
      <c r="N26" s="432"/>
      <c r="O26" s="432"/>
      <c r="P26" s="433"/>
      <c r="Q26" s="431">
        <v>5050</v>
      </c>
      <c r="R26" s="432"/>
      <c r="S26" s="432"/>
      <c r="T26" s="432"/>
      <c r="U26" s="432"/>
      <c r="V26" s="433"/>
      <c r="W26" s="490"/>
      <c r="X26" s="472"/>
      <c r="Y26" s="473"/>
      <c r="Z26" s="428" t="s">
        <v>178</v>
      </c>
      <c r="AA26" s="466"/>
      <c r="AB26" s="466"/>
      <c r="AC26" s="466"/>
      <c r="AD26" s="466"/>
      <c r="AE26" s="466"/>
      <c r="AF26" s="466"/>
      <c r="AG26" s="467"/>
      <c r="AH26" s="431" t="s">
        <v>138</v>
      </c>
      <c r="AI26" s="432"/>
      <c r="AJ26" s="432"/>
      <c r="AK26" s="432"/>
      <c r="AL26" s="433"/>
      <c r="AM26" s="431" t="s">
        <v>179</v>
      </c>
      <c r="AN26" s="432"/>
      <c r="AO26" s="432"/>
      <c r="AP26" s="432"/>
      <c r="AQ26" s="432"/>
      <c r="AR26" s="433"/>
      <c r="AS26" s="431" t="s">
        <v>129</v>
      </c>
      <c r="AT26" s="432"/>
      <c r="AU26" s="432"/>
      <c r="AV26" s="432"/>
      <c r="AW26" s="432"/>
      <c r="AX26" s="434"/>
      <c r="AY26" s="464" t="s">
        <v>180</v>
      </c>
      <c r="AZ26" s="409"/>
      <c r="BA26" s="409"/>
      <c r="BB26" s="409"/>
      <c r="BC26" s="409"/>
      <c r="BD26" s="409"/>
      <c r="BE26" s="409"/>
      <c r="BF26" s="409"/>
      <c r="BG26" s="409"/>
      <c r="BH26" s="409"/>
      <c r="BI26" s="409"/>
      <c r="BJ26" s="409"/>
      <c r="BK26" s="409"/>
      <c r="BL26" s="409"/>
      <c r="BM26" s="465"/>
      <c r="BN26" s="455" t="s">
        <v>129</v>
      </c>
      <c r="BO26" s="456"/>
      <c r="BP26" s="456"/>
      <c r="BQ26" s="456"/>
      <c r="BR26" s="456"/>
      <c r="BS26" s="456"/>
      <c r="BT26" s="456"/>
      <c r="BU26" s="457"/>
      <c r="BV26" s="455" t="s">
        <v>138</v>
      </c>
      <c r="BW26" s="456"/>
      <c r="BX26" s="456"/>
      <c r="BY26" s="456"/>
      <c r="BZ26" s="456"/>
      <c r="CA26" s="456"/>
      <c r="CB26" s="456"/>
      <c r="CC26" s="457"/>
      <c r="CD26" s="194"/>
      <c r="CE26" s="453"/>
      <c r="CF26" s="453"/>
      <c r="CG26" s="453"/>
      <c r="CH26" s="453"/>
      <c r="CI26" s="453"/>
      <c r="CJ26" s="453"/>
      <c r="CK26" s="453"/>
      <c r="CL26" s="453"/>
      <c r="CM26" s="453"/>
      <c r="CN26" s="453"/>
      <c r="CO26" s="453"/>
      <c r="CP26" s="453"/>
      <c r="CQ26" s="453"/>
      <c r="CR26" s="453"/>
      <c r="CS26" s="454"/>
      <c r="CT26" s="425"/>
      <c r="CU26" s="426"/>
      <c r="CV26" s="426"/>
      <c r="CW26" s="426"/>
      <c r="CX26" s="426"/>
      <c r="CY26" s="426"/>
      <c r="CZ26" s="426"/>
      <c r="DA26" s="427"/>
      <c r="DB26" s="425"/>
      <c r="DC26" s="426"/>
      <c r="DD26" s="426"/>
      <c r="DE26" s="426"/>
      <c r="DF26" s="426"/>
      <c r="DG26" s="426"/>
      <c r="DH26" s="426"/>
      <c r="DI26" s="427"/>
    </row>
    <row r="27" spans="1:113" ht="18.75" customHeight="1" thickBot="1" x14ac:dyDescent="0.2">
      <c r="A27" s="181"/>
      <c r="B27" s="471"/>
      <c r="C27" s="472"/>
      <c r="D27" s="473"/>
      <c r="E27" s="428" t="s">
        <v>181</v>
      </c>
      <c r="F27" s="429"/>
      <c r="G27" s="429"/>
      <c r="H27" s="429"/>
      <c r="I27" s="429"/>
      <c r="J27" s="429"/>
      <c r="K27" s="430"/>
      <c r="L27" s="431">
        <v>1</v>
      </c>
      <c r="M27" s="432"/>
      <c r="N27" s="432"/>
      <c r="O27" s="432"/>
      <c r="P27" s="433"/>
      <c r="Q27" s="431">
        <v>2850</v>
      </c>
      <c r="R27" s="432"/>
      <c r="S27" s="432"/>
      <c r="T27" s="432"/>
      <c r="U27" s="432"/>
      <c r="V27" s="433"/>
      <c r="W27" s="490"/>
      <c r="X27" s="472"/>
      <c r="Y27" s="473"/>
      <c r="Z27" s="428" t="s">
        <v>182</v>
      </c>
      <c r="AA27" s="429"/>
      <c r="AB27" s="429"/>
      <c r="AC27" s="429"/>
      <c r="AD27" s="429"/>
      <c r="AE27" s="429"/>
      <c r="AF27" s="429"/>
      <c r="AG27" s="430"/>
      <c r="AH27" s="431" t="s">
        <v>138</v>
      </c>
      <c r="AI27" s="432"/>
      <c r="AJ27" s="432"/>
      <c r="AK27" s="432"/>
      <c r="AL27" s="433"/>
      <c r="AM27" s="431" t="s">
        <v>129</v>
      </c>
      <c r="AN27" s="432"/>
      <c r="AO27" s="432"/>
      <c r="AP27" s="432"/>
      <c r="AQ27" s="432"/>
      <c r="AR27" s="433"/>
      <c r="AS27" s="431" t="s">
        <v>129</v>
      </c>
      <c r="AT27" s="432"/>
      <c r="AU27" s="432"/>
      <c r="AV27" s="432"/>
      <c r="AW27" s="432"/>
      <c r="AX27" s="434"/>
      <c r="AY27" s="461" t="s">
        <v>183</v>
      </c>
      <c r="AZ27" s="462"/>
      <c r="BA27" s="462"/>
      <c r="BB27" s="462"/>
      <c r="BC27" s="462"/>
      <c r="BD27" s="462"/>
      <c r="BE27" s="462"/>
      <c r="BF27" s="462"/>
      <c r="BG27" s="462"/>
      <c r="BH27" s="462"/>
      <c r="BI27" s="462"/>
      <c r="BJ27" s="462"/>
      <c r="BK27" s="462"/>
      <c r="BL27" s="462"/>
      <c r="BM27" s="463"/>
      <c r="BN27" s="458">
        <v>84571</v>
      </c>
      <c r="BO27" s="459"/>
      <c r="BP27" s="459"/>
      <c r="BQ27" s="459"/>
      <c r="BR27" s="459"/>
      <c r="BS27" s="459"/>
      <c r="BT27" s="459"/>
      <c r="BU27" s="460"/>
      <c r="BV27" s="458">
        <v>84571</v>
      </c>
      <c r="BW27" s="459"/>
      <c r="BX27" s="459"/>
      <c r="BY27" s="459"/>
      <c r="BZ27" s="459"/>
      <c r="CA27" s="459"/>
      <c r="CB27" s="459"/>
      <c r="CC27" s="460"/>
      <c r="CD27" s="196"/>
      <c r="CE27" s="453"/>
      <c r="CF27" s="453"/>
      <c r="CG27" s="453"/>
      <c r="CH27" s="453"/>
      <c r="CI27" s="453"/>
      <c r="CJ27" s="453"/>
      <c r="CK27" s="453"/>
      <c r="CL27" s="453"/>
      <c r="CM27" s="453"/>
      <c r="CN27" s="453"/>
      <c r="CO27" s="453"/>
      <c r="CP27" s="453"/>
      <c r="CQ27" s="453"/>
      <c r="CR27" s="453"/>
      <c r="CS27" s="454"/>
      <c r="CT27" s="425"/>
      <c r="CU27" s="426"/>
      <c r="CV27" s="426"/>
      <c r="CW27" s="426"/>
      <c r="CX27" s="426"/>
      <c r="CY27" s="426"/>
      <c r="CZ27" s="426"/>
      <c r="DA27" s="427"/>
      <c r="DB27" s="425"/>
      <c r="DC27" s="426"/>
      <c r="DD27" s="426"/>
      <c r="DE27" s="426"/>
      <c r="DF27" s="426"/>
      <c r="DG27" s="426"/>
      <c r="DH27" s="426"/>
      <c r="DI27" s="427"/>
    </row>
    <row r="28" spans="1:113" ht="18.75" customHeight="1" x14ac:dyDescent="0.15">
      <c r="A28" s="181"/>
      <c r="B28" s="471"/>
      <c r="C28" s="472"/>
      <c r="D28" s="473"/>
      <c r="E28" s="428" t="s">
        <v>184</v>
      </c>
      <c r="F28" s="429"/>
      <c r="G28" s="429"/>
      <c r="H28" s="429"/>
      <c r="I28" s="429"/>
      <c r="J28" s="429"/>
      <c r="K28" s="430"/>
      <c r="L28" s="431">
        <v>1</v>
      </c>
      <c r="M28" s="432"/>
      <c r="N28" s="432"/>
      <c r="O28" s="432"/>
      <c r="P28" s="433"/>
      <c r="Q28" s="431">
        <v>2280</v>
      </c>
      <c r="R28" s="432"/>
      <c r="S28" s="432"/>
      <c r="T28" s="432"/>
      <c r="U28" s="432"/>
      <c r="V28" s="433"/>
      <c r="W28" s="490"/>
      <c r="X28" s="472"/>
      <c r="Y28" s="473"/>
      <c r="Z28" s="428" t="s">
        <v>185</v>
      </c>
      <c r="AA28" s="429"/>
      <c r="AB28" s="429"/>
      <c r="AC28" s="429"/>
      <c r="AD28" s="429"/>
      <c r="AE28" s="429"/>
      <c r="AF28" s="429"/>
      <c r="AG28" s="430"/>
      <c r="AH28" s="431" t="s">
        <v>138</v>
      </c>
      <c r="AI28" s="432"/>
      <c r="AJ28" s="432"/>
      <c r="AK28" s="432"/>
      <c r="AL28" s="433"/>
      <c r="AM28" s="431" t="s">
        <v>179</v>
      </c>
      <c r="AN28" s="432"/>
      <c r="AO28" s="432"/>
      <c r="AP28" s="432"/>
      <c r="AQ28" s="432"/>
      <c r="AR28" s="433"/>
      <c r="AS28" s="431" t="s">
        <v>129</v>
      </c>
      <c r="AT28" s="432"/>
      <c r="AU28" s="432"/>
      <c r="AV28" s="432"/>
      <c r="AW28" s="432"/>
      <c r="AX28" s="434"/>
      <c r="AY28" s="438" t="s">
        <v>186</v>
      </c>
      <c r="AZ28" s="439"/>
      <c r="BA28" s="439"/>
      <c r="BB28" s="440"/>
      <c r="BC28" s="447" t="s">
        <v>50</v>
      </c>
      <c r="BD28" s="448"/>
      <c r="BE28" s="448"/>
      <c r="BF28" s="448"/>
      <c r="BG28" s="448"/>
      <c r="BH28" s="448"/>
      <c r="BI28" s="448"/>
      <c r="BJ28" s="448"/>
      <c r="BK28" s="448"/>
      <c r="BL28" s="448"/>
      <c r="BM28" s="449"/>
      <c r="BN28" s="450">
        <v>502457</v>
      </c>
      <c r="BO28" s="451"/>
      <c r="BP28" s="451"/>
      <c r="BQ28" s="451"/>
      <c r="BR28" s="451"/>
      <c r="BS28" s="451"/>
      <c r="BT28" s="451"/>
      <c r="BU28" s="452"/>
      <c r="BV28" s="450">
        <v>502457</v>
      </c>
      <c r="BW28" s="451"/>
      <c r="BX28" s="451"/>
      <c r="BY28" s="451"/>
      <c r="BZ28" s="451"/>
      <c r="CA28" s="451"/>
      <c r="CB28" s="451"/>
      <c r="CC28" s="452"/>
      <c r="CD28" s="194"/>
      <c r="CE28" s="453"/>
      <c r="CF28" s="453"/>
      <c r="CG28" s="453"/>
      <c r="CH28" s="453"/>
      <c r="CI28" s="453"/>
      <c r="CJ28" s="453"/>
      <c r="CK28" s="453"/>
      <c r="CL28" s="453"/>
      <c r="CM28" s="453"/>
      <c r="CN28" s="453"/>
      <c r="CO28" s="453"/>
      <c r="CP28" s="453"/>
      <c r="CQ28" s="453"/>
      <c r="CR28" s="453"/>
      <c r="CS28" s="454"/>
      <c r="CT28" s="425"/>
      <c r="CU28" s="426"/>
      <c r="CV28" s="426"/>
      <c r="CW28" s="426"/>
      <c r="CX28" s="426"/>
      <c r="CY28" s="426"/>
      <c r="CZ28" s="426"/>
      <c r="DA28" s="427"/>
      <c r="DB28" s="425"/>
      <c r="DC28" s="426"/>
      <c r="DD28" s="426"/>
      <c r="DE28" s="426"/>
      <c r="DF28" s="426"/>
      <c r="DG28" s="426"/>
      <c r="DH28" s="426"/>
      <c r="DI28" s="427"/>
    </row>
    <row r="29" spans="1:113" ht="18.75" customHeight="1" x14ac:dyDescent="0.15">
      <c r="A29" s="181"/>
      <c r="B29" s="471"/>
      <c r="C29" s="472"/>
      <c r="D29" s="473"/>
      <c r="E29" s="428" t="s">
        <v>187</v>
      </c>
      <c r="F29" s="429"/>
      <c r="G29" s="429"/>
      <c r="H29" s="429"/>
      <c r="I29" s="429"/>
      <c r="J29" s="429"/>
      <c r="K29" s="430"/>
      <c r="L29" s="431">
        <v>8</v>
      </c>
      <c r="M29" s="432"/>
      <c r="N29" s="432"/>
      <c r="O29" s="432"/>
      <c r="P29" s="433"/>
      <c r="Q29" s="431">
        <v>2050</v>
      </c>
      <c r="R29" s="432"/>
      <c r="S29" s="432"/>
      <c r="T29" s="432"/>
      <c r="U29" s="432"/>
      <c r="V29" s="433"/>
      <c r="W29" s="491"/>
      <c r="X29" s="492"/>
      <c r="Y29" s="493"/>
      <c r="Z29" s="428" t="s">
        <v>188</v>
      </c>
      <c r="AA29" s="429"/>
      <c r="AB29" s="429"/>
      <c r="AC29" s="429"/>
      <c r="AD29" s="429"/>
      <c r="AE29" s="429"/>
      <c r="AF29" s="429"/>
      <c r="AG29" s="430"/>
      <c r="AH29" s="431">
        <v>53</v>
      </c>
      <c r="AI29" s="432"/>
      <c r="AJ29" s="432"/>
      <c r="AK29" s="432"/>
      <c r="AL29" s="433"/>
      <c r="AM29" s="431">
        <v>150149</v>
      </c>
      <c r="AN29" s="432"/>
      <c r="AO29" s="432"/>
      <c r="AP29" s="432"/>
      <c r="AQ29" s="432"/>
      <c r="AR29" s="433"/>
      <c r="AS29" s="431">
        <v>2833</v>
      </c>
      <c r="AT29" s="432"/>
      <c r="AU29" s="432"/>
      <c r="AV29" s="432"/>
      <c r="AW29" s="432"/>
      <c r="AX29" s="434"/>
      <c r="AY29" s="441"/>
      <c r="AZ29" s="442"/>
      <c r="BA29" s="442"/>
      <c r="BB29" s="443"/>
      <c r="BC29" s="435" t="s">
        <v>189</v>
      </c>
      <c r="BD29" s="436"/>
      <c r="BE29" s="436"/>
      <c r="BF29" s="436"/>
      <c r="BG29" s="436"/>
      <c r="BH29" s="436"/>
      <c r="BI29" s="436"/>
      <c r="BJ29" s="436"/>
      <c r="BK29" s="436"/>
      <c r="BL29" s="436"/>
      <c r="BM29" s="437"/>
      <c r="BN29" s="455">
        <v>505586</v>
      </c>
      <c r="BO29" s="456"/>
      <c r="BP29" s="456"/>
      <c r="BQ29" s="456"/>
      <c r="BR29" s="456"/>
      <c r="BS29" s="456"/>
      <c r="BT29" s="456"/>
      <c r="BU29" s="457"/>
      <c r="BV29" s="455">
        <v>463879</v>
      </c>
      <c r="BW29" s="456"/>
      <c r="BX29" s="456"/>
      <c r="BY29" s="456"/>
      <c r="BZ29" s="456"/>
      <c r="CA29" s="456"/>
      <c r="CB29" s="456"/>
      <c r="CC29" s="457"/>
      <c r="CD29" s="196"/>
      <c r="CE29" s="453"/>
      <c r="CF29" s="453"/>
      <c r="CG29" s="453"/>
      <c r="CH29" s="453"/>
      <c r="CI29" s="453"/>
      <c r="CJ29" s="453"/>
      <c r="CK29" s="453"/>
      <c r="CL29" s="453"/>
      <c r="CM29" s="453"/>
      <c r="CN29" s="453"/>
      <c r="CO29" s="453"/>
      <c r="CP29" s="453"/>
      <c r="CQ29" s="453"/>
      <c r="CR29" s="453"/>
      <c r="CS29" s="454"/>
      <c r="CT29" s="425"/>
      <c r="CU29" s="426"/>
      <c r="CV29" s="426"/>
      <c r="CW29" s="426"/>
      <c r="CX29" s="426"/>
      <c r="CY29" s="426"/>
      <c r="CZ29" s="426"/>
      <c r="DA29" s="427"/>
      <c r="DB29" s="425"/>
      <c r="DC29" s="426"/>
      <c r="DD29" s="426"/>
      <c r="DE29" s="426"/>
      <c r="DF29" s="426"/>
      <c r="DG29" s="426"/>
      <c r="DH29" s="426"/>
      <c r="DI29" s="427"/>
    </row>
    <row r="30" spans="1:113" ht="18.75" customHeight="1" thickBot="1" x14ac:dyDescent="0.2">
      <c r="A30" s="181"/>
      <c r="B30" s="474"/>
      <c r="C30" s="475"/>
      <c r="D30" s="476"/>
      <c r="E30" s="410"/>
      <c r="F30" s="411"/>
      <c r="G30" s="411"/>
      <c r="H30" s="411"/>
      <c r="I30" s="411"/>
      <c r="J30" s="411"/>
      <c r="K30" s="412"/>
      <c r="L30" s="413"/>
      <c r="M30" s="414"/>
      <c r="N30" s="414"/>
      <c r="O30" s="414"/>
      <c r="P30" s="415"/>
      <c r="Q30" s="413"/>
      <c r="R30" s="414"/>
      <c r="S30" s="414"/>
      <c r="T30" s="414"/>
      <c r="U30" s="414"/>
      <c r="V30" s="415"/>
      <c r="W30" s="416" t="s">
        <v>190</v>
      </c>
      <c r="X30" s="417"/>
      <c r="Y30" s="417"/>
      <c r="Z30" s="417"/>
      <c r="AA30" s="417"/>
      <c r="AB30" s="417"/>
      <c r="AC30" s="417"/>
      <c r="AD30" s="417"/>
      <c r="AE30" s="417"/>
      <c r="AF30" s="417"/>
      <c r="AG30" s="418"/>
      <c r="AH30" s="419">
        <v>95.4</v>
      </c>
      <c r="AI30" s="420"/>
      <c r="AJ30" s="420"/>
      <c r="AK30" s="420"/>
      <c r="AL30" s="420"/>
      <c r="AM30" s="420"/>
      <c r="AN30" s="420"/>
      <c r="AO30" s="420"/>
      <c r="AP30" s="420"/>
      <c r="AQ30" s="420"/>
      <c r="AR30" s="420"/>
      <c r="AS30" s="420"/>
      <c r="AT30" s="420"/>
      <c r="AU30" s="420"/>
      <c r="AV30" s="420"/>
      <c r="AW30" s="420"/>
      <c r="AX30" s="421"/>
      <c r="AY30" s="444"/>
      <c r="AZ30" s="445"/>
      <c r="BA30" s="445"/>
      <c r="BB30" s="446"/>
      <c r="BC30" s="422" t="s">
        <v>52</v>
      </c>
      <c r="BD30" s="423"/>
      <c r="BE30" s="423"/>
      <c r="BF30" s="423"/>
      <c r="BG30" s="423"/>
      <c r="BH30" s="423"/>
      <c r="BI30" s="423"/>
      <c r="BJ30" s="423"/>
      <c r="BK30" s="423"/>
      <c r="BL30" s="423"/>
      <c r="BM30" s="424"/>
      <c r="BN30" s="458">
        <v>616082</v>
      </c>
      <c r="BO30" s="459"/>
      <c r="BP30" s="459"/>
      <c r="BQ30" s="459"/>
      <c r="BR30" s="459"/>
      <c r="BS30" s="459"/>
      <c r="BT30" s="459"/>
      <c r="BU30" s="460"/>
      <c r="BV30" s="458">
        <v>620582</v>
      </c>
      <c r="BW30" s="459"/>
      <c r="BX30" s="459"/>
      <c r="BY30" s="459"/>
      <c r="BZ30" s="459"/>
      <c r="CA30" s="459"/>
      <c r="CB30" s="459"/>
      <c r="CC30" s="460"/>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408" t="s">
        <v>191</v>
      </c>
      <c r="D32" s="408"/>
      <c r="E32" s="408"/>
      <c r="F32" s="408"/>
      <c r="G32" s="408"/>
      <c r="H32" s="408"/>
      <c r="I32" s="408"/>
      <c r="J32" s="408"/>
      <c r="K32" s="408"/>
      <c r="L32" s="408"/>
      <c r="M32" s="408"/>
      <c r="N32" s="408"/>
      <c r="O32" s="408"/>
      <c r="P32" s="408"/>
      <c r="Q32" s="408"/>
      <c r="R32" s="408"/>
      <c r="S32" s="408"/>
      <c r="U32" s="409" t="s">
        <v>192</v>
      </c>
      <c r="V32" s="409"/>
      <c r="W32" s="409"/>
      <c r="X32" s="409"/>
      <c r="Y32" s="409"/>
      <c r="Z32" s="409"/>
      <c r="AA32" s="409"/>
      <c r="AB32" s="409"/>
      <c r="AC32" s="409"/>
      <c r="AD32" s="409"/>
      <c r="AE32" s="409"/>
      <c r="AF32" s="409"/>
      <c r="AG32" s="409"/>
      <c r="AH32" s="409"/>
      <c r="AI32" s="409"/>
      <c r="AJ32" s="409"/>
      <c r="AK32" s="409"/>
      <c r="AM32" s="409" t="s">
        <v>193</v>
      </c>
      <c r="AN32" s="409"/>
      <c r="AO32" s="409"/>
      <c r="AP32" s="409"/>
      <c r="AQ32" s="409"/>
      <c r="AR32" s="409"/>
      <c r="AS32" s="409"/>
      <c r="AT32" s="409"/>
      <c r="AU32" s="409"/>
      <c r="AV32" s="409"/>
      <c r="AW32" s="409"/>
      <c r="AX32" s="409"/>
      <c r="AY32" s="409"/>
      <c r="AZ32" s="409"/>
      <c r="BA32" s="409"/>
      <c r="BB32" s="409"/>
      <c r="BC32" s="409"/>
      <c r="BE32" s="409" t="s">
        <v>194</v>
      </c>
      <c r="BF32" s="409"/>
      <c r="BG32" s="409"/>
      <c r="BH32" s="409"/>
      <c r="BI32" s="409"/>
      <c r="BJ32" s="409"/>
      <c r="BK32" s="409"/>
      <c r="BL32" s="409"/>
      <c r="BM32" s="409"/>
      <c r="BN32" s="409"/>
      <c r="BO32" s="409"/>
      <c r="BP32" s="409"/>
      <c r="BQ32" s="409"/>
      <c r="BR32" s="409"/>
      <c r="BS32" s="409"/>
      <c r="BT32" s="409"/>
      <c r="BU32" s="409"/>
      <c r="BW32" s="409" t="s">
        <v>195</v>
      </c>
      <c r="BX32" s="409"/>
      <c r="BY32" s="409"/>
      <c r="BZ32" s="409"/>
      <c r="CA32" s="409"/>
      <c r="CB32" s="409"/>
      <c r="CC32" s="409"/>
      <c r="CD32" s="409"/>
      <c r="CE32" s="409"/>
      <c r="CF32" s="409"/>
      <c r="CG32" s="409"/>
      <c r="CH32" s="409"/>
      <c r="CI32" s="409"/>
      <c r="CJ32" s="409"/>
      <c r="CK32" s="409"/>
      <c r="CL32" s="409"/>
      <c r="CM32" s="409"/>
      <c r="CO32" s="409" t="s">
        <v>196</v>
      </c>
      <c r="CP32" s="409"/>
      <c r="CQ32" s="409"/>
      <c r="CR32" s="409"/>
      <c r="CS32" s="409"/>
      <c r="CT32" s="409"/>
      <c r="CU32" s="409"/>
      <c r="CV32" s="409"/>
      <c r="CW32" s="409"/>
      <c r="CX32" s="409"/>
      <c r="CY32" s="409"/>
      <c r="CZ32" s="409"/>
      <c r="DA32" s="409"/>
      <c r="DB32" s="409"/>
      <c r="DC32" s="409"/>
      <c r="DD32" s="409"/>
      <c r="DE32" s="409"/>
      <c r="DI32" s="204"/>
    </row>
    <row r="33" spans="1:113" ht="13.5" customHeight="1" x14ac:dyDescent="0.15">
      <c r="A33" s="181"/>
      <c r="B33" s="205"/>
      <c r="C33" s="407" t="s">
        <v>197</v>
      </c>
      <c r="D33" s="407"/>
      <c r="E33" s="406" t="s">
        <v>198</v>
      </c>
      <c r="F33" s="406"/>
      <c r="G33" s="406"/>
      <c r="H33" s="406"/>
      <c r="I33" s="406"/>
      <c r="J33" s="406"/>
      <c r="K33" s="406"/>
      <c r="L33" s="406"/>
      <c r="M33" s="406"/>
      <c r="N33" s="406"/>
      <c r="O33" s="406"/>
      <c r="P33" s="406"/>
      <c r="Q33" s="406"/>
      <c r="R33" s="406"/>
      <c r="S33" s="406"/>
      <c r="T33" s="206"/>
      <c r="U33" s="407" t="s">
        <v>197</v>
      </c>
      <c r="V33" s="407"/>
      <c r="W33" s="406" t="s">
        <v>198</v>
      </c>
      <c r="X33" s="406"/>
      <c r="Y33" s="406"/>
      <c r="Z33" s="406"/>
      <c r="AA33" s="406"/>
      <c r="AB33" s="406"/>
      <c r="AC33" s="406"/>
      <c r="AD33" s="406"/>
      <c r="AE33" s="406"/>
      <c r="AF33" s="406"/>
      <c r="AG33" s="406"/>
      <c r="AH33" s="406"/>
      <c r="AI33" s="406"/>
      <c r="AJ33" s="406"/>
      <c r="AK33" s="406"/>
      <c r="AL33" s="206"/>
      <c r="AM33" s="407" t="s">
        <v>199</v>
      </c>
      <c r="AN33" s="407"/>
      <c r="AO33" s="406" t="s">
        <v>200</v>
      </c>
      <c r="AP33" s="406"/>
      <c r="AQ33" s="406"/>
      <c r="AR33" s="406"/>
      <c r="AS33" s="406"/>
      <c r="AT33" s="406"/>
      <c r="AU33" s="406"/>
      <c r="AV33" s="406"/>
      <c r="AW33" s="406"/>
      <c r="AX33" s="406"/>
      <c r="AY33" s="406"/>
      <c r="AZ33" s="406"/>
      <c r="BA33" s="406"/>
      <c r="BB33" s="406"/>
      <c r="BC33" s="406"/>
      <c r="BD33" s="207"/>
      <c r="BE33" s="406" t="s">
        <v>201</v>
      </c>
      <c r="BF33" s="406"/>
      <c r="BG33" s="406" t="s">
        <v>202</v>
      </c>
      <c r="BH33" s="406"/>
      <c r="BI33" s="406"/>
      <c r="BJ33" s="406"/>
      <c r="BK33" s="406"/>
      <c r="BL33" s="406"/>
      <c r="BM33" s="406"/>
      <c r="BN33" s="406"/>
      <c r="BO33" s="406"/>
      <c r="BP33" s="406"/>
      <c r="BQ33" s="406"/>
      <c r="BR33" s="406"/>
      <c r="BS33" s="406"/>
      <c r="BT33" s="406"/>
      <c r="BU33" s="406"/>
      <c r="BV33" s="207"/>
      <c r="BW33" s="407" t="s">
        <v>201</v>
      </c>
      <c r="BX33" s="407"/>
      <c r="BY33" s="406" t="s">
        <v>203</v>
      </c>
      <c r="BZ33" s="406"/>
      <c r="CA33" s="406"/>
      <c r="CB33" s="406"/>
      <c r="CC33" s="406"/>
      <c r="CD33" s="406"/>
      <c r="CE33" s="406"/>
      <c r="CF33" s="406"/>
      <c r="CG33" s="406"/>
      <c r="CH33" s="406"/>
      <c r="CI33" s="406"/>
      <c r="CJ33" s="406"/>
      <c r="CK33" s="406"/>
      <c r="CL33" s="406"/>
      <c r="CM33" s="406"/>
      <c r="CN33" s="206"/>
      <c r="CO33" s="407" t="s">
        <v>197</v>
      </c>
      <c r="CP33" s="407"/>
      <c r="CQ33" s="406" t="s">
        <v>204</v>
      </c>
      <c r="CR33" s="406"/>
      <c r="CS33" s="406"/>
      <c r="CT33" s="406"/>
      <c r="CU33" s="406"/>
      <c r="CV33" s="406"/>
      <c r="CW33" s="406"/>
      <c r="CX33" s="406"/>
      <c r="CY33" s="406"/>
      <c r="CZ33" s="406"/>
      <c r="DA33" s="406"/>
      <c r="DB33" s="406"/>
      <c r="DC33" s="406"/>
      <c r="DD33" s="406"/>
      <c r="DE33" s="406"/>
      <c r="DF33" s="206"/>
      <c r="DG33" s="405" t="s">
        <v>205</v>
      </c>
      <c r="DH33" s="405"/>
      <c r="DI33" s="208"/>
    </row>
    <row r="34" spans="1:113" ht="32.25" customHeight="1" x14ac:dyDescent="0.15">
      <c r="A34" s="181"/>
      <c r="B34" s="205"/>
      <c r="C34" s="403">
        <f>IF(E34="","",1)</f>
        <v>1</v>
      </c>
      <c r="D34" s="403"/>
      <c r="E34" s="404" t="str">
        <f>IF('各会計、関係団体の財政状況及び健全化判断比率'!B7="","",'各会計、関係団体の財政状況及び健全化判断比率'!B7)</f>
        <v>一般会計</v>
      </c>
      <c r="F34" s="404"/>
      <c r="G34" s="404"/>
      <c r="H34" s="404"/>
      <c r="I34" s="404"/>
      <c r="J34" s="404"/>
      <c r="K34" s="404"/>
      <c r="L34" s="404"/>
      <c r="M34" s="404"/>
      <c r="N34" s="404"/>
      <c r="O34" s="404"/>
      <c r="P34" s="404"/>
      <c r="Q34" s="404"/>
      <c r="R34" s="404"/>
      <c r="S34" s="404"/>
      <c r="T34" s="181"/>
      <c r="U34" s="403">
        <f>IF(W34="","",MAX(C34:D43)+1)</f>
        <v>2</v>
      </c>
      <c r="V34" s="403"/>
      <c r="W34" s="404" t="str">
        <f>IF('各会計、関係団体の財政状況及び健全化判断比率'!B28="","",'各会計、関係団体の財政状況及び健全化判断比率'!B28)</f>
        <v>国民健康保険事業</v>
      </c>
      <c r="X34" s="404"/>
      <c r="Y34" s="404"/>
      <c r="Z34" s="404"/>
      <c r="AA34" s="404"/>
      <c r="AB34" s="404"/>
      <c r="AC34" s="404"/>
      <c r="AD34" s="404"/>
      <c r="AE34" s="404"/>
      <c r="AF34" s="404"/>
      <c r="AG34" s="404"/>
      <c r="AH34" s="404"/>
      <c r="AI34" s="404"/>
      <c r="AJ34" s="404"/>
      <c r="AK34" s="404"/>
      <c r="AL34" s="181"/>
      <c r="AM34" s="403">
        <f>IF(AO34="","",MAX(C34:D43,U34:V43)+1)</f>
        <v>5</v>
      </c>
      <c r="AN34" s="403"/>
      <c r="AO34" s="404" t="str">
        <f>IF('各会計、関係団体の財政状況及び健全化判断比率'!B31="","",'各会計、関係団体の財政状況及び健全化判断比率'!B31)</f>
        <v>水道事業</v>
      </c>
      <c r="AP34" s="404"/>
      <c r="AQ34" s="404"/>
      <c r="AR34" s="404"/>
      <c r="AS34" s="404"/>
      <c r="AT34" s="404"/>
      <c r="AU34" s="404"/>
      <c r="AV34" s="404"/>
      <c r="AW34" s="404"/>
      <c r="AX34" s="404"/>
      <c r="AY34" s="404"/>
      <c r="AZ34" s="404"/>
      <c r="BA34" s="404"/>
      <c r="BB34" s="404"/>
      <c r="BC34" s="404"/>
      <c r="BD34" s="181"/>
      <c r="BE34" s="403">
        <f>IF(BG34="","",MAX(C34:D43,U34:V43,AM34:AN43)+1)</f>
        <v>6</v>
      </c>
      <c r="BF34" s="403"/>
      <c r="BG34" s="404" t="str">
        <f>IF('各会計、関係団体の財政状況及び健全化判断比率'!B32="","",'各会計、関係団体の財政状況及び健全化判断比率'!B32)</f>
        <v>都市計画公共下水道事業</v>
      </c>
      <c r="BH34" s="404"/>
      <c r="BI34" s="404"/>
      <c r="BJ34" s="404"/>
      <c r="BK34" s="404"/>
      <c r="BL34" s="404"/>
      <c r="BM34" s="404"/>
      <c r="BN34" s="404"/>
      <c r="BO34" s="404"/>
      <c r="BP34" s="404"/>
      <c r="BQ34" s="404"/>
      <c r="BR34" s="404"/>
      <c r="BS34" s="404"/>
      <c r="BT34" s="404"/>
      <c r="BU34" s="404"/>
      <c r="BV34" s="181"/>
      <c r="BW34" s="403">
        <f>IF(BY34="","",MAX(C34:D43,U34:V43,AM34:AN43,BE34:BF43)+1)</f>
        <v>8</v>
      </c>
      <c r="BX34" s="403"/>
      <c r="BY34" s="404" t="str">
        <f>IF('各会計、関係団体の財政状況及び健全化判断比率'!B68="","",'各会計、関係団体の財政状況及び健全化判断比率'!B68)</f>
        <v>和歌山県市町村総合事務組合</v>
      </c>
      <c r="BZ34" s="404"/>
      <c r="CA34" s="404"/>
      <c r="CB34" s="404"/>
      <c r="CC34" s="404"/>
      <c r="CD34" s="404"/>
      <c r="CE34" s="404"/>
      <c r="CF34" s="404"/>
      <c r="CG34" s="404"/>
      <c r="CH34" s="404"/>
      <c r="CI34" s="404"/>
      <c r="CJ34" s="404"/>
      <c r="CK34" s="404"/>
      <c r="CL34" s="404"/>
      <c r="CM34" s="404"/>
      <c r="CN34" s="181"/>
      <c r="CO34" s="403">
        <f>IF(CQ34="","",MAX(C34:D43,U34:V43,AM34:AN43,BE34:BF43,BW34:BX43)+1)</f>
        <v>18</v>
      </c>
      <c r="CP34" s="403"/>
      <c r="CQ34" s="404" t="str">
        <f>IF('各会計、関係団体の財政状況及び健全化判断比率'!BS7="","",'各会計、関係団体の財政状況及び健全化判断比率'!BS7)</f>
        <v>太地町開発公社</v>
      </c>
      <c r="CR34" s="404"/>
      <c r="CS34" s="404"/>
      <c r="CT34" s="404"/>
      <c r="CU34" s="404"/>
      <c r="CV34" s="404"/>
      <c r="CW34" s="404"/>
      <c r="CX34" s="404"/>
      <c r="CY34" s="404"/>
      <c r="CZ34" s="404"/>
      <c r="DA34" s="404"/>
      <c r="DB34" s="404"/>
      <c r="DC34" s="404"/>
      <c r="DD34" s="404"/>
      <c r="DE34" s="404"/>
      <c r="DG34" s="401" t="str">
        <f>IF('各会計、関係団体の財政状況及び健全化判断比率'!BR7="","",'各会計、関係団体の財政状況及び健全化判断比率'!BR7)</f>
        <v/>
      </c>
      <c r="DH34" s="401"/>
      <c r="DI34" s="208"/>
    </row>
    <row r="35" spans="1:113" ht="32.25" customHeight="1" x14ac:dyDescent="0.15">
      <c r="A35" s="181"/>
      <c r="B35" s="205"/>
      <c r="C35" s="403" t="str">
        <f>IF(E35="","",C34+1)</f>
        <v/>
      </c>
      <c r="D35" s="403"/>
      <c r="E35" s="404" t="str">
        <f>IF('各会計、関係団体の財政状況及び健全化判断比率'!B8="","",'各会計、関係団体の財政状況及び健全化判断比率'!B8)</f>
        <v/>
      </c>
      <c r="F35" s="404"/>
      <c r="G35" s="404"/>
      <c r="H35" s="404"/>
      <c r="I35" s="404"/>
      <c r="J35" s="404"/>
      <c r="K35" s="404"/>
      <c r="L35" s="404"/>
      <c r="M35" s="404"/>
      <c r="N35" s="404"/>
      <c r="O35" s="404"/>
      <c r="P35" s="404"/>
      <c r="Q35" s="404"/>
      <c r="R35" s="404"/>
      <c r="S35" s="404"/>
      <c r="T35" s="181"/>
      <c r="U35" s="403">
        <f>IF(W35="","",U34+1)</f>
        <v>3</v>
      </c>
      <c r="V35" s="403"/>
      <c r="W35" s="404" t="str">
        <f>IF('各会計、関係団体の財政状況及び健全化判断比率'!B29="","",'各会計、関係団体の財政状況及び健全化判断比率'!B29)</f>
        <v>介護保険事業</v>
      </c>
      <c r="X35" s="404"/>
      <c r="Y35" s="404"/>
      <c r="Z35" s="404"/>
      <c r="AA35" s="404"/>
      <c r="AB35" s="404"/>
      <c r="AC35" s="404"/>
      <c r="AD35" s="404"/>
      <c r="AE35" s="404"/>
      <c r="AF35" s="404"/>
      <c r="AG35" s="404"/>
      <c r="AH35" s="404"/>
      <c r="AI35" s="404"/>
      <c r="AJ35" s="404"/>
      <c r="AK35" s="404"/>
      <c r="AL35" s="181"/>
      <c r="AM35" s="403" t="str">
        <f t="shared" ref="AM35:AM43" si="0">IF(AO35="","",AM34+1)</f>
        <v/>
      </c>
      <c r="AN35" s="403"/>
      <c r="AO35" s="404"/>
      <c r="AP35" s="404"/>
      <c r="AQ35" s="404"/>
      <c r="AR35" s="404"/>
      <c r="AS35" s="404"/>
      <c r="AT35" s="404"/>
      <c r="AU35" s="404"/>
      <c r="AV35" s="404"/>
      <c r="AW35" s="404"/>
      <c r="AX35" s="404"/>
      <c r="AY35" s="404"/>
      <c r="AZ35" s="404"/>
      <c r="BA35" s="404"/>
      <c r="BB35" s="404"/>
      <c r="BC35" s="404"/>
      <c r="BD35" s="181"/>
      <c r="BE35" s="403">
        <f t="shared" ref="BE35:BE43" si="1">IF(BG35="","",BE34+1)</f>
        <v>7</v>
      </c>
      <c r="BF35" s="403"/>
      <c r="BG35" s="404" t="str">
        <f>IF('各会計、関係団体の財政状況及び健全化判断比率'!B33="","",'各会計、関係団体の財政状況及び健全化判断比率'!B33)</f>
        <v>くじらの博物館事業</v>
      </c>
      <c r="BH35" s="404"/>
      <c r="BI35" s="404"/>
      <c r="BJ35" s="404"/>
      <c r="BK35" s="404"/>
      <c r="BL35" s="404"/>
      <c r="BM35" s="404"/>
      <c r="BN35" s="404"/>
      <c r="BO35" s="404"/>
      <c r="BP35" s="404"/>
      <c r="BQ35" s="404"/>
      <c r="BR35" s="404"/>
      <c r="BS35" s="404"/>
      <c r="BT35" s="404"/>
      <c r="BU35" s="404"/>
      <c r="BV35" s="181"/>
      <c r="BW35" s="403">
        <f t="shared" ref="BW35:BW43" si="2">IF(BY35="","",BW34+1)</f>
        <v>9</v>
      </c>
      <c r="BX35" s="403"/>
      <c r="BY35" s="404" t="str">
        <f>IF('各会計、関係団体の財政状況及び健全化判断比率'!B69="","",'各会計、関係団体の財政状況及び健全化判断比率'!B69)</f>
        <v>紀南学園事務組合</v>
      </c>
      <c r="BZ35" s="404"/>
      <c r="CA35" s="404"/>
      <c r="CB35" s="404"/>
      <c r="CC35" s="404"/>
      <c r="CD35" s="404"/>
      <c r="CE35" s="404"/>
      <c r="CF35" s="404"/>
      <c r="CG35" s="404"/>
      <c r="CH35" s="404"/>
      <c r="CI35" s="404"/>
      <c r="CJ35" s="404"/>
      <c r="CK35" s="404"/>
      <c r="CL35" s="404"/>
      <c r="CM35" s="404"/>
      <c r="CN35" s="181"/>
      <c r="CO35" s="403" t="str">
        <f t="shared" ref="CO35:CO43" si="3">IF(CQ35="","",CO34+1)</f>
        <v/>
      </c>
      <c r="CP35" s="403"/>
      <c r="CQ35" s="404" t="str">
        <f>IF('各会計、関係団体の財政状況及び健全化判断比率'!BS8="","",'各会計、関係団体の財政状況及び健全化判断比率'!BS8)</f>
        <v/>
      </c>
      <c r="CR35" s="404"/>
      <c r="CS35" s="404"/>
      <c r="CT35" s="404"/>
      <c r="CU35" s="404"/>
      <c r="CV35" s="404"/>
      <c r="CW35" s="404"/>
      <c r="CX35" s="404"/>
      <c r="CY35" s="404"/>
      <c r="CZ35" s="404"/>
      <c r="DA35" s="404"/>
      <c r="DB35" s="404"/>
      <c r="DC35" s="404"/>
      <c r="DD35" s="404"/>
      <c r="DE35" s="404"/>
      <c r="DG35" s="401" t="str">
        <f>IF('各会計、関係団体の財政状況及び健全化判断比率'!BR8="","",'各会計、関係団体の財政状況及び健全化判断比率'!BR8)</f>
        <v/>
      </c>
      <c r="DH35" s="401"/>
      <c r="DI35" s="208"/>
    </row>
    <row r="36" spans="1:113" ht="32.25" customHeight="1" x14ac:dyDescent="0.15">
      <c r="A36" s="181"/>
      <c r="B36" s="205"/>
      <c r="C36" s="403" t="str">
        <f>IF(E36="","",C35+1)</f>
        <v/>
      </c>
      <c r="D36" s="403"/>
      <c r="E36" s="404" t="str">
        <f>IF('各会計、関係団体の財政状況及び健全化判断比率'!B9="","",'各会計、関係団体の財政状況及び健全化判断比率'!B9)</f>
        <v/>
      </c>
      <c r="F36" s="404"/>
      <c r="G36" s="404"/>
      <c r="H36" s="404"/>
      <c r="I36" s="404"/>
      <c r="J36" s="404"/>
      <c r="K36" s="404"/>
      <c r="L36" s="404"/>
      <c r="M36" s="404"/>
      <c r="N36" s="404"/>
      <c r="O36" s="404"/>
      <c r="P36" s="404"/>
      <c r="Q36" s="404"/>
      <c r="R36" s="404"/>
      <c r="S36" s="404"/>
      <c r="T36" s="181"/>
      <c r="U36" s="403">
        <f t="shared" ref="U36:U43" si="4">IF(W36="","",U35+1)</f>
        <v>4</v>
      </c>
      <c r="V36" s="403"/>
      <c r="W36" s="404" t="str">
        <f>IF('各会計、関係団体の財政状況及び健全化判断比率'!B30="","",'各会計、関係団体の財政状況及び健全化判断比率'!B30)</f>
        <v>後期高齢者医療事業</v>
      </c>
      <c r="X36" s="404"/>
      <c r="Y36" s="404"/>
      <c r="Z36" s="404"/>
      <c r="AA36" s="404"/>
      <c r="AB36" s="404"/>
      <c r="AC36" s="404"/>
      <c r="AD36" s="404"/>
      <c r="AE36" s="404"/>
      <c r="AF36" s="404"/>
      <c r="AG36" s="404"/>
      <c r="AH36" s="404"/>
      <c r="AI36" s="404"/>
      <c r="AJ36" s="404"/>
      <c r="AK36" s="404"/>
      <c r="AL36" s="181"/>
      <c r="AM36" s="403" t="str">
        <f t="shared" si="0"/>
        <v/>
      </c>
      <c r="AN36" s="403"/>
      <c r="AO36" s="404"/>
      <c r="AP36" s="404"/>
      <c r="AQ36" s="404"/>
      <c r="AR36" s="404"/>
      <c r="AS36" s="404"/>
      <c r="AT36" s="404"/>
      <c r="AU36" s="404"/>
      <c r="AV36" s="404"/>
      <c r="AW36" s="404"/>
      <c r="AX36" s="404"/>
      <c r="AY36" s="404"/>
      <c r="AZ36" s="404"/>
      <c r="BA36" s="404"/>
      <c r="BB36" s="404"/>
      <c r="BC36" s="404"/>
      <c r="BD36" s="181"/>
      <c r="BE36" s="403" t="str">
        <f t="shared" si="1"/>
        <v/>
      </c>
      <c r="BF36" s="403"/>
      <c r="BG36" s="404"/>
      <c r="BH36" s="404"/>
      <c r="BI36" s="404"/>
      <c r="BJ36" s="404"/>
      <c r="BK36" s="404"/>
      <c r="BL36" s="404"/>
      <c r="BM36" s="404"/>
      <c r="BN36" s="404"/>
      <c r="BO36" s="404"/>
      <c r="BP36" s="404"/>
      <c r="BQ36" s="404"/>
      <c r="BR36" s="404"/>
      <c r="BS36" s="404"/>
      <c r="BT36" s="404"/>
      <c r="BU36" s="404"/>
      <c r="BV36" s="181"/>
      <c r="BW36" s="403">
        <f t="shared" si="2"/>
        <v>10</v>
      </c>
      <c r="BX36" s="403"/>
      <c r="BY36" s="404" t="str">
        <f>IF('各会計、関係団体の財政状況及び健全化判断比率'!B70="","",'各会計、関係団体の財政状況及び健全化判断比率'!B70)</f>
        <v>東牟婁郡町村新宮市老人福祉施設事務組合</v>
      </c>
      <c r="BZ36" s="404"/>
      <c r="CA36" s="404"/>
      <c r="CB36" s="404"/>
      <c r="CC36" s="404"/>
      <c r="CD36" s="404"/>
      <c r="CE36" s="404"/>
      <c r="CF36" s="404"/>
      <c r="CG36" s="404"/>
      <c r="CH36" s="404"/>
      <c r="CI36" s="404"/>
      <c r="CJ36" s="404"/>
      <c r="CK36" s="404"/>
      <c r="CL36" s="404"/>
      <c r="CM36" s="404"/>
      <c r="CN36" s="181"/>
      <c r="CO36" s="403" t="str">
        <f t="shared" si="3"/>
        <v/>
      </c>
      <c r="CP36" s="403"/>
      <c r="CQ36" s="404" t="str">
        <f>IF('各会計、関係団体の財政状況及び健全化判断比率'!BS9="","",'各会計、関係団体の財政状況及び健全化判断比率'!BS9)</f>
        <v/>
      </c>
      <c r="CR36" s="404"/>
      <c r="CS36" s="404"/>
      <c r="CT36" s="404"/>
      <c r="CU36" s="404"/>
      <c r="CV36" s="404"/>
      <c r="CW36" s="404"/>
      <c r="CX36" s="404"/>
      <c r="CY36" s="404"/>
      <c r="CZ36" s="404"/>
      <c r="DA36" s="404"/>
      <c r="DB36" s="404"/>
      <c r="DC36" s="404"/>
      <c r="DD36" s="404"/>
      <c r="DE36" s="404"/>
      <c r="DG36" s="401" t="str">
        <f>IF('各会計、関係団体の財政状況及び健全化判断比率'!BR9="","",'各会計、関係団体の財政状況及び健全化判断比率'!BR9)</f>
        <v/>
      </c>
      <c r="DH36" s="401"/>
      <c r="DI36" s="208"/>
    </row>
    <row r="37" spans="1:113" ht="32.25" customHeight="1" x14ac:dyDescent="0.15">
      <c r="A37" s="181"/>
      <c r="B37" s="205"/>
      <c r="C37" s="403" t="str">
        <f>IF(E37="","",C36+1)</f>
        <v/>
      </c>
      <c r="D37" s="403"/>
      <c r="E37" s="404" t="str">
        <f>IF('各会計、関係団体の財政状況及び健全化判断比率'!B10="","",'各会計、関係団体の財政状況及び健全化判断比率'!B10)</f>
        <v/>
      </c>
      <c r="F37" s="404"/>
      <c r="G37" s="404"/>
      <c r="H37" s="404"/>
      <c r="I37" s="404"/>
      <c r="J37" s="404"/>
      <c r="K37" s="404"/>
      <c r="L37" s="404"/>
      <c r="M37" s="404"/>
      <c r="N37" s="404"/>
      <c r="O37" s="404"/>
      <c r="P37" s="404"/>
      <c r="Q37" s="404"/>
      <c r="R37" s="404"/>
      <c r="S37" s="404"/>
      <c r="T37" s="181"/>
      <c r="U37" s="403" t="str">
        <f t="shared" si="4"/>
        <v/>
      </c>
      <c r="V37" s="403"/>
      <c r="W37" s="404"/>
      <c r="X37" s="404"/>
      <c r="Y37" s="404"/>
      <c r="Z37" s="404"/>
      <c r="AA37" s="404"/>
      <c r="AB37" s="404"/>
      <c r="AC37" s="404"/>
      <c r="AD37" s="404"/>
      <c r="AE37" s="404"/>
      <c r="AF37" s="404"/>
      <c r="AG37" s="404"/>
      <c r="AH37" s="404"/>
      <c r="AI37" s="404"/>
      <c r="AJ37" s="404"/>
      <c r="AK37" s="404"/>
      <c r="AL37" s="181"/>
      <c r="AM37" s="403" t="str">
        <f t="shared" si="0"/>
        <v/>
      </c>
      <c r="AN37" s="403"/>
      <c r="AO37" s="404"/>
      <c r="AP37" s="404"/>
      <c r="AQ37" s="404"/>
      <c r="AR37" s="404"/>
      <c r="AS37" s="404"/>
      <c r="AT37" s="404"/>
      <c r="AU37" s="404"/>
      <c r="AV37" s="404"/>
      <c r="AW37" s="404"/>
      <c r="AX37" s="404"/>
      <c r="AY37" s="404"/>
      <c r="AZ37" s="404"/>
      <c r="BA37" s="404"/>
      <c r="BB37" s="404"/>
      <c r="BC37" s="404"/>
      <c r="BD37" s="181"/>
      <c r="BE37" s="403" t="str">
        <f t="shared" si="1"/>
        <v/>
      </c>
      <c r="BF37" s="403"/>
      <c r="BG37" s="404"/>
      <c r="BH37" s="404"/>
      <c r="BI37" s="404"/>
      <c r="BJ37" s="404"/>
      <c r="BK37" s="404"/>
      <c r="BL37" s="404"/>
      <c r="BM37" s="404"/>
      <c r="BN37" s="404"/>
      <c r="BO37" s="404"/>
      <c r="BP37" s="404"/>
      <c r="BQ37" s="404"/>
      <c r="BR37" s="404"/>
      <c r="BS37" s="404"/>
      <c r="BT37" s="404"/>
      <c r="BU37" s="404"/>
      <c r="BV37" s="181"/>
      <c r="BW37" s="403">
        <f t="shared" si="2"/>
        <v>11</v>
      </c>
      <c r="BX37" s="403"/>
      <c r="BY37" s="404" t="str">
        <f>IF('各会計、関係団体の財政状況及び健全化判断比率'!B71="","",'各会計、関係団体の財政状況及び健全化判断比率'!B71)</f>
        <v>東牟婁郡町村新宮市老人福祉施設事務組合（公営企業会計）</v>
      </c>
      <c r="BZ37" s="404"/>
      <c r="CA37" s="404"/>
      <c r="CB37" s="404"/>
      <c r="CC37" s="404"/>
      <c r="CD37" s="404"/>
      <c r="CE37" s="404"/>
      <c r="CF37" s="404"/>
      <c r="CG37" s="404"/>
      <c r="CH37" s="404"/>
      <c r="CI37" s="404"/>
      <c r="CJ37" s="404"/>
      <c r="CK37" s="404"/>
      <c r="CL37" s="404"/>
      <c r="CM37" s="404"/>
      <c r="CN37" s="181"/>
      <c r="CO37" s="403" t="str">
        <f t="shared" si="3"/>
        <v/>
      </c>
      <c r="CP37" s="403"/>
      <c r="CQ37" s="404" t="str">
        <f>IF('各会計、関係団体の財政状況及び健全化判断比率'!BS10="","",'各会計、関係団体の財政状況及び健全化判断比率'!BS10)</f>
        <v/>
      </c>
      <c r="CR37" s="404"/>
      <c r="CS37" s="404"/>
      <c r="CT37" s="404"/>
      <c r="CU37" s="404"/>
      <c r="CV37" s="404"/>
      <c r="CW37" s="404"/>
      <c r="CX37" s="404"/>
      <c r="CY37" s="404"/>
      <c r="CZ37" s="404"/>
      <c r="DA37" s="404"/>
      <c r="DB37" s="404"/>
      <c r="DC37" s="404"/>
      <c r="DD37" s="404"/>
      <c r="DE37" s="404"/>
      <c r="DG37" s="401" t="str">
        <f>IF('各会計、関係団体の財政状況及び健全化判断比率'!BR10="","",'各会計、関係団体の財政状況及び健全化判断比率'!BR10)</f>
        <v/>
      </c>
      <c r="DH37" s="401"/>
      <c r="DI37" s="208"/>
    </row>
    <row r="38" spans="1:113" ht="32.25" customHeight="1" x14ac:dyDescent="0.15">
      <c r="A38" s="181"/>
      <c r="B38" s="205"/>
      <c r="C38" s="403" t="str">
        <f t="shared" ref="C38:C43" si="5">IF(E38="","",C37+1)</f>
        <v/>
      </c>
      <c r="D38" s="403"/>
      <c r="E38" s="404" t="str">
        <f>IF('各会計、関係団体の財政状況及び健全化判断比率'!B11="","",'各会計、関係団体の財政状況及び健全化判断比率'!B11)</f>
        <v/>
      </c>
      <c r="F38" s="404"/>
      <c r="G38" s="404"/>
      <c r="H38" s="404"/>
      <c r="I38" s="404"/>
      <c r="J38" s="404"/>
      <c r="K38" s="404"/>
      <c r="L38" s="404"/>
      <c r="M38" s="404"/>
      <c r="N38" s="404"/>
      <c r="O38" s="404"/>
      <c r="P38" s="404"/>
      <c r="Q38" s="404"/>
      <c r="R38" s="404"/>
      <c r="S38" s="404"/>
      <c r="T38" s="181"/>
      <c r="U38" s="403" t="str">
        <f t="shared" si="4"/>
        <v/>
      </c>
      <c r="V38" s="403"/>
      <c r="W38" s="404"/>
      <c r="X38" s="404"/>
      <c r="Y38" s="404"/>
      <c r="Z38" s="404"/>
      <c r="AA38" s="404"/>
      <c r="AB38" s="404"/>
      <c r="AC38" s="404"/>
      <c r="AD38" s="404"/>
      <c r="AE38" s="404"/>
      <c r="AF38" s="404"/>
      <c r="AG38" s="404"/>
      <c r="AH38" s="404"/>
      <c r="AI38" s="404"/>
      <c r="AJ38" s="404"/>
      <c r="AK38" s="404"/>
      <c r="AL38" s="181"/>
      <c r="AM38" s="403" t="str">
        <f t="shared" si="0"/>
        <v/>
      </c>
      <c r="AN38" s="403"/>
      <c r="AO38" s="404"/>
      <c r="AP38" s="404"/>
      <c r="AQ38" s="404"/>
      <c r="AR38" s="404"/>
      <c r="AS38" s="404"/>
      <c r="AT38" s="404"/>
      <c r="AU38" s="404"/>
      <c r="AV38" s="404"/>
      <c r="AW38" s="404"/>
      <c r="AX38" s="404"/>
      <c r="AY38" s="404"/>
      <c r="AZ38" s="404"/>
      <c r="BA38" s="404"/>
      <c r="BB38" s="404"/>
      <c r="BC38" s="404"/>
      <c r="BD38" s="181"/>
      <c r="BE38" s="403" t="str">
        <f t="shared" si="1"/>
        <v/>
      </c>
      <c r="BF38" s="403"/>
      <c r="BG38" s="404"/>
      <c r="BH38" s="404"/>
      <c r="BI38" s="404"/>
      <c r="BJ38" s="404"/>
      <c r="BK38" s="404"/>
      <c r="BL38" s="404"/>
      <c r="BM38" s="404"/>
      <c r="BN38" s="404"/>
      <c r="BO38" s="404"/>
      <c r="BP38" s="404"/>
      <c r="BQ38" s="404"/>
      <c r="BR38" s="404"/>
      <c r="BS38" s="404"/>
      <c r="BT38" s="404"/>
      <c r="BU38" s="404"/>
      <c r="BV38" s="181"/>
      <c r="BW38" s="403">
        <f t="shared" si="2"/>
        <v>12</v>
      </c>
      <c r="BX38" s="403"/>
      <c r="BY38" s="404" t="str">
        <f>IF('各会計、関係団体の財政状況及び健全化判断比率'!B72="","",'各会計、関係団体の財政状況及び健全化判断比率'!B72)</f>
        <v>那智勝浦町太地町環境衛生施設一部事務組合</v>
      </c>
      <c r="BZ38" s="404"/>
      <c r="CA38" s="404"/>
      <c r="CB38" s="404"/>
      <c r="CC38" s="404"/>
      <c r="CD38" s="404"/>
      <c r="CE38" s="404"/>
      <c r="CF38" s="404"/>
      <c r="CG38" s="404"/>
      <c r="CH38" s="404"/>
      <c r="CI38" s="404"/>
      <c r="CJ38" s="404"/>
      <c r="CK38" s="404"/>
      <c r="CL38" s="404"/>
      <c r="CM38" s="404"/>
      <c r="CN38" s="181"/>
      <c r="CO38" s="403" t="str">
        <f t="shared" si="3"/>
        <v/>
      </c>
      <c r="CP38" s="403"/>
      <c r="CQ38" s="404" t="str">
        <f>IF('各会計、関係団体の財政状況及び健全化判断比率'!BS11="","",'各会計、関係団体の財政状況及び健全化判断比率'!BS11)</f>
        <v/>
      </c>
      <c r="CR38" s="404"/>
      <c r="CS38" s="404"/>
      <c r="CT38" s="404"/>
      <c r="CU38" s="404"/>
      <c r="CV38" s="404"/>
      <c r="CW38" s="404"/>
      <c r="CX38" s="404"/>
      <c r="CY38" s="404"/>
      <c r="CZ38" s="404"/>
      <c r="DA38" s="404"/>
      <c r="DB38" s="404"/>
      <c r="DC38" s="404"/>
      <c r="DD38" s="404"/>
      <c r="DE38" s="404"/>
      <c r="DG38" s="401" t="str">
        <f>IF('各会計、関係団体の財政状況及び健全化判断比率'!BR11="","",'各会計、関係団体の財政状況及び健全化判断比率'!BR11)</f>
        <v/>
      </c>
      <c r="DH38" s="401"/>
      <c r="DI38" s="208"/>
    </row>
    <row r="39" spans="1:113" ht="32.25" customHeight="1" x14ac:dyDescent="0.15">
      <c r="A39" s="181"/>
      <c r="B39" s="205"/>
      <c r="C39" s="403" t="str">
        <f t="shared" si="5"/>
        <v/>
      </c>
      <c r="D39" s="403"/>
      <c r="E39" s="404" t="str">
        <f>IF('各会計、関係団体の財政状況及び健全化判断比率'!B12="","",'各会計、関係団体の財政状況及び健全化判断比率'!B12)</f>
        <v/>
      </c>
      <c r="F39" s="404"/>
      <c r="G39" s="404"/>
      <c r="H39" s="404"/>
      <c r="I39" s="404"/>
      <c r="J39" s="404"/>
      <c r="K39" s="404"/>
      <c r="L39" s="404"/>
      <c r="M39" s="404"/>
      <c r="N39" s="404"/>
      <c r="O39" s="404"/>
      <c r="P39" s="404"/>
      <c r="Q39" s="404"/>
      <c r="R39" s="404"/>
      <c r="S39" s="404"/>
      <c r="T39" s="181"/>
      <c r="U39" s="403" t="str">
        <f t="shared" si="4"/>
        <v/>
      </c>
      <c r="V39" s="403"/>
      <c r="W39" s="404"/>
      <c r="X39" s="404"/>
      <c r="Y39" s="404"/>
      <c r="Z39" s="404"/>
      <c r="AA39" s="404"/>
      <c r="AB39" s="404"/>
      <c r="AC39" s="404"/>
      <c r="AD39" s="404"/>
      <c r="AE39" s="404"/>
      <c r="AF39" s="404"/>
      <c r="AG39" s="404"/>
      <c r="AH39" s="404"/>
      <c r="AI39" s="404"/>
      <c r="AJ39" s="404"/>
      <c r="AK39" s="404"/>
      <c r="AL39" s="181"/>
      <c r="AM39" s="403" t="str">
        <f t="shared" si="0"/>
        <v/>
      </c>
      <c r="AN39" s="403"/>
      <c r="AO39" s="404"/>
      <c r="AP39" s="404"/>
      <c r="AQ39" s="404"/>
      <c r="AR39" s="404"/>
      <c r="AS39" s="404"/>
      <c r="AT39" s="404"/>
      <c r="AU39" s="404"/>
      <c r="AV39" s="404"/>
      <c r="AW39" s="404"/>
      <c r="AX39" s="404"/>
      <c r="AY39" s="404"/>
      <c r="AZ39" s="404"/>
      <c r="BA39" s="404"/>
      <c r="BB39" s="404"/>
      <c r="BC39" s="404"/>
      <c r="BD39" s="181"/>
      <c r="BE39" s="403" t="str">
        <f t="shared" si="1"/>
        <v/>
      </c>
      <c r="BF39" s="403"/>
      <c r="BG39" s="404"/>
      <c r="BH39" s="404"/>
      <c r="BI39" s="404"/>
      <c r="BJ39" s="404"/>
      <c r="BK39" s="404"/>
      <c r="BL39" s="404"/>
      <c r="BM39" s="404"/>
      <c r="BN39" s="404"/>
      <c r="BO39" s="404"/>
      <c r="BP39" s="404"/>
      <c r="BQ39" s="404"/>
      <c r="BR39" s="404"/>
      <c r="BS39" s="404"/>
      <c r="BT39" s="404"/>
      <c r="BU39" s="404"/>
      <c r="BV39" s="181"/>
      <c r="BW39" s="403">
        <f t="shared" si="2"/>
        <v>13</v>
      </c>
      <c r="BX39" s="403"/>
      <c r="BY39" s="404" t="str">
        <f>IF('各会計、関係団体の財政状況及び健全化判断比率'!B73="","",'各会計、関係団体の財政状況及び健全化判断比率'!B73)</f>
        <v>新宮周辺広域市町村圏事務組合</v>
      </c>
      <c r="BZ39" s="404"/>
      <c r="CA39" s="404"/>
      <c r="CB39" s="404"/>
      <c r="CC39" s="404"/>
      <c r="CD39" s="404"/>
      <c r="CE39" s="404"/>
      <c r="CF39" s="404"/>
      <c r="CG39" s="404"/>
      <c r="CH39" s="404"/>
      <c r="CI39" s="404"/>
      <c r="CJ39" s="404"/>
      <c r="CK39" s="404"/>
      <c r="CL39" s="404"/>
      <c r="CM39" s="404"/>
      <c r="CN39" s="181"/>
      <c r="CO39" s="403" t="str">
        <f t="shared" si="3"/>
        <v/>
      </c>
      <c r="CP39" s="403"/>
      <c r="CQ39" s="404" t="str">
        <f>IF('各会計、関係団体の財政状況及び健全化判断比率'!BS12="","",'各会計、関係団体の財政状況及び健全化判断比率'!BS12)</f>
        <v/>
      </c>
      <c r="CR39" s="404"/>
      <c r="CS39" s="404"/>
      <c r="CT39" s="404"/>
      <c r="CU39" s="404"/>
      <c r="CV39" s="404"/>
      <c r="CW39" s="404"/>
      <c r="CX39" s="404"/>
      <c r="CY39" s="404"/>
      <c r="CZ39" s="404"/>
      <c r="DA39" s="404"/>
      <c r="DB39" s="404"/>
      <c r="DC39" s="404"/>
      <c r="DD39" s="404"/>
      <c r="DE39" s="404"/>
      <c r="DG39" s="401" t="str">
        <f>IF('各会計、関係団体の財政状況及び健全化判断比率'!BR12="","",'各会計、関係団体の財政状況及び健全化判断比率'!BR12)</f>
        <v/>
      </c>
      <c r="DH39" s="401"/>
      <c r="DI39" s="208"/>
    </row>
    <row r="40" spans="1:113" ht="32.25" customHeight="1" x14ac:dyDescent="0.15">
      <c r="A40" s="181"/>
      <c r="B40" s="205"/>
      <c r="C40" s="403" t="str">
        <f t="shared" si="5"/>
        <v/>
      </c>
      <c r="D40" s="403"/>
      <c r="E40" s="404" t="str">
        <f>IF('各会計、関係団体の財政状況及び健全化判断比率'!B13="","",'各会計、関係団体の財政状況及び健全化判断比率'!B13)</f>
        <v/>
      </c>
      <c r="F40" s="404"/>
      <c r="G40" s="404"/>
      <c r="H40" s="404"/>
      <c r="I40" s="404"/>
      <c r="J40" s="404"/>
      <c r="K40" s="404"/>
      <c r="L40" s="404"/>
      <c r="M40" s="404"/>
      <c r="N40" s="404"/>
      <c r="O40" s="404"/>
      <c r="P40" s="404"/>
      <c r="Q40" s="404"/>
      <c r="R40" s="404"/>
      <c r="S40" s="404"/>
      <c r="T40" s="181"/>
      <c r="U40" s="403" t="str">
        <f t="shared" si="4"/>
        <v/>
      </c>
      <c r="V40" s="403"/>
      <c r="W40" s="404"/>
      <c r="X40" s="404"/>
      <c r="Y40" s="404"/>
      <c r="Z40" s="404"/>
      <c r="AA40" s="404"/>
      <c r="AB40" s="404"/>
      <c r="AC40" s="404"/>
      <c r="AD40" s="404"/>
      <c r="AE40" s="404"/>
      <c r="AF40" s="404"/>
      <c r="AG40" s="404"/>
      <c r="AH40" s="404"/>
      <c r="AI40" s="404"/>
      <c r="AJ40" s="404"/>
      <c r="AK40" s="404"/>
      <c r="AL40" s="181"/>
      <c r="AM40" s="403" t="str">
        <f t="shared" si="0"/>
        <v/>
      </c>
      <c r="AN40" s="403"/>
      <c r="AO40" s="404"/>
      <c r="AP40" s="404"/>
      <c r="AQ40" s="404"/>
      <c r="AR40" s="404"/>
      <c r="AS40" s="404"/>
      <c r="AT40" s="404"/>
      <c r="AU40" s="404"/>
      <c r="AV40" s="404"/>
      <c r="AW40" s="404"/>
      <c r="AX40" s="404"/>
      <c r="AY40" s="404"/>
      <c r="AZ40" s="404"/>
      <c r="BA40" s="404"/>
      <c r="BB40" s="404"/>
      <c r="BC40" s="404"/>
      <c r="BD40" s="181"/>
      <c r="BE40" s="403" t="str">
        <f t="shared" si="1"/>
        <v/>
      </c>
      <c r="BF40" s="403"/>
      <c r="BG40" s="404"/>
      <c r="BH40" s="404"/>
      <c r="BI40" s="404"/>
      <c r="BJ40" s="404"/>
      <c r="BK40" s="404"/>
      <c r="BL40" s="404"/>
      <c r="BM40" s="404"/>
      <c r="BN40" s="404"/>
      <c r="BO40" s="404"/>
      <c r="BP40" s="404"/>
      <c r="BQ40" s="404"/>
      <c r="BR40" s="404"/>
      <c r="BS40" s="404"/>
      <c r="BT40" s="404"/>
      <c r="BU40" s="404"/>
      <c r="BV40" s="181"/>
      <c r="BW40" s="403">
        <f t="shared" si="2"/>
        <v>14</v>
      </c>
      <c r="BX40" s="403"/>
      <c r="BY40" s="404" t="str">
        <f>IF('各会計、関係団体の財政状況及び健全化判断比率'!B74="","",'各会計、関係団体の財政状況及び健全化判断比率'!B74)</f>
        <v>新宮周辺広域市町村圏事務組合（公営企業会計）</v>
      </c>
      <c r="BZ40" s="404"/>
      <c r="CA40" s="404"/>
      <c r="CB40" s="404"/>
      <c r="CC40" s="404"/>
      <c r="CD40" s="404"/>
      <c r="CE40" s="404"/>
      <c r="CF40" s="404"/>
      <c r="CG40" s="404"/>
      <c r="CH40" s="404"/>
      <c r="CI40" s="404"/>
      <c r="CJ40" s="404"/>
      <c r="CK40" s="404"/>
      <c r="CL40" s="404"/>
      <c r="CM40" s="404"/>
      <c r="CN40" s="181"/>
      <c r="CO40" s="403" t="str">
        <f t="shared" si="3"/>
        <v/>
      </c>
      <c r="CP40" s="403"/>
      <c r="CQ40" s="404" t="str">
        <f>IF('各会計、関係団体の財政状況及び健全化判断比率'!BS13="","",'各会計、関係団体の財政状況及び健全化判断比率'!BS13)</f>
        <v/>
      </c>
      <c r="CR40" s="404"/>
      <c r="CS40" s="404"/>
      <c r="CT40" s="404"/>
      <c r="CU40" s="404"/>
      <c r="CV40" s="404"/>
      <c r="CW40" s="404"/>
      <c r="CX40" s="404"/>
      <c r="CY40" s="404"/>
      <c r="CZ40" s="404"/>
      <c r="DA40" s="404"/>
      <c r="DB40" s="404"/>
      <c r="DC40" s="404"/>
      <c r="DD40" s="404"/>
      <c r="DE40" s="404"/>
      <c r="DG40" s="401" t="str">
        <f>IF('各会計、関係団体の財政状況及び健全化判断比率'!BR13="","",'各会計、関係団体の財政状況及び健全化判断比率'!BR13)</f>
        <v/>
      </c>
      <c r="DH40" s="401"/>
      <c r="DI40" s="208"/>
    </row>
    <row r="41" spans="1:113" ht="32.25" customHeight="1" x14ac:dyDescent="0.15">
      <c r="A41" s="181"/>
      <c r="B41" s="205"/>
      <c r="C41" s="403" t="str">
        <f t="shared" si="5"/>
        <v/>
      </c>
      <c r="D41" s="403"/>
      <c r="E41" s="404" t="str">
        <f>IF('各会計、関係団体の財政状況及び健全化判断比率'!B14="","",'各会計、関係団体の財政状況及び健全化判断比率'!B14)</f>
        <v/>
      </c>
      <c r="F41" s="404"/>
      <c r="G41" s="404"/>
      <c r="H41" s="404"/>
      <c r="I41" s="404"/>
      <c r="J41" s="404"/>
      <c r="K41" s="404"/>
      <c r="L41" s="404"/>
      <c r="M41" s="404"/>
      <c r="N41" s="404"/>
      <c r="O41" s="404"/>
      <c r="P41" s="404"/>
      <c r="Q41" s="404"/>
      <c r="R41" s="404"/>
      <c r="S41" s="404"/>
      <c r="T41" s="181"/>
      <c r="U41" s="403" t="str">
        <f t="shared" si="4"/>
        <v/>
      </c>
      <c r="V41" s="403"/>
      <c r="W41" s="404"/>
      <c r="X41" s="404"/>
      <c r="Y41" s="404"/>
      <c r="Z41" s="404"/>
      <c r="AA41" s="404"/>
      <c r="AB41" s="404"/>
      <c r="AC41" s="404"/>
      <c r="AD41" s="404"/>
      <c r="AE41" s="404"/>
      <c r="AF41" s="404"/>
      <c r="AG41" s="404"/>
      <c r="AH41" s="404"/>
      <c r="AI41" s="404"/>
      <c r="AJ41" s="404"/>
      <c r="AK41" s="404"/>
      <c r="AL41" s="181"/>
      <c r="AM41" s="403" t="str">
        <f t="shared" si="0"/>
        <v/>
      </c>
      <c r="AN41" s="403"/>
      <c r="AO41" s="404"/>
      <c r="AP41" s="404"/>
      <c r="AQ41" s="404"/>
      <c r="AR41" s="404"/>
      <c r="AS41" s="404"/>
      <c r="AT41" s="404"/>
      <c r="AU41" s="404"/>
      <c r="AV41" s="404"/>
      <c r="AW41" s="404"/>
      <c r="AX41" s="404"/>
      <c r="AY41" s="404"/>
      <c r="AZ41" s="404"/>
      <c r="BA41" s="404"/>
      <c r="BB41" s="404"/>
      <c r="BC41" s="404"/>
      <c r="BD41" s="181"/>
      <c r="BE41" s="403" t="str">
        <f t="shared" si="1"/>
        <v/>
      </c>
      <c r="BF41" s="403"/>
      <c r="BG41" s="404"/>
      <c r="BH41" s="404"/>
      <c r="BI41" s="404"/>
      <c r="BJ41" s="404"/>
      <c r="BK41" s="404"/>
      <c r="BL41" s="404"/>
      <c r="BM41" s="404"/>
      <c r="BN41" s="404"/>
      <c r="BO41" s="404"/>
      <c r="BP41" s="404"/>
      <c r="BQ41" s="404"/>
      <c r="BR41" s="404"/>
      <c r="BS41" s="404"/>
      <c r="BT41" s="404"/>
      <c r="BU41" s="404"/>
      <c r="BV41" s="181"/>
      <c r="BW41" s="403">
        <f t="shared" si="2"/>
        <v>15</v>
      </c>
      <c r="BX41" s="403"/>
      <c r="BY41" s="404" t="str">
        <f>IF('各会計、関係団体の財政状況及び健全化判断比率'!B75="","",'各会計、関係団体の財政状況及び健全化判断比率'!B75)</f>
        <v>和歌山地方税回収機構</v>
      </c>
      <c r="BZ41" s="404"/>
      <c r="CA41" s="404"/>
      <c r="CB41" s="404"/>
      <c r="CC41" s="404"/>
      <c r="CD41" s="404"/>
      <c r="CE41" s="404"/>
      <c r="CF41" s="404"/>
      <c r="CG41" s="404"/>
      <c r="CH41" s="404"/>
      <c r="CI41" s="404"/>
      <c r="CJ41" s="404"/>
      <c r="CK41" s="404"/>
      <c r="CL41" s="404"/>
      <c r="CM41" s="404"/>
      <c r="CN41" s="181"/>
      <c r="CO41" s="403" t="str">
        <f t="shared" si="3"/>
        <v/>
      </c>
      <c r="CP41" s="403"/>
      <c r="CQ41" s="404" t="str">
        <f>IF('各会計、関係団体の財政状況及び健全化判断比率'!BS14="","",'各会計、関係団体の財政状況及び健全化判断比率'!BS14)</f>
        <v/>
      </c>
      <c r="CR41" s="404"/>
      <c r="CS41" s="404"/>
      <c r="CT41" s="404"/>
      <c r="CU41" s="404"/>
      <c r="CV41" s="404"/>
      <c r="CW41" s="404"/>
      <c r="CX41" s="404"/>
      <c r="CY41" s="404"/>
      <c r="CZ41" s="404"/>
      <c r="DA41" s="404"/>
      <c r="DB41" s="404"/>
      <c r="DC41" s="404"/>
      <c r="DD41" s="404"/>
      <c r="DE41" s="404"/>
      <c r="DG41" s="401" t="str">
        <f>IF('各会計、関係団体の財政状況及び健全化判断比率'!BR14="","",'各会計、関係団体の財政状況及び健全化判断比率'!BR14)</f>
        <v/>
      </c>
      <c r="DH41" s="401"/>
      <c r="DI41" s="208"/>
    </row>
    <row r="42" spans="1:113" ht="32.25" customHeight="1" x14ac:dyDescent="0.15">
      <c r="B42" s="205"/>
      <c r="C42" s="403" t="str">
        <f t="shared" si="5"/>
        <v/>
      </c>
      <c r="D42" s="403"/>
      <c r="E42" s="404" t="str">
        <f>IF('各会計、関係団体の財政状況及び健全化判断比率'!B15="","",'各会計、関係団体の財政状況及び健全化判断比率'!B15)</f>
        <v/>
      </c>
      <c r="F42" s="404"/>
      <c r="G42" s="404"/>
      <c r="H42" s="404"/>
      <c r="I42" s="404"/>
      <c r="J42" s="404"/>
      <c r="K42" s="404"/>
      <c r="L42" s="404"/>
      <c r="M42" s="404"/>
      <c r="N42" s="404"/>
      <c r="O42" s="404"/>
      <c r="P42" s="404"/>
      <c r="Q42" s="404"/>
      <c r="R42" s="404"/>
      <c r="S42" s="404"/>
      <c r="T42" s="181"/>
      <c r="U42" s="403" t="str">
        <f t="shared" si="4"/>
        <v/>
      </c>
      <c r="V42" s="403"/>
      <c r="W42" s="404"/>
      <c r="X42" s="404"/>
      <c r="Y42" s="404"/>
      <c r="Z42" s="404"/>
      <c r="AA42" s="404"/>
      <c r="AB42" s="404"/>
      <c r="AC42" s="404"/>
      <c r="AD42" s="404"/>
      <c r="AE42" s="404"/>
      <c r="AF42" s="404"/>
      <c r="AG42" s="404"/>
      <c r="AH42" s="404"/>
      <c r="AI42" s="404"/>
      <c r="AJ42" s="404"/>
      <c r="AK42" s="404"/>
      <c r="AL42" s="181"/>
      <c r="AM42" s="403" t="str">
        <f t="shared" si="0"/>
        <v/>
      </c>
      <c r="AN42" s="403"/>
      <c r="AO42" s="404"/>
      <c r="AP42" s="404"/>
      <c r="AQ42" s="404"/>
      <c r="AR42" s="404"/>
      <c r="AS42" s="404"/>
      <c r="AT42" s="404"/>
      <c r="AU42" s="404"/>
      <c r="AV42" s="404"/>
      <c r="AW42" s="404"/>
      <c r="AX42" s="404"/>
      <c r="AY42" s="404"/>
      <c r="AZ42" s="404"/>
      <c r="BA42" s="404"/>
      <c r="BB42" s="404"/>
      <c r="BC42" s="404"/>
      <c r="BD42" s="181"/>
      <c r="BE42" s="403" t="str">
        <f t="shared" si="1"/>
        <v/>
      </c>
      <c r="BF42" s="403"/>
      <c r="BG42" s="404"/>
      <c r="BH42" s="404"/>
      <c r="BI42" s="404"/>
      <c r="BJ42" s="404"/>
      <c r="BK42" s="404"/>
      <c r="BL42" s="404"/>
      <c r="BM42" s="404"/>
      <c r="BN42" s="404"/>
      <c r="BO42" s="404"/>
      <c r="BP42" s="404"/>
      <c r="BQ42" s="404"/>
      <c r="BR42" s="404"/>
      <c r="BS42" s="404"/>
      <c r="BT42" s="404"/>
      <c r="BU42" s="404"/>
      <c r="BV42" s="181"/>
      <c r="BW42" s="403">
        <f t="shared" si="2"/>
        <v>16</v>
      </c>
      <c r="BX42" s="403"/>
      <c r="BY42" s="404" t="str">
        <f>IF('各会計、関係団体の財政状況及び健全化判断比率'!B76="","",'各会計、関係団体の財政状況及び健全化判断比率'!B76)</f>
        <v>和歌山県後期高齢者医療広域連合</v>
      </c>
      <c r="BZ42" s="404"/>
      <c r="CA42" s="404"/>
      <c r="CB42" s="404"/>
      <c r="CC42" s="404"/>
      <c r="CD42" s="404"/>
      <c r="CE42" s="404"/>
      <c r="CF42" s="404"/>
      <c r="CG42" s="404"/>
      <c r="CH42" s="404"/>
      <c r="CI42" s="404"/>
      <c r="CJ42" s="404"/>
      <c r="CK42" s="404"/>
      <c r="CL42" s="404"/>
      <c r="CM42" s="404"/>
      <c r="CN42" s="181"/>
      <c r="CO42" s="403" t="str">
        <f t="shared" si="3"/>
        <v/>
      </c>
      <c r="CP42" s="403"/>
      <c r="CQ42" s="404" t="str">
        <f>IF('各会計、関係団体の財政状況及び健全化判断比率'!BS15="","",'各会計、関係団体の財政状況及び健全化判断比率'!BS15)</f>
        <v/>
      </c>
      <c r="CR42" s="404"/>
      <c r="CS42" s="404"/>
      <c r="CT42" s="404"/>
      <c r="CU42" s="404"/>
      <c r="CV42" s="404"/>
      <c r="CW42" s="404"/>
      <c r="CX42" s="404"/>
      <c r="CY42" s="404"/>
      <c r="CZ42" s="404"/>
      <c r="DA42" s="404"/>
      <c r="DB42" s="404"/>
      <c r="DC42" s="404"/>
      <c r="DD42" s="404"/>
      <c r="DE42" s="404"/>
      <c r="DG42" s="401" t="str">
        <f>IF('各会計、関係団体の財政状況及び健全化判断比率'!BR15="","",'各会計、関係団体の財政状況及び健全化判断比率'!BR15)</f>
        <v/>
      </c>
      <c r="DH42" s="401"/>
      <c r="DI42" s="208"/>
    </row>
    <row r="43" spans="1:113" ht="32.25" customHeight="1" x14ac:dyDescent="0.15">
      <c r="B43" s="205"/>
      <c r="C43" s="403" t="str">
        <f t="shared" si="5"/>
        <v/>
      </c>
      <c r="D43" s="403"/>
      <c r="E43" s="404" t="str">
        <f>IF('各会計、関係団体の財政状況及び健全化判断比率'!B16="","",'各会計、関係団体の財政状況及び健全化判断比率'!B16)</f>
        <v/>
      </c>
      <c r="F43" s="404"/>
      <c r="G43" s="404"/>
      <c r="H43" s="404"/>
      <c r="I43" s="404"/>
      <c r="J43" s="404"/>
      <c r="K43" s="404"/>
      <c r="L43" s="404"/>
      <c r="M43" s="404"/>
      <c r="N43" s="404"/>
      <c r="O43" s="404"/>
      <c r="P43" s="404"/>
      <c r="Q43" s="404"/>
      <c r="R43" s="404"/>
      <c r="S43" s="404"/>
      <c r="T43" s="181"/>
      <c r="U43" s="403" t="str">
        <f t="shared" si="4"/>
        <v/>
      </c>
      <c r="V43" s="403"/>
      <c r="W43" s="404"/>
      <c r="X43" s="404"/>
      <c r="Y43" s="404"/>
      <c r="Z43" s="404"/>
      <c r="AA43" s="404"/>
      <c r="AB43" s="404"/>
      <c r="AC43" s="404"/>
      <c r="AD43" s="404"/>
      <c r="AE43" s="404"/>
      <c r="AF43" s="404"/>
      <c r="AG43" s="404"/>
      <c r="AH43" s="404"/>
      <c r="AI43" s="404"/>
      <c r="AJ43" s="404"/>
      <c r="AK43" s="404"/>
      <c r="AL43" s="181"/>
      <c r="AM43" s="403" t="str">
        <f t="shared" si="0"/>
        <v/>
      </c>
      <c r="AN43" s="403"/>
      <c r="AO43" s="404"/>
      <c r="AP43" s="404"/>
      <c r="AQ43" s="404"/>
      <c r="AR43" s="404"/>
      <c r="AS43" s="404"/>
      <c r="AT43" s="404"/>
      <c r="AU43" s="404"/>
      <c r="AV43" s="404"/>
      <c r="AW43" s="404"/>
      <c r="AX43" s="404"/>
      <c r="AY43" s="404"/>
      <c r="AZ43" s="404"/>
      <c r="BA43" s="404"/>
      <c r="BB43" s="404"/>
      <c r="BC43" s="404"/>
      <c r="BD43" s="181"/>
      <c r="BE43" s="403" t="str">
        <f t="shared" si="1"/>
        <v/>
      </c>
      <c r="BF43" s="403"/>
      <c r="BG43" s="404"/>
      <c r="BH43" s="404"/>
      <c r="BI43" s="404"/>
      <c r="BJ43" s="404"/>
      <c r="BK43" s="404"/>
      <c r="BL43" s="404"/>
      <c r="BM43" s="404"/>
      <c r="BN43" s="404"/>
      <c r="BO43" s="404"/>
      <c r="BP43" s="404"/>
      <c r="BQ43" s="404"/>
      <c r="BR43" s="404"/>
      <c r="BS43" s="404"/>
      <c r="BT43" s="404"/>
      <c r="BU43" s="404"/>
      <c r="BV43" s="181"/>
      <c r="BW43" s="403">
        <f t="shared" si="2"/>
        <v>17</v>
      </c>
      <c r="BX43" s="403"/>
      <c r="BY43" s="404" t="str">
        <f>IF('各会計、関係団体の財政状況及び健全化判断比率'!B77="","",'各会計、関係団体の財政状況及び健全化判断比率'!B77)</f>
        <v>和歌山県後期高齢者医療広域連合（特別会計）</v>
      </c>
      <c r="BZ43" s="404"/>
      <c r="CA43" s="404"/>
      <c r="CB43" s="404"/>
      <c r="CC43" s="404"/>
      <c r="CD43" s="404"/>
      <c r="CE43" s="404"/>
      <c r="CF43" s="404"/>
      <c r="CG43" s="404"/>
      <c r="CH43" s="404"/>
      <c r="CI43" s="404"/>
      <c r="CJ43" s="404"/>
      <c r="CK43" s="404"/>
      <c r="CL43" s="404"/>
      <c r="CM43" s="404"/>
      <c r="CN43" s="181"/>
      <c r="CO43" s="403" t="str">
        <f t="shared" si="3"/>
        <v/>
      </c>
      <c r="CP43" s="403"/>
      <c r="CQ43" s="404" t="str">
        <f>IF('各会計、関係団体の財政状況及び健全化判断比率'!BS16="","",'各会計、関係団体の財政状況及び健全化判断比率'!BS16)</f>
        <v/>
      </c>
      <c r="CR43" s="404"/>
      <c r="CS43" s="404"/>
      <c r="CT43" s="404"/>
      <c r="CU43" s="404"/>
      <c r="CV43" s="404"/>
      <c r="CW43" s="404"/>
      <c r="CX43" s="404"/>
      <c r="CY43" s="404"/>
      <c r="CZ43" s="404"/>
      <c r="DA43" s="404"/>
      <c r="DB43" s="404"/>
      <c r="DC43" s="404"/>
      <c r="DD43" s="404"/>
      <c r="DE43" s="404"/>
      <c r="DG43" s="401" t="str">
        <f>IF('各会計、関係団体の財政状況及び健全化判断比率'!BR16="","",'各会計、関係団体の財政状況及び健全化判断比率'!BR16)</f>
        <v/>
      </c>
      <c r="DH43" s="401"/>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206</v>
      </c>
      <c r="E46" s="400" t="s">
        <v>207</v>
      </c>
      <c r="F46" s="400"/>
      <c r="G46" s="400"/>
      <c r="H46" s="400"/>
      <c r="I46" s="400"/>
      <c r="J46" s="400"/>
      <c r="K46" s="400"/>
      <c r="L46" s="400"/>
      <c r="M46" s="400"/>
      <c r="N46" s="400"/>
      <c r="O46" s="400"/>
      <c r="P46" s="400"/>
      <c r="Q46" s="400"/>
      <c r="R46" s="400"/>
      <c r="S46" s="400"/>
      <c r="T46" s="400"/>
      <c r="U46" s="400"/>
      <c r="V46" s="400"/>
      <c r="W46" s="400"/>
      <c r="X46" s="400"/>
      <c r="Y46" s="400"/>
      <c r="Z46" s="400"/>
      <c r="AA46" s="400"/>
      <c r="AB46" s="400"/>
      <c r="AC46" s="400"/>
      <c r="AD46" s="400"/>
      <c r="AE46" s="400"/>
      <c r="AF46" s="400"/>
      <c r="AG46" s="400"/>
      <c r="AH46" s="400"/>
      <c r="AI46" s="400"/>
      <c r="AJ46" s="400"/>
      <c r="AK46" s="400"/>
      <c r="AL46" s="400"/>
      <c r="AM46" s="400"/>
      <c r="AN46" s="400"/>
      <c r="AO46" s="400"/>
      <c r="AP46" s="400"/>
      <c r="AQ46" s="400"/>
      <c r="AR46" s="400"/>
      <c r="AS46" s="400"/>
      <c r="AT46" s="400"/>
      <c r="AU46" s="400"/>
      <c r="AV46" s="400"/>
      <c r="AW46" s="400"/>
      <c r="AX46" s="400"/>
      <c r="AY46" s="400"/>
      <c r="AZ46" s="400"/>
      <c r="BA46" s="400"/>
      <c r="BB46" s="400"/>
      <c r="BC46" s="400"/>
      <c r="BD46" s="400"/>
      <c r="BE46" s="400"/>
      <c r="BF46" s="400"/>
      <c r="BG46" s="400"/>
      <c r="BH46" s="400"/>
      <c r="BI46" s="400"/>
      <c r="BJ46" s="400"/>
      <c r="BK46" s="400"/>
      <c r="BL46" s="400"/>
      <c r="BM46" s="400"/>
      <c r="BN46" s="400"/>
      <c r="BO46" s="400"/>
      <c r="BP46" s="400"/>
      <c r="BQ46" s="400"/>
      <c r="BR46" s="400"/>
      <c r="BS46" s="400"/>
      <c r="BT46" s="400"/>
      <c r="BU46" s="400"/>
      <c r="BV46" s="400"/>
      <c r="BW46" s="400"/>
      <c r="BX46" s="400"/>
      <c r="BY46" s="400"/>
      <c r="BZ46" s="400"/>
      <c r="CA46" s="400"/>
      <c r="CB46" s="400"/>
      <c r="CC46" s="400"/>
      <c r="CD46" s="400"/>
      <c r="CE46" s="400"/>
      <c r="CF46" s="400"/>
      <c r="CG46" s="400"/>
      <c r="CH46" s="400"/>
      <c r="CI46" s="400"/>
      <c r="CJ46" s="400"/>
      <c r="CK46" s="400"/>
      <c r="CL46" s="400"/>
      <c r="CM46" s="400"/>
      <c r="CN46" s="400"/>
      <c r="CO46" s="400"/>
      <c r="CP46" s="400"/>
      <c r="CQ46" s="400"/>
      <c r="CR46" s="400"/>
      <c r="CS46" s="400"/>
      <c r="CT46" s="400"/>
      <c r="CU46" s="400"/>
      <c r="CV46" s="400"/>
      <c r="CW46" s="400"/>
      <c r="CX46" s="400"/>
      <c r="CY46" s="400"/>
      <c r="CZ46" s="400"/>
      <c r="DA46" s="400"/>
      <c r="DB46" s="400"/>
      <c r="DC46" s="400"/>
      <c r="DD46" s="400"/>
      <c r="DE46" s="400"/>
      <c r="DF46" s="400"/>
      <c r="DG46" s="400"/>
      <c r="DH46" s="400"/>
      <c r="DI46" s="400"/>
    </row>
    <row r="47" spans="1:113" x14ac:dyDescent="0.15">
      <c r="E47" s="400" t="s">
        <v>208</v>
      </c>
      <c r="F47" s="400"/>
      <c r="G47" s="400"/>
      <c r="H47" s="400"/>
      <c r="I47" s="400"/>
      <c r="J47" s="400"/>
      <c r="K47" s="400"/>
      <c r="L47" s="400"/>
      <c r="M47" s="400"/>
      <c r="N47" s="400"/>
      <c r="O47" s="400"/>
      <c r="P47" s="400"/>
      <c r="Q47" s="400"/>
      <c r="R47" s="400"/>
      <c r="S47" s="400"/>
      <c r="T47" s="400"/>
      <c r="U47" s="400"/>
      <c r="V47" s="400"/>
      <c r="W47" s="400"/>
      <c r="X47" s="400"/>
      <c r="Y47" s="400"/>
      <c r="Z47" s="400"/>
      <c r="AA47" s="400"/>
      <c r="AB47" s="400"/>
      <c r="AC47" s="400"/>
      <c r="AD47" s="400"/>
      <c r="AE47" s="400"/>
      <c r="AF47" s="400"/>
      <c r="AG47" s="400"/>
      <c r="AH47" s="400"/>
      <c r="AI47" s="400"/>
      <c r="AJ47" s="400"/>
      <c r="AK47" s="400"/>
      <c r="AL47" s="400"/>
      <c r="AM47" s="400"/>
      <c r="AN47" s="400"/>
      <c r="AO47" s="400"/>
      <c r="AP47" s="400"/>
      <c r="AQ47" s="400"/>
      <c r="AR47" s="400"/>
      <c r="AS47" s="400"/>
      <c r="AT47" s="400"/>
      <c r="AU47" s="400"/>
      <c r="AV47" s="400"/>
      <c r="AW47" s="400"/>
      <c r="AX47" s="400"/>
      <c r="AY47" s="400"/>
      <c r="AZ47" s="400"/>
      <c r="BA47" s="400"/>
      <c r="BB47" s="400"/>
      <c r="BC47" s="400"/>
      <c r="BD47" s="400"/>
      <c r="BE47" s="400"/>
      <c r="BF47" s="400"/>
      <c r="BG47" s="400"/>
      <c r="BH47" s="400"/>
      <c r="BI47" s="400"/>
      <c r="BJ47" s="400"/>
      <c r="BK47" s="400"/>
      <c r="BL47" s="400"/>
      <c r="BM47" s="400"/>
      <c r="BN47" s="400"/>
      <c r="BO47" s="400"/>
      <c r="BP47" s="400"/>
      <c r="BQ47" s="400"/>
      <c r="BR47" s="400"/>
      <c r="BS47" s="400"/>
      <c r="BT47" s="400"/>
      <c r="BU47" s="400"/>
      <c r="BV47" s="400"/>
      <c r="BW47" s="400"/>
      <c r="BX47" s="400"/>
      <c r="BY47" s="400"/>
      <c r="BZ47" s="400"/>
      <c r="CA47" s="400"/>
      <c r="CB47" s="400"/>
      <c r="CC47" s="400"/>
      <c r="CD47" s="400"/>
      <c r="CE47" s="400"/>
      <c r="CF47" s="400"/>
      <c r="CG47" s="400"/>
      <c r="CH47" s="400"/>
      <c r="CI47" s="400"/>
      <c r="CJ47" s="400"/>
      <c r="CK47" s="400"/>
      <c r="CL47" s="400"/>
      <c r="CM47" s="400"/>
      <c r="CN47" s="400"/>
      <c r="CO47" s="400"/>
      <c r="CP47" s="400"/>
      <c r="CQ47" s="400"/>
      <c r="CR47" s="400"/>
      <c r="CS47" s="400"/>
      <c r="CT47" s="400"/>
      <c r="CU47" s="400"/>
      <c r="CV47" s="400"/>
      <c r="CW47" s="400"/>
      <c r="CX47" s="400"/>
      <c r="CY47" s="400"/>
      <c r="CZ47" s="400"/>
      <c r="DA47" s="400"/>
      <c r="DB47" s="400"/>
      <c r="DC47" s="400"/>
      <c r="DD47" s="400"/>
      <c r="DE47" s="400"/>
      <c r="DF47" s="400"/>
      <c r="DG47" s="400"/>
      <c r="DH47" s="400"/>
      <c r="DI47" s="400"/>
    </row>
    <row r="48" spans="1:113" x14ac:dyDescent="0.15">
      <c r="E48" s="400" t="s">
        <v>209</v>
      </c>
      <c r="F48" s="400"/>
      <c r="G48" s="400"/>
      <c r="H48" s="400"/>
      <c r="I48" s="400"/>
      <c r="J48" s="400"/>
      <c r="K48" s="400"/>
      <c r="L48" s="400"/>
      <c r="M48" s="400"/>
      <c r="N48" s="400"/>
      <c r="O48" s="400"/>
      <c r="P48" s="400"/>
      <c r="Q48" s="400"/>
      <c r="R48" s="400"/>
      <c r="S48" s="400"/>
      <c r="T48" s="400"/>
      <c r="U48" s="400"/>
      <c r="V48" s="400"/>
      <c r="W48" s="400"/>
      <c r="X48" s="400"/>
      <c r="Y48" s="400"/>
      <c r="Z48" s="400"/>
      <c r="AA48" s="400"/>
      <c r="AB48" s="400"/>
      <c r="AC48" s="400"/>
      <c r="AD48" s="400"/>
      <c r="AE48" s="400"/>
      <c r="AF48" s="400"/>
      <c r="AG48" s="400"/>
      <c r="AH48" s="400"/>
      <c r="AI48" s="400"/>
      <c r="AJ48" s="400"/>
      <c r="AK48" s="400"/>
      <c r="AL48" s="400"/>
      <c r="AM48" s="400"/>
      <c r="AN48" s="400"/>
      <c r="AO48" s="400"/>
      <c r="AP48" s="400"/>
      <c r="AQ48" s="400"/>
      <c r="AR48" s="400"/>
      <c r="AS48" s="400"/>
      <c r="AT48" s="400"/>
      <c r="AU48" s="400"/>
      <c r="AV48" s="400"/>
      <c r="AW48" s="400"/>
      <c r="AX48" s="400"/>
      <c r="AY48" s="400"/>
      <c r="AZ48" s="400"/>
      <c r="BA48" s="400"/>
      <c r="BB48" s="400"/>
      <c r="BC48" s="400"/>
      <c r="BD48" s="400"/>
      <c r="BE48" s="400"/>
      <c r="BF48" s="400"/>
      <c r="BG48" s="400"/>
      <c r="BH48" s="400"/>
      <c r="BI48" s="400"/>
      <c r="BJ48" s="400"/>
      <c r="BK48" s="400"/>
      <c r="BL48" s="400"/>
      <c r="BM48" s="400"/>
      <c r="BN48" s="400"/>
      <c r="BO48" s="400"/>
      <c r="BP48" s="400"/>
      <c r="BQ48" s="400"/>
      <c r="BR48" s="400"/>
      <c r="BS48" s="400"/>
      <c r="BT48" s="400"/>
      <c r="BU48" s="400"/>
      <c r="BV48" s="400"/>
      <c r="BW48" s="400"/>
      <c r="BX48" s="400"/>
      <c r="BY48" s="400"/>
      <c r="BZ48" s="400"/>
      <c r="CA48" s="400"/>
      <c r="CB48" s="400"/>
      <c r="CC48" s="400"/>
      <c r="CD48" s="400"/>
      <c r="CE48" s="400"/>
      <c r="CF48" s="400"/>
      <c r="CG48" s="400"/>
      <c r="CH48" s="400"/>
      <c r="CI48" s="400"/>
      <c r="CJ48" s="400"/>
      <c r="CK48" s="400"/>
      <c r="CL48" s="400"/>
      <c r="CM48" s="400"/>
      <c r="CN48" s="400"/>
      <c r="CO48" s="400"/>
      <c r="CP48" s="400"/>
      <c r="CQ48" s="400"/>
      <c r="CR48" s="400"/>
      <c r="CS48" s="400"/>
      <c r="CT48" s="400"/>
      <c r="CU48" s="400"/>
      <c r="CV48" s="400"/>
      <c r="CW48" s="400"/>
      <c r="CX48" s="400"/>
      <c r="CY48" s="400"/>
      <c r="CZ48" s="400"/>
      <c r="DA48" s="400"/>
      <c r="DB48" s="400"/>
      <c r="DC48" s="400"/>
      <c r="DD48" s="400"/>
      <c r="DE48" s="400"/>
      <c r="DF48" s="400"/>
      <c r="DG48" s="400"/>
      <c r="DH48" s="400"/>
      <c r="DI48" s="400"/>
    </row>
    <row r="49" spans="5:113" x14ac:dyDescent="0.15">
      <c r="E49" s="402" t="s">
        <v>210</v>
      </c>
      <c r="F49" s="402"/>
      <c r="G49" s="402"/>
      <c r="H49" s="402"/>
      <c r="I49" s="402"/>
      <c r="J49" s="402"/>
      <c r="K49" s="402"/>
      <c r="L49" s="402"/>
      <c r="M49" s="402"/>
      <c r="N49" s="402"/>
      <c r="O49" s="402"/>
      <c r="P49" s="402"/>
      <c r="Q49" s="402"/>
      <c r="R49" s="402"/>
      <c r="S49" s="402"/>
      <c r="T49" s="402"/>
      <c r="U49" s="402"/>
      <c r="V49" s="402"/>
      <c r="W49" s="402"/>
      <c r="X49" s="402"/>
      <c r="Y49" s="402"/>
      <c r="Z49" s="402"/>
      <c r="AA49" s="402"/>
      <c r="AB49" s="402"/>
      <c r="AC49" s="402"/>
      <c r="AD49" s="402"/>
      <c r="AE49" s="402"/>
      <c r="AF49" s="402"/>
      <c r="AG49" s="402"/>
      <c r="AH49" s="402"/>
      <c r="AI49" s="402"/>
      <c r="AJ49" s="402"/>
      <c r="AK49" s="402"/>
      <c r="AL49" s="402"/>
      <c r="AM49" s="402"/>
      <c r="AN49" s="402"/>
      <c r="AO49" s="402"/>
      <c r="AP49" s="402"/>
      <c r="AQ49" s="402"/>
      <c r="AR49" s="402"/>
      <c r="AS49" s="402"/>
      <c r="AT49" s="402"/>
      <c r="AU49" s="402"/>
      <c r="AV49" s="402"/>
      <c r="AW49" s="402"/>
      <c r="AX49" s="402"/>
      <c r="AY49" s="402"/>
      <c r="AZ49" s="402"/>
      <c r="BA49" s="402"/>
      <c r="BB49" s="402"/>
      <c r="BC49" s="402"/>
      <c r="BD49" s="402"/>
      <c r="BE49" s="402"/>
      <c r="BF49" s="402"/>
      <c r="BG49" s="402"/>
      <c r="BH49" s="402"/>
      <c r="BI49" s="402"/>
      <c r="BJ49" s="402"/>
      <c r="BK49" s="402"/>
      <c r="BL49" s="402"/>
      <c r="BM49" s="402"/>
      <c r="BN49" s="402"/>
      <c r="BO49" s="402"/>
      <c r="BP49" s="402"/>
      <c r="BQ49" s="402"/>
      <c r="BR49" s="402"/>
      <c r="BS49" s="402"/>
      <c r="BT49" s="402"/>
      <c r="BU49" s="402"/>
      <c r="BV49" s="402"/>
      <c r="BW49" s="402"/>
      <c r="BX49" s="402"/>
      <c r="BY49" s="402"/>
      <c r="BZ49" s="402"/>
      <c r="CA49" s="402"/>
      <c r="CB49" s="402"/>
      <c r="CC49" s="402"/>
      <c r="CD49" s="402"/>
      <c r="CE49" s="402"/>
      <c r="CF49" s="402"/>
      <c r="CG49" s="402"/>
      <c r="CH49" s="402"/>
      <c r="CI49" s="402"/>
      <c r="CJ49" s="402"/>
      <c r="CK49" s="402"/>
      <c r="CL49" s="402"/>
      <c r="CM49" s="402"/>
      <c r="CN49" s="402"/>
      <c r="CO49" s="402"/>
      <c r="CP49" s="402"/>
      <c r="CQ49" s="402"/>
      <c r="CR49" s="402"/>
      <c r="CS49" s="402"/>
      <c r="CT49" s="402"/>
      <c r="CU49" s="402"/>
      <c r="CV49" s="402"/>
      <c r="CW49" s="402"/>
      <c r="CX49" s="402"/>
      <c r="CY49" s="402"/>
      <c r="CZ49" s="402"/>
      <c r="DA49" s="402"/>
      <c r="DB49" s="402"/>
      <c r="DC49" s="402"/>
      <c r="DD49" s="402"/>
      <c r="DE49" s="402"/>
      <c r="DF49" s="402"/>
      <c r="DG49" s="402"/>
      <c r="DH49" s="402"/>
      <c r="DI49" s="402"/>
    </row>
    <row r="50" spans="5:113" x14ac:dyDescent="0.15">
      <c r="E50" s="400" t="s">
        <v>211</v>
      </c>
      <c r="F50" s="400"/>
      <c r="G50" s="400"/>
      <c r="H50" s="400"/>
      <c r="I50" s="400"/>
      <c r="J50" s="400"/>
      <c r="K50" s="400"/>
      <c r="L50" s="400"/>
      <c r="M50" s="400"/>
      <c r="N50" s="400"/>
      <c r="O50" s="400"/>
      <c r="P50" s="400"/>
      <c r="Q50" s="400"/>
      <c r="R50" s="400"/>
      <c r="S50" s="400"/>
      <c r="T50" s="400"/>
      <c r="U50" s="400"/>
      <c r="V50" s="400"/>
      <c r="W50" s="400"/>
      <c r="X50" s="400"/>
      <c r="Y50" s="400"/>
      <c r="Z50" s="400"/>
      <c r="AA50" s="400"/>
      <c r="AB50" s="400"/>
      <c r="AC50" s="400"/>
      <c r="AD50" s="400"/>
      <c r="AE50" s="400"/>
      <c r="AF50" s="400"/>
      <c r="AG50" s="400"/>
      <c r="AH50" s="400"/>
      <c r="AI50" s="400"/>
      <c r="AJ50" s="400"/>
      <c r="AK50" s="400"/>
      <c r="AL50" s="400"/>
      <c r="AM50" s="400"/>
      <c r="AN50" s="400"/>
      <c r="AO50" s="400"/>
      <c r="AP50" s="400"/>
      <c r="AQ50" s="400"/>
      <c r="AR50" s="400"/>
      <c r="AS50" s="400"/>
      <c r="AT50" s="400"/>
      <c r="AU50" s="400"/>
      <c r="AV50" s="400"/>
      <c r="AW50" s="400"/>
      <c r="AX50" s="400"/>
      <c r="AY50" s="400"/>
      <c r="AZ50" s="400"/>
      <c r="BA50" s="400"/>
      <c r="BB50" s="400"/>
      <c r="BC50" s="400"/>
      <c r="BD50" s="400"/>
      <c r="BE50" s="400"/>
      <c r="BF50" s="400"/>
      <c r="BG50" s="400"/>
      <c r="BH50" s="400"/>
      <c r="BI50" s="400"/>
      <c r="BJ50" s="400"/>
      <c r="BK50" s="400"/>
      <c r="BL50" s="400"/>
      <c r="BM50" s="400"/>
      <c r="BN50" s="400"/>
      <c r="BO50" s="400"/>
      <c r="BP50" s="400"/>
      <c r="BQ50" s="400"/>
      <c r="BR50" s="400"/>
      <c r="BS50" s="400"/>
      <c r="BT50" s="400"/>
      <c r="BU50" s="400"/>
      <c r="BV50" s="400"/>
      <c r="BW50" s="400"/>
      <c r="BX50" s="400"/>
      <c r="BY50" s="400"/>
      <c r="BZ50" s="400"/>
      <c r="CA50" s="400"/>
      <c r="CB50" s="400"/>
      <c r="CC50" s="400"/>
      <c r="CD50" s="400"/>
      <c r="CE50" s="400"/>
      <c r="CF50" s="400"/>
      <c r="CG50" s="400"/>
      <c r="CH50" s="400"/>
      <c r="CI50" s="400"/>
      <c r="CJ50" s="400"/>
      <c r="CK50" s="400"/>
      <c r="CL50" s="400"/>
      <c r="CM50" s="400"/>
      <c r="CN50" s="400"/>
      <c r="CO50" s="400"/>
      <c r="CP50" s="400"/>
      <c r="CQ50" s="400"/>
      <c r="CR50" s="400"/>
      <c r="CS50" s="400"/>
      <c r="CT50" s="400"/>
      <c r="CU50" s="400"/>
      <c r="CV50" s="400"/>
      <c r="CW50" s="400"/>
      <c r="CX50" s="400"/>
      <c r="CY50" s="400"/>
      <c r="CZ50" s="400"/>
      <c r="DA50" s="400"/>
      <c r="DB50" s="400"/>
      <c r="DC50" s="400"/>
      <c r="DD50" s="400"/>
      <c r="DE50" s="400"/>
      <c r="DF50" s="400"/>
      <c r="DG50" s="400"/>
      <c r="DH50" s="400"/>
      <c r="DI50" s="400"/>
    </row>
    <row r="51" spans="5:113" x14ac:dyDescent="0.15">
      <c r="E51" s="400" t="s">
        <v>212</v>
      </c>
      <c r="F51" s="400"/>
      <c r="G51" s="400"/>
      <c r="H51" s="400"/>
      <c r="I51" s="400"/>
      <c r="J51" s="400"/>
      <c r="K51" s="400"/>
      <c r="L51" s="400"/>
      <c r="M51" s="400"/>
      <c r="N51" s="400"/>
      <c r="O51" s="400"/>
      <c r="P51" s="400"/>
      <c r="Q51" s="400"/>
      <c r="R51" s="400"/>
      <c r="S51" s="400"/>
      <c r="T51" s="400"/>
      <c r="U51" s="400"/>
      <c r="V51" s="400"/>
      <c r="W51" s="400"/>
      <c r="X51" s="400"/>
      <c r="Y51" s="400"/>
      <c r="Z51" s="400"/>
      <c r="AA51" s="400"/>
      <c r="AB51" s="400"/>
      <c r="AC51" s="400"/>
      <c r="AD51" s="400"/>
      <c r="AE51" s="400"/>
      <c r="AF51" s="400"/>
      <c r="AG51" s="400"/>
      <c r="AH51" s="400"/>
      <c r="AI51" s="400"/>
      <c r="AJ51" s="400"/>
      <c r="AK51" s="400"/>
      <c r="AL51" s="400"/>
      <c r="AM51" s="400"/>
      <c r="AN51" s="400"/>
      <c r="AO51" s="400"/>
      <c r="AP51" s="400"/>
      <c r="AQ51" s="400"/>
      <c r="AR51" s="400"/>
      <c r="AS51" s="400"/>
      <c r="AT51" s="400"/>
      <c r="AU51" s="400"/>
      <c r="AV51" s="400"/>
      <c r="AW51" s="400"/>
      <c r="AX51" s="400"/>
      <c r="AY51" s="400"/>
      <c r="AZ51" s="400"/>
      <c r="BA51" s="400"/>
      <c r="BB51" s="400"/>
      <c r="BC51" s="400"/>
      <c r="BD51" s="400"/>
      <c r="BE51" s="400"/>
      <c r="BF51" s="400"/>
      <c r="BG51" s="400"/>
      <c r="BH51" s="400"/>
      <c r="BI51" s="400"/>
      <c r="BJ51" s="400"/>
      <c r="BK51" s="400"/>
      <c r="BL51" s="400"/>
      <c r="BM51" s="400"/>
      <c r="BN51" s="400"/>
      <c r="BO51" s="400"/>
      <c r="BP51" s="400"/>
      <c r="BQ51" s="400"/>
      <c r="BR51" s="400"/>
      <c r="BS51" s="400"/>
      <c r="BT51" s="400"/>
      <c r="BU51" s="400"/>
      <c r="BV51" s="400"/>
      <c r="BW51" s="400"/>
      <c r="BX51" s="400"/>
      <c r="BY51" s="400"/>
      <c r="BZ51" s="400"/>
      <c r="CA51" s="400"/>
      <c r="CB51" s="400"/>
      <c r="CC51" s="400"/>
      <c r="CD51" s="400"/>
      <c r="CE51" s="400"/>
      <c r="CF51" s="400"/>
      <c r="CG51" s="400"/>
      <c r="CH51" s="400"/>
      <c r="CI51" s="400"/>
      <c r="CJ51" s="400"/>
      <c r="CK51" s="400"/>
      <c r="CL51" s="400"/>
      <c r="CM51" s="400"/>
      <c r="CN51" s="400"/>
      <c r="CO51" s="400"/>
      <c r="CP51" s="400"/>
      <c r="CQ51" s="400"/>
      <c r="CR51" s="400"/>
      <c r="CS51" s="400"/>
      <c r="CT51" s="400"/>
      <c r="CU51" s="400"/>
      <c r="CV51" s="400"/>
      <c r="CW51" s="400"/>
      <c r="CX51" s="400"/>
      <c r="CY51" s="400"/>
      <c r="CZ51" s="400"/>
      <c r="DA51" s="400"/>
      <c r="DB51" s="400"/>
      <c r="DC51" s="400"/>
      <c r="DD51" s="400"/>
      <c r="DE51" s="400"/>
      <c r="DF51" s="400"/>
      <c r="DG51" s="400"/>
      <c r="DH51" s="400"/>
      <c r="DI51" s="400"/>
    </row>
    <row r="52" spans="5:113" x14ac:dyDescent="0.15">
      <c r="E52" s="400" t="s">
        <v>213</v>
      </c>
      <c r="F52" s="400"/>
      <c r="G52" s="400"/>
      <c r="H52" s="400"/>
      <c r="I52" s="400"/>
      <c r="J52" s="400"/>
      <c r="K52" s="400"/>
      <c r="L52" s="400"/>
      <c r="M52" s="400"/>
      <c r="N52" s="400"/>
      <c r="O52" s="400"/>
      <c r="P52" s="400"/>
      <c r="Q52" s="400"/>
      <c r="R52" s="400"/>
      <c r="S52" s="400"/>
      <c r="T52" s="400"/>
      <c r="U52" s="400"/>
      <c r="V52" s="400"/>
      <c r="W52" s="400"/>
      <c r="X52" s="400"/>
      <c r="Y52" s="400"/>
      <c r="Z52" s="400"/>
      <c r="AA52" s="400"/>
      <c r="AB52" s="400"/>
      <c r="AC52" s="400"/>
      <c r="AD52" s="400"/>
      <c r="AE52" s="400"/>
      <c r="AF52" s="400"/>
      <c r="AG52" s="400"/>
      <c r="AH52" s="400"/>
      <c r="AI52" s="400"/>
      <c r="AJ52" s="400"/>
      <c r="AK52" s="400"/>
      <c r="AL52" s="400"/>
      <c r="AM52" s="400"/>
      <c r="AN52" s="400"/>
      <c r="AO52" s="400"/>
      <c r="AP52" s="400"/>
      <c r="AQ52" s="400"/>
      <c r="AR52" s="400"/>
      <c r="AS52" s="400"/>
      <c r="AT52" s="400"/>
      <c r="AU52" s="400"/>
      <c r="AV52" s="400"/>
      <c r="AW52" s="400"/>
      <c r="AX52" s="400"/>
      <c r="AY52" s="400"/>
      <c r="AZ52" s="400"/>
      <c r="BA52" s="400"/>
      <c r="BB52" s="400"/>
      <c r="BC52" s="400"/>
      <c r="BD52" s="400"/>
      <c r="BE52" s="400"/>
      <c r="BF52" s="400"/>
      <c r="BG52" s="400"/>
      <c r="BH52" s="400"/>
      <c r="BI52" s="400"/>
      <c r="BJ52" s="400"/>
      <c r="BK52" s="400"/>
      <c r="BL52" s="400"/>
      <c r="BM52" s="400"/>
      <c r="BN52" s="400"/>
      <c r="BO52" s="400"/>
      <c r="BP52" s="400"/>
      <c r="BQ52" s="400"/>
      <c r="BR52" s="400"/>
      <c r="BS52" s="400"/>
      <c r="BT52" s="400"/>
      <c r="BU52" s="400"/>
      <c r="BV52" s="400"/>
      <c r="BW52" s="400"/>
      <c r="BX52" s="400"/>
      <c r="BY52" s="400"/>
      <c r="BZ52" s="400"/>
      <c r="CA52" s="400"/>
      <c r="CB52" s="400"/>
      <c r="CC52" s="400"/>
      <c r="CD52" s="400"/>
      <c r="CE52" s="400"/>
      <c r="CF52" s="400"/>
      <c r="CG52" s="400"/>
      <c r="CH52" s="400"/>
      <c r="CI52" s="400"/>
      <c r="CJ52" s="400"/>
      <c r="CK52" s="400"/>
      <c r="CL52" s="400"/>
      <c r="CM52" s="400"/>
      <c r="CN52" s="400"/>
      <c r="CO52" s="400"/>
      <c r="CP52" s="400"/>
      <c r="CQ52" s="400"/>
      <c r="CR52" s="400"/>
      <c r="CS52" s="400"/>
      <c r="CT52" s="400"/>
      <c r="CU52" s="400"/>
      <c r="CV52" s="400"/>
      <c r="CW52" s="400"/>
      <c r="CX52" s="400"/>
      <c r="CY52" s="400"/>
      <c r="CZ52" s="400"/>
      <c r="DA52" s="400"/>
      <c r="DB52" s="400"/>
      <c r="DC52" s="400"/>
      <c r="DD52" s="400"/>
      <c r="DE52" s="400"/>
      <c r="DF52" s="400"/>
      <c r="DG52" s="400"/>
      <c r="DH52" s="400"/>
      <c r="DI52" s="400"/>
    </row>
    <row r="53" spans="5:113" x14ac:dyDescent="0.15">
      <c r="E53" s="400" t="s">
        <v>214</v>
      </c>
      <c r="F53" s="400"/>
      <c r="G53" s="400"/>
      <c r="H53" s="400"/>
      <c r="I53" s="400"/>
      <c r="J53" s="400"/>
      <c r="K53" s="400"/>
      <c r="L53" s="400"/>
      <c r="M53" s="400"/>
      <c r="N53" s="400"/>
      <c r="O53" s="400"/>
      <c r="P53" s="400"/>
      <c r="Q53" s="400"/>
      <c r="R53" s="400"/>
      <c r="S53" s="400"/>
      <c r="T53" s="400"/>
      <c r="U53" s="400"/>
      <c r="V53" s="400"/>
      <c r="W53" s="400"/>
      <c r="X53" s="400"/>
      <c r="Y53" s="400"/>
      <c r="Z53" s="400"/>
      <c r="AA53" s="400"/>
      <c r="AB53" s="400"/>
      <c r="AC53" s="400"/>
      <c r="AD53" s="400"/>
      <c r="AE53" s="400"/>
      <c r="AF53" s="400"/>
      <c r="AG53" s="400"/>
      <c r="AH53" s="400"/>
      <c r="AI53" s="400"/>
      <c r="AJ53" s="400"/>
      <c r="AK53" s="400"/>
      <c r="AL53" s="400"/>
      <c r="AM53" s="400"/>
      <c r="AN53" s="400"/>
      <c r="AO53" s="400"/>
      <c r="AP53" s="400"/>
      <c r="AQ53" s="400"/>
      <c r="AR53" s="400"/>
      <c r="AS53" s="400"/>
      <c r="AT53" s="400"/>
      <c r="AU53" s="400"/>
      <c r="AV53" s="400"/>
      <c r="AW53" s="400"/>
      <c r="AX53" s="400"/>
      <c r="AY53" s="400"/>
      <c r="AZ53" s="400"/>
      <c r="BA53" s="400"/>
      <c r="BB53" s="400"/>
      <c r="BC53" s="400"/>
      <c r="BD53" s="400"/>
      <c r="BE53" s="400"/>
      <c r="BF53" s="400"/>
      <c r="BG53" s="400"/>
      <c r="BH53" s="400"/>
      <c r="BI53" s="400"/>
      <c r="BJ53" s="400"/>
      <c r="BK53" s="400"/>
      <c r="BL53" s="400"/>
      <c r="BM53" s="400"/>
      <c r="BN53" s="400"/>
      <c r="BO53" s="400"/>
      <c r="BP53" s="400"/>
      <c r="BQ53" s="400"/>
      <c r="BR53" s="400"/>
      <c r="BS53" s="400"/>
      <c r="BT53" s="400"/>
      <c r="BU53" s="400"/>
      <c r="BV53" s="400"/>
      <c r="BW53" s="400"/>
      <c r="BX53" s="400"/>
      <c r="BY53" s="400"/>
      <c r="BZ53" s="400"/>
      <c r="CA53" s="400"/>
      <c r="CB53" s="400"/>
      <c r="CC53" s="400"/>
      <c r="CD53" s="400"/>
      <c r="CE53" s="400"/>
      <c r="CF53" s="400"/>
      <c r="CG53" s="400"/>
      <c r="CH53" s="400"/>
      <c r="CI53" s="400"/>
      <c r="CJ53" s="400"/>
      <c r="CK53" s="400"/>
      <c r="CL53" s="400"/>
      <c r="CM53" s="400"/>
      <c r="CN53" s="400"/>
      <c r="CO53" s="400"/>
      <c r="CP53" s="400"/>
      <c r="CQ53" s="400"/>
      <c r="CR53" s="400"/>
      <c r="CS53" s="400"/>
      <c r="CT53" s="400"/>
      <c r="CU53" s="400"/>
      <c r="CV53" s="400"/>
      <c r="CW53" s="400"/>
      <c r="CX53" s="400"/>
      <c r="CY53" s="400"/>
      <c r="CZ53" s="400"/>
      <c r="DA53" s="400"/>
      <c r="DB53" s="400"/>
      <c r="DC53" s="400"/>
      <c r="DD53" s="400"/>
      <c r="DE53" s="400"/>
      <c r="DF53" s="400"/>
      <c r="DG53" s="400"/>
      <c r="DH53" s="400"/>
      <c r="DI53" s="400"/>
    </row>
    <row r="54" spans="5:113" x14ac:dyDescent="0.15"/>
    <row r="55" spans="5:113" x14ac:dyDescent="0.15"/>
    <row r="56" spans="5:113" x14ac:dyDescent="0.15"/>
  </sheetData>
  <sheetProtection algorithmName="SHA-512" hashValue="e3xRS1BtXQdO2CkHKtj77rK9azSFAWSx8CBSlYzgeHaKEx2s5vHdpK15zilDsmVe0HTzd4jYgtl+7v7ToCtiWg==" saltValue="hOKEieFLah/t9r+6tVr/l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AY25:BM25"/>
    <mergeCell ref="BN25:BU25"/>
    <mergeCell ref="AS24:AX24"/>
    <mergeCell ref="AY24:BM24"/>
    <mergeCell ref="BN24:BU24"/>
    <mergeCell ref="BV24:CC24"/>
    <mergeCell ref="W22:Y29"/>
    <mergeCell ref="Z22:AG23"/>
    <mergeCell ref="CE22:CS23"/>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AY22:BM22"/>
    <mergeCell ref="BN22:BU22"/>
    <mergeCell ref="BV22:CC22"/>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G35"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560</v>
      </c>
      <c r="G33" s="29" t="s">
        <v>561</v>
      </c>
      <c r="H33" s="29" t="s">
        <v>562</v>
      </c>
      <c r="I33" s="29" t="s">
        <v>563</v>
      </c>
      <c r="J33" s="30" t="s">
        <v>564</v>
      </c>
      <c r="K33" s="22"/>
      <c r="L33" s="22"/>
      <c r="M33" s="22"/>
      <c r="N33" s="22"/>
      <c r="O33" s="22"/>
      <c r="P33" s="22"/>
    </row>
    <row r="34" spans="1:16" ht="39" customHeight="1" x14ac:dyDescent="0.15">
      <c r="A34" s="22"/>
      <c r="B34" s="31"/>
      <c r="C34" s="1187" t="s">
        <v>568</v>
      </c>
      <c r="D34" s="1187"/>
      <c r="E34" s="1188"/>
      <c r="F34" s="32">
        <v>7.03</v>
      </c>
      <c r="G34" s="33">
        <v>7.93</v>
      </c>
      <c r="H34" s="33">
        <v>8.76</v>
      </c>
      <c r="I34" s="33">
        <v>8.34</v>
      </c>
      <c r="J34" s="34">
        <v>8.36</v>
      </c>
      <c r="K34" s="22"/>
      <c r="L34" s="22"/>
      <c r="M34" s="22"/>
      <c r="N34" s="22"/>
      <c r="O34" s="22"/>
      <c r="P34" s="22"/>
    </row>
    <row r="35" spans="1:16" ht="39" customHeight="1" x14ac:dyDescent="0.15">
      <c r="A35" s="22"/>
      <c r="B35" s="35"/>
      <c r="C35" s="1181" t="s">
        <v>569</v>
      </c>
      <c r="D35" s="1182"/>
      <c r="E35" s="1183"/>
      <c r="F35" s="36">
        <v>6.32</v>
      </c>
      <c r="G35" s="37">
        <v>6.07</v>
      </c>
      <c r="H35" s="37">
        <v>8.51</v>
      </c>
      <c r="I35" s="37">
        <v>7.91</v>
      </c>
      <c r="J35" s="38">
        <v>7.98</v>
      </c>
      <c r="K35" s="22"/>
      <c r="L35" s="22"/>
      <c r="M35" s="22"/>
      <c r="N35" s="22"/>
      <c r="O35" s="22"/>
      <c r="P35" s="22"/>
    </row>
    <row r="36" spans="1:16" ht="39" customHeight="1" x14ac:dyDescent="0.15">
      <c r="A36" s="22"/>
      <c r="B36" s="35"/>
      <c r="C36" s="1181" t="s">
        <v>570</v>
      </c>
      <c r="D36" s="1182"/>
      <c r="E36" s="1183"/>
      <c r="F36" s="36">
        <v>18.399999999999999</v>
      </c>
      <c r="G36" s="37">
        <v>11.11</v>
      </c>
      <c r="H36" s="37">
        <v>9.65</v>
      </c>
      <c r="I36" s="37">
        <v>4.72</v>
      </c>
      <c r="J36" s="38">
        <v>2.5099999999999998</v>
      </c>
      <c r="K36" s="22"/>
      <c r="L36" s="22"/>
      <c r="M36" s="22"/>
      <c r="N36" s="22"/>
      <c r="O36" s="22"/>
      <c r="P36" s="22"/>
    </row>
    <row r="37" spans="1:16" ht="39" customHeight="1" x14ac:dyDescent="0.15">
      <c r="A37" s="22"/>
      <c r="B37" s="35"/>
      <c r="C37" s="1181" t="s">
        <v>571</v>
      </c>
      <c r="D37" s="1182"/>
      <c r="E37" s="1183"/>
      <c r="F37" s="36">
        <v>0</v>
      </c>
      <c r="G37" s="37">
        <v>0.81</v>
      </c>
      <c r="H37" s="37">
        <v>0.37</v>
      </c>
      <c r="I37" s="37">
        <v>0.92</v>
      </c>
      <c r="J37" s="38">
        <v>1.22</v>
      </c>
      <c r="K37" s="22"/>
      <c r="L37" s="22"/>
      <c r="M37" s="22"/>
      <c r="N37" s="22"/>
      <c r="O37" s="22"/>
      <c r="P37" s="22"/>
    </row>
    <row r="38" spans="1:16" ht="39" customHeight="1" x14ac:dyDescent="0.15">
      <c r="A38" s="22"/>
      <c r="B38" s="35"/>
      <c r="C38" s="1181" t="s">
        <v>572</v>
      </c>
      <c r="D38" s="1182"/>
      <c r="E38" s="1183"/>
      <c r="F38" s="36">
        <v>0.06</v>
      </c>
      <c r="G38" s="37">
        <v>0.04</v>
      </c>
      <c r="H38" s="37">
        <v>0.32</v>
      </c>
      <c r="I38" s="37">
        <v>0.52</v>
      </c>
      <c r="J38" s="38">
        <v>0.46</v>
      </c>
      <c r="K38" s="22"/>
      <c r="L38" s="22"/>
      <c r="M38" s="22"/>
      <c r="N38" s="22"/>
      <c r="O38" s="22"/>
      <c r="P38" s="22"/>
    </row>
    <row r="39" spans="1:16" ht="39" customHeight="1" x14ac:dyDescent="0.15">
      <c r="A39" s="22"/>
      <c r="B39" s="35"/>
      <c r="C39" s="1181" t="s">
        <v>573</v>
      </c>
      <c r="D39" s="1182"/>
      <c r="E39" s="1183"/>
      <c r="F39" s="36">
        <v>0.08</v>
      </c>
      <c r="G39" s="37">
        <v>0.12</v>
      </c>
      <c r="H39" s="37">
        <v>0.14000000000000001</v>
      </c>
      <c r="I39" s="37">
        <v>0.25</v>
      </c>
      <c r="J39" s="38">
        <v>0.14000000000000001</v>
      </c>
      <c r="K39" s="22"/>
      <c r="L39" s="22"/>
      <c r="M39" s="22"/>
      <c r="N39" s="22"/>
      <c r="O39" s="22"/>
      <c r="P39" s="22"/>
    </row>
    <row r="40" spans="1:16" ht="39" customHeight="1" x14ac:dyDescent="0.15">
      <c r="A40" s="22"/>
      <c r="B40" s="35"/>
      <c r="C40" s="1181" t="s">
        <v>574</v>
      </c>
      <c r="D40" s="1182"/>
      <c r="E40" s="1183"/>
      <c r="F40" s="36">
        <v>0.37</v>
      </c>
      <c r="G40" s="37">
        <v>0.41</v>
      </c>
      <c r="H40" s="37">
        <v>0.05</v>
      </c>
      <c r="I40" s="37">
        <v>0.06</v>
      </c>
      <c r="J40" s="38">
        <v>0.05</v>
      </c>
      <c r="K40" s="22"/>
      <c r="L40" s="22"/>
      <c r="M40" s="22"/>
      <c r="N40" s="22"/>
      <c r="O40" s="22"/>
      <c r="P40" s="22"/>
    </row>
    <row r="41" spans="1:16" ht="39" customHeight="1" x14ac:dyDescent="0.15">
      <c r="A41" s="22"/>
      <c r="B41" s="35"/>
      <c r="C41" s="1181"/>
      <c r="D41" s="1182"/>
      <c r="E41" s="1183"/>
      <c r="F41" s="36"/>
      <c r="G41" s="37"/>
      <c r="H41" s="37"/>
      <c r="I41" s="37"/>
      <c r="J41" s="38"/>
      <c r="K41" s="22"/>
      <c r="L41" s="22"/>
      <c r="M41" s="22"/>
      <c r="N41" s="22"/>
      <c r="O41" s="22"/>
      <c r="P41" s="22"/>
    </row>
    <row r="42" spans="1:16" ht="39" customHeight="1" x14ac:dyDescent="0.15">
      <c r="A42" s="22"/>
      <c r="B42" s="39"/>
      <c r="C42" s="1181" t="s">
        <v>575</v>
      </c>
      <c r="D42" s="1182"/>
      <c r="E42" s="1183"/>
      <c r="F42" s="36" t="s">
        <v>519</v>
      </c>
      <c r="G42" s="37" t="s">
        <v>519</v>
      </c>
      <c r="H42" s="37" t="s">
        <v>519</v>
      </c>
      <c r="I42" s="37" t="s">
        <v>519</v>
      </c>
      <c r="J42" s="38" t="s">
        <v>519</v>
      </c>
      <c r="K42" s="22"/>
      <c r="L42" s="22"/>
      <c r="M42" s="22"/>
      <c r="N42" s="22"/>
      <c r="O42" s="22"/>
      <c r="P42" s="22"/>
    </row>
    <row r="43" spans="1:16" ht="39" customHeight="1" thickBot="1" x14ac:dyDescent="0.2">
      <c r="A43" s="22"/>
      <c r="B43" s="40"/>
      <c r="C43" s="1184" t="s">
        <v>576</v>
      </c>
      <c r="D43" s="1185"/>
      <c r="E43" s="1186"/>
      <c r="F43" s="41" t="s">
        <v>519</v>
      </c>
      <c r="G43" s="42" t="s">
        <v>519</v>
      </c>
      <c r="H43" s="42" t="s">
        <v>519</v>
      </c>
      <c r="I43" s="42" t="s">
        <v>519</v>
      </c>
      <c r="J43" s="43" t="s">
        <v>519</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w38Dqe2Gdd4CP4Zx07/GN+eecOGrACV82GxIJua5AredALD/spWhqk19TxSDLiv8Y2+gqKqpO7Eh7tkWily+6A==" saltValue="ed75G4MVIzDZ7VzluJpBS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I55"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560</v>
      </c>
      <c r="L44" s="56" t="s">
        <v>561</v>
      </c>
      <c r="M44" s="56" t="s">
        <v>562</v>
      </c>
      <c r="N44" s="56" t="s">
        <v>563</v>
      </c>
      <c r="O44" s="57" t="s">
        <v>564</v>
      </c>
      <c r="P44" s="48"/>
      <c r="Q44" s="48"/>
      <c r="R44" s="48"/>
      <c r="S44" s="48"/>
      <c r="T44" s="48"/>
      <c r="U44" s="48"/>
    </row>
    <row r="45" spans="1:21" ht="30.75" customHeight="1" x14ac:dyDescent="0.15">
      <c r="A45" s="48"/>
      <c r="B45" s="1212" t="s">
        <v>11</v>
      </c>
      <c r="C45" s="1213"/>
      <c r="D45" s="58"/>
      <c r="E45" s="1218" t="s">
        <v>12</v>
      </c>
      <c r="F45" s="1218"/>
      <c r="G45" s="1218"/>
      <c r="H45" s="1218"/>
      <c r="I45" s="1218"/>
      <c r="J45" s="1219"/>
      <c r="K45" s="59">
        <v>241</v>
      </c>
      <c r="L45" s="60">
        <v>257</v>
      </c>
      <c r="M45" s="60">
        <v>275</v>
      </c>
      <c r="N45" s="60">
        <v>359</v>
      </c>
      <c r="O45" s="61">
        <v>392</v>
      </c>
      <c r="P45" s="48"/>
      <c r="Q45" s="48"/>
      <c r="R45" s="48"/>
      <c r="S45" s="48"/>
      <c r="T45" s="48"/>
      <c r="U45" s="48"/>
    </row>
    <row r="46" spans="1:21" ht="30.75" customHeight="1" x14ac:dyDescent="0.15">
      <c r="A46" s="48"/>
      <c r="B46" s="1214"/>
      <c r="C46" s="1215"/>
      <c r="D46" s="62"/>
      <c r="E46" s="1191" t="s">
        <v>13</v>
      </c>
      <c r="F46" s="1191"/>
      <c r="G46" s="1191"/>
      <c r="H46" s="1191"/>
      <c r="I46" s="1191"/>
      <c r="J46" s="1192"/>
      <c r="K46" s="63" t="s">
        <v>519</v>
      </c>
      <c r="L46" s="64" t="s">
        <v>519</v>
      </c>
      <c r="M46" s="64" t="s">
        <v>519</v>
      </c>
      <c r="N46" s="64" t="s">
        <v>519</v>
      </c>
      <c r="O46" s="65" t="s">
        <v>519</v>
      </c>
      <c r="P46" s="48"/>
      <c r="Q46" s="48"/>
      <c r="R46" s="48"/>
      <c r="S46" s="48"/>
      <c r="T46" s="48"/>
      <c r="U46" s="48"/>
    </row>
    <row r="47" spans="1:21" ht="30.75" customHeight="1" x14ac:dyDescent="0.15">
      <c r="A47" s="48"/>
      <c r="B47" s="1214"/>
      <c r="C47" s="1215"/>
      <c r="D47" s="62"/>
      <c r="E47" s="1191" t="s">
        <v>14</v>
      </c>
      <c r="F47" s="1191"/>
      <c r="G47" s="1191"/>
      <c r="H47" s="1191"/>
      <c r="I47" s="1191"/>
      <c r="J47" s="1192"/>
      <c r="K47" s="63" t="s">
        <v>519</v>
      </c>
      <c r="L47" s="64" t="s">
        <v>519</v>
      </c>
      <c r="M47" s="64" t="s">
        <v>519</v>
      </c>
      <c r="N47" s="64" t="s">
        <v>519</v>
      </c>
      <c r="O47" s="65" t="s">
        <v>519</v>
      </c>
      <c r="P47" s="48"/>
      <c r="Q47" s="48"/>
      <c r="R47" s="48"/>
      <c r="S47" s="48"/>
      <c r="T47" s="48"/>
      <c r="U47" s="48"/>
    </row>
    <row r="48" spans="1:21" ht="30.75" customHeight="1" x14ac:dyDescent="0.15">
      <c r="A48" s="48"/>
      <c r="B48" s="1214"/>
      <c r="C48" s="1215"/>
      <c r="D48" s="62"/>
      <c r="E48" s="1191" t="s">
        <v>15</v>
      </c>
      <c r="F48" s="1191"/>
      <c r="G48" s="1191"/>
      <c r="H48" s="1191"/>
      <c r="I48" s="1191"/>
      <c r="J48" s="1192"/>
      <c r="K48" s="63">
        <v>16</v>
      </c>
      <c r="L48" s="64">
        <v>16</v>
      </c>
      <c r="M48" s="64">
        <v>13</v>
      </c>
      <c r="N48" s="64">
        <v>12</v>
      </c>
      <c r="O48" s="65">
        <v>14</v>
      </c>
      <c r="P48" s="48"/>
      <c r="Q48" s="48"/>
      <c r="R48" s="48"/>
      <c r="S48" s="48"/>
      <c r="T48" s="48"/>
      <c r="U48" s="48"/>
    </row>
    <row r="49" spans="1:21" ht="30.75" customHeight="1" x14ac:dyDescent="0.15">
      <c r="A49" s="48"/>
      <c r="B49" s="1214"/>
      <c r="C49" s="1215"/>
      <c r="D49" s="62"/>
      <c r="E49" s="1191" t="s">
        <v>16</v>
      </c>
      <c r="F49" s="1191"/>
      <c r="G49" s="1191"/>
      <c r="H49" s="1191"/>
      <c r="I49" s="1191"/>
      <c r="J49" s="1192"/>
      <c r="K49" s="63" t="s">
        <v>519</v>
      </c>
      <c r="L49" s="64" t="s">
        <v>519</v>
      </c>
      <c r="M49" s="64" t="s">
        <v>519</v>
      </c>
      <c r="N49" s="64" t="s">
        <v>519</v>
      </c>
      <c r="O49" s="65" t="s">
        <v>519</v>
      </c>
      <c r="P49" s="48"/>
      <c r="Q49" s="48"/>
      <c r="R49" s="48"/>
      <c r="S49" s="48"/>
      <c r="T49" s="48"/>
      <c r="U49" s="48"/>
    </row>
    <row r="50" spans="1:21" ht="30.75" customHeight="1" x14ac:dyDescent="0.15">
      <c r="A50" s="48"/>
      <c r="B50" s="1214"/>
      <c r="C50" s="1215"/>
      <c r="D50" s="62"/>
      <c r="E50" s="1191" t="s">
        <v>17</v>
      </c>
      <c r="F50" s="1191"/>
      <c r="G50" s="1191"/>
      <c r="H50" s="1191"/>
      <c r="I50" s="1191"/>
      <c r="J50" s="1192"/>
      <c r="K50" s="63" t="s">
        <v>519</v>
      </c>
      <c r="L50" s="64" t="s">
        <v>519</v>
      </c>
      <c r="M50" s="64" t="s">
        <v>519</v>
      </c>
      <c r="N50" s="64" t="s">
        <v>519</v>
      </c>
      <c r="O50" s="65" t="s">
        <v>519</v>
      </c>
      <c r="P50" s="48"/>
      <c r="Q50" s="48"/>
      <c r="R50" s="48"/>
      <c r="S50" s="48"/>
      <c r="T50" s="48"/>
      <c r="U50" s="48"/>
    </row>
    <row r="51" spans="1:21" ht="30.75" customHeight="1" x14ac:dyDescent="0.15">
      <c r="A51" s="48"/>
      <c r="B51" s="1216"/>
      <c r="C51" s="1217"/>
      <c r="D51" s="66"/>
      <c r="E51" s="1191" t="s">
        <v>18</v>
      </c>
      <c r="F51" s="1191"/>
      <c r="G51" s="1191"/>
      <c r="H51" s="1191"/>
      <c r="I51" s="1191"/>
      <c r="J51" s="1192"/>
      <c r="K51" s="63" t="s">
        <v>519</v>
      </c>
      <c r="L51" s="64">
        <v>0</v>
      </c>
      <c r="M51" s="64">
        <v>0</v>
      </c>
      <c r="N51" s="64" t="s">
        <v>519</v>
      </c>
      <c r="O51" s="65" t="s">
        <v>519</v>
      </c>
      <c r="P51" s="48"/>
      <c r="Q51" s="48"/>
      <c r="R51" s="48"/>
      <c r="S51" s="48"/>
      <c r="T51" s="48"/>
      <c r="U51" s="48"/>
    </row>
    <row r="52" spans="1:21" ht="30.75" customHeight="1" x14ac:dyDescent="0.15">
      <c r="A52" s="48"/>
      <c r="B52" s="1189" t="s">
        <v>19</v>
      </c>
      <c r="C52" s="1190"/>
      <c r="D52" s="66"/>
      <c r="E52" s="1191" t="s">
        <v>20</v>
      </c>
      <c r="F52" s="1191"/>
      <c r="G52" s="1191"/>
      <c r="H52" s="1191"/>
      <c r="I52" s="1191"/>
      <c r="J52" s="1192"/>
      <c r="K52" s="63">
        <v>200</v>
      </c>
      <c r="L52" s="64">
        <v>214</v>
      </c>
      <c r="M52" s="64">
        <v>222</v>
      </c>
      <c r="N52" s="64">
        <v>272</v>
      </c>
      <c r="O52" s="65">
        <v>271</v>
      </c>
      <c r="P52" s="48"/>
      <c r="Q52" s="48"/>
      <c r="R52" s="48"/>
      <c r="S52" s="48"/>
      <c r="T52" s="48"/>
      <c r="U52" s="48"/>
    </row>
    <row r="53" spans="1:21" ht="30.75" customHeight="1" thickBot="1" x14ac:dyDescent="0.2">
      <c r="A53" s="48"/>
      <c r="B53" s="1193" t="s">
        <v>21</v>
      </c>
      <c r="C53" s="1194"/>
      <c r="D53" s="67"/>
      <c r="E53" s="1195" t="s">
        <v>22</v>
      </c>
      <c r="F53" s="1195"/>
      <c r="G53" s="1195"/>
      <c r="H53" s="1195"/>
      <c r="I53" s="1195"/>
      <c r="J53" s="1196"/>
      <c r="K53" s="68">
        <v>57</v>
      </c>
      <c r="L53" s="69">
        <v>59</v>
      </c>
      <c r="M53" s="69">
        <v>66</v>
      </c>
      <c r="N53" s="69">
        <v>99</v>
      </c>
      <c r="O53" s="70">
        <v>135</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t="s">
        <v>24</v>
      </c>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25</v>
      </c>
      <c r="C56" s="73"/>
      <c r="D56" s="73"/>
      <c r="E56" s="73"/>
      <c r="F56" s="73"/>
      <c r="G56" s="73"/>
      <c r="H56" s="73"/>
      <c r="I56" s="73"/>
      <c r="J56" s="73"/>
      <c r="K56" s="74"/>
      <c r="L56" s="74"/>
      <c r="M56" s="74"/>
      <c r="N56" s="74"/>
      <c r="O56" s="75" t="s">
        <v>577</v>
      </c>
      <c r="P56" s="48"/>
      <c r="Q56" s="48"/>
      <c r="R56" s="48"/>
      <c r="S56" s="48"/>
      <c r="T56" s="48"/>
      <c r="U56" s="48"/>
    </row>
    <row r="57" spans="1:21" ht="31.5" customHeight="1" thickBot="1" x14ac:dyDescent="0.2">
      <c r="A57" s="48"/>
      <c r="B57" s="76"/>
      <c r="C57" s="77"/>
      <c r="D57" s="77"/>
      <c r="E57" s="78"/>
      <c r="F57" s="78"/>
      <c r="G57" s="78"/>
      <c r="H57" s="78"/>
      <c r="I57" s="78"/>
      <c r="J57" s="79" t="s">
        <v>2</v>
      </c>
      <c r="K57" s="80" t="s">
        <v>578</v>
      </c>
      <c r="L57" s="81" t="s">
        <v>579</v>
      </c>
      <c r="M57" s="81" t="s">
        <v>580</v>
      </c>
      <c r="N57" s="81" t="s">
        <v>581</v>
      </c>
      <c r="O57" s="82" t="s">
        <v>582</v>
      </c>
      <c r="P57" s="48"/>
      <c r="Q57" s="48"/>
      <c r="R57" s="48"/>
      <c r="S57" s="48"/>
      <c r="T57" s="48"/>
      <c r="U57" s="48"/>
    </row>
    <row r="58" spans="1:21" ht="31.5" customHeight="1" x14ac:dyDescent="0.15">
      <c r="B58" s="1197" t="s">
        <v>26</v>
      </c>
      <c r="C58" s="1198"/>
      <c r="D58" s="1203" t="s">
        <v>27</v>
      </c>
      <c r="E58" s="1204"/>
      <c r="F58" s="1204"/>
      <c r="G58" s="1204"/>
      <c r="H58" s="1204"/>
      <c r="I58" s="1204"/>
      <c r="J58" s="1205"/>
      <c r="K58" s="83"/>
      <c r="L58" s="84"/>
      <c r="M58" s="84"/>
      <c r="N58" s="84"/>
      <c r="O58" s="85"/>
    </row>
    <row r="59" spans="1:21" ht="31.5" customHeight="1" x14ac:dyDescent="0.15">
      <c r="B59" s="1199"/>
      <c r="C59" s="1200"/>
      <c r="D59" s="1206" t="s">
        <v>28</v>
      </c>
      <c r="E59" s="1207"/>
      <c r="F59" s="1207"/>
      <c r="G59" s="1207"/>
      <c r="H59" s="1207"/>
      <c r="I59" s="1207"/>
      <c r="J59" s="1208"/>
      <c r="K59" s="86"/>
      <c r="L59" s="87"/>
      <c r="M59" s="87"/>
      <c r="N59" s="87"/>
      <c r="O59" s="88"/>
    </row>
    <row r="60" spans="1:21" ht="31.5" customHeight="1" thickBot="1" x14ac:dyDescent="0.2">
      <c r="B60" s="1201"/>
      <c r="C60" s="1202"/>
      <c r="D60" s="1209" t="s">
        <v>29</v>
      </c>
      <c r="E60" s="1210"/>
      <c r="F60" s="1210"/>
      <c r="G60" s="1210"/>
      <c r="H60" s="1210"/>
      <c r="I60" s="1210"/>
      <c r="J60" s="1211"/>
      <c r="K60" s="89"/>
      <c r="L60" s="90"/>
      <c r="M60" s="90"/>
      <c r="N60" s="90"/>
      <c r="O60" s="91"/>
    </row>
    <row r="61" spans="1:21" ht="24" customHeight="1" x14ac:dyDescent="0.15">
      <c r="B61" s="92"/>
      <c r="C61" s="92"/>
      <c r="D61" s="93" t="s">
        <v>30</v>
      </c>
      <c r="E61" s="94"/>
      <c r="F61" s="94"/>
      <c r="G61" s="94"/>
      <c r="H61" s="94"/>
      <c r="I61" s="94"/>
      <c r="J61" s="94"/>
      <c r="K61" s="94"/>
      <c r="L61" s="94"/>
      <c r="M61" s="94"/>
      <c r="N61" s="94"/>
      <c r="O61" s="94"/>
    </row>
    <row r="62" spans="1:21" ht="24" customHeight="1" x14ac:dyDescent="0.15">
      <c r="B62" s="95"/>
      <c r="C62" s="95"/>
      <c r="D62" s="93" t="s">
        <v>31</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y0UdONhPXuNfWinYAkEONPNyU3frzsxrm8Iu7rdEwii8xg7EVf4hwwx6d47GLpe+hueLnRRIgAE30RQrzQajcw==" saltValue="4UkQPbLnj1kCk/NwD88r1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I35"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9</v>
      </c>
    </row>
    <row r="40" spans="2:13" ht="27.75" customHeight="1" thickBot="1" x14ac:dyDescent="0.2">
      <c r="B40" s="98" t="s">
        <v>10</v>
      </c>
      <c r="C40" s="99"/>
      <c r="D40" s="99"/>
      <c r="E40" s="100"/>
      <c r="F40" s="100"/>
      <c r="G40" s="100"/>
      <c r="H40" s="101" t="s">
        <v>2</v>
      </c>
      <c r="I40" s="102" t="s">
        <v>560</v>
      </c>
      <c r="J40" s="103" t="s">
        <v>561</v>
      </c>
      <c r="K40" s="103" t="s">
        <v>562</v>
      </c>
      <c r="L40" s="103" t="s">
        <v>563</v>
      </c>
      <c r="M40" s="104" t="s">
        <v>564</v>
      </c>
    </row>
    <row r="41" spans="2:13" ht="27.75" customHeight="1" x14ac:dyDescent="0.15">
      <c r="B41" s="1232" t="s">
        <v>32</v>
      </c>
      <c r="C41" s="1233"/>
      <c r="D41" s="105"/>
      <c r="E41" s="1234" t="s">
        <v>33</v>
      </c>
      <c r="F41" s="1234"/>
      <c r="G41" s="1234"/>
      <c r="H41" s="1235"/>
      <c r="I41" s="355">
        <v>3325</v>
      </c>
      <c r="J41" s="356">
        <v>3865</v>
      </c>
      <c r="K41" s="356">
        <v>4358</v>
      </c>
      <c r="L41" s="356">
        <v>4740</v>
      </c>
      <c r="M41" s="357">
        <v>5250</v>
      </c>
    </row>
    <row r="42" spans="2:13" ht="27.75" customHeight="1" x14ac:dyDescent="0.15">
      <c r="B42" s="1222"/>
      <c r="C42" s="1223"/>
      <c r="D42" s="106"/>
      <c r="E42" s="1226" t="s">
        <v>34</v>
      </c>
      <c r="F42" s="1226"/>
      <c r="G42" s="1226"/>
      <c r="H42" s="1227"/>
      <c r="I42" s="358" t="s">
        <v>519</v>
      </c>
      <c r="J42" s="359" t="s">
        <v>519</v>
      </c>
      <c r="K42" s="359" t="s">
        <v>519</v>
      </c>
      <c r="L42" s="359" t="s">
        <v>519</v>
      </c>
      <c r="M42" s="360" t="s">
        <v>519</v>
      </c>
    </row>
    <row r="43" spans="2:13" ht="27.75" customHeight="1" x14ac:dyDescent="0.15">
      <c r="B43" s="1222"/>
      <c r="C43" s="1223"/>
      <c r="D43" s="106"/>
      <c r="E43" s="1226" t="s">
        <v>35</v>
      </c>
      <c r="F43" s="1226"/>
      <c r="G43" s="1226"/>
      <c r="H43" s="1227"/>
      <c r="I43" s="358">
        <v>125</v>
      </c>
      <c r="J43" s="359">
        <v>104</v>
      </c>
      <c r="K43" s="359">
        <v>88</v>
      </c>
      <c r="L43" s="359">
        <v>89</v>
      </c>
      <c r="M43" s="360">
        <v>87</v>
      </c>
    </row>
    <row r="44" spans="2:13" ht="27.75" customHeight="1" x14ac:dyDescent="0.15">
      <c r="B44" s="1222"/>
      <c r="C44" s="1223"/>
      <c r="D44" s="106"/>
      <c r="E44" s="1226" t="s">
        <v>36</v>
      </c>
      <c r="F44" s="1226"/>
      <c r="G44" s="1226"/>
      <c r="H44" s="1227"/>
      <c r="I44" s="358">
        <v>101</v>
      </c>
      <c r="J44" s="359">
        <v>97</v>
      </c>
      <c r="K44" s="359">
        <v>93</v>
      </c>
      <c r="L44" s="359">
        <v>90</v>
      </c>
      <c r="M44" s="360">
        <v>86</v>
      </c>
    </row>
    <row r="45" spans="2:13" ht="27.75" customHeight="1" x14ac:dyDescent="0.15">
      <c r="B45" s="1222"/>
      <c r="C45" s="1223"/>
      <c r="D45" s="106"/>
      <c r="E45" s="1226" t="s">
        <v>37</v>
      </c>
      <c r="F45" s="1226"/>
      <c r="G45" s="1226"/>
      <c r="H45" s="1227"/>
      <c r="I45" s="358">
        <v>555</v>
      </c>
      <c r="J45" s="359">
        <v>513</v>
      </c>
      <c r="K45" s="359">
        <v>512</v>
      </c>
      <c r="L45" s="359">
        <v>509</v>
      </c>
      <c r="M45" s="360">
        <v>555</v>
      </c>
    </row>
    <row r="46" spans="2:13" ht="27.75" customHeight="1" x14ac:dyDescent="0.15">
      <c r="B46" s="1222"/>
      <c r="C46" s="1223"/>
      <c r="D46" s="107"/>
      <c r="E46" s="1226" t="s">
        <v>38</v>
      </c>
      <c r="F46" s="1226"/>
      <c r="G46" s="1226"/>
      <c r="H46" s="1227"/>
      <c r="I46" s="358" t="s">
        <v>519</v>
      </c>
      <c r="J46" s="359" t="s">
        <v>519</v>
      </c>
      <c r="K46" s="359" t="s">
        <v>519</v>
      </c>
      <c r="L46" s="359" t="s">
        <v>519</v>
      </c>
      <c r="M46" s="360" t="s">
        <v>519</v>
      </c>
    </row>
    <row r="47" spans="2:13" ht="27.75" customHeight="1" x14ac:dyDescent="0.15">
      <c r="B47" s="1222"/>
      <c r="C47" s="1223"/>
      <c r="D47" s="108"/>
      <c r="E47" s="1236" t="s">
        <v>39</v>
      </c>
      <c r="F47" s="1237"/>
      <c r="G47" s="1237"/>
      <c r="H47" s="1238"/>
      <c r="I47" s="358" t="s">
        <v>519</v>
      </c>
      <c r="J47" s="359" t="s">
        <v>519</v>
      </c>
      <c r="K47" s="359" t="s">
        <v>519</v>
      </c>
      <c r="L47" s="359" t="s">
        <v>519</v>
      </c>
      <c r="M47" s="360" t="s">
        <v>519</v>
      </c>
    </row>
    <row r="48" spans="2:13" ht="27.75" customHeight="1" x14ac:dyDescent="0.15">
      <c r="B48" s="1222"/>
      <c r="C48" s="1223"/>
      <c r="D48" s="106"/>
      <c r="E48" s="1226" t="s">
        <v>40</v>
      </c>
      <c r="F48" s="1226"/>
      <c r="G48" s="1226"/>
      <c r="H48" s="1227"/>
      <c r="I48" s="358" t="s">
        <v>519</v>
      </c>
      <c r="J48" s="359" t="s">
        <v>519</v>
      </c>
      <c r="K48" s="359" t="s">
        <v>519</v>
      </c>
      <c r="L48" s="359" t="s">
        <v>519</v>
      </c>
      <c r="M48" s="360" t="s">
        <v>519</v>
      </c>
    </row>
    <row r="49" spans="2:13" ht="27.75" customHeight="1" x14ac:dyDescent="0.15">
      <c r="B49" s="1224"/>
      <c r="C49" s="1225"/>
      <c r="D49" s="106"/>
      <c r="E49" s="1226" t="s">
        <v>41</v>
      </c>
      <c r="F49" s="1226"/>
      <c r="G49" s="1226"/>
      <c r="H49" s="1227"/>
      <c r="I49" s="358" t="s">
        <v>519</v>
      </c>
      <c r="J49" s="359" t="s">
        <v>519</v>
      </c>
      <c r="K49" s="359" t="s">
        <v>519</v>
      </c>
      <c r="L49" s="359" t="s">
        <v>519</v>
      </c>
      <c r="M49" s="360" t="s">
        <v>519</v>
      </c>
    </row>
    <row r="50" spans="2:13" ht="27.75" customHeight="1" x14ac:dyDescent="0.15">
      <c r="B50" s="1220" t="s">
        <v>42</v>
      </c>
      <c r="C50" s="1221"/>
      <c r="D50" s="109"/>
      <c r="E50" s="1226" t="s">
        <v>43</v>
      </c>
      <c r="F50" s="1226"/>
      <c r="G50" s="1226"/>
      <c r="H50" s="1227"/>
      <c r="I50" s="358">
        <v>1574</v>
      </c>
      <c r="J50" s="359">
        <v>1520</v>
      </c>
      <c r="K50" s="359">
        <v>1516</v>
      </c>
      <c r="L50" s="359">
        <v>1654</v>
      </c>
      <c r="M50" s="360">
        <v>1801</v>
      </c>
    </row>
    <row r="51" spans="2:13" ht="27.75" customHeight="1" x14ac:dyDescent="0.15">
      <c r="B51" s="1222"/>
      <c r="C51" s="1223"/>
      <c r="D51" s="106"/>
      <c r="E51" s="1226" t="s">
        <v>44</v>
      </c>
      <c r="F51" s="1226"/>
      <c r="G51" s="1226"/>
      <c r="H51" s="1227"/>
      <c r="I51" s="358" t="s">
        <v>519</v>
      </c>
      <c r="J51" s="359" t="s">
        <v>519</v>
      </c>
      <c r="K51" s="359" t="s">
        <v>519</v>
      </c>
      <c r="L51" s="359" t="s">
        <v>519</v>
      </c>
      <c r="M51" s="360" t="s">
        <v>519</v>
      </c>
    </row>
    <row r="52" spans="2:13" ht="27.75" customHeight="1" x14ac:dyDescent="0.15">
      <c r="B52" s="1224"/>
      <c r="C52" s="1225"/>
      <c r="D52" s="106"/>
      <c r="E52" s="1226" t="s">
        <v>45</v>
      </c>
      <c r="F52" s="1226"/>
      <c r="G52" s="1226"/>
      <c r="H52" s="1227"/>
      <c r="I52" s="358">
        <v>2698</v>
      </c>
      <c r="J52" s="359">
        <v>3056</v>
      </c>
      <c r="K52" s="359">
        <v>3365</v>
      </c>
      <c r="L52" s="359">
        <v>3534</v>
      </c>
      <c r="M52" s="360">
        <v>3911</v>
      </c>
    </row>
    <row r="53" spans="2:13" ht="27.75" customHeight="1" thickBot="1" x14ac:dyDescent="0.2">
      <c r="B53" s="1228" t="s">
        <v>46</v>
      </c>
      <c r="C53" s="1229"/>
      <c r="D53" s="110"/>
      <c r="E53" s="1230" t="s">
        <v>47</v>
      </c>
      <c r="F53" s="1230"/>
      <c r="G53" s="1230"/>
      <c r="H53" s="1231"/>
      <c r="I53" s="361">
        <v>-166</v>
      </c>
      <c r="J53" s="362">
        <v>5</v>
      </c>
      <c r="K53" s="362">
        <v>170</v>
      </c>
      <c r="L53" s="362">
        <v>239</v>
      </c>
      <c r="M53" s="363">
        <v>266</v>
      </c>
    </row>
    <row r="54" spans="2:13" ht="27.75" customHeight="1" x14ac:dyDescent="0.15">
      <c r="B54" s="111" t="s">
        <v>48</v>
      </c>
      <c r="C54" s="112"/>
      <c r="D54" s="112"/>
      <c r="E54" s="113"/>
      <c r="F54" s="113"/>
      <c r="G54" s="113"/>
      <c r="H54" s="113"/>
      <c r="I54" s="114"/>
      <c r="J54" s="114"/>
      <c r="K54" s="114"/>
      <c r="L54" s="114"/>
      <c r="M54" s="114"/>
    </row>
    <row r="55" spans="2:13" x14ac:dyDescent="0.15"/>
  </sheetData>
  <sheetProtection algorithmName="SHA-512" hashValue="jyQDt5vWi5GqOCMytU1WcblXgwCQMLVFVw2K/CNs3PIv4AtWkI1nPyCFw7Upur9LP3R0oC5uTHiqyYsP2Azg/w==" saltValue="iyra5TlnmaXRAnnogeoBZ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A52" zoomScale="70" zoomScaleNormal="70" zoomScaleSheetLayoutView="100" workbookViewId="0">
      <selection activeCell="F58" sqref="F58:H62"/>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49</v>
      </c>
    </row>
    <row r="54" spans="2:8" ht="29.25" customHeight="1" thickBot="1" x14ac:dyDescent="0.25">
      <c r="B54" s="116" t="s">
        <v>1</v>
      </c>
      <c r="C54" s="117"/>
      <c r="D54" s="117"/>
      <c r="E54" s="118" t="s">
        <v>2</v>
      </c>
      <c r="F54" s="119" t="s">
        <v>562</v>
      </c>
      <c r="G54" s="119" t="s">
        <v>563</v>
      </c>
      <c r="H54" s="120" t="s">
        <v>564</v>
      </c>
    </row>
    <row r="55" spans="2:8" ht="52.5" customHeight="1" x14ac:dyDescent="0.15">
      <c r="B55" s="121"/>
      <c r="C55" s="1247" t="s">
        <v>50</v>
      </c>
      <c r="D55" s="1247"/>
      <c r="E55" s="1248"/>
      <c r="F55" s="122">
        <v>502</v>
      </c>
      <c r="G55" s="122">
        <v>502</v>
      </c>
      <c r="H55" s="123">
        <v>502</v>
      </c>
    </row>
    <row r="56" spans="2:8" ht="52.5" customHeight="1" x14ac:dyDescent="0.15">
      <c r="B56" s="124"/>
      <c r="C56" s="1249" t="s">
        <v>51</v>
      </c>
      <c r="D56" s="1249"/>
      <c r="E56" s="1250"/>
      <c r="F56" s="125">
        <v>350</v>
      </c>
      <c r="G56" s="125">
        <v>464</v>
      </c>
      <c r="H56" s="126">
        <v>506</v>
      </c>
    </row>
    <row r="57" spans="2:8" ht="53.25" customHeight="1" x14ac:dyDescent="0.15">
      <c r="B57" s="124"/>
      <c r="C57" s="1251" t="s">
        <v>52</v>
      </c>
      <c r="D57" s="1251"/>
      <c r="E57" s="1252"/>
      <c r="F57" s="127">
        <v>601</v>
      </c>
      <c r="G57" s="127">
        <v>621</v>
      </c>
      <c r="H57" s="128">
        <v>616</v>
      </c>
    </row>
    <row r="58" spans="2:8" ht="45.75" customHeight="1" x14ac:dyDescent="0.15">
      <c r="B58" s="129"/>
      <c r="C58" s="1239" t="s">
        <v>596</v>
      </c>
      <c r="D58" s="1240"/>
      <c r="E58" s="1241"/>
      <c r="F58" s="130">
        <v>287</v>
      </c>
      <c r="G58" s="130">
        <v>287</v>
      </c>
      <c r="H58" s="131">
        <v>287</v>
      </c>
    </row>
    <row r="59" spans="2:8" ht="45.75" customHeight="1" x14ac:dyDescent="0.15">
      <c r="B59" s="129"/>
      <c r="C59" s="1239" t="s">
        <v>597</v>
      </c>
      <c r="D59" s="1240"/>
      <c r="E59" s="1241"/>
      <c r="F59" s="130">
        <v>132</v>
      </c>
      <c r="G59" s="130">
        <v>132</v>
      </c>
      <c r="H59" s="131">
        <v>132</v>
      </c>
    </row>
    <row r="60" spans="2:8" ht="45.75" customHeight="1" x14ac:dyDescent="0.15">
      <c r="B60" s="129"/>
      <c r="C60" s="1239" t="s">
        <v>598</v>
      </c>
      <c r="D60" s="1240"/>
      <c r="E60" s="1241"/>
      <c r="F60" s="130">
        <v>60</v>
      </c>
      <c r="G60" s="130">
        <v>80</v>
      </c>
      <c r="H60" s="131">
        <v>80</v>
      </c>
    </row>
    <row r="61" spans="2:8" ht="45.75" customHeight="1" x14ac:dyDescent="0.15">
      <c r="B61" s="129"/>
      <c r="C61" s="1239" t="s">
        <v>599</v>
      </c>
      <c r="D61" s="1240"/>
      <c r="E61" s="1241"/>
      <c r="F61" s="130">
        <v>51</v>
      </c>
      <c r="G61" s="130">
        <v>55</v>
      </c>
      <c r="H61" s="131">
        <v>55</v>
      </c>
    </row>
    <row r="62" spans="2:8" ht="45.75" customHeight="1" thickBot="1" x14ac:dyDescent="0.2">
      <c r="B62" s="132"/>
      <c r="C62" s="1242" t="s">
        <v>600</v>
      </c>
      <c r="D62" s="1243"/>
      <c r="E62" s="1244"/>
      <c r="F62" s="133">
        <v>61</v>
      </c>
      <c r="G62" s="133">
        <v>57</v>
      </c>
      <c r="H62" s="134">
        <v>52</v>
      </c>
    </row>
    <row r="63" spans="2:8" ht="52.5" customHeight="1" thickBot="1" x14ac:dyDescent="0.2">
      <c r="B63" s="135"/>
      <c r="C63" s="1245" t="s">
        <v>53</v>
      </c>
      <c r="D63" s="1245"/>
      <c r="E63" s="1246"/>
      <c r="F63" s="136">
        <v>1453</v>
      </c>
      <c r="G63" s="136">
        <v>1587</v>
      </c>
      <c r="H63" s="137">
        <v>1624</v>
      </c>
    </row>
    <row r="64" spans="2:8" x14ac:dyDescent="0.15"/>
  </sheetData>
  <sheetProtection algorithmName="SHA-512" hashValue="gRpVkbXjYSHY/PA25PDJrm3+yx89YRdopc5VPzxcrZkfBuweKa5GW25jWNsTmiR+Bp/4626ZyQzoiKgM46QGYg==" saltValue="qj7bWY+R54XYoq0eJT0kG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82DB2-FEA6-4BF0-A42D-2308A4ADDFB0}">
  <sheetPr>
    <pageSetUpPr fitToPage="1"/>
  </sheetPr>
  <dimension ref="A1:DE85"/>
  <sheetViews>
    <sheetView showGridLines="0" zoomScaleNormal="100" zoomScaleSheetLayoutView="55" workbookViewId="0">
      <selection activeCell="AN43" sqref="AN43:DC47"/>
    </sheetView>
  </sheetViews>
  <sheetFormatPr defaultColWidth="0" defaultRowHeight="13.5" customHeight="1" zeroHeight="1" x14ac:dyDescent="0.15"/>
  <cols>
    <col min="1" max="1" width="6.375" style="366" customWidth="1"/>
    <col min="2" max="107" width="2.5" style="366" customWidth="1"/>
    <col min="108" max="108" width="6.125" style="373" customWidth="1"/>
    <col min="109" max="109" width="5.875" style="372" customWidth="1"/>
    <col min="110" max="16384" width="8.625" style="366" hidden="1"/>
  </cols>
  <sheetData>
    <row r="1" spans="1:109" ht="42.75" customHeight="1" x14ac:dyDescent="0.15">
      <c r="A1" s="364"/>
      <c r="B1" s="365"/>
      <c r="DD1" s="366"/>
      <c r="DE1" s="366"/>
    </row>
    <row r="2" spans="1:109" ht="25.5" customHeight="1" x14ac:dyDescent="0.15">
      <c r="A2" s="367"/>
      <c r="C2" s="367"/>
      <c r="O2" s="367"/>
      <c r="P2" s="367"/>
      <c r="Q2" s="367"/>
      <c r="R2" s="367"/>
      <c r="S2" s="367"/>
      <c r="T2" s="367"/>
      <c r="U2" s="367"/>
      <c r="V2" s="367"/>
      <c r="W2" s="367"/>
      <c r="X2" s="367"/>
      <c r="Y2" s="367"/>
      <c r="Z2" s="367"/>
      <c r="AA2" s="367"/>
      <c r="AB2" s="367"/>
      <c r="AC2" s="367"/>
      <c r="AD2" s="367"/>
      <c r="AE2" s="367"/>
      <c r="AF2" s="367"/>
      <c r="AG2" s="367"/>
      <c r="AH2" s="367"/>
      <c r="AI2" s="367"/>
      <c r="AU2" s="367"/>
      <c r="BG2" s="367"/>
      <c r="BS2" s="367"/>
      <c r="CE2" s="367"/>
      <c r="CQ2" s="367"/>
      <c r="DD2" s="366"/>
      <c r="DE2" s="366"/>
    </row>
    <row r="3" spans="1:109" ht="25.5" customHeight="1" x14ac:dyDescent="0.15">
      <c r="A3" s="367"/>
      <c r="C3" s="367"/>
      <c r="O3" s="367"/>
      <c r="P3" s="367"/>
      <c r="Q3" s="367"/>
      <c r="R3" s="367"/>
      <c r="S3" s="367"/>
      <c r="T3" s="367"/>
      <c r="U3" s="367"/>
      <c r="V3" s="367"/>
      <c r="W3" s="367"/>
      <c r="X3" s="367"/>
      <c r="Y3" s="367"/>
      <c r="Z3" s="367"/>
      <c r="AA3" s="367"/>
      <c r="AB3" s="367"/>
      <c r="AC3" s="367"/>
      <c r="AD3" s="367"/>
      <c r="AE3" s="367"/>
      <c r="AF3" s="367"/>
      <c r="AG3" s="367"/>
      <c r="AH3" s="367"/>
      <c r="AI3" s="367"/>
      <c r="AU3" s="367"/>
      <c r="BG3" s="367"/>
      <c r="BS3" s="367"/>
      <c r="CE3" s="367"/>
      <c r="CQ3" s="367"/>
      <c r="DD3" s="366"/>
      <c r="DE3" s="366"/>
    </row>
    <row r="4" spans="1:109" s="259" customFormat="1" x14ac:dyDescent="0.15">
      <c r="A4" s="367"/>
      <c r="B4" s="367"/>
      <c r="C4" s="367"/>
      <c r="D4" s="367"/>
      <c r="E4" s="367"/>
      <c r="F4" s="367"/>
      <c r="G4" s="367"/>
      <c r="H4" s="367"/>
      <c r="I4" s="367"/>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367"/>
      <c r="AJ4" s="367"/>
      <c r="AK4" s="367"/>
      <c r="AL4" s="367"/>
      <c r="AM4" s="367"/>
      <c r="AN4" s="367"/>
      <c r="AO4" s="367"/>
      <c r="AP4" s="367"/>
      <c r="AQ4" s="367"/>
      <c r="AR4" s="367"/>
      <c r="AS4" s="367"/>
      <c r="AT4" s="367"/>
      <c r="AU4" s="367"/>
      <c r="AV4" s="367"/>
      <c r="AW4" s="367"/>
      <c r="AX4" s="367"/>
      <c r="AY4" s="367"/>
      <c r="AZ4" s="367"/>
      <c r="BA4" s="367"/>
      <c r="BB4" s="367"/>
      <c r="BC4" s="367"/>
      <c r="BD4" s="367"/>
      <c r="BE4" s="367"/>
      <c r="BF4" s="367"/>
      <c r="BG4" s="367"/>
      <c r="BH4" s="367"/>
      <c r="BI4" s="367"/>
      <c r="BJ4" s="367"/>
      <c r="BK4" s="367"/>
      <c r="BL4" s="367"/>
      <c r="BM4" s="367"/>
      <c r="BN4" s="367"/>
      <c r="BO4" s="367"/>
      <c r="BP4" s="367"/>
      <c r="BQ4" s="367"/>
      <c r="BR4" s="367"/>
      <c r="BS4" s="367"/>
      <c r="BT4" s="367"/>
      <c r="BU4" s="367"/>
      <c r="BV4" s="367"/>
      <c r="BW4" s="367"/>
      <c r="BX4" s="367"/>
      <c r="BY4" s="367"/>
      <c r="BZ4" s="367"/>
      <c r="CA4" s="367"/>
      <c r="CB4" s="367"/>
      <c r="CC4" s="367"/>
      <c r="CD4" s="367"/>
      <c r="CE4" s="367"/>
      <c r="CF4" s="367"/>
      <c r="CG4" s="367"/>
      <c r="CH4" s="367"/>
      <c r="CI4" s="367"/>
      <c r="CJ4" s="367"/>
      <c r="CK4" s="367"/>
      <c r="CL4" s="367"/>
      <c r="CM4" s="367"/>
      <c r="CN4" s="367"/>
      <c r="CO4" s="367"/>
      <c r="CP4" s="367"/>
      <c r="CQ4" s="367"/>
      <c r="CR4" s="367"/>
      <c r="CS4" s="367"/>
      <c r="CT4" s="367"/>
      <c r="CU4" s="367"/>
      <c r="CV4" s="367"/>
      <c r="CW4" s="367"/>
      <c r="CX4" s="367"/>
      <c r="CY4" s="367"/>
      <c r="CZ4" s="367"/>
      <c r="DA4" s="367"/>
      <c r="DB4" s="367"/>
      <c r="DC4" s="367"/>
      <c r="DD4" s="367"/>
      <c r="DE4" s="367"/>
    </row>
    <row r="5" spans="1:109" s="259" customFormat="1" x14ac:dyDescent="0.15">
      <c r="A5" s="367"/>
      <c r="B5" s="367"/>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c r="CG5" s="367"/>
      <c r="CH5" s="367"/>
      <c r="CI5" s="367"/>
      <c r="CJ5" s="367"/>
      <c r="CK5" s="367"/>
      <c r="CL5" s="367"/>
      <c r="CM5" s="367"/>
      <c r="CN5" s="367"/>
      <c r="CO5" s="367"/>
      <c r="CP5" s="367"/>
      <c r="CQ5" s="367"/>
      <c r="CR5" s="367"/>
      <c r="CS5" s="367"/>
      <c r="CT5" s="367"/>
      <c r="CU5" s="367"/>
      <c r="CV5" s="367"/>
      <c r="CW5" s="367"/>
      <c r="CX5" s="367"/>
      <c r="CY5" s="367"/>
      <c r="CZ5" s="367"/>
      <c r="DA5" s="367"/>
      <c r="DB5" s="367"/>
      <c r="DC5" s="367"/>
      <c r="DD5" s="367"/>
      <c r="DE5" s="367"/>
    </row>
    <row r="6" spans="1:109" s="259" customFormat="1" x14ac:dyDescent="0.15">
      <c r="A6" s="367"/>
      <c r="B6" s="367"/>
      <c r="C6" s="367"/>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c r="AU6" s="367"/>
      <c r="AV6" s="367"/>
      <c r="AW6" s="367"/>
      <c r="AX6" s="367"/>
      <c r="AY6" s="367"/>
      <c r="AZ6" s="367"/>
      <c r="BA6" s="367"/>
      <c r="BB6" s="367"/>
      <c r="BC6" s="367"/>
      <c r="BD6" s="367"/>
      <c r="BE6" s="367"/>
      <c r="BF6" s="367"/>
      <c r="BG6" s="367"/>
      <c r="BH6" s="367"/>
      <c r="BI6" s="367"/>
      <c r="BJ6" s="367"/>
      <c r="BK6" s="367"/>
      <c r="BL6" s="367"/>
      <c r="BM6" s="367"/>
      <c r="BN6" s="367"/>
      <c r="BO6" s="367"/>
      <c r="BP6" s="367"/>
      <c r="BQ6" s="367"/>
      <c r="BR6" s="367"/>
      <c r="BS6" s="367"/>
      <c r="BT6" s="367"/>
      <c r="BU6" s="367"/>
      <c r="BV6" s="367"/>
      <c r="BW6" s="367"/>
      <c r="BX6" s="367"/>
      <c r="BY6" s="367"/>
      <c r="BZ6" s="367"/>
      <c r="CA6" s="367"/>
      <c r="CB6" s="367"/>
      <c r="CC6" s="367"/>
      <c r="CD6" s="367"/>
      <c r="CE6" s="367"/>
      <c r="CF6" s="367"/>
      <c r="CG6" s="367"/>
      <c r="CH6" s="367"/>
      <c r="CI6" s="367"/>
      <c r="CJ6" s="367"/>
      <c r="CK6" s="367"/>
      <c r="CL6" s="367"/>
      <c r="CM6" s="367"/>
      <c r="CN6" s="367"/>
      <c r="CO6" s="367"/>
      <c r="CP6" s="367"/>
      <c r="CQ6" s="367"/>
      <c r="CR6" s="367"/>
      <c r="CS6" s="367"/>
      <c r="CT6" s="367"/>
      <c r="CU6" s="367"/>
      <c r="CV6" s="367"/>
      <c r="CW6" s="367"/>
      <c r="CX6" s="367"/>
      <c r="CY6" s="367"/>
      <c r="CZ6" s="367"/>
      <c r="DA6" s="367"/>
      <c r="DB6" s="367"/>
      <c r="DC6" s="367"/>
      <c r="DD6" s="367"/>
      <c r="DE6" s="367"/>
    </row>
    <row r="7" spans="1:109" s="259" customFormat="1" x14ac:dyDescent="0.15">
      <c r="A7" s="367"/>
      <c r="B7" s="367"/>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c r="BG7" s="367"/>
      <c r="BH7" s="367"/>
      <c r="BI7" s="367"/>
      <c r="BJ7" s="367"/>
      <c r="BK7" s="367"/>
      <c r="BL7" s="367"/>
      <c r="BM7" s="367"/>
      <c r="BN7" s="367"/>
      <c r="BO7" s="367"/>
      <c r="BP7" s="367"/>
      <c r="BQ7" s="367"/>
      <c r="BR7" s="367"/>
      <c r="BS7" s="367"/>
      <c r="BT7" s="367"/>
      <c r="BU7" s="367"/>
      <c r="BV7" s="367"/>
      <c r="BW7" s="367"/>
      <c r="BX7" s="367"/>
      <c r="BY7" s="367"/>
      <c r="BZ7" s="367"/>
      <c r="CA7" s="367"/>
      <c r="CB7" s="367"/>
      <c r="CC7" s="367"/>
      <c r="CD7" s="367"/>
      <c r="CE7" s="367"/>
      <c r="CF7" s="367"/>
      <c r="CG7" s="367"/>
      <c r="CH7" s="367"/>
      <c r="CI7" s="367"/>
      <c r="CJ7" s="367"/>
      <c r="CK7" s="367"/>
      <c r="CL7" s="367"/>
      <c r="CM7" s="367"/>
      <c r="CN7" s="367"/>
      <c r="CO7" s="367"/>
      <c r="CP7" s="367"/>
      <c r="CQ7" s="367"/>
      <c r="CR7" s="367"/>
      <c r="CS7" s="367"/>
      <c r="CT7" s="367"/>
      <c r="CU7" s="367"/>
      <c r="CV7" s="367"/>
      <c r="CW7" s="367"/>
      <c r="CX7" s="367"/>
      <c r="CY7" s="367"/>
      <c r="CZ7" s="367"/>
      <c r="DA7" s="367"/>
      <c r="DB7" s="367"/>
      <c r="DC7" s="367"/>
      <c r="DD7" s="367"/>
      <c r="DE7" s="367"/>
    </row>
    <row r="8" spans="1:109" s="259" customFormat="1" x14ac:dyDescent="0.15">
      <c r="A8" s="367"/>
      <c r="B8" s="367"/>
      <c r="C8" s="367"/>
      <c r="D8" s="367"/>
      <c r="E8" s="367"/>
      <c r="F8" s="367"/>
      <c r="G8" s="367"/>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c r="AI8" s="367"/>
      <c r="AJ8" s="367"/>
      <c r="AK8" s="367"/>
      <c r="AL8" s="367"/>
      <c r="AM8" s="367"/>
      <c r="AN8" s="367"/>
      <c r="AO8" s="367"/>
      <c r="AP8" s="367"/>
      <c r="AQ8" s="367"/>
      <c r="AR8" s="367"/>
      <c r="AS8" s="367"/>
      <c r="AT8" s="367"/>
      <c r="AU8" s="367"/>
      <c r="AV8" s="367"/>
      <c r="AW8" s="367"/>
      <c r="AX8" s="367"/>
      <c r="AY8" s="367"/>
      <c r="AZ8" s="367"/>
      <c r="BA8" s="367"/>
      <c r="BB8" s="367"/>
      <c r="BC8" s="367"/>
      <c r="BD8" s="367"/>
      <c r="BE8" s="367"/>
      <c r="BF8" s="367"/>
      <c r="BG8" s="367"/>
      <c r="BH8" s="367"/>
      <c r="BI8" s="367"/>
      <c r="BJ8" s="367"/>
      <c r="BK8" s="367"/>
      <c r="BL8" s="367"/>
      <c r="BM8" s="367"/>
      <c r="BN8" s="367"/>
      <c r="BO8" s="367"/>
      <c r="BP8" s="367"/>
      <c r="BQ8" s="367"/>
      <c r="BR8" s="367"/>
      <c r="BS8" s="367"/>
      <c r="BT8" s="367"/>
      <c r="BU8" s="367"/>
      <c r="BV8" s="367"/>
      <c r="BW8" s="367"/>
      <c r="BX8" s="367"/>
      <c r="BY8" s="367"/>
      <c r="BZ8" s="367"/>
      <c r="CA8" s="367"/>
      <c r="CB8" s="367"/>
      <c r="CC8" s="367"/>
      <c r="CD8" s="367"/>
      <c r="CE8" s="367"/>
      <c r="CF8" s="367"/>
      <c r="CG8" s="367"/>
      <c r="CH8" s="367"/>
      <c r="CI8" s="367"/>
      <c r="CJ8" s="367"/>
      <c r="CK8" s="367"/>
      <c r="CL8" s="367"/>
      <c r="CM8" s="367"/>
      <c r="CN8" s="367"/>
      <c r="CO8" s="367"/>
      <c r="CP8" s="367"/>
      <c r="CQ8" s="367"/>
      <c r="CR8" s="367"/>
      <c r="CS8" s="367"/>
      <c r="CT8" s="367"/>
      <c r="CU8" s="367"/>
      <c r="CV8" s="367"/>
      <c r="CW8" s="367"/>
      <c r="CX8" s="367"/>
      <c r="CY8" s="367"/>
      <c r="CZ8" s="367"/>
      <c r="DA8" s="367"/>
      <c r="DB8" s="367"/>
      <c r="DC8" s="367"/>
      <c r="DD8" s="367"/>
      <c r="DE8" s="367"/>
    </row>
    <row r="9" spans="1:109" s="259" customFormat="1" x14ac:dyDescent="0.15">
      <c r="A9" s="367"/>
      <c r="B9" s="367"/>
      <c r="C9" s="367"/>
      <c r="D9" s="367"/>
      <c r="E9" s="367"/>
      <c r="F9" s="367"/>
      <c r="G9" s="367"/>
      <c r="H9" s="367"/>
      <c r="I9" s="367"/>
      <c r="J9" s="367"/>
      <c r="K9" s="367"/>
      <c r="L9" s="367"/>
      <c r="M9" s="367"/>
      <c r="N9" s="367"/>
      <c r="O9" s="367"/>
      <c r="P9" s="367"/>
      <c r="Q9" s="367"/>
      <c r="R9" s="367"/>
      <c r="S9" s="367"/>
      <c r="T9" s="367"/>
      <c r="U9" s="367"/>
      <c r="V9" s="367"/>
      <c r="W9" s="367"/>
      <c r="X9" s="367"/>
      <c r="Y9" s="367"/>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367"/>
      <c r="CO9" s="367"/>
      <c r="CP9" s="367"/>
      <c r="CQ9" s="367"/>
      <c r="CR9" s="367"/>
      <c r="CS9" s="367"/>
      <c r="CT9" s="367"/>
      <c r="CU9" s="367"/>
      <c r="CV9" s="367"/>
      <c r="CW9" s="367"/>
      <c r="CX9" s="367"/>
      <c r="CY9" s="367"/>
      <c r="CZ9" s="367"/>
      <c r="DA9" s="367"/>
      <c r="DB9" s="367"/>
      <c r="DC9" s="367"/>
      <c r="DD9" s="367"/>
      <c r="DE9" s="367"/>
    </row>
    <row r="10" spans="1:109" s="259" customFormat="1" x14ac:dyDescent="0.15">
      <c r="A10" s="367"/>
      <c r="B10" s="367"/>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367"/>
      <c r="CO10" s="367"/>
      <c r="CP10" s="367"/>
      <c r="CQ10" s="367"/>
      <c r="CR10" s="367"/>
      <c r="CS10" s="367"/>
      <c r="CT10" s="367"/>
      <c r="CU10" s="367"/>
      <c r="CV10" s="367"/>
      <c r="CW10" s="367"/>
      <c r="CX10" s="367"/>
      <c r="CY10" s="367"/>
      <c r="CZ10" s="367"/>
      <c r="DA10" s="367"/>
      <c r="DB10" s="367"/>
      <c r="DC10" s="367"/>
      <c r="DD10" s="367"/>
      <c r="DE10" s="367"/>
    </row>
    <row r="11" spans="1:109" s="259" customFormat="1" x14ac:dyDescent="0.15">
      <c r="A11" s="367"/>
      <c r="B11" s="367"/>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367"/>
      <c r="CO11" s="367"/>
      <c r="CP11" s="367"/>
      <c r="CQ11" s="367"/>
      <c r="CR11" s="367"/>
      <c r="CS11" s="367"/>
      <c r="CT11" s="367"/>
      <c r="CU11" s="367"/>
      <c r="CV11" s="367"/>
      <c r="CW11" s="367"/>
      <c r="CX11" s="367"/>
      <c r="CY11" s="367"/>
      <c r="CZ11" s="367"/>
      <c r="DA11" s="367"/>
      <c r="DB11" s="367"/>
      <c r="DC11" s="367"/>
      <c r="DD11" s="367"/>
      <c r="DE11" s="367"/>
    </row>
    <row r="12" spans="1:109" s="259" customFormat="1" x14ac:dyDescent="0.15">
      <c r="A12" s="367"/>
      <c r="B12" s="367"/>
      <c r="C12" s="367"/>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67"/>
      <c r="AU12" s="367"/>
      <c r="AV12" s="367"/>
      <c r="AW12" s="367"/>
      <c r="AX12" s="367"/>
      <c r="AY12" s="367"/>
      <c r="AZ12" s="367"/>
      <c r="BA12" s="367"/>
      <c r="BB12" s="367"/>
      <c r="BC12" s="367"/>
      <c r="BD12" s="367"/>
      <c r="BE12" s="367"/>
      <c r="BF12" s="367"/>
      <c r="BG12" s="367"/>
      <c r="BH12" s="367"/>
      <c r="BI12" s="367"/>
      <c r="BJ12" s="367"/>
      <c r="BK12" s="367"/>
      <c r="BL12" s="367"/>
      <c r="BM12" s="367"/>
      <c r="BN12" s="367"/>
      <c r="BO12" s="367"/>
      <c r="BP12" s="367"/>
      <c r="BQ12" s="367"/>
      <c r="BR12" s="367"/>
      <c r="BS12" s="367"/>
      <c r="BT12" s="367"/>
      <c r="BU12" s="367"/>
      <c r="BV12" s="367"/>
      <c r="BW12" s="367"/>
      <c r="BX12" s="367"/>
      <c r="BY12" s="367"/>
      <c r="BZ12" s="367"/>
      <c r="CA12" s="367"/>
      <c r="CB12" s="367"/>
      <c r="CC12" s="367"/>
      <c r="CD12" s="367"/>
      <c r="CE12" s="367"/>
      <c r="CF12" s="367"/>
      <c r="CG12" s="367"/>
      <c r="CH12" s="367"/>
      <c r="CI12" s="367"/>
      <c r="CJ12" s="367"/>
      <c r="CK12" s="367"/>
      <c r="CL12" s="367"/>
      <c r="CM12" s="367"/>
      <c r="CN12" s="367"/>
      <c r="CO12" s="367"/>
      <c r="CP12" s="367"/>
      <c r="CQ12" s="367"/>
      <c r="CR12" s="367"/>
      <c r="CS12" s="367"/>
      <c r="CT12" s="367"/>
      <c r="CU12" s="367"/>
      <c r="CV12" s="367"/>
      <c r="CW12" s="367"/>
      <c r="CX12" s="367"/>
      <c r="CY12" s="367"/>
      <c r="CZ12" s="367"/>
      <c r="DA12" s="367"/>
      <c r="DB12" s="367"/>
      <c r="DC12" s="367"/>
      <c r="DD12" s="367"/>
      <c r="DE12" s="367"/>
    </row>
    <row r="13" spans="1:109" s="259" customFormat="1" x14ac:dyDescent="0.15">
      <c r="A13" s="367"/>
      <c r="B13" s="367"/>
      <c r="C13" s="367"/>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67"/>
      <c r="BC13" s="367"/>
      <c r="BD13" s="367"/>
      <c r="BE13" s="367"/>
      <c r="BF13" s="367"/>
      <c r="BG13" s="367"/>
      <c r="BH13" s="367"/>
      <c r="BI13" s="367"/>
      <c r="BJ13" s="367"/>
      <c r="BK13" s="367"/>
      <c r="BL13" s="367"/>
      <c r="BM13" s="367"/>
      <c r="BN13" s="367"/>
      <c r="BO13" s="367"/>
      <c r="BP13" s="367"/>
      <c r="BQ13" s="367"/>
      <c r="BR13" s="367"/>
      <c r="BS13" s="367"/>
      <c r="BT13" s="367"/>
      <c r="BU13" s="367"/>
      <c r="BV13" s="367"/>
      <c r="BW13" s="367"/>
      <c r="BX13" s="367"/>
      <c r="BY13" s="367"/>
      <c r="BZ13" s="367"/>
      <c r="CA13" s="367"/>
      <c r="CB13" s="367"/>
      <c r="CC13" s="367"/>
      <c r="CD13" s="367"/>
      <c r="CE13" s="367"/>
      <c r="CF13" s="367"/>
      <c r="CG13" s="367"/>
      <c r="CH13" s="367"/>
      <c r="CI13" s="367"/>
      <c r="CJ13" s="367"/>
      <c r="CK13" s="367"/>
      <c r="CL13" s="367"/>
      <c r="CM13" s="367"/>
      <c r="CN13" s="367"/>
      <c r="CO13" s="367"/>
      <c r="CP13" s="367"/>
      <c r="CQ13" s="367"/>
      <c r="CR13" s="367"/>
      <c r="CS13" s="367"/>
      <c r="CT13" s="367"/>
      <c r="CU13" s="367"/>
      <c r="CV13" s="367"/>
      <c r="CW13" s="367"/>
      <c r="CX13" s="367"/>
      <c r="CY13" s="367"/>
      <c r="CZ13" s="367"/>
      <c r="DA13" s="367"/>
      <c r="DB13" s="367"/>
      <c r="DC13" s="367"/>
      <c r="DD13" s="367"/>
      <c r="DE13" s="367"/>
    </row>
    <row r="14" spans="1:109" s="259" customFormat="1" x14ac:dyDescent="0.15">
      <c r="A14" s="367"/>
      <c r="B14" s="367"/>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7"/>
      <c r="AI14" s="367"/>
      <c r="AJ14" s="367"/>
      <c r="AK14" s="367"/>
      <c r="AL14" s="367"/>
      <c r="AM14" s="367"/>
      <c r="AN14" s="367"/>
      <c r="AO14" s="367"/>
      <c r="AP14" s="367"/>
      <c r="AQ14" s="367"/>
      <c r="AR14" s="367"/>
      <c r="AS14" s="367"/>
      <c r="AT14" s="367"/>
      <c r="AU14" s="367"/>
      <c r="AV14" s="367"/>
      <c r="AW14" s="367"/>
      <c r="AX14" s="367"/>
      <c r="AY14" s="367"/>
      <c r="AZ14" s="367"/>
      <c r="BA14" s="367"/>
      <c r="BB14" s="367"/>
      <c r="BC14" s="367"/>
      <c r="BD14" s="367"/>
      <c r="BE14" s="367"/>
      <c r="BF14" s="367"/>
      <c r="BG14" s="367"/>
      <c r="BH14" s="367"/>
      <c r="BI14" s="367"/>
      <c r="BJ14" s="367"/>
      <c r="BK14" s="367"/>
      <c r="BL14" s="367"/>
      <c r="BM14" s="367"/>
      <c r="BN14" s="367"/>
      <c r="BO14" s="367"/>
      <c r="BP14" s="367"/>
      <c r="BQ14" s="367"/>
      <c r="BR14" s="367"/>
      <c r="BS14" s="367"/>
      <c r="BT14" s="367"/>
      <c r="BU14" s="367"/>
      <c r="BV14" s="367"/>
      <c r="BW14" s="367"/>
      <c r="BX14" s="367"/>
      <c r="BY14" s="367"/>
      <c r="BZ14" s="367"/>
      <c r="CA14" s="367"/>
      <c r="CB14" s="367"/>
      <c r="CC14" s="367"/>
      <c r="CD14" s="367"/>
      <c r="CE14" s="367"/>
      <c r="CF14" s="367"/>
      <c r="CG14" s="367"/>
      <c r="CH14" s="367"/>
      <c r="CI14" s="367"/>
      <c r="CJ14" s="367"/>
      <c r="CK14" s="367"/>
      <c r="CL14" s="367"/>
      <c r="CM14" s="367"/>
      <c r="CN14" s="367"/>
      <c r="CO14" s="367"/>
      <c r="CP14" s="367"/>
      <c r="CQ14" s="367"/>
      <c r="CR14" s="367"/>
      <c r="CS14" s="367"/>
      <c r="CT14" s="367"/>
      <c r="CU14" s="367"/>
      <c r="CV14" s="367"/>
      <c r="CW14" s="367"/>
      <c r="CX14" s="367"/>
      <c r="CY14" s="367"/>
      <c r="CZ14" s="367"/>
      <c r="DA14" s="367"/>
      <c r="DB14" s="367"/>
      <c r="DC14" s="367"/>
      <c r="DD14" s="367"/>
      <c r="DE14" s="367"/>
    </row>
    <row r="15" spans="1:109" s="259" customFormat="1" x14ac:dyDescent="0.15">
      <c r="A15" s="366"/>
      <c r="B15" s="367"/>
      <c r="C15" s="367"/>
      <c r="D15" s="367"/>
      <c r="E15" s="367"/>
      <c r="F15" s="367"/>
      <c r="G15" s="367"/>
      <c r="H15" s="367"/>
      <c r="I15" s="367"/>
      <c r="J15" s="367"/>
      <c r="K15" s="367"/>
      <c r="L15" s="367"/>
      <c r="M15" s="367"/>
      <c r="N15" s="367"/>
      <c r="O15" s="367"/>
      <c r="P15" s="367"/>
      <c r="Q15" s="367"/>
      <c r="R15" s="367"/>
      <c r="S15" s="367"/>
      <c r="T15" s="367"/>
      <c r="U15" s="367"/>
      <c r="V15" s="367"/>
      <c r="W15" s="367"/>
      <c r="X15" s="367"/>
      <c r="Y15" s="367"/>
      <c r="Z15" s="367"/>
      <c r="AA15" s="367"/>
      <c r="AB15" s="367"/>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c r="BA15" s="367"/>
      <c r="BB15" s="367"/>
      <c r="BC15" s="367"/>
      <c r="BD15" s="367"/>
      <c r="BE15" s="367"/>
      <c r="BF15" s="367"/>
      <c r="BG15" s="367"/>
      <c r="BH15" s="367"/>
      <c r="BI15" s="367"/>
      <c r="BJ15" s="367"/>
      <c r="BK15" s="367"/>
      <c r="BL15" s="367"/>
      <c r="BM15" s="367"/>
      <c r="BN15" s="367"/>
      <c r="BO15" s="367"/>
      <c r="BP15" s="367"/>
      <c r="BQ15" s="367"/>
      <c r="BR15" s="367"/>
      <c r="BS15" s="367"/>
      <c r="BT15" s="367"/>
      <c r="BU15" s="367"/>
      <c r="BV15" s="367"/>
      <c r="BW15" s="367"/>
      <c r="BX15" s="367"/>
      <c r="BY15" s="367"/>
      <c r="BZ15" s="367"/>
      <c r="CA15" s="367"/>
      <c r="CB15" s="367"/>
      <c r="CC15" s="367"/>
      <c r="CD15" s="367"/>
      <c r="CE15" s="367"/>
      <c r="CF15" s="367"/>
      <c r="CG15" s="367"/>
      <c r="CH15" s="367"/>
      <c r="CI15" s="367"/>
      <c r="CJ15" s="367"/>
      <c r="CK15" s="367"/>
      <c r="CL15" s="367"/>
      <c r="CM15" s="367"/>
      <c r="CN15" s="367"/>
      <c r="CO15" s="367"/>
      <c r="CP15" s="367"/>
      <c r="CQ15" s="367"/>
      <c r="CR15" s="367"/>
      <c r="CS15" s="367"/>
      <c r="CT15" s="367"/>
      <c r="CU15" s="367"/>
      <c r="CV15" s="367"/>
      <c r="CW15" s="367"/>
      <c r="CX15" s="367"/>
      <c r="CY15" s="367"/>
      <c r="CZ15" s="367"/>
      <c r="DA15" s="367"/>
      <c r="DB15" s="367"/>
      <c r="DC15" s="367"/>
      <c r="DD15" s="367"/>
      <c r="DE15" s="367"/>
    </row>
    <row r="16" spans="1:109" s="259" customFormat="1" x14ac:dyDescent="0.15">
      <c r="A16" s="366"/>
      <c r="B16" s="367"/>
      <c r="C16" s="367"/>
      <c r="D16" s="367"/>
      <c r="E16" s="367"/>
      <c r="F16" s="367"/>
      <c r="G16" s="367"/>
      <c r="H16" s="367"/>
      <c r="I16" s="367"/>
      <c r="J16" s="367"/>
      <c r="K16" s="367"/>
      <c r="L16" s="367"/>
      <c r="M16" s="367"/>
      <c r="N16" s="367"/>
      <c r="O16" s="367"/>
      <c r="P16" s="367"/>
      <c r="Q16" s="367"/>
      <c r="R16" s="367"/>
      <c r="S16" s="367"/>
      <c r="T16" s="367"/>
      <c r="U16" s="367"/>
      <c r="V16" s="367"/>
      <c r="W16" s="367"/>
      <c r="X16" s="367"/>
      <c r="Y16" s="367"/>
      <c r="Z16" s="367"/>
      <c r="AA16" s="367"/>
      <c r="AB16" s="367"/>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7"/>
      <c r="BA16" s="367"/>
      <c r="BB16" s="367"/>
      <c r="BC16" s="367"/>
      <c r="BD16" s="367"/>
      <c r="BE16" s="367"/>
      <c r="BF16" s="367"/>
      <c r="BG16" s="367"/>
      <c r="BH16" s="367"/>
      <c r="BI16" s="367"/>
      <c r="BJ16" s="367"/>
      <c r="BK16" s="367"/>
      <c r="BL16" s="367"/>
      <c r="BM16" s="367"/>
      <c r="BN16" s="367"/>
      <c r="BO16" s="367"/>
      <c r="BP16" s="367"/>
      <c r="BQ16" s="367"/>
      <c r="BR16" s="367"/>
      <c r="BS16" s="367"/>
      <c r="BT16" s="367"/>
      <c r="BU16" s="367"/>
      <c r="BV16" s="367"/>
      <c r="BW16" s="367"/>
      <c r="BX16" s="367"/>
      <c r="BY16" s="367"/>
      <c r="BZ16" s="367"/>
      <c r="CA16" s="367"/>
      <c r="CB16" s="367"/>
      <c r="CC16" s="367"/>
      <c r="CD16" s="367"/>
      <c r="CE16" s="367"/>
      <c r="CF16" s="367"/>
      <c r="CG16" s="367"/>
      <c r="CH16" s="367"/>
      <c r="CI16" s="367"/>
      <c r="CJ16" s="367"/>
      <c r="CK16" s="367"/>
      <c r="CL16" s="367"/>
      <c r="CM16" s="367"/>
      <c r="CN16" s="367"/>
      <c r="CO16" s="367"/>
      <c r="CP16" s="367"/>
      <c r="CQ16" s="367"/>
      <c r="CR16" s="367"/>
      <c r="CS16" s="367"/>
      <c r="CT16" s="367"/>
      <c r="CU16" s="367"/>
      <c r="CV16" s="367"/>
      <c r="CW16" s="367"/>
      <c r="CX16" s="367"/>
      <c r="CY16" s="367"/>
      <c r="CZ16" s="367"/>
      <c r="DA16" s="367"/>
      <c r="DB16" s="367"/>
      <c r="DC16" s="367"/>
      <c r="DD16" s="367"/>
      <c r="DE16" s="367"/>
    </row>
    <row r="17" spans="1:109" s="259" customFormat="1" x14ac:dyDescent="0.15">
      <c r="A17" s="366"/>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7"/>
      <c r="BG17" s="367"/>
      <c r="BH17" s="367"/>
      <c r="BI17" s="367"/>
      <c r="BJ17" s="367"/>
      <c r="BK17" s="367"/>
      <c r="BL17" s="367"/>
      <c r="BM17" s="367"/>
      <c r="BN17" s="367"/>
      <c r="BO17" s="367"/>
      <c r="BP17" s="367"/>
      <c r="BQ17" s="367"/>
      <c r="BR17" s="367"/>
      <c r="BS17" s="367"/>
      <c r="BT17" s="367"/>
      <c r="BU17" s="367"/>
      <c r="BV17" s="367"/>
      <c r="BW17" s="367"/>
      <c r="BX17" s="367"/>
      <c r="BY17" s="367"/>
      <c r="BZ17" s="367"/>
      <c r="CA17" s="367"/>
      <c r="CB17" s="367"/>
      <c r="CC17" s="367"/>
      <c r="CD17" s="367"/>
      <c r="CE17" s="367"/>
      <c r="CF17" s="367"/>
      <c r="CG17" s="367"/>
      <c r="CH17" s="367"/>
      <c r="CI17" s="367"/>
      <c r="CJ17" s="367"/>
      <c r="CK17" s="367"/>
      <c r="CL17" s="367"/>
      <c r="CM17" s="367"/>
      <c r="CN17" s="367"/>
      <c r="CO17" s="367"/>
      <c r="CP17" s="367"/>
      <c r="CQ17" s="367"/>
      <c r="CR17" s="367"/>
      <c r="CS17" s="367"/>
      <c r="CT17" s="367"/>
      <c r="CU17" s="367"/>
      <c r="CV17" s="367"/>
      <c r="CW17" s="367"/>
      <c r="CX17" s="367"/>
      <c r="CY17" s="367"/>
      <c r="CZ17" s="367"/>
      <c r="DA17" s="367"/>
      <c r="DB17" s="367"/>
      <c r="DC17" s="367"/>
      <c r="DD17" s="367"/>
      <c r="DE17" s="367"/>
    </row>
    <row r="18" spans="1:109" s="259" customFormat="1" x14ac:dyDescent="0.15">
      <c r="A18" s="366"/>
      <c r="B18" s="367"/>
      <c r="C18" s="367"/>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7"/>
      <c r="BF18" s="367"/>
      <c r="BG18" s="367"/>
      <c r="BH18" s="367"/>
      <c r="BI18" s="367"/>
      <c r="BJ18" s="367"/>
      <c r="BK18" s="367"/>
      <c r="BL18" s="367"/>
      <c r="BM18" s="367"/>
      <c r="BN18" s="367"/>
      <c r="BO18" s="367"/>
      <c r="BP18" s="367"/>
      <c r="BQ18" s="367"/>
      <c r="BR18" s="367"/>
      <c r="BS18" s="367"/>
      <c r="BT18" s="367"/>
      <c r="BU18" s="367"/>
      <c r="BV18" s="367"/>
      <c r="BW18" s="367"/>
      <c r="BX18" s="367"/>
      <c r="BY18" s="367"/>
      <c r="BZ18" s="367"/>
      <c r="CA18" s="367"/>
      <c r="CB18" s="367"/>
      <c r="CC18" s="367"/>
      <c r="CD18" s="367"/>
      <c r="CE18" s="367"/>
      <c r="CF18" s="367"/>
      <c r="CG18" s="367"/>
      <c r="CH18" s="367"/>
      <c r="CI18" s="367"/>
      <c r="CJ18" s="367"/>
      <c r="CK18" s="367"/>
      <c r="CL18" s="367"/>
      <c r="CM18" s="367"/>
      <c r="CN18" s="367"/>
      <c r="CO18" s="367"/>
      <c r="CP18" s="367"/>
      <c r="CQ18" s="367"/>
      <c r="CR18" s="367"/>
      <c r="CS18" s="367"/>
      <c r="CT18" s="367"/>
      <c r="CU18" s="367"/>
      <c r="CV18" s="367"/>
      <c r="CW18" s="367"/>
      <c r="CX18" s="367"/>
      <c r="CY18" s="367"/>
      <c r="CZ18" s="367"/>
      <c r="DA18" s="367"/>
      <c r="DB18" s="367"/>
      <c r="DC18" s="367"/>
      <c r="DD18" s="367"/>
      <c r="DE18" s="367"/>
    </row>
    <row r="19" spans="1:109" x14ac:dyDescent="0.15">
      <c r="DD19" s="366"/>
      <c r="DE19" s="366"/>
    </row>
    <row r="20" spans="1:109" x14ac:dyDescent="0.15">
      <c r="DD20" s="366"/>
      <c r="DE20" s="366"/>
    </row>
    <row r="21" spans="1:109" ht="17.25" customHeight="1" x14ac:dyDescent="0.15">
      <c r="B21" s="368"/>
      <c r="C21" s="369"/>
      <c r="D21" s="369"/>
      <c r="E21" s="369"/>
      <c r="F21" s="369"/>
      <c r="G21" s="369"/>
      <c r="H21" s="369"/>
      <c r="I21" s="369"/>
      <c r="J21" s="369"/>
      <c r="K21" s="369"/>
      <c r="L21" s="369"/>
      <c r="M21" s="369"/>
      <c r="N21" s="370"/>
      <c r="O21" s="369"/>
      <c r="P21" s="369"/>
      <c r="Q21" s="369"/>
      <c r="R21" s="369"/>
      <c r="S21" s="369"/>
      <c r="T21" s="369"/>
      <c r="U21" s="369"/>
      <c r="V21" s="369"/>
      <c r="W21" s="369"/>
      <c r="X21" s="369"/>
      <c r="Y21" s="369"/>
      <c r="Z21" s="369"/>
      <c r="AA21" s="369"/>
      <c r="AB21" s="369"/>
      <c r="AC21" s="369"/>
      <c r="AD21" s="369"/>
      <c r="AE21" s="369"/>
      <c r="AF21" s="369"/>
      <c r="AG21" s="369"/>
      <c r="AH21" s="369"/>
      <c r="AI21" s="369"/>
      <c r="AJ21" s="369"/>
      <c r="AK21" s="369"/>
      <c r="AL21" s="369"/>
      <c r="AM21" s="369"/>
      <c r="AN21" s="369"/>
      <c r="AO21" s="369"/>
      <c r="AP21" s="369"/>
      <c r="AQ21" s="369"/>
      <c r="AR21" s="369"/>
      <c r="AS21" s="369"/>
      <c r="AT21" s="370"/>
      <c r="AU21" s="369"/>
      <c r="AV21" s="369"/>
      <c r="AW21" s="369"/>
      <c r="AX21" s="369"/>
      <c r="AY21" s="369"/>
      <c r="AZ21" s="369"/>
      <c r="BA21" s="369"/>
      <c r="BB21" s="369"/>
      <c r="BC21" s="369"/>
      <c r="BD21" s="369"/>
      <c r="BE21" s="369"/>
      <c r="BF21" s="370"/>
      <c r="BG21" s="369"/>
      <c r="BH21" s="369"/>
      <c r="BI21" s="369"/>
      <c r="BJ21" s="369"/>
      <c r="BK21" s="369"/>
      <c r="BL21" s="369"/>
      <c r="BM21" s="369"/>
      <c r="BN21" s="369"/>
      <c r="BO21" s="369"/>
      <c r="BP21" s="369"/>
      <c r="BQ21" s="369"/>
      <c r="BR21" s="370"/>
      <c r="BS21" s="369"/>
      <c r="BT21" s="369"/>
      <c r="BU21" s="369"/>
      <c r="BV21" s="369"/>
      <c r="BW21" s="369"/>
      <c r="BX21" s="369"/>
      <c r="BY21" s="369"/>
      <c r="BZ21" s="369"/>
      <c r="CA21" s="369"/>
      <c r="CB21" s="369"/>
      <c r="CC21" s="369"/>
      <c r="CD21" s="370"/>
      <c r="CE21" s="369"/>
      <c r="CF21" s="369"/>
      <c r="CG21" s="369"/>
      <c r="CH21" s="369"/>
      <c r="CI21" s="369"/>
      <c r="CJ21" s="369"/>
      <c r="CK21" s="369"/>
      <c r="CL21" s="369"/>
      <c r="CM21" s="369"/>
      <c r="CN21" s="369"/>
      <c r="CO21" s="369"/>
      <c r="CP21" s="370"/>
      <c r="CQ21" s="369"/>
      <c r="CR21" s="369"/>
      <c r="CS21" s="369"/>
      <c r="CT21" s="369"/>
      <c r="CU21" s="369"/>
      <c r="CV21" s="369"/>
      <c r="CW21" s="369"/>
      <c r="CX21" s="369"/>
      <c r="CY21" s="369"/>
      <c r="CZ21" s="369"/>
      <c r="DA21" s="369"/>
      <c r="DB21" s="370"/>
      <c r="DC21" s="369"/>
      <c r="DD21" s="371"/>
      <c r="DE21" s="366"/>
    </row>
    <row r="22" spans="1:109" ht="17.25" customHeight="1" x14ac:dyDescent="0.15">
      <c r="B22" s="372"/>
    </row>
    <row r="23" spans="1:109" x14ac:dyDescent="0.15">
      <c r="B23" s="372"/>
    </row>
    <row r="24" spans="1:109" x14ac:dyDescent="0.15">
      <c r="B24" s="372"/>
    </row>
    <row r="25" spans="1:109" x14ac:dyDescent="0.15">
      <c r="B25" s="372"/>
    </row>
    <row r="26" spans="1:109" x14ac:dyDescent="0.15">
      <c r="B26" s="372"/>
    </row>
    <row r="27" spans="1:109" x14ac:dyDescent="0.15">
      <c r="B27" s="372"/>
    </row>
    <row r="28" spans="1:109" x14ac:dyDescent="0.15">
      <c r="B28" s="372"/>
    </row>
    <row r="29" spans="1:109" x14ac:dyDescent="0.15">
      <c r="B29" s="372"/>
    </row>
    <row r="30" spans="1:109" x14ac:dyDescent="0.15">
      <c r="B30" s="372"/>
    </row>
    <row r="31" spans="1:109" x14ac:dyDescent="0.15">
      <c r="B31" s="372"/>
    </row>
    <row r="32" spans="1:109" x14ac:dyDescent="0.15">
      <c r="B32" s="372"/>
    </row>
    <row r="33" spans="2:109" x14ac:dyDescent="0.15">
      <c r="B33" s="372"/>
    </row>
    <row r="34" spans="2:109" x14ac:dyDescent="0.15">
      <c r="B34" s="372"/>
    </row>
    <row r="35" spans="2:109" x14ac:dyDescent="0.15">
      <c r="B35" s="372"/>
    </row>
    <row r="36" spans="2:109" x14ac:dyDescent="0.15">
      <c r="B36" s="372"/>
    </row>
    <row r="37" spans="2:109" x14ac:dyDescent="0.15">
      <c r="B37" s="372"/>
    </row>
    <row r="38" spans="2:109" x14ac:dyDescent="0.15">
      <c r="B38" s="372"/>
    </row>
    <row r="39" spans="2:109" x14ac:dyDescent="0.15">
      <c r="B39" s="374"/>
      <c r="C39" s="375"/>
      <c r="D39" s="375"/>
      <c r="E39" s="375"/>
      <c r="F39" s="375"/>
      <c r="G39" s="375"/>
      <c r="H39" s="375"/>
      <c r="I39" s="375"/>
      <c r="J39" s="375"/>
      <c r="K39" s="375"/>
      <c r="L39" s="375"/>
      <c r="M39" s="375"/>
      <c r="N39" s="375"/>
      <c r="O39" s="375"/>
      <c r="P39" s="375"/>
      <c r="Q39" s="375"/>
      <c r="R39" s="375"/>
      <c r="S39" s="375"/>
      <c r="T39" s="375"/>
      <c r="U39" s="375"/>
      <c r="V39" s="375"/>
      <c r="W39" s="375"/>
      <c r="X39" s="375"/>
      <c r="Y39" s="375"/>
      <c r="Z39" s="375"/>
      <c r="AA39" s="375"/>
      <c r="AB39" s="375"/>
      <c r="AC39" s="375"/>
      <c r="AD39" s="375"/>
      <c r="AE39" s="375"/>
      <c r="AF39" s="375"/>
      <c r="AG39" s="375"/>
      <c r="AH39" s="375"/>
      <c r="AI39" s="375"/>
      <c r="AJ39" s="375"/>
      <c r="AK39" s="375"/>
      <c r="AL39" s="375"/>
      <c r="AM39" s="375"/>
      <c r="AN39" s="375"/>
      <c r="AO39" s="375"/>
      <c r="AP39" s="375"/>
      <c r="AQ39" s="375"/>
      <c r="AR39" s="375"/>
      <c r="AS39" s="375"/>
      <c r="AT39" s="375"/>
      <c r="AU39" s="375"/>
      <c r="AV39" s="375"/>
      <c r="AW39" s="375"/>
      <c r="AX39" s="375"/>
      <c r="AY39" s="375"/>
      <c r="AZ39" s="375"/>
      <c r="BA39" s="375"/>
      <c r="BB39" s="375"/>
      <c r="BC39" s="375"/>
      <c r="BD39" s="375"/>
      <c r="BE39" s="375"/>
      <c r="BF39" s="375"/>
      <c r="BG39" s="375"/>
      <c r="BH39" s="375"/>
      <c r="BI39" s="375"/>
      <c r="BJ39" s="375"/>
      <c r="BK39" s="375"/>
      <c r="BL39" s="375"/>
      <c r="BM39" s="375"/>
      <c r="BN39" s="375"/>
      <c r="BO39" s="375"/>
      <c r="BP39" s="375"/>
      <c r="BQ39" s="375"/>
      <c r="BR39" s="375"/>
      <c r="BS39" s="375"/>
      <c r="BT39" s="375"/>
      <c r="BU39" s="375"/>
      <c r="BV39" s="375"/>
      <c r="BW39" s="375"/>
      <c r="BX39" s="375"/>
      <c r="BY39" s="375"/>
      <c r="BZ39" s="375"/>
      <c r="CA39" s="375"/>
      <c r="CB39" s="375"/>
      <c r="CC39" s="375"/>
      <c r="CD39" s="375"/>
      <c r="CE39" s="375"/>
      <c r="CF39" s="375"/>
      <c r="CG39" s="375"/>
      <c r="CH39" s="375"/>
      <c r="CI39" s="375"/>
      <c r="CJ39" s="375"/>
      <c r="CK39" s="375"/>
      <c r="CL39" s="375"/>
      <c r="CM39" s="375"/>
      <c r="CN39" s="375"/>
      <c r="CO39" s="375"/>
      <c r="CP39" s="375"/>
      <c r="CQ39" s="375"/>
      <c r="CR39" s="375"/>
      <c r="CS39" s="375"/>
      <c r="CT39" s="375"/>
      <c r="CU39" s="375"/>
      <c r="CV39" s="375"/>
      <c r="CW39" s="375"/>
      <c r="CX39" s="375"/>
      <c r="CY39" s="375"/>
      <c r="CZ39" s="375"/>
      <c r="DA39" s="375"/>
      <c r="DB39" s="375"/>
      <c r="DC39" s="375"/>
      <c r="DD39" s="376"/>
    </row>
    <row r="40" spans="2:109" x14ac:dyDescent="0.15">
      <c r="B40" s="377"/>
      <c r="DD40" s="377"/>
      <c r="DE40" s="366"/>
    </row>
    <row r="41" spans="2:109" ht="17.25" x14ac:dyDescent="0.15">
      <c r="B41" s="378" t="s">
        <v>601</v>
      </c>
      <c r="C41" s="369"/>
      <c r="D41" s="369"/>
      <c r="E41" s="369"/>
      <c r="F41" s="369"/>
      <c r="G41" s="369"/>
      <c r="H41" s="369"/>
      <c r="I41" s="369"/>
      <c r="J41" s="369"/>
      <c r="K41" s="369"/>
      <c r="L41" s="369"/>
      <c r="M41" s="369"/>
      <c r="N41" s="369"/>
      <c r="O41" s="369"/>
      <c r="P41" s="369"/>
      <c r="Q41" s="369"/>
      <c r="R41" s="369"/>
      <c r="S41" s="369"/>
      <c r="T41" s="369"/>
      <c r="U41" s="369"/>
      <c r="V41" s="369"/>
      <c r="W41" s="369"/>
      <c r="X41" s="369"/>
      <c r="Y41" s="369"/>
      <c r="Z41" s="369"/>
      <c r="AA41" s="369"/>
      <c r="AB41" s="369"/>
      <c r="AC41" s="369"/>
      <c r="AD41" s="369"/>
      <c r="AE41" s="369"/>
      <c r="AF41" s="369"/>
      <c r="AG41" s="369"/>
      <c r="AH41" s="369"/>
      <c r="AI41" s="369"/>
      <c r="AJ41" s="369"/>
      <c r="AK41" s="369"/>
      <c r="AL41" s="369"/>
      <c r="AM41" s="369"/>
      <c r="AN41" s="369"/>
      <c r="AO41" s="369"/>
      <c r="AP41" s="369"/>
      <c r="AQ41" s="369"/>
      <c r="AR41" s="369"/>
      <c r="AS41" s="369"/>
      <c r="AT41" s="369"/>
      <c r="AU41" s="369"/>
      <c r="AV41" s="369"/>
      <c r="AW41" s="369"/>
      <c r="AX41" s="369"/>
      <c r="AY41" s="369"/>
      <c r="AZ41" s="369"/>
      <c r="BA41" s="369"/>
      <c r="BB41" s="369"/>
      <c r="BC41" s="369"/>
      <c r="BD41" s="369"/>
      <c r="BE41" s="369"/>
      <c r="BF41" s="369"/>
      <c r="BG41" s="369"/>
      <c r="BH41" s="369"/>
      <c r="BI41" s="369"/>
      <c r="BJ41" s="369"/>
      <c r="BK41" s="369"/>
      <c r="BL41" s="369"/>
      <c r="BM41" s="369"/>
      <c r="BN41" s="369"/>
      <c r="BO41" s="369"/>
      <c r="BP41" s="369"/>
      <c r="BQ41" s="369"/>
      <c r="BR41" s="369"/>
      <c r="BS41" s="369"/>
      <c r="BT41" s="369"/>
      <c r="BU41" s="369"/>
      <c r="BV41" s="369"/>
      <c r="BW41" s="369"/>
      <c r="BX41" s="369"/>
      <c r="BY41" s="369"/>
      <c r="BZ41" s="369"/>
      <c r="CA41" s="369"/>
      <c r="CB41" s="369"/>
      <c r="CC41" s="369"/>
      <c r="CD41" s="369"/>
      <c r="CE41" s="369"/>
      <c r="CF41" s="369"/>
      <c r="CG41" s="369"/>
      <c r="CH41" s="369"/>
      <c r="CI41" s="369"/>
      <c r="CJ41" s="369"/>
      <c r="CK41" s="369"/>
      <c r="CL41" s="369"/>
      <c r="CM41" s="369"/>
      <c r="CN41" s="369"/>
      <c r="CO41" s="369"/>
      <c r="CP41" s="369"/>
      <c r="CQ41" s="369"/>
      <c r="CR41" s="369"/>
      <c r="CS41" s="369"/>
      <c r="CT41" s="369"/>
      <c r="CU41" s="369"/>
      <c r="CV41" s="369"/>
      <c r="CW41" s="369"/>
      <c r="CX41" s="369"/>
      <c r="CY41" s="369"/>
      <c r="CZ41" s="369"/>
      <c r="DA41" s="369"/>
      <c r="DB41" s="369"/>
      <c r="DC41" s="369"/>
      <c r="DD41" s="371"/>
    </row>
    <row r="42" spans="2:109" x14ac:dyDescent="0.15">
      <c r="B42" s="372"/>
      <c r="G42" s="379"/>
      <c r="I42" s="380"/>
      <c r="J42" s="380"/>
      <c r="K42" s="380"/>
      <c r="AM42" s="379"/>
      <c r="AN42" s="379" t="s">
        <v>602</v>
      </c>
      <c r="AP42" s="380"/>
      <c r="AQ42" s="380"/>
      <c r="AR42" s="380"/>
      <c r="AY42" s="379"/>
      <c r="BA42" s="380"/>
      <c r="BB42" s="380"/>
      <c r="BC42" s="380"/>
      <c r="BK42" s="379"/>
      <c r="BM42" s="380"/>
      <c r="BN42" s="380"/>
      <c r="BO42" s="380"/>
      <c r="BW42" s="379"/>
      <c r="BY42" s="380"/>
      <c r="BZ42" s="380"/>
      <c r="CA42" s="380"/>
      <c r="CI42" s="379"/>
      <c r="CK42" s="380"/>
      <c r="CL42" s="380"/>
      <c r="CM42" s="380"/>
      <c r="CU42" s="379"/>
      <c r="CW42" s="380"/>
      <c r="CX42" s="380"/>
      <c r="CY42" s="380"/>
    </row>
    <row r="43" spans="2:109" ht="13.5" customHeight="1" x14ac:dyDescent="0.15">
      <c r="B43" s="372"/>
      <c r="AN43" s="1265" t="s">
        <v>603</v>
      </c>
      <c r="AO43" s="1275"/>
      <c r="AP43" s="1275"/>
      <c r="AQ43" s="1275"/>
      <c r="AR43" s="1275"/>
      <c r="AS43" s="1275"/>
      <c r="AT43" s="1275"/>
      <c r="AU43" s="1275"/>
      <c r="AV43" s="1275"/>
      <c r="AW43" s="1275"/>
      <c r="AX43" s="1275"/>
      <c r="AY43" s="1275"/>
      <c r="AZ43" s="1275"/>
      <c r="BA43" s="1275"/>
      <c r="BB43" s="1275"/>
      <c r="BC43" s="1275"/>
      <c r="BD43" s="1275"/>
      <c r="BE43" s="1275"/>
      <c r="BF43" s="1275"/>
      <c r="BG43" s="1275"/>
      <c r="BH43" s="1275"/>
      <c r="BI43" s="1275"/>
      <c r="BJ43" s="1275"/>
      <c r="BK43" s="1275"/>
      <c r="BL43" s="1275"/>
      <c r="BM43" s="1275"/>
      <c r="BN43" s="1275"/>
      <c r="BO43" s="1275"/>
      <c r="BP43" s="1275"/>
      <c r="BQ43" s="1275"/>
      <c r="BR43" s="1275"/>
      <c r="BS43" s="1275"/>
      <c r="BT43" s="1275"/>
      <c r="BU43" s="1275"/>
      <c r="BV43" s="1275"/>
      <c r="BW43" s="1275"/>
      <c r="BX43" s="1275"/>
      <c r="BY43" s="1275"/>
      <c r="BZ43" s="1275"/>
      <c r="CA43" s="1275"/>
      <c r="CB43" s="1275"/>
      <c r="CC43" s="1275"/>
      <c r="CD43" s="1275"/>
      <c r="CE43" s="1275"/>
      <c r="CF43" s="1275"/>
      <c r="CG43" s="1275"/>
      <c r="CH43" s="1275"/>
      <c r="CI43" s="1275"/>
      <c r="CJ43" s="1275"/>
      <c r="CK43" s="1275"/>
      <c r="CL43" s="1275"/>
      <c r="CM43" s="1275"/>
      <c r="CN43" s="1275"/>
      <c r="CO43" s="1275"/>
      <c r="CP43" s="1275"/>
      <c r="CQ43" s="1275"/>
      <c r="CR43" s="1275"/>
      <c r="CS43" s="1275"/>
      <c r="CT43" s="1275"/>
      <c r="CU43" s="1275"/>
      <c r="CV43" s="1275"/>
      <c r="CW43" s="1275"/>
      <c r="CX43" s="1275"/>
      <c r="CY43" s="1275"/>
      <c r="CZ43" s="1275"/>
      <c r="DA43" s="1275"/>
      <c r="DB43" s="1275"/>
      <c r="DC43" s="1276"/>
    </row>
    <row r="44" spans="2:109" x14ac:dyDescent="0.15">
      <c r="B44" s="372"/>
      <c r="AN44" s="1277"/>
      <c r="AO44" s="1278"/>
      <c r="AP44" s="1278"/>
      <c r="AQ44" s="1278"/>
      <c r="AR44" s="1278"/>
      <c r="AS44" s="1278"/>
      <c r="AT44" s="1278"/>
      <c r="AU44" s="1278"/>
      <c r="AV44" s="1278"/>
      <c r="AW44" s="1278"/>
      <c r="AX44" s="1278"/>
      <c r="AY44" s="1278"/>
      <c r="AZ44" s="1278"/>
      <c r="BA44" s="1278"/>
      <c r="BB44" s="1278"/>
      <c r="BC44" s="1278"/>
      <c r="BD44" s="1278"/>
      <c r="BE44" s="1278"/>
      <c r="BF44" s="1278"/>
      <c r="BG44" s="1278"/>
      <c r="BH44" s="1278"/>
      <c r="BI44" s="1278"/>
      <c r="BJ44" s="1278"/>
      <c r="BK44" s="1278"/>
      <c r="BL44" s="1278"/>
      <c r="BM44" s="1278"/>
      <c r="BN44" s="1278"/>
      <c r="BO44" s="1278"/>
      <c r="BP44" s="1278"/>
      <c r="BQ44" s="1278"/>
      <c r="BR44" s="1278"/>
      <c r="BS44" s="1278"/>
      <c r="BT44" s="1278"/>
      <c r="BU44" s="1278"/>
      <c r="BV44" s="1278"/>
      <c r="BW44" s="1278"/>
      <c r="BX44" s="1278"/>
      <c r="BY44" s="1278"/>
      <c r="BZ44" s="1278"/>
      <c r="CA44" s="1278"/>
      <c r="CB44" s="1278"/>
      <c r="CC44" s="1278"/>
      <c r="CD44" s="1278"/>
      <c r="CE44" s="1278"/>
      <c r="CF44" s="1278"/>
      <c r="CG44" s="1278"/>
      <c r="CH44" s="1278"/>
      <c r="CI44" s="1278"/>
      <c r="CJ44" s="1278"/>
      <c r="CK44" s="1278"/>
      <c r="CL44" s="1278"/>
      <c r="CM44" s="1278"/>
      <c r="CN44" s="1278"/>
      <c r="CO44" s="1278"/>
      <c r="CP44" s="1278"/>
      <c r="CQ44" s="1278"/>
      <c r="CR44" s="1278"/>
      <c r="CS44" s="1278"/>
      <c r="CT44" s="1278"/>
      <c r="CU44" s="1278"/>
      <c r="CV44" s="1278"/>
      <c r="CW44" s="1278"/>
      <c r="CX44" s="1278"/>
      <c r="CY44" s="1278"/>
      <c r="CZ44" s="1278"/>
      <c r="DA44" s="1278"/>
      <c r="DB44" s="1278"/>
      <c r="DC44" s="1279"/>
    </row>
    <row r="45" spans="2:109" x14ac:dyDescent="0.15">
      <c r="B45" s="372"/>
      <c r="AN45" s="1277"/>
      <c r="AO45" s="1278"/>
      <c r="AP45" s="1278"/>
      <c r="AQ45" s="1278"/>
      <c r="AR45" s="1278"/>
      <c r="AS45" s="1278"/>
      <c r="AT45" s="1278"/>
      <c r="AU45" s="1278"/>
      <c r="AV45" s="1278"/>
      <c r="AW45" s="1278"/>
      <c r="AX45" s="1278"/>
      <c r="AY45" s="1278"/>
      <c r="AZ45" s="1278"/>
      <c r="BA45" s="1278"/>
      <c r="BB45" s="1278"/>
      <c r="BC45" s="1278"/>
      <c r="BD45" s="1278"/>
      <c r="BE45" s="1278"/>
      <c r="BF45" s="1278"/>
      <c r="BG45" s="1278"/>
      <c r="BH45" s="1278"/>
      <c r="BI45" s="1278"/>
      <c r="BJ45" s="1278"/>
      <c r="BK45" s="1278"/>
      <c r="BL45" s="1278"/>
      <c r="BM45" s="1278"/>
      <c r="BN45" s="1278"/>
      <c r="BO45" s="1278"/>
      <c r="BP45" s="1278"/>
      <c r="BQ45" s="1278"/>
      <c r="BR45" s="1278"/>
      <c r="BS45" s="1278"/>
      <c r="BT45" s="1278"/>
      <c r="BU45" s="1278"/>
      <c r="BV45" s="1278"/>
      <c r="BW45" s="1278"/>
      <c r="BX45" s="1278"/>
      <c r="BY45" s="1278"/>
      <c r="BZ45" s="1278"/>
      <c r="CA45" s="1278"/>
      <c r="CB45" s="1278"/>
      <c r="CC45" s="1278"/>
      <c r="CD45" s="1278"/>
      <c r="CE45" s="1278"/>
      <c r="CF45" s="1278"/>
      <c r="CG45" s="1278"/>
      <c r="CH45" s="1278"/>
      <c r="CI45" s="1278"/>
      <c r="CJ45" s="1278"/>
      <c r="CK45" s="1278"/>
      <c r="CL45" s="1278"/>
      <c r="CM45" s="1278"/>
      <c r="CN45" s="1278"/>
      <c r="CO45" s="1278"/>
      <c r="CP45" s="1278"/>
      <c r="CQ45" s="1278"/>
      <c r="CR45" s="1278"/>
      <c r="CS45" s="1278"/>
      <c r="CT45" s="1278"/>
      <c r="CU45" s="1278"/>
      <c r="CV45" s="1278"/>
      <c r="CW45" s="1278"/>
      <c r="CX45" s="1278"/>
      <c r="CY45" s="1278"/>
      <c r="CZ45" s="1278"/>
      <c r="DA45" s="1278"/>
      <c r="DB45" s="1278"/>
      <c r="DC45" s="1279"/>
    </row>
    <row r="46" spans="2:109" x14ac:dyDescent="0.15">
      <c r="B46" s="372"/>
      <c r="AN46" s="1277"/>
      <c r="AO46" s="1278"/>
      <c r="AP46" s="1278"/>
      <c r="AQ46" s="1278"/>
      <c r="AR46" s="1278"/>
      <c r="AS46" s="1278"/>
      <c r="AT46" s="1278"/>
      <c r="AU46" s="1278"/>
      <c r="AV46" s="1278"/>
      <c r="AW46" s="1278"/>
      <c r="AX46" s="1278"/>
      <c r="AY46" s="1278"/>
      <c r="AZ46" s="1278"/>
      <c r="BA46" s="1278"/>
      <c r="BB46" s="1278"/>
      <c r="BC46" s="1278"/>
      <c r="BD46" s="1278"/>
      <c r="BE46" s="1278"/>
      <c r="BF46" s="1278"/>
      <c r="BG46" s="1278"/>
      <c r="BH46" s="1278"/>
      <c r="BI46" s="1278"/>
      <c r="BJ46" s="1278"/>
      <c r="BK46" s="1278"/>
      <c r="BL46" s="1278"/>
      <c r="BM46" s="1278"/>
      <c r="BN46" s="1278"/>
      <c r="BO46" s="1278"/>
      <c r="BP46" s="1278"/>
      <c r="BQ46" s="1278"/>
      <c r="BR46" s="1278"/>
      <c r="BS46" s="1278"/>
      <c r="BT46" s="1278"/>
      <c r="BU46" s="1278"/>
      <c r="BV46" s="1278"/>
      <c r="BW46" s="1278"/>
      <c r="BX46" s="1278"/>
      <c r="BY46" s="1278"/>
      <c r="BZ46" s="1278"/>
      <c r="CA46" s="1278"/>
      <c r="CB46" s="1278"/>
      <c r="CC46" s="1278"/>
      <c r="CD46" s="1278"/>
      <c r="CE46" s="1278"/>
      <c r="CF46" s="1278"/>
      <c r="CG46" s="1278"/>
      <c r="CH46" s="1278"/>
      <c r="CI46" s="1278"/>
      <c r="CJ46" s="1278"/>
      <c r="CK46" s="1278"/>
      <c r="CL46" s="1278"/>
      <c r="CM46" s="1278"/>
      <c r="CN46" s="1278"/>
      <c r="CO46" s="1278"/>
      <c r="CP46" s="1278"/>
      <c r="CQ46" s="1278"/>
      <c r="CR46" s="1278"/>
      <c r="CS46" s="1278"/>
      <c r="CT46" s="1278"/>
      <c r="CU46" s="1278"/>
      <c r="CV46" s="1278"/>
      <c r="CW46" s="1278"/>
      <c r="CX46" s="1278"/>
      <c r="CY46" s="1278"/>
      <c r="CZ46" s="1278"/>
      <c r="DA46" s="1278"/>
      <c r="DB46" s="1278"/>
      <c r="DC46" s="1279"/>
    </row>
    <row r="47" spans="2:109" x14ac:dyDescent="0.15">
      <c r="B47" s="372"/>
      <c r="AN47" s="1280"/>
      <c r="AO47" s="1281"/>
      <c r="AP47" s="1281"/>
      <c r="AQ47" s="1281"/>
      <c r="AR47" s="1281"/>
      <c r="AS47" s="1281"/>
      <c r="AT47" s="1281"/>
      <c r="AU47" s="1281"/>
      <c r="AV47" s="1281"/>
      <c r="AW47" s="1281"/>
      <c r="AX47" s="1281"/>
      <c r="AY47" s="1281"/>
      <c r="AZ47" s="1281"/>
      <c r="BA47" s="1281"/>
      <c r="BB47" s="1281"/>
      <c r="BC47" s="1281"/>
      <c r="BD47" s="1281"/>
      <c r="BE47" s="1281"/>
      <c r="BF47" s="1281"/>
      <c r="BG47" s="1281"/>
      <c r="BH47" s="1281"/>
      <c r="BI47" s="1281"/>
      <c r="BJ47" s="1281"/>
      <c r="BK47" s="1281"/>
      <c r="BL47" s="1281"/>
      <c r="BM47" s="1281"/>
      <c r="BN47" s="1281"/>
      <c r="BO47" s="1281"/>
      <c r="BP47" s="1281"/>
      <c r="BQ47" s="1281"/>
      <c r="BR47" s="1281"/>
      <c r="BS47" s="1281"/>
      <c r="BT47" s="1281"/>
      <c r="BU47" s="1281"/>
      <c r="BV47" s="1281"/>
      <c r="BW47" s="1281"/>
      <c r="BX47" s="1281"/>
      <c r="BY47" s="1281"/>
      <c r="BZ47" s="1281"/>
      <c r="CA47" s="1281"/>
      <c r="CB47" s="1281"/>
      <c r="CC47" s="1281"/>
      <c r="CD47" s="1281"/>
      <c r="CE47" s="1281"/>
      <c r="CF47" s="1281"/>
      <c r="CG47" s="1281"/>
      <c r="CH47" s="1281"/>
      <c r="CI47" s="1281"/>
      <c r="CJ47" s="1281"/>
      <c r="CK47" s="1281"/>
      <c r="CL47" s="1281"/>
      <c r="CM47" s="1281"/>
      <c r="CN47" s="1281"/>
      <c r="CO47" s="1281"/>
      <c r="CP47" s="1281"/>
      <c r="CQ47" s="1281"/>
      <c r="CR47" s="1281"/>
      <c r="CS47" s="1281"/>
      <c r="CT47" s="1281"/>
      <c r="CU47" s="1281"/>
      <c r="CV47" s="1281"/>
      <c r="CW47" s="1281"/>
      <c r="CX47" s="1281"/>
      <c r="CY47" s="1281"/>
      <c r="CZ47" s="1281"/>
      <c r="DA47" s="1281"/>
      <c r="DB47" s="1281"/>
      <c r="DC47" s="1282"/>
    </row>
    <row r="48" spans="2:109" x14ac:dyDescent="0.15">
      <c r="B48" s="372"/>
      <c r="H48" s="381"/>
      <c r="I48" s="381"/>
      <c r="J48" s="381"/>
      <c r="AN48" s="381"/>
      <c r="AO48" s="381"/>
      <c r="AP48" s="381"/>
      <c r="AZ48" s="381"/>
      <c r="BA48" s="381"/>
      <c r="BB48" s="381"/>
      <c r="BL48" s="381"/>
      <c r="BM48" s="381"/>
      <c r="BN48" s="381"/>
      <c r="BX48" s="381"/>
      <c r="BY48" s="381"/>
      <c r="BZ48" s="381"/>
      <c r="CJ48" s="381"/>
      <c r="CK48" s="381"/>
      <c r="CL48" s="381"/>
      <c r="CV48" s="381"/>
      <c r="CW48" s="381"/>
      <c r="CX48" s="381"/>
    </row>
    <row r="49" spans="1:109" x14ac:dyDescent="0.15">
      <c r="B49" s="372"/>
      <c r="AN49" s="366" t="s">
        <v>604</v>
      </c>
    </row>
    <row r="50" spans="1:109" x14ac:dyDescent="0.15">
      <c r="B50" s="372"/>
      <c r="G50" s="1259"/>
      <c r="H50" s="1259"/>
      <c r="I50" s="1259"/>
      <c r="J50" s="1259"/>
      <c r="K50" s="382"/>
      <c r="L50" s="382"/>
      <c r="M50" s="383"/>
      <c r="N50" s="383"/>
      <c r="AN50" s="1262"/>
      <c r="AO50" s="1263"/>
      <c r="AP50" s="1263"/>
      <c r="AQ50" s="1263"/>
      <c r="AR50" s="1263"/>
      <c r="AS50" s="1263"/>
      <c r="AT50" s="1263"/>
      <c r="AU50" s="1263"/>
      <c r="AV50" s="1263"/>
      <c r="AW50" s="1263"/>
      <c r="AX50" s="1263"/>
      <c r="AY50" s="1263"/>
      <c r="AZ50" s="1263"/>
      <c r="BA50" s="1263"/>
      <c r="BB50" s="1263"/>
      <c r="BC50" s="1263"/>
      <c r="BD50" s="1263"/>
      <c r="BE50" s="1263"/>
      <c r="BF50" s="1263"/>
      <c r="BG50" s="1263"/>
      <c r="BH50" s="1263"/>
      <c r="BI50" s="1263"/>
      <c r="BJ50" s="1263"/>
      <c r="BK50" s="1263"/>
      <c r="BL50" s="1263"/>
      <c r="BM50" s="1263"/>
      <c r="BN50" s="1263"/>
      <c r="BO50" s="1264"/>
      <c r="BP50" s="1258" t="s">
        <v>560</v>
      </c>
      <c r="BQ50" s="1258"/>
      <c r="BR50" s="1258"/>
      <c r="BS50" s="1258"/>
      <c r="BT50" s="1258"/>
      <c r="BU50" s="1258"/>
      <c r="BV50" s="1258"/>
      <c r="BW50" s="1258"/>
      <c r="BX50" s="1258" t="s">
        <v>561</v>
      </c>
      <c r="BY50" s="1258"/>
      <c r="BZ50" s="1258"/>
      <c r="CA50" s="1258"/>
      <c r="CB50" s="1258"/>
      <c r="CC50" s="1258"/>
      <c r="CD50" s="1258"/>
      <c r="CE50" s="1258"/>
      <c r="CF50" s="1258" t="s">
        <v>562</v>
      </c>
      <c r="CG50" s="1258"/>
      <c r="CH50" s="1258"/>
      <c r="CI50" s="1258"/>
      <c r="CJ50" s="1258"/>
      <c r="CK50" s="1258"/>
      <c r="CL50" s="1258"/>
      <c r="CM50" s="1258"/>
      <c r="CN50" s="1258" t="s">
        <v>563</v>
      </c>
      <c r="CO50" s="1258"/>
      <c r="CP50" s="1258"/>
      <c r="CQ50" s="1258"/>
      <c r="CR50" s="1258"/>
      <c r="CS50" s="1258"/>
      <c r="CT50" s="1258"/>
      <c r="CU50" s="1258"/>
      <c r="CV50" s="1258" t="s">
        <v>564</v>
      </c>
      <c r="CW50" s="1258"/>
      <c r="CX50" s="1258"/>
      <c r="CY50" s="1258"/>
      <c r="CZ50" s="1258"/>
      <c r="DA50" s="1258"/>
      <c r="DB50" s="1258"/>
      <c r="DC50" s="1258"/>
    </row>
    <row r="51" spans="1:109" ht="13.5" customHeight="1" x14ac:dyDescent="0.15">
      <c r="B51" s="372"/>
      <c r="G51" s="1261"/>
      <c r="H51" s="1261"/>
      <c r="I51" s="1274"/>
      <c r="J51" s="1274"/>
      <c r="K51" s="1260"/>
      <c r="L51" s="1260"/>
      <c r="M51" s="1260"/>
      <c r="N51" s="1260"/>
      <c r="AM51" s="381"/>
      <c r="AN51" s="1256" t="s">
        <v>605</v>
      </c>
      <c r="AO51" s="1256"/>
      <c r="AP51" s="1256"/>
      <c r="AQ51" s="1256"/>
      <c r="AR51" s="1256"/>
      <c r="AS51" s="1256"/>
      <c r="AT51" s="1256"/>
      <c r="AU51" s="1256"/>
      <c r="AV51" s="1256"/>
      <c r="AW51" s="1256"/>
      <c r="AX51" s="1256"/>
      <c r="AY51" s="1256"/>
      <c r="AZ51" s="1256"/>
      <c r="BA51" s="1256"/>
      <c r="BB51" s="1256" t="s">
        <v>606</v>
      </c>
      <c r="BC51" s="1256"/>
      <c r="BD51" s="1256"/>
      <c r="BE51" s="1256"/>
      <c r="BF51" s="1256"/>
      <c r="BG51" s="1256"/>
      <c r="BH51" s="1256"/>
      <c r="BI51" s="1256"/>
      <c r="BJ51" s="1256"/>
      <c r="BK51" s="1256"/>
      <c r="BL51" s="1256"/>
      <c r="BM51" s="1256"/>
      <c r="BN51" s="1256"/>
      <c r="BO51" s="1256"/>
      <c r="BP51" s="1253"/>
      <c r="BQ51" s="1253"/>
      <c r="BR51" s="1253"/>
      <c r="BS51" s="1253"/>
      <c r="BT51" s="1253"/>
      <c r="BU51" s="1253"/>
      <c r="BV51" s="1253"/>
      <c r="BW51" s="1253"/>
      <c r="BX51" s="1253">
        <v>0.3</v>
      </c>
      <c r="BY51" s="1253"/>
      <c r="BZ51" s="1253"/>
      <c r="CA51" s="1253"/>
      <c r="CB51" s="1253"/>
      <c r="CC51" s="1253"/>
      <c r="CD51" s="1253"/>
      <c r="CE51" s="1253"/>
      <c r="CF51" s="1253">
        <v>13.9</v>
      </c>
      <c r="CG51" s="1253"/>
      <c r="CH51" s="1253"/>
      <c r="CI51" s="1253"/>
      <c r="CJ51" s="1253"/>
      <c r="CK51" s="1253"/>
      <c r="CL51" s="1253"/>
      <c r="CM51" s="1253"/>
      <c r="CN51" s="1253">
        <v>17.2</v>
      </c>
      <c r="CO51" s="1253"/>
      <c r="CP51" s="1253"/>
      <c r="CQ51" s="1253"/>
      <c r="CR51" s="1253"/>
      <c r="CS51" s="1253"/>
      <c r="CT51" s="1253"/>
      <c r="CU51" s="1253"/>
      <c r="CV51" s="1253">
        <v>19.5</v>
      </c>
      <c r="CW51" s="1253"/>
      <c r="CX51" s="1253"/>
      <c r="CY51" s="1253"/>
      <c r="CZ51" s="1253"/>
      <c r="DA51" s="1253"/>
      <c r="DB51" s="1253"/>
      <c r="DC51" s="1253"/>
    </row>
    <row r="52" spans="1:109" x14ac:dyDescent="0.15">
      <c r="B52" s="372"/>
      <c r="G52" s="1261"/>
      <c r="H52" s="1261"/>
      <c r="I52" s="1274"/>
      <c r="J52" s="1274"/>
      <c r="K52" s="1260"/>
      <c r="L52" s="1260"/>
      <c r="M52" s="1260"/>
      <c r="N52" s="1260"/>
      <c r="AM52" s="381"/>
      <c r="AN52" s="1256"/>
      <c r="AO52" s="1256"/>
      <c r="AP52" s="1256"/>
      <c r="AQ52" s="1256"/>
      <c r="AR52" s="1256"/>
      <c r="AS52" s="1256"/>
      <c r="AT52" s="1256"/>
      <c r="AU52" s="1256"/>
      <c r="AV52" s="1256"/>
      <c r="AW52" s="1256"/>
      <c r="AX52" s="1256"/>
      <c r="AY52" s="1256"/>
      <c r="AZ52" s="1256"/>
      <c r="BA52" s="1256"/>
      <c r="BB52" s="1256"/>
      <c r="BC52" s="1256"/>
      <c r="BD52" s="1256"/>
      <c r="BE52" s="1256"/>
      <c r="BF52" s="1256"/>
      <c r="BG52" s="1256"/>
      <c r="BH52" s="1256"/>
      <c r="BI52" s="1256"/>
      <c r="BJ52" s="1256"/>
      <c r="BK52" s="1256"/>
      <c r="BL52" s="1256"/>
      <c r="BM52" s="1256"/>
      <c r="BN52" s="1256"/>
      <c r="BO52" s="1256"/>
      <c r="BP52" s="1253"/>
      <c r="BQ52" s="1253"/>
      <c r="BR52" s="1253"/>
      <c r="BS52" s="1253"/>
      <c r="BT52" s="1253"/>
      <c r="BU52" s="1253"/>
      <c r="BV52" s="1253"/>
      <c r="BW52" s="1253"/>
      <c r="BX52" s="1253"/>
      <c r="BY52" s="1253"/>
      <c r="BZ52" s="1253"/>
      <c r="CA52" s="1253"/>
      <c r="CB52" s="1253"/>
      <c r="CC52" s="1253"/>
      <c r="CD52" s="1253"/>
      <c r="CE52" s="1253"/>
      <c r="CF52" s="1253"/>
      <c r="CG52" s="1253"/>
      <c r="CH52" s="1253"/>
      <c r="CI52" s="1253"/>
      <c r="CJ52" s="1253"/>
      <c r="CK52" s="1253"/>
      <c r="CL52" s="1253"/>
      <c r="CM52" s="1253"/>
      <c r="CN52" s="1253"/>
      <c r="CO52" s="1253"/>
      <c r="CP52" s="1253"/>
      <c r="CQ52" s="1253"/>
      <c r="CR52" s="1253"/>
      <c r="CS52" s="1253"/>
      <c r="CT52" s="1253"/>
      <c r="CU52" s="1253"/>
      <c r="CV52" s="1253"/>
      <c r="CW52" s="1253"/>
      <c r="CX52" s="1253"/>
      <c r="CY52" s="1253"/>
      <c r="CZ52" s="1253"/>
      <c r="DA52" s="1253"/>
      <c r="DB52" s="1253"/>
      <c r="DC52" s="1253"/>
    </row>
    <row r="53" spans="1:109" x14ac:dyDescent="0.15">
      <c r="A53" s="380"/>
      <c r="B53" s="372"/>
      <c r="G53" s="1261"/>
      <c r="H53" s="1261"/>
      <c r="I53" s="1259"/>
      <c r="J53" s="1259"/>
      <c r="K53" s="1260"/>
      <c r="L53" s="1260"/>
      <c r="M53" s="1260"/>
      <c r="N53" s="1260"/>
      <c r="AM53" s="381"/>
      <c r="AN53" s="1256"/>
      <c r="AO53" s="1256"/>
      <c r="AP53" s="1256"/>
      <c r="AQ53" s="1256"/>
      <c r="AR53" s="1256"/>
      <c r="AS53" s="1256"/>
      <c r="AT53" s="1256"/>
      <c r="AU53" s="1256"/>
      <c r="AV53" s="1256"/>
      <c r="AW53" s="1256"/>
      <c r="AX53" s="1256"/>
      <c r="AY53" s="1256"/>
      <c r="AZ53" s="1256"/>
      <c r="BA53" s="1256"/>
      <c r="BB53" s="1256" t="s">
        <v>607</v>
      </c>
      <c r="BC53" s="1256"/>
      <c r="BD53" s="1256"/>
      <c r="BE53" s="1256"/>
      <c r="BF53" s="1256"/>
      <c r="BG53" s="1256"/>
      <c r="BH53" s="1256"/>
      <c r="BI53" s="1256"/>
      <c r="BJ53" s="1256"/>
      <c r="BK53" s="1256"/>
      <c r="BL53" s="1256"/>
      <c r="BM53" s="1256"/>
      <c r="BN53" s="1256"/>
      <c r="BO53" s="1256"/>
      <c r="BP53" s="1253">
        <v>64.2</v>
      </c>
      <c r="BQ53" s="1253"/>
      <c r="BR53" s="1253"/>
      <c r="BS53" s="1253"/>
      <c r="BT53" s="1253"/>
      <c r="BU53" s="1253"/>
      <c r="BV53" s="1253"/>
      <c r="BW53" s="1253"/>
      <c r="BX53" s="1253">
        <v>63.5</v>
      </c>
      <c r="BY53" s="1253"/>
      <c r="BZ53" s="1253"/>
      <c r="CA53" s="1253"/>
      <c r="CB53" s="1253"/>
      <c r="CC53" s="1253"/>
      <c r="CD53" s="1253"/>
      <c r="CE53" s="1253"/>
      <c r="CF53" s="1253">
        <v>63.3</v>
      </c>
      <c r="CG53" s="1253"/>
      <c r="CH53" s="1253"/>
      <c r="CI53" s="1253"/>
      <c r="CJ53" s="1253"/>
      <c r="CK53" s="1253"/>
      <c r="CL53" s="1253"/>
      <c r="CM53" s="1253"/>
      <c r="CN53" s="1253">
        <v>61.4</v>
      </c>
      <c r="CO53" s="1253"/>
      <c r="CP53" s="1253"/>
      <c r="CQ53" s="1253"/>
      <c r="CR53" s="1253"/>
      <c r="CS53" s="1253"/>
      <c r="CT53" s="1253"/>
      <c r="CU53" s="1253"/>
      <c r="CV53" s="1253">
        <v>63</v>
      </c>
      <c r="CW53" s="1253"/>
      <c r="CX53" s="1253"/>
      <c r="CY53" s="1253"/>
      <c r="CZ53" s="1253"/>
      <c r="DA53" s="1253"/>
      <c r="DB53" s="1253"/>
      <c r="DC53" s="1253"/>
    </row>
    <row r="54" spans="1:109" x14ac:dyDescent="0.15">
      <c r="A54" s="380"/>
      <c r="B54" s="372"/>
      <c r="G54" s="1261"/>
      <c r="H54" s="1261"/>
      <c r="I54" s="1259"/>
      <c r="J54" s="1259"/>
      <c r="K54" s="1260"/>
      <c r="L54" s="1260"/>
      <c r="M54" s="1260"/>
      <c r="N54" s="1260"/>
      <c r="AM54" s="381"/>
      <c r="AN54" s="1256"/>
      <c r="AO54" s="1256"/>
      <c r="AP54" s="1256"/>
      <c r="AQ54" s="1256"/>
      <c r="AR54" s="1256"/>
      <c r="AS54" s="1256"/>
      <c r="AT54" s="1256"/>
      <c r="AU54" s="1256"/>
      <c r="AV54" s="1256"/>
      <c r="AW54" s="1256"/>
      <c r="AX54" s="1256"/>
      <c r="AY54" s="1256"/>
      <c r="AZ54" s="1256"/>
      <c r="BA54" s="1256"/>
      <c r="BB54" s="1256"/>
      <c r="BC54" s="1256"/>
      <c r="BD54" s="1256"/>
      <c r="BE54" s="1256"/>
      <c r="BF54" s="1256"/>
      <c r="BG54" s="1256"/>
      <c r="BH54" s="1256"/>
      <c r="BI54" s="1256"/>
      <c r="BJ54" s="1256"/>
      <c r="BK54" s="1256"/>
      <c r="BL54" s="1256"/>
      <c r="BM54" s="1256"/>
      <c r="BN54" s="1256"/>
      <c r="BO54" s="1256"/>
      <c r="BP54" s="1253"/>
      <c r="BQ54" s="1253"/>
      <c r="BR54" s="1253"/>
      <c r="BS54" s="1253"/>
      <c r="BT54" s="1253"/>
      <c r="BU54" s="1253"/>
      <c r="BV54" s="1253"/>
      <c r="BW54" s="1253"/>
      <c r="BX54" s="1253"/>
      <c r="BY54" s="1253"/>
      <c r="BZ54" s="1253"/>
      <c r="CA54" s="1253"/>
      <c r="CB54" s="1253"/>
      <c r="CC54" s="1253"/>
      <c r="CD54" s="1253"/>
      <c r="CE54" s="1253"/>
      <c r="CF54" s="1253"/>
      <c r="CG54" s="1253"/>
      <c r="CH54" s="1253"/>
      <c r="CI54" s="1253"/>
      <c r="CJ54" s="1253"/>
      <c r="CK54" s="1253"/>
      <c r="CL54" s="1253"/>
      <c r="CM54" s="1253"/>
      <c r="CN54" s="1253"/>
      <c r="CO54" s="1253"/>
      <c r="CP54" s="1253"/>
      <c r="CQ54" s="1253"/>
      <c r="CR54" s="1253"/>
      <c r="CS54" s="1253"/>
      <c r="CT54" s="1253"/>
      <c r="CU54" s="1253"/>
      <c r="CV54" s="1253"/>
      <c r="CW54" s="1253"/>
      <c r="CX54" s="1253"/>
      <c r="CY54" s="1253"/>
      <c r="CZ54" s="1253"/>
      <c r="DA54" s="1253"/>
      <c r="DB54" s="1253"/>
      <c r="DC54" s="1253"/>
    </row>
    <row r="55" spans="1:109" x14ac:dyDescent="0.15">
      <c r="A55" s="380"/>
      <c r="B55" s="372"/>
      <c r="G55" s="1259"/>
      <c r="H55" s="1259"/>
      <c r="I55" s="1259"/>
      <c r="J55" s="1259"/>
      <c r="K55" s="1260"/>
      <c r="L55" s="1260"/>
      <c r="M55" s="1260"/>
      <c r="N55" s="1260"/>
      <c r="AN55" s="1258" t="s">
        <v>608</v>
      </c>
      <c r="AO55" s="1258"/>
      <c r="AP55" s="1258"/>
      <c r="AQ55" s="1258"/>
      <c r="AR55" s="1258"/>
      <c r="AS55" s="1258"/>
      <c r="AT55" s="1258"/>
      <c r="AU55" s="1258"/>
      <c r="AV55" s="1258"/>
      <c r="AW55" s="1258"/>
      <c r="AX55" s="1258"/>
      <c r="AY55" s="1258"/>
      <c r="AZ55" s="1258"/>
      <c r="BA55" s="1258"/>
      <c r="BB55" s="1256" t="s">
        <v>606</v>
      </c>
      <c r="BC55" s="1256"/>
      <c r="BD55" s="1256"/>
      <c r="BE55" s="1256"/>
      <c r="BF55" s="1256"/>
      <c r="BG55" s="1256"/>
      <c r="BH55" s="1256"/>
      <c r="BI55" s="1256"/>
      <c r="BJ55" s="1256"/>
      <c r="BK55" s="1256"/>
      <c r="BL55" s="1256"/>
      <c r="BM55" s="1256"/>
      <c r="BN55" s="1256"/>
      <c r="BO55" s="1256"/>
      <c r="BP55" s="1253">
        <v>0</v>
      </c>
      <c r="BQ55" s="1253"/>
      <c r="BR55" s="1253"/>
      <c r="BS55" s="1253"/>
      <c r="BT55" s="1253"/>
      <c r="BU55" s="1253"/>
      <c r="BV55" s="1253"/>
      <c r="BW55" s="1253"/>
      <c r="BX55" s="1253">
        <v>0</v>
      </c>
      <c r="BY55" s="1253"/>
      <c r="BZ55" s="1253"/>
      <c r="CA55" s="1253"/>
      <c r="CB55" s="1253"/>
      <c r="CC55" s="1253"/>
      <c r="CD55" s="1253"/>
      <c r="CE55" s="1253"/>
      <c r="CF55" s="1253">
        <v>0</v>
      </c>
      <c r="CG55" s="1253"/>
      <c r="CH55" s="1253"/>
      <c r="CI55" s="1253"/>
      <c r="CJ55" s="1253"/>
      <c r="CK55" s="1253"/>
      <c r="CL55" s="1253"/>
      <c r="CM55" s="1253"/>
      <c r="CN55" s="1253">
        <v>0</v>
      </c>
      <c r="CO55" s="1253"/>
      <c r="CP55" s="1253"/>
      <c r="CQ55" s="1253"/>
      <c r="CR55" s="1253"/>
      <c r="CS55" s="1253"/>
      <c r="CT55" s="1253"/>
      <c r="CU55" s="1253"/>
      <c r="CV55" s="1253">
        <v>0</v>
      </c>
      <c r="CW55" s="1253"/>
      <c r="CX55" s="1253"/>
      <c r="CY55" s="1253"/>
      <c r="CZ55" s="1253"/>
      <c r="DA55" s="1253"/>
      <c r="DB55" s="1253"/>
      <c r="DC55" s="1253"/>
    </row>
    <row r="56" spans="1:109" x14ac:dyDescent="0.15">
      <c r="A56" s="380"/>
      <c r="B56" s="372"/>
      <c r="G56" s="1259"/>
      <c r="H56" s="1259"/>
      <c r="I56" s="1259"/>
      <c r="J56" s="1259"/>
      <c r="K56" s="1260"/>
      <c r="L56" s="1260"/>
      <c r="M56" s="1260"/>
      <c r="N56" s="1260"/>
      <c r="AN56" s="1258"/>
      <c r="AO56" s="1258"/>
      <c r="AP56" s="1258"/>
      <c r="AQ56" s="1258"/>
      <c r="AR56" s="1258"/>
      <c r="AS56" s="1258"/>
      <c r="AT56" s="1258"/>
      <c r="AU56" s="1258"/>
      <c r="AV56" s="1258"/>
      <c r="AW56" s="1258"/>
      <c r="AX56" s="1258"/>
      <c r="AY56" s="1258"/>
      <c r="AZ56" s="1258"/>
      <c r="BA56" s="1258"/>
      <c r="BB56" s="1256"/>
      <c r="BC56" s="1256"/>
      <c r="BD56" s="1256"/>
      <c r="BE56" s="1256"/>
      <c r="BF56" s="1256"/>
      <c r="BG56" s="1256"/>
      <c r="BH56" s="1256"/>
      <c r="BI56" s="1256"/>
      <c r="BJ56" s="1256"/>
      <c r="BK56" s="1256"/>
      <c r="BL56" s="1256"/>
      <c r="BM56" s="1256"/>
      <c r="BN56" s="1256"/>
      <c r="BO56" s="1256"/>
      <c r="BP56" s="1253"/>
      <c r="BQ56" s="1253"/>
      <c r="BR56" s="1253"/>
      <c r="BS56" s="1253"/>
      <c r="BT56" s="1253"/>
      <c r="BU56" s="1253"/>
      <c r="BV56" s="1253"/>
      <c r="BW56" s="1253"/>
      <c r="BX56" s="1253"/>
      <c r="BY56" s="1253"/>
      <c r="BZ56" s="1253"/>
      <c r="CA56" s="1253"/>
      <c r="CB56" s="1253"/>
      <c r="CC56" s="1253"/>
      <c r="CD56" s="1253"/>
      <c r="CE56" s="1253"/>
      <c r="CF56" s="1253"/>
      <c r="CG56" s="1253"/>
      <c r="CH56" s="1253"/>
      <c r="CI56" s="1253"/>
      <c r="CJ56" s="1253"/>
      <c r="CK56" s="1253"/>
      <c r="CL56" s="1253"/>
      <c r="CM56" s="1253"/>
      <c r="CN56" s="1253"/>
      <c r="CO56" s="1253"/>
      <c r="CP56" s="1253"/>
      <c r="CQ56" s="1253"/>
      <c r="CR56" s="1253"/>
      <c r="CS56" s="1253"/>
      <c r="CT56" s="1253"/>
      <c r="CU56" s="1253"/>
      <c r="CV56" s="1253"/>
      <c r="CW56" s="1253"/>
      <c r="CX56" s="1253"/>
      <c r="CY56" s="1253"/>
      <c r="CZ56" s="1253"/>
      <c r="DA56" s="1253"/>
      <c r="DB56" s="1253"/>
      <c r="DC56" s="1253"/>
    </row>
    <row r="57" spans="1:109" s="380" customFormat="1" x14ac:dyDescent="0.15">
      <c r="B57" s="384"/>
      <c r="G57" s="1259"/>
      <c r="H57" s="1259"/>
      <c r="I57" s="1254"/>
      <c r="J57" s="1254"/>
      <c r="K57" s="1260"/>
      <c r="L57" s="1260"/>
      <c r="M57" s="1260"/>
      <c r="N57" s="1260"/>
      <c r="AM57" s="366"/>
      <c r="AN57" s="1258"/>
      <c r="AO57" s="1258"/>
      <c r="AP57" s="1258"/>
      <c r="AQ57" s="1258"/>
      <c r="AR57" s="1258"/>
      <c r="AS57" s="1258"/>
      <c r="AT57" s="1258"/>
      <c r="AU57" s="1258"/>
      <c r="AV57" s="1258"/>
      <c r="AW57" s="1258"/>
      <c r="AX57" s="1258"/>
      <c r="AY57" s="1258"/>
      <c r="AZ57" s="1258"/>
      <c r="BA57" s="1258"/>
      <c r="BB57" s="1256" t="s">
        <v>607</v>
      </c>
      <c r="BC57" s="1256"/>
      <c r="BD57" s="1256"/>
      <c r="BE57" s="1256"/>
      <c r="BF57" s="1256"/>
      <c r="BG57" s="1256"/>
      <c r="BH57" s="1256"/>
      <c r="BI57" s="1256"/>
      <c r="BJ57" s="1256"/>
      <c r="BK57" s="1256"/>
      <c r="BL57" s="1256"/>
      <c r="BM57" s="1256"/>
      <c r="BN57" s="1256"/>
      <c r="BO57" s="1256"/>
      <c r="BP57" s="1253">
        <v>59.4</v>
      </c>
      <c r="BQ57" s="1253"/>
      <c r="BR57" s="1253"/>
      <c r="BS57" s="1253"/>
      <c r="BT57" s="1253"/>
      <c r="BU57" s="1253"/>
      <c r="BV57" s="1253"/>
      <c r="BW57" s="1253"/>
      <c r="BX57" s="1253">
        <v>60.4</v>
      </c>
      <c r="BY57" s="1253"/>
      <c r="BZ57" s="1253"/>
      <c r="CA57" s="1253"/>
      <c r="CB57" s="1253"/>
      <c r="CC57" s="1253"/>
      <c r="CD57" s="1253"/>
      <c r="CE57" s="1253"/>
      <c r="CF57" s="1253">
        <v>61.5</v>
      </c>
      <c r="CG57" s="1253"/>
      <c r="CH57" s="1253"/>
      <c r="CI57" s="1253"/>
      <c r="CJ57" s="1253"/>
      <c r="CK57" s="1253"/>
      <c r="CL57" s="1253"/>
      <c r="CM57" s="1253"/>
      <c r="CN57" s="1253">
        <v>60.9</v>
      </c>
      <c r="CO57" s="1253"/>
      <c r="CP57" s="1253"/>
      <c r="CQ57" s="1253"/>
      <c r="CR57" s="1253"/>
      <c r="CS57" s="1253"/>
      <c r="CT57" s="1253"/>
      <c r="CU57" s="1253"/>
      <c r="CV57" s="1253">
        <v>62.3</v>
      </c>
      <c r="CW57" s="1253"/>
      <c r="CX57" s="1253"/>
      <c r="CY57" s="1253"/>
      <c r="CZ57" s="1253"/>
      <c r="DA57" s="1253"/>
      <c r="DB57" s="1253"/>
      <c r="DC57" s="1253"/>
      <c r="DD57" s="385"/>
      <c r="DE57" s="384"/>
    </row>
    <row r="58" spans="1:109" s="380" customFormat="1" x14ac:dyDescent="0.15">
      <c r="A58" s="366"/>
      <c r="B58" s="384"/>
      <c r="G58" s="1259"/>
      <c r="H58" s="1259"/>
      <c r="I58" s="1254"/>
      <c r="J58" s="1254"/>
      <c r="K58" s="1260"/>
      <c r="L58" s="1260"/>
      <c r="M58" s="1260"/>
      <c r="N58" s="1260"/>
      <c r="AM58" s="366"/>
      <c r="AN58" s="1258"/>
      <c r="AO58" s="1258"/>
      <c r="AP58" s="1258"/>
      <c r="AQ58" s="1258"/>
      <c r="AR58" s="1258"/>
      <c r="AS58" s="1258"/>
      <c r="AT58" s="1258"/>
      <c r="AU58" s="1258"/>
      <c r="AV58" s="1258"/>
      <c r="AW58" s="1258"/>
      <c r="AX58" s="1258"/>
      <c r="AY58" s="1258"/>
      <c r="AZ58" s="1258"/>
      <c r="BA58" s="1258"/>
      <c r="BB58" s="1256"/>
      <c r="BC58" s="1256"/>
      <c r="BD58" s="1256"/>
      <c r="BE58" s="1256"/>
      <c r="BF58" s="1256"/>
      <c r="BG58" s="1256"/>
      <c r="BH58" s="1256"/>
      <c r="BI58" s="1256"/>
      <c r="BJ58" s="1256"/>
      <c r="BK58" s="1256"/>
      <c r="BL58" s="1256"/>
      <c r="BM58" s="1256"/>
      <c r="BN58" s="1256"/>
      <c r="BO58" s="1256"/>
      <c r="BP58" s="1253"/>
      <c r="BQ58" s="1253"/>
      <c r="BR58" s="1253"/>
      <c r="BS58" s="1253"/>
      <c r="BT58" s="1253"/>
      <c r="BU58" s="1253"/>
      <c r="BV58" s="1253"/>
      <c r="BW58" s="1253"/>
      <c r="BX58" s="1253"/>
      <c r="BY58" s="1253"/>
      <c r="BZ58" s="1253"/>
      <c r="CA58" s="1253"/>
      <c r="CB58" s="1253"/>
      <c r="CC58" s="1253"/>
      <c r="CD58" s="1253"/>
      <c r="CE58" s="1253"/>
      <c r="CF58" s="1253"/>
      <c r="CG58" s="1253"/>
      <c r="CH58" s="1253"/>
      <c r="CI58" s="1253"/>
      <c r="CJ58" s="1253"/>
      <c r="CK58" s="1253"/>
      <c r="CL58" s="1253"/>
      <c r="CM58" s="1253"/>
      <c r="CN58" s="1253"/>
      <c r="CO58" s="1253"/>
      <c r="CP58" s="1253"/>
      <c r="CQ58" s="1253"/>
      <c r="CR58" s="1253"/>
      <c r="CS58" s="1253"/>
      <c r="CT58" s="1253"/>
      <c r="CU58" s="1253"/>
      <c r="CV58" s="1253"/>
      <c r="CW58" s="1253"/>
      <c r="CX58" s="1253"/>
      <c r="CY58" s="1253"/>
      <c r="CZ58" s="1253"/>
      <c r="DA58" s="1253"/>
      <c r="DB58" s="1253"/>
      <c r="DC58" s="1253"/>
      <c r="DD58" s="385"/>
      <c r="DE58" s="384"/>
    </row>
    <row r="59" spans="1:109" s="380" customFormat="1" x14ac:dyDescent="0.15">
      <c r="A59" s="366"/>
      <c r="B59" s="384"/>
      <c r="K59" s="386"/>
      <c r="L59" s="386"/>
      <c r="M59" s="386"/>
      <c r="N59" s="386"/>
      <c r="AQ59" s="386"/>
      <c r="AR59" s="386"/>
      <c r="AS59" s="386"/>
      <c r="AT59" s="386"/>
      <c r="BC59" s="386"/>
      <c r="BD59" s="386"/>
      <c r="BE59" s="386"/>
      <c r="BF59" s="386"/>
      <c r="BO59" s="386"/>
      <c r="BP59" s="386"/>
      <c r="BQ59" s="386"/>
      <c r="BR59" s="386"/>
      <c r="CA59" s="386"/>
      <c r="CB59" s="386"/>
      <c r="CC59" s="386"/>
      <c r="CD59" s="386"/>
      <c r="CM59" s="386"/>
      <c r="CN59" s="386"/>
      <c r="CO59" s="386"/>
      <c r="CP59" s="386"/>
      <c r="CY59" s="386"/>
      <c r="CZ59" s="386"/>
      <c r="DA59" s="386"/>
      <c r="DB59" s="386"/>
      <c r="DC59" s="386"/>
      <c r="DD59" s="385"/>
      <c r="DE59" s="384"/>
    </row>
    <row r="60" spans="1:109" s="380" customFormat="1" x14ac:dyDescent="0.15">
      <c r="A60" s="366"/>
      <c r="B60" s="384"/>
      <c r="K60" s="386"/>
      <c r="L60" s="386"/>
      <c r="M60" s="386"/>
      <c r="N60" s="386"/>
      <c r="AQ60" s="386"/>
      <c r="AR60" s="386"/>
      <c r="AS60" s="386"/>
      <c r="AT60" s="386"/>
      <c r="BC60" s="386"/>
      <c r="BD60" s="386"/>
      <c r="BE60" s="386"/>
      <c r="BF60" s="386"/>
      <c r="BO60" s="386"/>
      <c r="BP60" s="386"/>
      <c r="BQ60" s="386"/>
      <c r="BR60" s="386"/>
      <c r="CA60" s="386"/>
      <c r="CB60" s="386"/>
      <c r="CC60" s="386"/>
      <c r="CD60" s="386"/>
      <c r="CM60" s="386"/>
      <c r="CN60" s="386"/>
      <c r="CO60" s="386"/>
      <c r="CP60" s="386"/>
      <c r="CY60" s="386"/>
      <c r="CZ60" s="386"/>
      <c r="DA60" s="386"/>
      <c r="DB60" s="386"/>
      <c r="DC60" s="386"/>
      <c r="DD60" s="385"/>
      <c r="DE60" s="384"/>
    </row>
    <row r="61" spans="1:109" s="380" customFormat="1" x14ac:dyDescent="0.15">
      <c r="A61" s="366"/>
      <c r="B61" s="387"/>
      <c r="C61" s="388"/>
      <c r="D61" s="388"/>
      <c r="E61" s="388"/>
      <c r="F61" s="388"/>
      <c r="G61" s="388"/>
      <c r="H61" s="388"/>
      <c r="I61" s="388"/>
      <c r="J61" s="388"/>
      <c r="K61" s="388"/>
      <c r="L61" s="388"/>
      <c r="M61" s="389"/>
      <c r="N61" s="389"/>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9"/>
      <c r="AT61" s="389"/>
      <c r="AU61" s="388"/>
      <c r="AV61" s="388"/>
      <c r="AW61" s="388"/>
      <c r="AX61" s="388"/>
      <c r="AY61" s="388"/>
      <c r="AZ61" s="388"/>
      <c r="BA61" s="388"/>
      <c r="BB61" s="388"/>
      <c r="BC61" s="388"/>
      <c r="BD61" s="388"/>
      <c r="BE61" s="389"/>
      <c r="BF61" s="389"/>
      <c r="BG61" s="388"/>
      <c r="BH61" s="388"/>
      <c r="BI61" s="388"/>
      <c r="BJ61" s="388"/>
      <c r="BK61" s="388"/>
      <c r="BL61" s="388"/>
      <c r="BM61" s="388"/>
      <c r="BN61" s="388"/>
      <c r="BO61" s="388"/>
      <c r="BP61" s="388"/>
      <c r="BQ61" s="389"/>
      <c r="BR61" s="389"/>
      <c r="BS61" s="388"/>
      <c r="BT61" s="388"/>
      <c r="BU61" s="388"/>
      <c r="BV61" s="388"/>
      <c r="BW61" s="388"/>
      <c r="BX61" s="388"/>
      <c r="BY61" s="388"/>
      <c r="BZ61" s="388"/>
      <c r="CA61" s="388"/>
      <c r="CB61" s="388"/>
      <c r="CC61" s="389"/>
      <c r="CD61" s="389"/>
      <c r="CE61" s="388"/>
      <c r="CF61" s="388"/>
      <c r="CG61" s="388"/>
      <c r="CH61" s="388"/>
      <c r="CI61" s="388"/>
      <c r="CJ61" s="388"/>
      <c r="CK61" s="388"/>
      <c r="CL61" s="388"/>
      <c r="CM61" s="388"/>
      <c r="CN61" s="388"/>
      <c r="CO61" s="389"/>
      <c r="CP61" s="389"/>
      <c r="CQ61" s="388"/>
      <c r="CR61" s="388"/>
      <c r="CS61" s="388"/>
      <c r="CT61" s="388"/>
      <c r="CU61" s="388"/>
      <c r="CV61" s="388"/>
      <c r="CW61" s="388"/>
      <c r="CX61" s="388"/>
      <c r="CY61" s="388"/>
      <c r="CZ61" s="388"/>
      <c r="DA61" s="389"/>
      <c r="DB61" s="389"/>
      <c r="DC61" s="389"/>
      <c r="DD61" s="390"/>
      <c r="DE61" s="384"/>
    </row>
    <row r="62" spans="1:109" x14ac:dyDescent="0.15">
      <c r="B62" s="377"/>
      <c r="C62" s="377"/>
      <c r="D62" s="377"/>
      <c r="E62" s="377"/>
      <c r="F62" s="377"/>
      <c r="G62" s="377"/>
      <c r="H62" s="377"/>
      <c r="I62" s="377"/>
      <c r="J62" s="377"/>
      <c r="K62" s="377"/>
      <c r="L62" s="377"/>
      <c r="M62" s="377"/>
      <c r="N62" s="377"/>
      <c r="O62" s="377"/>
      <c r="P62" s="377"/>
      <c r="Q62" s="377"/>
      <c r="R62" s="377"/>
      <c r="S62" s="377"/>
      <c r="T62" s="377"/>
      <c r="U62" s="377"/>
      <c r="V62" s="377"/>
      <c r="W62" s="377"/>
      <c r="X62" s="377"/>
      <c r="Y62" s="377"/>
      <c r="Z62" s="377"/>
      <c r="AA62" s="377"/>
      <c r="AB62" s="377"/>
      <c r="AC62" s="377"/>
      <c r="AD62" s="377"/>
      <c r="AE62" s="377"/>
      <c r="AF62" s="377"/>
      <c r="AG62" s="377"/>
      <c r="AH62" s="377"/>
      <c r="AI62" s="377"/>
      <c r="AJ62" s="377"/>
      <c r="AK62" s="377"/>
      <c r="AL62" s="377"/>
      <c r="AM62" s="377"/>
      <c r="AN62" s="377"/>
      <c r="AO62" s="377"/>
      <c r="AP62" s="377"/>
      <c r="AQ62" s="377"/>
      <c r="AR62" s="377"/>
      <c r="AS62" s="377"/>
      <c r="AT62" s="377"/>
      <c r="AU62" s="377"/>
      <c r="AV62" s="377"/>
      <c r="AW62" s="377"/>
      <c r="AX62" s="377"/>
      <c r="AY62" s="377"/>
      <c r="AZ62" s="377"/>
      <c r="BA62" s="377"/>
      <c r="BB62" s="377"/>
      <c r="BC62" s="377"/>
      <c r="BD62" s="377"/>
      <c r="BE62" s="377"/>
      <c r="BF62" s="377"/>
      <c r="BG62" s="377"/>
      <c r="BH62" s="377"/>
      <c r="BI62" s="377"/>
      <c r="BJ62" s="377"/>
      <c r="BK62" s="377"/>
      <c r="BL62" s="377"/>
      <c r="BM62" s="377"/>
      <c r="BN62" s="377"/>
      <c r="BO62" s="377"/>
      <c r="BP62" s="377"/>
      <c r="BQ62" s="377"/>
      <c r="BR62" s="377"/>
      <c r="BS62" s="377"/>
      <c r="BT62" s="377"/>
      <c r="BU62" s="377"/>
      <c r="BV62" s="377"/>
      <c r="BW62" s="377"/>
      <c r="BX62" s="377"/>
      <c r="BY62" s="377"/>
      <c r="BZ62" s="377"/>
      <c r="CA62" s="377"/>
      <c r="CB62" s="377"/>
      <c r="CC62" s="377"/>
      <c r="CD62" s="377"/>
      <c r="CE62" s="377"/>
      <c r="CF62" s="377"/>
      <c r="CG62" s="377"/>
      <c r="CH62" s="377"/>
      <c r="CI62" s="377"/>
      <c r="CJ62" s="377"/>
      <c r="CK62" s="377"/>
      <c r="CL62" s="377"/>
      <c r="CM62" s="377"/>
      <c r="CN62" s="377"/>
      <c r="CO62" s="377"/>
      <c r="CP62" s="377"/>
      <c r="CQ62" s="377"/>
      <c r="CR62" s="377"/>
      <c r="CS62" s="377"/>
      <c r="CT62" s="377"/>
      <c r="CU62" s="377"/>
      <c r="CV62" s="377"/>
      <c r="CW62" s="377"/>
      <c r="CX62" s="377"/>
      <c r="CY62" s="377"/>
      <c r="CZ62" s="377"/>
      <c r="DA62" s="377"/>
      <c r="DB62" s="377"/>
      <c r="DC62" s="377"/>
      <c r="DD62" s="377"/>
      <c r="DE62" s="366"/>
    </row>
    <row r="63" spans="1:109" ht="17.25" x14ac:dyDescent="0.15">
      <c r="B63" s="391" t="s">
        <v>609</v>
      </c>
    </row>
    <row r="64" spans="1:109" x14ac:dyDescent="0.15">
      <c r="B64" s="372"/>
      <c r="G64" s="379"/>
      <c r="I64" s="392"/>
      <c r="J64" s="392"/>
      <c r="K64" s="392"/>
      <c r="L64" s="392"/>
      <c r="M64" s="392"/>
      <c r="N64" s="393"/>
      <c r="AM64" s="379"/>
      <c r="AN64" s="379" t="s">
        <v>602</v>
      </c>
      <c r="AP64" s="380"/>
      <c r="AQ64" s="380"/>
      <c r="AR64" s="380"/>
      <c r="AY64" s="379"/>
      <c r="BA64" s="380"/>
      <c r="BB64" s="380"/>
      <c r="BC64" s="380"/>
      <c r="BK64" s="379"/>
      <c r="BM64" s="380"/>
      <c r="BN64" s="380"/>
      <c r="BO64" s="380"/>
      <c r="BW64" s="379"/>
      <c r="BY64" s="380"/>
      <c r="BZ64" s="380"/>
      <c r="CA64" s="380"/>
      <c r="CI64" s="379"/>
      <c r="CK64" s="380"/>
      <c r="CL64" s="380"/>
      <c r="CM64" s="380"/>
      <c r="CU64" s="379"/>
      <c r="CW64" s="380"/>
      <c r="CX64" s="380"/>
      <c r="CY64" s="380"/>
    </row>
    <row r="65" spans="2:107" x14ac:dyDescent="0.15">
      <c r="B65" s="372"/>
      <c r="AN65" s="1265" t="s">
        <v>610</v>
      </c>
      <c r="AO65" s="1266"/>
      <c r="AP65" s="1266"/>
      <c r="AQ65" s="1266"/>
      <c r="AR65" s="1266"/>
      <c r="AS65" s="1266"/>
      <c r="AT65" s="1266"/>
      <c r="AU65" s="1266"/>
      <c r="AV65" s="1266"/>
      <c r="AW65" s="1266"/>
      <c r="AX65" s="1266"/>
      <c r="AY65" s="1266"/>
      <c r="AZ65" s="1266"/>
      <c r="BA65" s="1266"/>
      <c r="BB65" s="1266"/>
      <c r="BC65" s="1266"/>
      <c r="BD65" s="1266"/>
      <c r="BE65" s="1266"/>
      <c r="BF65" s="1266"/>
      <c r="BG65" s="1266"/>
      <c r="BH65" s="1266"/>
      <c r="BI65" s="1266"/>
      <c r="BJ65" s="1266"/>
      <c r="BK65" s="1266"/>
      <c r="BL65" s="1266"/>
      <c r="BM65" s="1266"/>
      <c r="BN65" s="1266"/>
      <c r="BO65" s="1266"/>
      <c r="BP65" s="1266"/>
      <c r="BQ65" s="1266"/>
      <c r="BR65" s="1266"/>
      <c r="BS65" s="1266"/>
      <c r="BT65" s="1266"/>
      <c r="BU65" s="1266"/>
      <c r="BV65" s="1266"/>
      <c r="BW65" s="1266"/>
      <c r="BX65" s="1266"/>
      <c r="BY65" s="1266"/>
      <c r="BZ65" s="1266"/>
      <c r="CA65" s="1266"/>
      <c r="CB65" s="1266"/>
      <c r="CC65" s="1266"/>
      <c r="CD65" s="1266"/>
      <c r="CE65" s="1266"/>
      <c r="CF65" s="1266"/>
      <c r="CG65" s="1266"/>
      <c r="CH65" s="1266"/>
      <c r="CI65" s="1266"/>
      <c r="CJ65" s="1266"/>
      <c r="CK65" s="1266"/>
      <c r="CL65" s="1266"/>
      <c r="CM65" s="1266"/>
      <c r="CN65" s="1266"/>
      <c r="CO65" s="1266"/>
      <c r="CP65" s="1266"/>
      <c r="CQ65" s="1266"/>
      <c r="CR65" s="1266"/>
      <c r="CS65" s="1266"/>
      <c r="CT65" s="1266"/>
      <c r="CU65" s="1266"/>
      <c r="CV65" s="1266"/>
      <c r="CW65" s="1266"/>
      <c r="CX65" s="1266"/>
      <c r="CY65" s="1266"/>
      <c r="CZ65" s="1266"/>
      <c r="DA65" s="1266"/>
      <c r="DB65" s="1266"/>
      <c r="DC65" s="1267"/>
    </row>
    <row r="66" spans="2:107" x14ac:dyDescent="0.15">
      <c r="B66" s="372"/>
      <c r="AN66" s="1268"/>
      <c r="AO66" s="1269"/>
      <c r="AP66" s="1269"/>
      <c r="AQ66" s="1269"/>
      <c r="AR66" s="1269"/>
      <c r="AS66" s="1269"/>
      <c r="AT66" s="1269"/>
      <c r="AU66" s="1269"/>
      <c r="AV66" s="1269"/>
      <c r="AW66" s="1269"/>
      <c r="AX66" s="1269"/>
      <c r="AY66" s="1269"/>
      <c r="AZ66" s="1269"/>
      <c r="BA66" s="1269"/>
      <c r="BB66" s="1269"/>
      <c r="BC66" s="1269"/>
      <c r="BD66" s="1269"/>
      <c r="BE66" s="1269"/>
      <c r="BF66" s="1269"/>
      <c r="BG66" s="1269"/>
      <c r="BH66" s="1269"/>
      <c r="BI66" s="1269"/>
      <c r="BJ66" s="1269"/>
      <c r="BK66" s="1269"/>
      <c r="BL66" s="1269"/>
      <c r="BM66" s="1269"/>
      <c r="BN66" s="1269"/>
      <c r="BO66" s="1269"/>
      <c r="BP66" s="1269"/>
      <c r="BQ66" s="1269"/>
      <c r="BR66" s="1269"/>
      <c r="BS66" s="1269"/>
      <c r="BT66" s="1269"/>
      <c r="BU66" s="1269"/>
      <c r="BV66" s="1269"/>
      <c r="BW66" s="1269"/>
      <c r="BX66" s="1269"/>
      <c r="BY66" s="1269"/>
      <c r="BZ66" s="1269"/>
      <c r="CA66" s="1269"/>
      <c r="CB66" s="1269"/>
      <c r="CC66" s="1269"/>
      <c r="CD66" s="1269"/>
      <c r="CE66" s="1269"/>
      <c r="CF66" s="1269"/>
      <c r="CG66" s="1269"/>
      <c r="CH66" s="1269"/>
      <c r="CI66" s="1269"/>
      <c r="CJ66" s="1269"/>
      <c r="CK66" s="1269"/>
      <c r="CL66" s="1269"/>
      <c r="CM66" s="1269"/>
      <c r="CN66" s="1269"/>
      <c r="CO66" s="1269"/>
      <c r="CP66" s="1269"/>
      <c r="CQ66" s="1269"/>
      <c r="CR66" s="1269"/>
      <c r="CS66" s="1269"/>
      <c r="CT66" s="1269"/>
      <c r="CU66" s="1269"/>
      <c r="CV66" s="1269"/>
      <c r="CW66" s="1269"/>
      <c r="CX66" s="1269"/>
      <c r="CY66" s="1269"/>
      <c r="CZ66" s="1269"/>
      <c r="DA66" s="1269"/>
      <c r="DB66" s="1269"/>
      <c r="DC66" s="1270"/>
    </row>
    <row r="67" spans="2:107" x14ac:dyDescent="0.15">
      <c r="B67" s="372"/>
      <c r="AN67" s="1268"/>
      <c r="AO67" s="1269"/>
      <c r="AP67" s="1269"/>
      <c r="AQ67" s="1269"/>
      <c r="AR67" s="1269"/>
      <c r="AS67" s="1269"/>
      <c r="AT67" s="1269"/>
      <c r="AU67" s="1269"/>
      <c r="AV67" s="1269"/>
      <c r="AW67" s="1269"/>
      <c r="AX67" s="1269"/>
      <c r="AY67" s="1269"/>
      <c r="AZ67" s="1269"/>
      <c r="BA67" s="1269"/>
      <c r="BB67" s="1269"/>
      <c r="BC67" s="1269"/>
      <c r="BD67" s="1269"/>
      <c r="BE67" s="1269"/>
      <c r="BF67" s="1269"/>
      <c r="BG67" s="1269"/>
      <c r="BH67" s="1269"/>
      <c r="BI67" s="1269"/>
      <c r="BJ67" s="1269"/>
      <c r="BK67" s="1269"/>
      <c r="BL67" s="1269"/>
      <c r="BM67" s="1269"/>
      <c r="BN67" s="1269"/>
      <c r="BO67" s="1269"/>
      <c r="BP67" s="1269"/>
      <c r="BQ67" s="1269"/>
      <c r="BR67" s="1269"/>
      <c r="BS67" s="1269"/>
      <c r="BT67" s="1269"/>
      <c r="BU67" s="1269"/>
      <c r="BV67" s="1269"/>
      <c r="BW67" s="1269"/>
      <c r="BX67" s="1269"/>
      <c r="BY67" s="1269"/>
      <c r="BZ67" s="1269"/>
      <c r="CA67" s="1269"/>
      <c r="CB67" s="1269"/>
      <c r="CC67" s="1269"/>
      <c r="CD67" s="1269"/>
      <c r="CE67" s="1269"/>
      <c r="CF67" s="1269"/>
      <c r="CG67" s="1269"/>
      <c r="CH67" s="1269"/>
      <c r="CI67" s="1269"/>
      <c r="CJ67" s="1269"/>
      <c r="CK67" s="1269"/>
      <c r="CL67" s="1269"/>
      <c r="CM67" s="1269"/>
      <c r="CN67" s="1269"/>
      <c r="CO67" s="1269"/>
      <c r="CP67" s="1269"/>
      <c r="CQ67" s="1269"/>
      <c r="CR67" s="1269"/>
      <c r="CS67" s="1269"/>
      <c r="CT67" s="1269"/>
      <c r="CU67" s="1269"/>
      <c r="CV67" s="1269"/>
      <c r="CW67" s="1269"/>
      <c r="CX67" s="1269"/>
      <c r="CY67" s="1269"/>
      <c r="CZ67" s="1269"/>
      <c r="DA67" s="1269"/>
      <c r="DB67" s="1269"/>
      <c r="DC67" s="1270"/>
    </row>
    <row r="68" spans="2:107" x14ac:dyDescent="0.15">
      <c r="B68" s="372"/>
      <c r="AN68" s="1268"/>
      <c r="AO68" s="1269"/>
      <c r="AP68" s="1269"/>
      <c r="AQ68" s="1269"/>
      <c r="AR68" s="1269"/>
      <c r="AS68" s="1269"/>
      <c r="AT68" s="1269"/>
      <c r="AU68" s="1269"/>
      <c r="AV68" s="1269"/>
      <c r="AW68" s="1269"/>
      <c r="AX68" s="1269"/>
      <c r="AY68" s="1269"/>
      <c r="AZ68" s="1269"/>
      <c r="BA68" s="1269"/>
      <c r="BB68" s="1269"/>
      <c r="BC68" s="1269"/>
      <c r="BD68" s="1269"/>
      <c r="BE68" s="1269"/>
      <c r="BF68" s="1269"/>
      <c r="BG68" s="1269"/>
      <c r="BH68" s="1269"/>
      <c r="BI68" s="1269"/>
      <c r="BJ68" s="1269"/>
      <c r="BK68" s="1269"/>
      <c r="BL68" s="1269"/>
      <c r="BM68" s="1269"/>
      <c r="BN68" s="1269"/>
      <c r="BO68" s="1269"/>
      <c r="BP68" s="1269"/>
      <c r="BQ68" s="1269"/>
      <c r="BR68" s="1269"/>
      <c r="BS68" s="1269"/>
      <c r="BT68" s="1269"/>
      <c r="BU68" s="1269"/>
      <c r="BV68" s="1269"/>
      <c r="BW68" s="1269"/>
      <c r="BX68" s="1269"/>
      <c r="BY68" s="1269"/>
      <c r="BZ68" s="1269"/>
      <c r="CA68" s="1269"/>
      <c r="CB68" s="1269"/>
      <c r="CC68" s="1269"/>
      <c r="CD68" s="1269"/>
      <c r="CE68" s="1269"/>
      <c r="CF68" s="1269"/>
      <c r="CG68" s="1269"/>
      <c r="CH68" s="1269"/>
      <c r="CI68" s="1269"/>
      <c r="CJ68" s="1269"/>
      <c r="CK68" s="1269"/>
      <c r="CL68" s="1269"/>
      <c r="CM68" s="1269"/>
      <c r="CN68" s="1269"/>
      <c r="CO68" s="1269"/>
      <c r="CP68" s="1269"/>
      <c r="CQ68" s="1269"/>
      <c r="CR68" s="1269"/>
      <c r="CS68" s="1269"/>
      <c r="CT68" s="1269"/>
      <c r="CU68" s="1269"/>
      <c r="CV68" s="1269"/>
      <c r="CW68" s="1269"/>
      <c r="CX68" s="1269"/>
      <c r="CY68" s="1269"/>
      <c r="CZ68" s="1269"/>
      <c r="DA68" s="1269"/>
      <c r="DB68" s="1269"/>
      <c r="DC68" s="1270"/>
    </row>
    <row r="69" spans="2:107" x14ac:dyDescent="0.15">
      <c r="B69" s="372"/>
      <c r="AN69" s="1271"/>
      <c r="AO69" s="1272"/>
      <c r="AP69" s="1272"/>
      <c r="AQ69" s="1272"/>
      <c r="AR69" s="1272"/>
      <c r="AS69" s="1272"/>
      <c r="AT69" s="1272"/>
      <c r="AU69" s="1272"/>
      <c r="AV69" s="1272"/>
      <c r="AW69" s="1272"/>
      <c r="AX69" s="1272"/>
      <c r="AY69" s="1272"/>
      <c r="AZ69" s="1272"/>
      <c r="BA69" s="1272"/>
      <c r="BB69" s="1272"/>
      <c r="BC69" s="1272"/>
      <c r="BD69" s="1272"/>
      <c r="BE69" s="1272"/>
      <c r="BF69" s="1272"/>
      <c r="BG69" s="1272"/>
      <c r="BH69" s="1272"/>
      <c r="BI69" s="1272"/>
      <c r="BJ69" s="1272"/>
      <c r="BK69" s="1272"/>
      <c r="BL69" s="1272"/>
      <c r="BM69" s="1272"/>
      <c r="BN69" s="1272"/>
      <c r="BO69" s="1272"/>
      <c r="BP69" s="1272"/>
      <c r="BQ69" s="1272"/>
      <c r="BR69" s="1272"/>
      <c r="BS69" s="1272"/>
      <c r="BT69" s="1272"/>
      <c r="BU69" s="1272"/>
      <c r="BV69" s="1272"/>
      <c r="BW69" s="1272"/>
      <c r="BX69" s="1272"/>
      <c r="BY69" s="1272"/>
      <c r="BZ69" s="1272"/>
      <c r="CA69" s="1272"/>
      <c r="CB69" s="1272"/>
      <c r="CC69" s="1272"/>
      <c r="CD69" s="1272"/>
      <c r="CE69" s="1272"/>
      <c r="CF69" s="1272"/>
      <c r="CG69" s="1272"/>
      <c r="CH69" s="1272"/>
      <c r="CI69" s="1272"/>
      <c r="CJ69" s="1272"/>
      <c r="CK69" s="1272"/>
      <c r="CL69" s="1272"/>
      <c r="CM69" s="1272"/>
      <c r="CN69" s="1272"/>
      <c r="CO69" s="1272"/>
      <c r="CP69" s="1272"/>
      <c r="CQ69" s="1272"/>
      <c r="CR69" s="1272"/>
      <c r="CS69" s="1272"/>
      <c r="CT69" s="1272"/>
      <c r="CU69" s="1272"/>
      <c r="CV69" s="1272"/>
      <c r="CW69" s="1272"/>
      <c r="CX69" s="1272"/>
      <c r="CY69" s="1272"/>
      <c r="CZ69" s="1272"/>
      <c r="DA69" s="1272"/>
      <c r="DB69" s="1272"/>
      <c r="DC69" s="1273"/>
    </row>
    <row r="70" spans="2:107" x14ac:dyDescent="0.15">
      <c r="B70" s="372"/>
      <c r="H70" s="394"/>
      <c r="I70" s="394"/>
      <c r="J70" s="395"/>
      <c r="K70" s="395"/>
      <c r="L70" s="396"/>
      <c r="M70" s="395"/>
      <c r="N70" s="396"/>
      <c r="AN70" s="381"/>
      <c r="AO70" s="381"/>
      <c r="AP70" s="381"/>
      <c r="AZ70" s="381"/>
      <c r="BA70" s="381"/>
      <c r="BB70" s="381"/>
      <c r="BL70" s="381"/>
      <c r="BM70" s="381"/>
      <c r="BN70" s="381"/>
      <c r="BX70" s="381"/>
      <c r="BY70" s="381"/>
      <c r="BZ70" s="381"/>
      <c r="CJ70" s="381"/>
      <c r="CK70" s="381"/>
      <c r="CL70" s="381"/>
      <c r="CV70" s="381"/>
      <c r="CW70" s="381"/>
      <c r="CX70" s="381"/>
    </row>
    <row r="71" spans="2:107" x14ac:dyDescent="0.15">
      <c r="B71" s="372"/>
      <c r="G71" s="397"/>
      <c r="I71" s="398"/>
      <c r="J71" s="395"/>
      <c r="K71" s="395"/>
      <c r="L71" s="396"/>
      <c r="M71" s="395"/>
      <c r="N71" s="396"/>
      <c r="AM71" s="397"/>
      <c r="AN71" s="366" t="s">
        <v>604</v>
      </c>
    </row>
    <row r="72" spans="2:107" x14ac:dyDescent="0.15">
      <c r="B72" s="372"/>
      <c r="G72" s="1259"/>
      <c r="H72" s="1259"/>
      <c r="I72" s="1259"/>
      <c r="J72" s="1259"/>
      <c r="K72" s="382"/>
      <c r="L72" s="382"/>
      <c r="M72" s="383"/>
      <c r="N72" s="383"/>
      <c r="AN72" s="1262"/>
      <c r="AO72" s="1263"/>
      <c r="AP72" s="1263"/>
      <c r="AQ72" s="1263"/>
      <c r="AR72" s="1263"/>
      <c r="AS72" s="1263"/>
      <c r="AT72" s="1263"/>
      <c r="AU72" s="1263"/>
      <c r="AV72" s="1263"/>
      <c r="AW72" s="1263"/>
      <c r="AX72" s="1263"/>
      <c r="AY72" s="1263"/>
      <c r="AZ72" s="1263"/>
      <c r="BA72" s="1263"/>
      <c r="BB72" s="1263"/>
      <c r="BC72" s="1263"/>
      <c r="BD72" s="1263"/>
      <c r="BE72" s="1263"/>
      <c r="BF72" s="1263"/>
      <c r="BG72" s="1263"/>
      <c r="BH72" s="1263"/>
      <c r="BI72" s="1263"/>
      <c r="BJ72" s="1263"/>
      <c r="BK72" s="1263"/>
      <c r="BL72" s="1263"/>
      <c r="BM72" s="1263"/>
      <c r="BN72" s="1263"/>
      <c r="BO72" s="1264"/>
      <c r="BP72" s="1258" t="s">
        <v>560</v>
      </c>
      <c r="BQ72" s="1258"/>
      <c r="BR72" s="1258"/>
      <c r="BS72" s="1258"/>
      <c r="BT72" s="1258"/>
      <c r="BU72" s="1258"/>
      <c r="BV72" s="1258"/>
      <c r="BW72" s="1258"/>
      <c r="BX72" s="1258" t="s">
        <v>561</v>
      </c>
      <c r="BY72" s="1258"/>
      <c r="BZ72" s="1258"/>
      <c r="CA72" s="1258"/>
      <c r="CB72" s="1258"/>
      <c r="CC72" s="1258"/>
      <c r="CD72" s="1258"/>
      <c r="CE72" s="1258"/>
      <c r="CF72" s="1258" t="s">
        <v>562</v>
      </c>
      <c r="CG72" s="1258"/>
      <c r="CH72" s="1258"/>
      <c r="CI72" s="1258"/>
      <c r="CJ72" s="1258"/>
      <c r="CK72" s="1258"/>
      <c r="CL72" s="1258"/>
      <c r="CM72" s="1258"/>
      <c r="CN72" s="1258" t="s">
        <v>563</v>
      </c>
      <c r="CO72" s="1258"/>
      <c r="CP72" s="1258"/>
      <c r="CQ72" s="1258"/>
      <c r="CR72" s="1258"/>
      <c r="CS72" s="1258"/>
      <c r="CT72" s="1258"/>
      <c r="CU72" s="1258"/>
      <c r="CV72" s="1258" t="s">
        <v>564</v>
      </c>
      <c r="CW72" s="1258"/>
      <c r="CX72" s="1258"/>
      <c r="CY72" s="1258"/>
      <c r="CZ72" s="1258"/>
      <c r="DA72" s="1258"/>
      <c r="DB72" s="1258"/>
      <c r="DC72" s="1258"/>
    </row>
    <row r="73" spans="2:107" x14ac:dyDescent="0.15">
      <c r="B73" s="372"/>
      <c r="G73" s="1261"/>
      <c r="H73" s="1261"/>
      <c r="I73" s="1261"/>
      <c r="J73" s="1261"/>
      <c r="K73" s="1257"/>
      <c r="L73" s="1257"/>
      <c r="M73" s="1257"/>
      <c r="N73" s="1257"/>
      <c r="AM73" s="381"/>
      <c r="AN73" s="1256" t="s">
        <v>605</v>
      </c>
      <c r="AO73" s="1256"/>
      <c r="AP73" s="1256"/>
      <c r="AQ73" s="1256"/>
      <c r="AR73" s="1256"/>
      <c r="AS73" s="1256"/>
      <c r="AT73" s="1256"/>
      <c r="AU73" s="1256"/>
      <c r="AV73" s="1256"/>
      <c r="AW73" s="1256"/>
      <c r="AX73" s="1256"/>
      <c r="AY73" s="1256"/>
      <c r="AZ73" s="1256"/>
      <c r="BA73" s="1256"/>
      <c r="BB73" s="1256" t="s">
        <v>606</v>
      </c>
      <c r="BC73" s="1256"/>
      <c r="BD73" s="1256"/>
      <c r="BE73" s="1256"/>
      <c r="BF73" s="1256"/>
      <c r="BG73" s="1256"/>
      <c r="BH73" s="1256"/>
      <c r="BI73" s="1256"/>
      <c r="BJ73" s="1256"/>
      <c r="BK73" s="1256"/>
      <c r="BL73" s="1256"/>
      <c r="BM73" s="1256"/>
      <c r="BN73" s="1256"/>
      <c r="BO73" s="1256"/>
      <c r="BP73" s="1253"/>
      <c r="BQ73" s="1253"/>
      <c r="BR73" s="1253"/>
      <c r="BS73" s="1253"/>
      <c r="BT73" s="1253"/>
      <c r="BU73" s="1253"/>
      <c r="BV73" s="1253"/>
      <c r="BW73" s="1253"/>
      <c r="BX73" s="1253">
        <v>0.3</v>
      </c>
      <c r="BY73" s="1253"/>
      <c r="BZ73" s="1253"/>
      <c r="CA73" s="1253"/>
      <c r="CB73" s="1253"/>
      <c r="CC73" s="1253"/>
      <c r="CD73" s="1253"/>
      <c r="CE73" s="1253"/>
      <c r="CF73" s="1253">
        <v>13.9</v>
      </c>
      <c r="CG73" s="1253"/>
      <c r="CH73" s="1253"/>
      <c r="CI73" s="1253"/>
      <c r="CJ73" s="1253"/>
      <c r="CK73" s="1253"/>
      <c r="CL73" s="1253"/>
      <c r="CM73" s="1253"/>
      <c r="CN73" s="1253">
        <v>17.2</v>
      </c>
      <c r="CO73" s="1253"/>
      <c r="CP73" s="1253"/>
      <c r="CQ73" s="1253"/>
      <c r="CR73" s="1253"/>
      <c r="CS73" s="1253"/>
      <c r="CT73" s="1253"/>
      <c r="CU73" s="1253"/>
      <c r="CV73" s="1253">
        <v>19.5</v>
      </c>
      <c r="CW73" s="1253"/>
      <c r="CX73" s="1253"/>
      <c r="CY73" s="1253"/>
      <c r="CZ73" s="1253"/>
      <c r="DA73" s="1253"/>
      <c r="DB73" s="1253"/>
      <c r="DC73" s="1253"/>
    </row>
    <row r="74" spans="2:107" x14ac:dyDescent="0.15">
      <c r="B74" s="372"/>
      <c r="G74" s="1261"/>
      <c r="H74" s="1261"/>
      <c r="I74" s="1261"/>
      <c r="J74" s="1261"/>
      <c r="K74" s="1257"/>
      <c r="L74" s="1257"/>
      <c r="M74" s="1257"/>
      <c r="N74" s="1257"/>
      <c r="AM74" s="381"/>
      <c r="AN74" s="1256"/>
      <c r="AO74" s="1256"/>
      <c r="AP74" s="1256"/>
      <c r="AQ74" s="1256"/>
      <c r="AR74" s="1256"/>
      <c r="AS74" s="1256"/>
      <c r="AT74" s="1256"/>
      <c r="AU74" s="1256"/>
      <c r="AV74" s="1256"/>
      <c r="AW74" s="1256"/>
      <c r="AX74" s="1256"/>
      <c r="AY74" s="1256"/>
      <c r="AZ74" s="1256"/>
      <c r="BA74" s="1256"/>
      <c r="BB74" s="1256"/>
      <c r="BC74" s="1256"/>
      <c r="BD74" s="1256"/>
      <c r="BE74" s="1256"/>
      <c r="BF74" s="1256"/>
      <c r="BG74" s="1256"/>
      <c r="BH74" s="1256"/>
      <c r="BI74" s="1256"/>
      <c r="BJ74" s="1256"/>
      <c r="BK74" s="1256"/>
      <c r="BL74" s="1256"/>
      <c r="BM74" s="1256"/>
      <c r="BN74" s="1256"/>
      <c r="BO74" s="1256"/>
      <c r="BP74" s="1253"/>
      <c r="BQ74" s="1253"/>
      <c r="BR74" s="1253"/>
      <c r="BS74" s="1253"/>
      <c r="BT74" s="1253"/>
      <c r="BU74" s="1253"/>
      <c r="BV74" s="1253"/>
      <c r="BW74" s="1253"/>
      <c r="BX74" s="1253"/>
      <c r="BY74" s="1253"/>
      <c r="BZ74" s="1253"/>
      <c r="CA74" s="1253"/>
      <c r="CB74" s="1253"/>
      <c r="CC74" s="1253"/>
      <c r="CD74" s="1253"/>
      <c r="CE74" s="1253"/>
      <c r="CF74" s="1253"/>
      <c r="CG74" s="1253"/>
      <c r="CH74" s="1253"/>
      <c r="CI74" s="1253"/>
      <c r="CJ74" s="1253"/>
      <c r="CK74" s="1253"/>
      <c r="CL74" s="1253"/>
      <c r="CM74" s="1253"/>
      <c r="CN74" s="1253"/>
      <c r="CO74" s="1253"/>
      <c r="CP74" s="1253"/>
      <c r="CQ74" s="1253"/>
      <c r="CR74" s="1253"/>
      <c r="CS74" s="1253"/>
      <c r="CT74" s="1253"/>
      <c r="CU74" s="1253"/>
      <c r="CV74" s="1253"/>
      <c r="CW74" s="1253"/>
      <c r="CX74" s="1253"/>
      <c r="CY74" s="1253"/>
      <c r="CZ74" s="1253"/>
      <c r="DA74" s="1253"/>
      <c r="DB74" s="1253"/>
      <c r="DC74" s="1253"/>
    </row>
    <row r="75" spans="2:107" x14ac:dyDescent="0.15">
      <c r="B75" s="372"/>
      <c r="G75" s="1261"/>
      <c r="H75" s="1261"/>
      <c r="I75" s="1259"/>
      <c r="J75" s="1259"/>
      <c r="K75" s="1260"/>
      <c r="L75" s="1260"/>
      <c r="M75" s="1260"/>
      <c r="N75" s="1260"/>
      <c r="AM75" s="381"/>
      <c r="AN75" s="1256"/>
      <c r="AO75" s="1256"/>
      <c r="AP75" s="1256"/>
      <c r="AQ75" s="1256"/>
      <c r="AR75" s="1256"/>
      <c r="AS75" s="1256"/>
      <c r="AT75" s="1256"/>
      <c r="AU75" s="1256"/>
      <c r="AV75" s="1256"/>
      <c r="AW75" s="1256"/>
      <c r="AX75" s="1256"/>
      <c r="AY75" s="1256"/>
      <c r="AZ75" s="1256"/>
      <c r="BA75" s="1256"/>
      <c r="BB75" s="1256" t="s">
        <v>611</v>
      </c>
      <c r="BC75" s="1256"/>
      <c r="BD75" s="1256"/>
      <c r="BE75" s="1256"/>
      <c r="BF75" s="1256"/>
      <c r="BG75" s="1256"/>
      <c r="BH75" s="1256"/>
      <c r="BI75" s="1256"/>
      <c r="BJ75" s="1256"/>
      <c r="BK75" s="1256"/>
      <c r="BL75" s="1256"/>
      <c r="BM75" s="1256"/>
      <c r="BN75" s="1256"/>
      <c r="BO75" s="1256"/>
      <c r="BP75" s="1253">
        <v>4.0999999999999996</v>
      </c>
      <c r="BQ75" s="1253"/>
      <c r="BR75" s="1253"/>
      <c r="BS75" s="1253"/>
      <c r="BT75" s="1253"/>
      <c r="BU75" s="1253"/>
      <c r="BV75" s="1253"/>
      <c r="BW75" s="1253"/>
      <c r="BX75" s="1253">
        <v>4.7</v>
      </c>
      <c r="BY75" s="1253"/>
      <c r="BZ75" s="1253"/>
      <c r="CA75" s="1253"/>
      <c r="CB75" s="1253"/>
      <c r="CC75" s="1253"/>
      <c r="CD75" s="1253"/>
      <c r="CE75" s="1253"/>
      <c r="CF75" s="1253">
        <v>5.0999999999999996</v>
      </c>
      <c r="CG75" s="1253"/>
      <c r="CH75" s="1253"/>
      <c r="CI75" s="1253"/>
      <c r="CJ75" s="1253"/>
      <c r="CK75" s="1253"/>
      <c r="CL75" s="1253"/>
      <c r="CM75" s="1253"/>
      <c r="CN75" s="1253">
        <v>5.9</v>
      </c>
      <c r="CO75" s="1253"/>
      <c r="CP75" s="1253"/>
      <c r="CQ75" s="1253"/>
      <c r="CR75" s="1253"/>
      <c r="CS75" s="1253"/>
      <c r="CT75" s="1253"/>
      <c r="CU75" s="1253"/>
      <c r="CV75" s="1253">
        <v>7.5</v>
      </c>
      <c r="CW75" s="1253"/>
      <c r="CX75" s="1253"/>
      <c r="CY75" s="1253"/>
      <c r="CZ75" s="1253"/>
      <c r="DA75" s="1253"/>
      <c r="DB75" s="1253"/>
      <c r="DC75" s="1253"/>
    </row>
    <row r="76" spans="2:107" x14ac:dyDescent="0.15">
      <c r="B76" s="372"/>
      <c r="G76" s="1261"/>
      <c r="H76" s="1261"/>
      <c r="I76" s="1259"/>
      <c r="J76" s="1259"/>
      <c r="K76" s="1260"/>
      <c r="L76" s="1260"/>
      <c r="M76" s="1260"/>
      <c r="N76" s="1260"/>
      <c r="AM76" s="381"/>
      <c r="AN76" s="1256"/>
      <c r="AO76" s="1256"/>
      <c r="AP76" s="1256"/>
      <c r="AQ76" s="1256"/>
      <c r="AR76" s="1256"/>
      <c r="AS76" s="1256"/>
      <c r="AT76" s="1256"/>
      <c r="AU76" s="1256"/>
      <c r="AV76" s="1256"/>
      <c r="AW76" s="1256"/>
      <c r="AX76" s="1256"/>
      <c r="AY76" s="1256"/>
      <c r="AZ76" s="1256"/>
      <c r="BA76" s="1256"/>
      <c r="BB76" s="1256"/>
      <c r="BC76" s="1256"/>
      <c r="BD76" s="1256"/>
      <c r="BE76" s="1256"/>
      <c r="BF76" s="1256"/>
      <c r="BG76" s="1256"/>
      <c r="BH76" s="1256"/>
      <c r="BI76" s="1256"/>
      <c r="BJ76" s="1256"/>
      <c r="BK76" s="1256"/>
      <c r="BL76" s="1256"/>
      <c r="BM76" s="1256"/>
      <c r="BN76" s="1256"/>
      <c r="BO76" s="1256"/>
      <c r="BP76" s="1253"/>
      <c r="BQ76" s="1253"/>
      <c r="BR76" s="1253"/>
      <c r="BS76" s="1253"/>
      <c r="BT76" s="1253"/>
      <c r="BU76" s="1253"/>
      <c r="BV76" s="1253"/>
      <c r="BW76" s="1253"/>
      <c r="BX76" s="1253"/>
      <c r="BY76" s="1253"/>
      <c r="BZ76" s="1253"/>
      <c r="CA76" s="1253"/>
      <c r="CB76" s="1253"/>
      <c r="CC76" s="1253"/>
      <c r="CD76" s="1253"/>
      <c r="CE76" s="1253"/>
      <c r="CF76" s="1253"/>
      <c r="CG76" s="1253"/>
      <c r="CH76" s="1253"/>
      <c r="CI76" s="1253"/>
      <c r="CJ76" s="1253"/>
      <c r="CK76" s="1253"/>
      <c r="CL76" s="1253"/>
      <c r="CM76" s="1253"/>
      <c r="CN76" s="1253"/>
      <c r="CO76" s="1253"/>
      <c r="CP76" s="1253"/>
      <c r="CQ76" s="1253"/>
      <c r="CR76" s="1253"/>
      <c r="CS76" s="1253"/>
      <c r="CT76" s="1253"/>
      <c r="CU76" s="1253"/>
      <c r="CV76" s="1253"/>
      <c r="CW76" s="1253"/>
      <c r="CX76" s="1253"/>
      <c r="CY76" s="1253"/>
      <c r="CZ76" s="1253"/>
      <c r="DA76" s="1253"/>
      <c r="DB76" s="1253"/>
      <c r="DC76" s="1253"/>
    </row>
    <row r="77" spans="2:107" x14ac:dyDescent="0.15">
      <c r="B77" s="372"/>
      <c r="G77" s="1259"/>
      <c r="H77" s="1259"/>
      <c r="I77" s="1259"/>
      <c r="J77" s="1259"/>
      <c r="K77" s="1257"/>
      <c r="L77" s="1257"/>
      <c r="M77" s="1257"/>
      <c r="N77" s="1257"/>
      <c r="AN77" s="1258" t="s">
        <v>608</v>
      </c>
      <c r="AO77" s="1258"/>
      <c r="AP77" s="1258"/>
      <c r="AQ77" s="1258"/>
      <c r="AR77" s="1258"/>
      <c r="AS77" s="1258"/>
      <c r="AT77" s="1258"/>
      <c r="AU77" s="1258"/>
      <c r="AV77" s="1258"/>
      <c r="AW77" s="1258"/>
      <c r="AX77" s="1258"/>
      <c r="AY77" s="1258"/>
      <c r="AZ77" s="1258"/>
      <c r="BA77" s="1258"/>
      <c r="BB77" s="1256" t="s">
        <v>606</v>
      </c>
      <c r="BC77" s="1256"/>
      <c r="BD77" s="1256"/>
      <c r="BE77" s="1256"/>
      <c r="BF77" s="1256"/>
      <c r="BG77" s="1256"/>
      <c r="BH77" s="1256"/>
      <c r="BI77" s="1256"/>
      <c r="BJ77" s="1256"/>
      <c r="BK77" s="1256"/>
      <c r="BL77" s="1256"/>
      <c r="BM77" s="1256"/>
      <c r="BN77" s="1256"/>
      <c r="BO77" s="1256"/>
      <c r="BP77" s="1253">
        <v>0</v>
      </c>
      <c r="BQ77" s="1253"/>
      <c r="BR77" s="1253"/>
      <c r="BS77" s="1253"/>
      <c r="BT77" s="1253"/>
      <c r="BU77" s="1253"/>
      <c r="BV77" s="1253"/>
      <c r="BW77" s="1253"/>
      <c r="BX77" s="1253">
        <v>0</v>
      </c>
      <c r="BY77" s="1253"/>
      <c r="BZ77" s="1253"/>
      <c r="CA77" s="1253"/>
      <c r="CB77" s="1253"/>
      <c r="CC77" s="1253"/>
      <c r="CD77" s="1253"/>
      <c r="CE77" s="1253"/>
      <c r="CF77" s="1253">
        <v>0</v>
      </c>
      <c r="CG77" s="1253"/>
      <c r="CH77" s="1253"/>
      <c r="CI77" s="1253"/>
      <c r="CJ77" s="1253"/>
      <c r="CK77" s="1253"/>
      <c r="CL77" s="1253"/>
      <c r="CM77" s="1253"/>
      <c r="CN77" s="1253">
        <v>0</v>
      </c>
      <c r="CO77" s="1253"/>
      <c r="CP77" s="1253"/>
      <c r="CQ77" s="1253"/>
      <c r="CR77" s="1253"/>
      <c r="CS77" s="1253"/>
      <c r="CT77" s="1253"/>
      <c r="CU77" s="1253"/>
      <c r="CV77" s="1253">
        <v>0</v>
      </c>
      <c r="CW77" s="1253"/>
      <c r="CX77" s="1253"/>
      <c r="CY77" s="1253"/>
      <c r="CZ77" s="1253"/>
      <c r="DA77" s="1253"/>
      <c r="DB77" s="1253"/>
      <c r="DC77" s="1253"/>
    </row>
    <row r="78" spans="2:107" x14ac:dyDescent="0.15">
      <c r="B78" s="372"/>
      <c r="G78" s="1259"/>
      <c r="H78" s="1259"/>
      <c r="I78" s="1259"/>
      <c r="J78" s="1259"/>
      <c r="K78" s="1257"/>
      <c r="L78" s="1257"/>
      <c r="M78" s="1257"/>
      <c r="N78" s="1257"/>
      <c r="AN78" s="1258"/>
      <c r="AO78" s="1258"/>
      <c r="AP78" s="1258"/>
      <c r="AQ78" s="1258"/>
      <c r="AR78" s="1258"/>
      <c r="AS78" s="1258"/>
      <c r="AT78" s="1258"/>
      <c r="AU78" s="1258"/>
      <c r="AV78" s="1258"/>
      <c r="AW78" s="1258"/>
      <c r="AX78" s="1258"/>
      <c r="AY78" s="1258"/>
      <c r="AZ78" s="1258"/>
      <c r="BA78" s="1258"/>
      <c r="BB78" s="1256"/>
      <c r="BC78" s="1256"/>
      <c r="BD78" s="1256"/>
      <c r="BE78" s="1256"/>
      <c r="BF78" s="1256"/>
      <c r="BG78" s="1256"/>
      <c r="BH78" s="1256"/>
      <c r="BI78" s="1256"/>
      <c r="BJ78" s="1256"/>
      <c r="BK78" s="1256"/>
      <c r="BL78" s="1256"/>
      <c r="BM78" s="1256"/>
      <c r="BN78" s="1256"/>
      <c r="BO78" s="1256"/>
      <c r="BP78" s="1253"/>
      <c r="BQ78" s="1253"/>
      <c r="BR78" s="1253"/>
      <c r="BS78" s="1253"/>
      <c r="BT78" s="1253"/>
      <c r="BU78" s="1253"/>
      <c r="BV78" s="1253"/>
      <c r="BW78" s="1253"/>
      <c r="BX78" s="1253"/>
      <c r="BY78" s="1253"/>
      <c r="BZ78" s="1253"/>
      <c r="CA78" s="1253"/>
      <c r="CB78" s="1253"/>
      <c r="CC78" s="1253"/>
      <c r="CD78" s="1253"/>
      <c r="CE78" s="1253"/>
      <c r="CF78" s="1253"/>
      <c r="CG78" s="1253"/>
      <c r="CH78" s="1253"/>
      <c r="CI78" s="1253"/>
      <c r="CJ78" s="1253"/>
      <c r="CK78" s="1253"/>
      <c r="CL78" s="1253"/>
      <c r="CM78" s="1253"/>
      <c r="CN78" s="1253"/>
      <c r="CO78" s="1253"/>
      <c r="CP78" s="1253"/>
      <c r="CQ78" s="1253"/>
      <c r="CR78" s="1253"/>
      <c r="CS78" s="1253"/>
      <c r="CT78" s="1253"/>
      <c r="CU78" s="1253"/>
      <c r="CV78" s="1253"/>
      <c r="CW78" s="1253"/>
      <c r="CX78" s="1253"/>
      <c r="CY78" s="1253"/>
      <c r="CZ78" s="1253"/>
      <c r="DA78" s="1253"/>
      <c r="DB78" s="1253"/>
      <c r="DC78" s="1253"/>
    </row>
    <row r="79" spans="2:107" x14ac:dyDescent="0.15">
      <c r="B79" s="372"/>
      <c r="G79" s="1259"/>
      <c r="H79" s="1259"/>
      <c r="I79" s="1254"/>
      <c r="J79" s="1254"/>
      <c r="K79" s="1255"/>
      <c r="L79" s="1255"/>
      <c r="M79" s="1255"/>
      <c r="N79" s="1255"/>
      <c r="AN79" s="1258"/>
      <c r="AO79" s="1258"/>
      <c r="AP79" s="1258"/>
      <c r="AQ79" s="1258"/>
      <c r="AR79" s="1258"/>
      <c r="AS79" s="1258"/>
      <c r="AT79" s="1258"/>
      <c r="AU79" s="1258"/>
      <c r="AV79" s="1258"/>
      <c r="AW79" s="1258"/>
      <c r="AX79" s="1258"/>
      <c r="AY79" s="1258"/>
      <c r="AZ79" s="1258"/>
      <c r="BA79" s="1258"/>
      <c r="BB79" s="1256" t="s">
        <v>611</v>
      </c>
      <c r="BC79" s="1256"/>
      <c r="BD79" s="1256"/>
      <c r="BE79" s="1256"/>
      <c r="BF79" s="1256"/>
      <c r="BG79" s="1256"/>
      <c r="BH79" s="1256"/>
      <c r="BI79" s="1256"/>
      <c r="BJ79" s="1256"/>
      <c r="BK79" s="1256"/>
      <c r="BL79" s="1256"/>
      <c r="BM79" s="1256"/>
      <c r="BN79" s="1256"/>
      <c r="BO79" s="1256"/>
      <c r="BP79" s="1253">
        <v>7.4</v>
      </c>
      <c r="BQ79" s="1253"/>
      <c r="BR79" s="1253"/>
      <c r="BS79" s="1253"/>
      <c r="BT79" s="1253"/>
      <c r="BU79" s="1253"/>
      <c r="BV79" s="1253"/>
      <c r="BW79" s="1253"/>
      <c r="BX79" s="1253">
        <v>7.4</v>
      </c>
      <c r="BY79" s="1253"/>
      <c r="BZ79" s="1253"/>
      <c r="CA79" s="1253"/>
      <c r="CB79" s="1253"/>
      <c r="CC79" s="1253"/>
      <c r="CD79" s="1253"/>
      <c r="CE79" s="1253"/>
      <c r="CF79" s="1253">
        <v>8</v>
      </c>
      <c r="CG79" s="1253"/>
      <c r="CH79" s="1253"/>
      <c r="CI79" s="1253"/>
      <c r="CJ79" s="1253"/>
      <c r="CK79" s="1253"/>
      <c r="CL79" s="1253"/>
      <c r="CM79" s="1253"/>
      <c r="CN79" s="1253">
        <v>6.6</v>
      </c>
      <c r="CO79" s="1253"/>
      <c r="CP79" s="1253"/>
      <c r="CQ79" s="1253"/>
      <c r="CR79" s="1253"/>
      <c r="CS79" s="1253"/>
      <c r="CT79" s="1253"/>
      <c r="CU79" s="1253"/>
      <c r="CV79" s="1253">
        <v>6.8</v>
      </c>
      <c r="CW79" s="1253"/>
      <c r="CX79" s="1253"/>
      <c r="CY79" s="1253"/>
      <c r="CZ79" s="1253"/>
      <c r="DA79" s="1253"/>
      <c r="DB79" s="1253"/>
      <c r="DC79" s="1253"/>
    </row>
    <row r="80" spans="2:107" x14ac:dyDescent="0.15">
      <c r="B80" s="372"/>
      <c r="G80" s="1259"/>
      <c r="H80" s="1259"/>
      <c r="I80" s="1254"/>
      <c r="J80" s="1254"/>
      <c r="K80" s="1255"/>
      <c r="L80" s="1255"/>
      <c r="M80" s="1255"/>
      <c r="N80" s="1255"/>
      <c r="AN80" s="1258"/>
      <c r="AO80" s="1258"/>
      <c r="AP80" s="1258"/>
      <c r="AQ80" s="1258"/>
      <c r="AR80" s="1258"/>
      <c r="AS80" s="1258"/>
      <c r="AT80" s="1258"/>
      <c r="AU80" s="1258"/>
      <c r="AV80" s="1258"/>
      <c r="AW80" s="1258"/>
      <c r="AX80" s="1258"/>
      <c r="AY80" s="1258"/>
      <c r="AZ80" s="1258"/>
      <c r="BA80" s="1258"/>
      <c r="BB80" s="1256"/>
      <c r="BC80" s="1256"/>
      <c r="BD80" s="1256"/>
      <c r="BE80" s="1256"/>
      <c r="BF80" s="1256"/>
      <c r="BG80" s="1256"/>
      <c r="BH80" s="1256"/>
      <c r="BI80" s="1256"/>
      <c r="BJ80" s="1256"/>
      <c r="BK80" s="1256"/>
      <c r="BL80" s="1256"/>
      <c r="BM80" s="1256"/>
      <c r="BN80" s="1256"/>
      <c r="BO80" s="1256"/>
      <c r="BP80" s="1253"/>
      <c r="BQ80" s="1253"/>
      <c r="BR80" s="1253"/>
      <c r="BS80" s="1253"/>
      <c r="BT80" s="1253"/>
      <c r="BU80" s="1253"/>
      <c r="BV80" s="1253"/>
      <c r="BW80" s="1253"/>
      <c r="BX80" s="1253"/>
      <c r="BY80" s="1253"/>
      <c r="BZ80" s="1253"/>
      <c r="CA80" s="1253"/>
      <c r="CB80" s="1253"/>
      <c r="CC80" s="1253"/>
      <c r="CD80" s="1253"/>
      <c r="CE80" s="1253"/>
      <c r="CF80" s="1253"/>
      <c r="CG80" s="1253"/>
      <c r="CH80" s="1253"/>
      <c r="CI80" s="1253"/>
      <c r="CJ80" s="1253"/>
      <c r="CK80" s="1253"/>
      <c r="CL80" s="1253"/>
      <c r="CM80" s="1253"/>
      <c r="CN80" s="1253"/>
      <c r="CO80" s="1253"/>
      <c r="CP80" s="1253"/>
      <c r="CQ80" s="1253"/>
      <c r="CR80" s="1253"/>
      <c r="CS80" s="1253"/>
      <c r="CT80" s="1253"/>
      <c r="CU80" s="1253"/>
      <c r="CV80" s="1253"/>
      <c r="CW80" s="1253"/>
      <c r="CX80" s="1253"/>
      <c r="CY80" s="1253"/>
      <c r="CZ80" s="1253"/>
      <c r="DA80" s="1253"/>
      <c r="DB80" s="1253"/>
      <c r="DC80" s="1253"/>
    </row>
    <row r="81" spans="2:109" x14ac:dyDescent="0.15">
      <c r="B81" s="372"/>
    </row>
    <row r="82" spans="2:109" ht="17.25" x14ac:dyDescent="0.15">
      <c r="B82" s="372"/>
      <c r="K82" s="399"/>
      <c r="L82" s="399"/>
      <c r="M82" s="399"/>
      <c r="N82" s="399"/>
      <c r="AQ82" s="399"/>
      <c r="AR82" s="399"/>
      <c r="AS82" s="399"/>
      <c r="AT82" s="399"/>
      <c r="BC82" s="399"/>
      <c r="BD82" s="399"/>
      <c r="BE82" s="399"/>
      <c r="BF82" s="399"/>
      <c r="BO82" s="399"/>
      <c r="BP82" s="399"/>
      <c r="BQ82" s="399"/>
      <c r="BR82" s="399"/>
      <c r="CA82" s="399"/>
      <c r="CB82" s="399"/>
      <c r="CC82" s="399"/>
      <c r="CD82" s="399"/>
      <c r="CM82" s="399"/>
      <c r="CN82" s="399"/>
      <c r="CO82" s="399"/>
      <c r="CP82" s="399"/>
      <c r="CY82" s="399"/>
      <c r="CZ82" s="399"/>
      <c r="DA82" s="399"/>
      <c r="DB82" s="399"/>
      <c r="DC82" s="399"/>
    </row>
    <row r="83" spans="2:109" x14ac:dyDescent="0.15">
      <c r="B83" s="374"/>
      <c r="C83" s="375"/>
      <c r="D83" s="375"/>
      <c r="E83" s="375"/>
      <c r="F83" s="375"/>
      <c r="G83" s="375"/>
      <c r="H83" s="375"/>
      <c r="I83" s="375"/>
      <c r="J83" s="375"/>
      <c r="K83" s="375"/>
      <c r="L83" s="375"/>
      <c r="M83" s="375"/>
      <c r="N83" s="375"/>
      <c r="O83" s="375"/>
      <c r="P83" s="375"/>
      <c r="Q83" s="375"/>
      <c r="R83" s="375"/>
      <c r="S83" s="375"/>
      <c r="T83" s="375"/>
      <c r="U83" s="375"/>
      <c r="V83" s="375"/>
      <c r="W83" s="375"/>
      <c r="X83" s="375"/>
      <c r="Y83" s="375"/>
      <c r="Z83" s="375"/>
      <c r="AA83" s="375"/>
      <c r="AB83" s="375"/>
      <c r="AC83" s="375"/>
      <c r="AD83" s="375"/>
      <c r="AE83" s="375"/>
      <c r="AF83" s="375"/>
      <c r="AG83" s="375"/>
      <c r="AH83" s="375"/>
      <c r="AI83" s="375"/>
      <c r="AJ83" s="375"/>
      <c r="AK83" s="375"/>
      <c r="AL83" s="375"/>
      <c r="AM83" s="375"/>
      <c r="AN83" s="375"/>
      <c r="AO83" s="375"/>
      <c r="AP83" s="375"/>
      <c r="AQ83" s="375"/>
      <c r="AR83" s="375"/>
      <c r="AS83" s="375"/>
      <c r="AT83" s="375"/>
      <c r="AU83" s="375"/>
      <c r="AV83" s="375"/>
      <c r="AW83" s="375"/>
      <c r="AX83" s="375"/>
      <c r="AY83" s="375"/>
      <c r="AZ83" s="375"/>
      <c r="BA83" s="375"/>
      <c r="BB83" s="375"/>
      <c r="BC83" s="375"/>
      <c r="BD83" s="375"/>
      <c r="BE83" s="375"/>
      <c r="BF83" s="375"/>
      <c r="BG83" s="375"/>
      <c r="BH83" s="375"/>
      <c r="BI83" s="375"/>
      <c r="BJ83" s="375"/>
      <c r="BK83" s="375"/>
      <c r="BL83" s="375"/>
      <c r="BM83" s="375"/>
      <c r="BN83" s="375"/>
      <c r="BO83" s="375"/>
      <c r="BP83" s="375"/>
      <c r="BQ83" s="375"/>
      <c r="BR83" s="375"/>
      <c r="BS83" s="375"/>
      <c r="BT83" s="375"/>
      <c r="BU83" s="375"/>
      <c r="BV83" s="375"/>
      <c r="BW83" s="375"/>
      <c r="BX83" s="375"/>
      <c r="BY83" s="375"/>
      <c r="BZ83" s="375"/>
      <c r="CA83" s="375"/>
      <c r="CB83" s="375"/>
      <c r="CC83" s="375"/>
      <c r="CD83" s="375"/>
      <c r="CE83" s="375"/>
      <c r="CF83" s="375"/>
      <c r="CG83" s="375"/>
      <c r="CH83" s="375"/>
      <c r="CI83" s="375"/>
      <c r="CJ83" s="375"/>
      <c r="CK83" s="375"/>
      <c r="CL83" s="375"/>
      <c r="CM83" s="375"/>
      <c r="CN83" s="375"/>
      <c r="CO83" s="375"/>
      <c r="CP83" s="375"/>
      <c r="CQ83" s="375"/>
      <c r="CR83" s="375"/>
      <c r="CS83" s="375"/>
      <c r="CT83" s="375"/>
      <c r="CU83" s="375"/>
      <c r="CV83" s="375"/>
      <c r="CW83" s="375"/>
      <c r="CX83" s="375"/>
      <c r="CY83" s="375"/>
      <c r="CZ83" s="375"/>
      <c r="DA83" s="375"/>
      <c r="DB83" s="375"/>
      <c r="DC83" s="375"/>
      <c r="DD83" s="376"/>
    </row>
    <row r="84" spans="2:109" x14ac:dyDescent="0.15">
      <c r="DD84" s="366"/>
      <c r="DE84" s="366"/>
    </row>
    <row r="85" spans="2:109" x14ac:dyDescent="0.15">
      <c r="DD85" s="366"/>
      <c r="DE85" s="366"/>
    </row>
  </sheetData>
  <sheetProtection algorithmName="SHA-512" hashValue="oonYkMaOthb3DWnEd5uJYcfFxm4bKoaqGfSlKeHeUixMLtw+KjltZl9ZKKRbRH8afX/c+cu0wPnZ537U8qCJvA==" saltValue="5pybDAYsFLh4z4xwrYkOmA=="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FB16C-94F6-49CF-935D-6E1B58808E1F}">
  <sheetPr>
    <pageSetUpPr fitToPage="1"/>
  </sheetPr>
  <dimension ref="A1:DR125"/>
  <sheetViews>
    <sheetView showGridLines="0" topLeftCell="A91" zoomScale="85" zoomScaleNormal="85" zoomScaleSheetLayoutView="70" workbookViewId="0">
      <selection activeCell="AZ39" sqref="AZ39"/>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1:34"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x14ac:dyDescent="0.15">
      <c r="S2" s="259"/>
      <c r="AH2" s="259"/>
    </row>
    <row r="3" spans="1: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x14ac:dyDescent="0.15"/>
    <row r="5" spans="1:34" x14ac:dyDescent="0.15"/>
    <row r="6" spans="1:34" x14ac:dyDescent="0.15"/>
    <row r="7" spans="1:34" x14ac:dyDescent="0.15"/>
    <row r="8" spans="1:34" x14ac:dyDescent="0.15"/>
    <row r="9" spans="1:34" x14ac:dyDescent="0.15">
      <c r="AH9" s="259"/>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507</v>
      </c>
    </row>
  </sheetData>
  <sheetProtection algorithmName="SHA-512" hashValue="TlhjBkZKOFZ905FtUwi884O3T1m/Q12Td2KmuStqh8yT1Qp6gSA4MLn6te26kLgtkSkvPzCLi2NLiWa5Z8+auw==" saltValue="FcuaVhMsABvNBBRk85PtT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EF596-E7D0-4784-98FB-4B5EE501EEE5}">
  <sheetPr>
    <pageSetUpPr fitToPage="1"/>
  </sheetPr>
  <dimension ref="A1:DR125"/>
  <sheetViews>
    <sheetView showGridLines="0" topLeftCell="A86" zoomScaleNormal="100" zoomScaleSheetLayoutView="55" workbookViewId="0">
      <selection activeCell="AZ39" sqref="AZ39"/>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2:34"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x14ac:dyDescent="0.15">
      <c r="S2" s="259"/>
      <c r="AH2" s="259"/>
    </row>
    <row r="3" spans="2: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x14ac:dyDescent="0.15"/>
    <row r="5" spans="2:34" x14ac:dyDescent="0.15"/>
    <row r="6" spans="2:34" x14ac:dyDescent="0.15"/>
    <row r="7" spans="2:34" x14ac:dyDescent="0.15"/>
    <row r="8" spans="2:34" x14ac:dyDescent="0.15"/>
    <row r="9" spans="2:34" x14ac:dyDescent="0.15">
      <c r="AH9" s="259"/>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c r="AG59" s="259"/>
      <c r="AH59" s="259"/>
    </row>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507</v>
      </c>
    </row>
  </sheetData>
  <sheetProtection algorithmName="SHA-512" hashValue="lNZsD7eExtO39C3ddQzne2r5zCjHegNxRUmtZup84woKUGJ/T4mCHMkg44EYMARzeTg+0vQejpVd5eGBYuN0yg==" saltValue="3OTbt238SWJN/aInzjC9rA=="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54</v>
      </c>
      <c r="E2" s="149"/>
      <c r="F2" s="150" t="s">
        <v>557</v>
      </c>
      <c r="G2" s="151"/>
      <c r="H2" s="152"/>
    </row>
    <row r="3" spans="1:8" x14ac:dyDescent="0.15">
      <c r="A3" s="148" t="s">
        <v>550</v>
      </c>
      <c r="B3" s="153"/>
      <c r="C3" s="154"/>
      <c r="D3" s="155">
        <v>131350</v>
      </c>
      <c r="E3" s="156"/>
      <c r="F3" s="157">
        <v>289738</v>
      </c>
      <c r="G3" s="158"/>
      <c r="H3" s="159"/>
    </row>
    <row r="4" spans="1:8" x14ac:dyDescent="0.15">
      <c r="A4" s="160"/>
      <c r="B4" s="161"/>
      <c r="C4" s="162"/>
      <c r="D4" s="163">
        <v>115378</v>
      </c>
      <c r="E4" s="164"/>
      <c r="F4" s="165">
        <v>156238</v>
      </c>
      <c r="G4" s="166"/>
      <c r="H4" s="167"/>
    </row>
    <row r="5" spans="1:8" x14ac:dyDescent="0.15">
      <c r="A5" s="148" t="s">
        <v>552</v>
      </c>
      <c r="B5" s="153"/>
      <c r="C5" s="154"/>
      <c r="D5" s="155">
        <v>264289</v>
      </c>
      <c r="E5" s="156"/>
      <c r="F5" s="157">
        <v>316937</v>
      </c>
      <c r="G5" s="158"/>
      <c r="H5" s="159"/>
    </row>
    <row r="6" spans="1:8" x14ac:dyDescent="0.15">
      <c r="A6" s="160"/>
      <c r="B6" s="161"/>
      <c r="C6" s="162"/>
      <c r="D6" s="163">
        <v>163050</v>
      </c>
      <c r="E6" s="164"/>
      <c r="F6" s="165">
        <v>199150</v>
      </c>
      <c r="G6" s="166"/>
      <c r="H6" s="167"/>
    </row>
    <row r="7" spans="1:8" x14ac:dyDescent="0.15">
      <c r="A7" s="148" t="s">
        <v>553</v>
      </c>
      <c r="B7" s="153"/>
      <c r="C7" s="154"/>
      <c r="D7" s="155">
        <v>309067</v>
      </c>
      <c r="E7" s="156"/>
      <c r="F7" s="157">
        <v>332350</v>
      </c>
      <c r="G7" s="158"/>
      <c r="H7" s="159"/>
    </row>
    <row r="8" spans="1:8" x14ac:dyDescent="0.15">
      <c r="A8" s="160"/>
      <c r="B8" s="161"/>
      <c r="C8" s="162"/>
      <c r="D8" s="163">
        <v>129266</v>
      </c>
      <c r="E8" s="164"/>
      <c r="F8" s="165">
        <v>200453</v>
      </c>
      <c r="G8" s="166"/>
      <c r="H8" s="167"/>
    </row>
    <row r="9" spans="1:8" x14ac:dyDescent="0.15">
      <c r="A9" s="148" t="s">
        <v>554</v>
      </c>
      <c r="B9" s="153"/>
      <c r="C9" s="154"/>
      <c r="D9" s="155">
        <v>272088</v>
      </c>
      <c r="E9" s="156"/>
      <c r="F9" s="157">
        <v>362690</v>
      </c>
      <c r="G9" s="158"/>
      <c r="H9" s="159"/>
    </row>
    <row r="10" spans="1:8" x14ac:dyDescent="0.15">
      <c r="A10" s="160"/>
      <c r="B10" s="161"/>
      <c r="C10" s="162"/>
      <c r="D10" s="163">
        <v>198028</v>
      </c>
      <c r="E10" s="164"/>
      <c r="F10" s="165">
        <v>172580</v>
      </c>
      <c r="G10" s="166"/>
      <c r="H10" s="167"/>
    </row>
    <row r="11" spans="1:8" x14ac:dyDescent="0.15">
      <c r="A11" s="148" t="s">
        <v>555</v>
      </c>
      <c r="B11" s="153"/>
      <c r="C11" s="154"/>
      <c r="D11" s="155">
        <v>479838</v>
      </c>
      <c r="E11" s="156"/>
      <c r="F11" s="157">
        <v>296093</v>
      </c>
      <c r="G11" s="158"/>
      <c r="H11" s="159"/>
    </row>
    <row r="12" spans="1:8" x14ac:dyDescent="0.15">
      <c r="A12" s="160"/>
      <c r="B12" s="161"/>
      <c r="C12" s="168"/>
      <c r="D12" s="163">
        <v>52953</v>
      </c>
      <c r="E12" s="164"/>
      <c r="F12" s="165">
        <v>140545</v>
      </c>
      <c r="G12" s="166"/>
      <c r="H12" s="167"/>
    </row>
    <row r="13" spans="1:8" x14ac:dyDescent="0.15">
      <c r="A13" s="148"/>
      <c r="B13" s="153"/>
      <c r="C13" s="169"/>
      <c r="D13" s="170">
        <v>291326</v>
      </c>
      <c r="E13" s="171"/>
      <c r="F13" s="172">
        <v>319562</v>
      </c>
      <c r="G13" s="173"/>
      <c r="H13" s="159"/>
    </row>
    <row r="14" spans="1:8" x14ac:dyDescent="0.15">
      <c r="A14" s="160"/>
      <c r="B14" s="161"/>
      <c r="C14" s="162"/>
      <c r="D14" s="163">
        <v>131735</v>
      </c>
      <c r="E14" s="164"/>
      <c r="F14" s="165">
        <v>173793</v>
      </c>
      <c r="G14" s="166"/>
      <c r="H14" s="167"/>
    </row>
    <row r="17" spans="1:11" x14ac:dyDescent="0.15">
      <c r="A17" s="144" t="s">
        <v>55</v>
      </c>
    </row>
    <row r="18" spans="1:11" x14ac:dyDescent="0.15">
      <c r="A18" s="174"/>
      <c r="B18" s="174" t="str">
        <f>実質収支比率等に係る経年分析!F$46</f>
        <v>H30</v>
      </c>
      <c r="C18" s="174" t="str">
        <f>実質収支比率等に係る経年分析!G$46</f>
        <v>R01</v>
      </c>
      <c r="D18" s="174" t="str">
        <f>実質収支比率等に係る経年分析!H$46</f>
        <v>R02</v>
      </c>
      <c r="E18" s="174" t="str">
        <f>実質収支比率等に係る経年分析!I$46</f>
        <v>R03</v>
      </c>
      <c r="F18" s="174" t="str">
        <f>実質収支比率等に係る経年分析!J$46</f>
        <v>R04</v>
      </c>
    </row>
    <row r="19" spans="1:11" x14ac:dyDescent="0.15">
      <c r="A19" s="174" t="s">
        <v>56</v>
      </c>
      <c r="B19" s="174">
        <f>ROUND(VALUE(SUBSTITUTE(実質収支比率等に係る経年分析!F$48,"▲","-")),2)</f>
        <v>6.32</v>
      </c>
      <c r="C19" s="174">
        <f>ROUND(VALUE(SUBSTITUTE(実質収支比率等に係る経年分析!G$48,"▲","-")),2)</f>
        <v>6.08</v>
      </c>
      <c r="D19" s="174">
        <f>ROUND(VALUE(SUBSTITUTE(実質収支比率等に係る経年分析!H$48,"▲","-")),2)</f>
        <v>8.52</v>
      </c>
      <c r="E19" s="174">
        <f>ROUND(VALUE(SUBSTITUTE(実質収支比率等に係る経年分析!I$48,"▲","-")),2)</f>
        <v>7.91</v>
      </c>
      <c r="F19" s="174">
        <f>ROUND(VALUE(SUBSTITUTE(実質収支比率等に係る経年分析!J$48,"▲","-")),2)</f>
        <v>7.99</v>
      </c>
    </row>
    <row r="20" spans="1:11" x14ac:dyDescent="0.15">
      <c r="A20" s="174" t="s">
        <v>57</v>
      </c>
      <c r="B20" s="174">
        <f>ROUND(VALUE(SUBSTITUTE(実質収支比率等に係る経年分析!F$47,"▲","-")),2)</f>
        <v>40.14</v>
      </c>
      <c r="C20" s="174">
        <f>ROUND(VALUE(SUBSTITUTE(実質収支比率等に係る経年分析!G$47,"▲","-")),2)</f>
        <v>36.75</v>
      </c>
      <c r="D20" s="174">
        <f>ROUND(VALUE(SUBSTITUTE(実質収支比率等に係る経年分析!H$47,"▲","-")),2)</f>
        <v>34.950000000000003</v>
      </c>
      <c r="E20" s="174">
        <f>ROUND(VALUE(SUBSTITUTE(実質収支比率等に係る経年分析!I$47,"▲","-")),2)</f>
        <v>30.33</v>
      </c>
      <c r="F20" s="174">
        <f>ROUND(VALUE(SUBSTITUTE(実質収支比率等に係る経年分析!J$47,"▲","-")),2)</f>
        <v>30.79</v>
      </c>
    </row>
    <row r="21" spans="1:11" x14ac:dyDescent="0.15">
      <c r="A21" s="174" t="s">
        <v>58</v>
      </c>
      <c r="B21" s="174">
        <f>IF(ISNUMBER(VALUE(SUBSTITUTE(実質収支比率等に係る経年分析!F$49,"▲","-"))),ROUND(VALUE(SUBSTITUTE(実質収支比率等に係る経年分析!F$49,"▲","-")),2),NA())</f>
        <v>-3.68</v>
      </c>
      <c r="C21" s="174">
        <f>IF(ISNUMBER(VALUE(SUBSTITUTE(実質収支比率等に係る経年分析!G$49,"▲","-"))),ROUND(VALUE(SUBSTITUTE(実質収支比率等に係る経年分析!G$49,"▲","-")),2),NA())</f>
        <v>-3.52</v>
      </c>
      <c r="D21" s="174">
        <f>IF(ISNUMBER(VALUE(SUBSTITUTE(実質収支比率等に係る経年分析!H$49,"▲","-"))),ROUND(VALUE(SUBSTITUTE(実質収支比率等に係る経年分析!H$49,"▲","-")),2),NA())</f>
        <v>2.74</v>
      </c>
      <c r="E21" s="174">
        <f>IF(ISNUMBER(VALUE(SUBSTITUTE(実質収支比率等に係る経年分析!I$49,"▲","-"))),ROUND(VALUE(SUBSTITUTE(実質収支比率等に係る経年分析!I$49,"▲","-")),2),NA())</f>
        <v>0.52</v>
      </c>
      <c r="F21" s="174">
        <f>IF(ISNUMBER(VALUE(SUBSTITUTE(実質収支比率等に係る経年分析!J$49,"▲","-"))),ROUND(VALUE(SUBSTITUTE(実質収支比率等に係る経年分析!J$49,"▲","-")),2),NA())</f>
        <v>-0.04</v>
      </c>
    </row>
    <row r="24" spans="1:11" x14ac:dyDescent="0.15">
      <c r="A24" s="144" t="s">
        <v>59</v>
      </c>
    </row>
    <row r="25" spans="1:11" x14ac:dyDescent="0.15">
      <c r="A25" s="175"/>
      <c r="B25" s="175" t="str">
        <f>連結実質赤字比率に係る赤字・黒字の構成分析!F$33</f>
        <v>H30</v>
      </c>
      <c r="C25" s="175"/>
      <c r="D25" s="175" t="str">
        <f>連結実質赤字比率に係る赤字・黒字の構成分析!G$33</f>
        <v>R01</v>
      </c>
      <c r="E25" s="175"/>
      <c r="F25" s="175" t="str">
        <f>連結実質赤字比率に係る赤字・黒字の構成分析!H$33</f>
        <v>R02</v>
      </c>
      <c r="G25" s="175"/>
      <c r="H25" s="175" t="str">
        <f>連結実質赤字比率に係る赤字・黒字の構成分析!I$33</f>
        <v>R03</v>
      </c>
      <c r="I25" s="175"/>
      <c r="J25" s="175" t="str">
        <f>連結実質赤字比率に係る赤字・黒字の構成分析!J$33</f>
        <v>R04</v>
      </c>
      <c r="K25" s="175"/>
    </row>
    <row r="26" spans="1:11" x14ac:dyDescent="0.15">
      <c r="A26" s="175"/>
      <c r="B26" s="175" t="s">
        <v>60</v>
      </c>
      <c r="C26" s="175" t="s">
        <v>61</v>
      </c>
      <c r="D26" s="175" t="s">
        <v>60</v>
      </c>
      <c r="E26" s="175" t="s">
        <v>61</v>
      </c>
      <c r="F26" s="175" t="s">
        <v>60</v>
      </c>
      <c r="G26" s="175" t="s">
        <v>61</v>
      </c>
      <c r="H26" s="175" t="s">
        <v>60</v>
      </c>
      <c r="I26" s="175" t="s">
        <v>61</v>
      </c>
      <c r="J26" s="175" t="s">
        <v>60</v>
      </c>
      <c r="K26" s="175" t="s">
        <v>61</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#VALUE!</v>
      </c>
      <c r="C27" s="175" t="e">
        <f>IF(ROUND(VALUE(SUBSTITUTE(連結実質赤字比率に係る赤字・黒字の構成分析!F$43,"▲", "-")), 2) &gt;= 0, ABS(ROUND(VALUE(SUBSTITUTE(連結実質赤字比率に係る赤字・黒字の構成分析!F$43,"▲", "-")), 2)), NA())</f>
        <v>#VALUE!</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15">
      <c r="A30" s="175" t="str">
        <f>IF(連結実質赤字比率に係る赤字・黒字の構成分析!C$40="",NA(),連結実質赤字比率に係る赤字・黒字の構成分析!C$40)</f>
        <v>後期高齢者医療事業</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0.37</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0.41</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0.05</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0.06</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0.05</v>
      </c>
    </row>
    <row r="31" spans="1:11" x14ac:dyDescent="0.15">
      <c r="A31" s="175" t="str">
        <f>IF(連結実質赤字比率に係る赤字・黒字の構成分析!C$39="",NA(),連結実質赤字比率に係る赤字・黒字の構成分析!C$39)</f>
        <v>都市計画公共下水道事業</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0.08</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0.12</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0.14000000000000001</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0.25</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0.14000000000000001</v>
      </c>
    </row>
    <row r="32" spans="1:11" x14ac:dyDescent="0.15">
      <c r="A32" s="175" t="str">
        <f>IF(連結実質赤字比率に係る赤字・黒字の構成分析!C$38="",NA(),連結実質赤字比率に係る赤字・黒字の構成分析!C$38)</f>
        <v>国民健康保険事業</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0.06</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0.04</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0.32</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0.52</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0.46</v>
      </c>
    </row>
    <row r="33" spans="1:16" x14ac:dyDescent="0.15">
      <c r="A33" s="175" t="str">
        <f>IF(連結実質赤字比率に係る赤字・黒字の構成分析!C$37="",NA(),連結実質赤字比率に係る赤字・黒字の構成分析!C$37)</f>
        <v>介護保険事業</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0.81</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0.37</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0.92</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1.22</v>
      </c>
    </row>
    <row r="34" spans="1:16" x14ac:dyDescent="0.15">
      <c r="A34" s="175" t="str">
        <f>IF(連結実質赤字比率に係る赤字・黒字の構成分析!C$36="",NA(),連結実質赤字比率に係る赤字・黒字の構成分析!C$36)</f>
        <v>くじらの博物館事業</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18.399999999999999</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11.11</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9.65</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4.72</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2.5099999999999998</v>
      </c>
    </row>
    <row r="35" spans="1:16" x14ac:dyDescent="0.15">
      <c r="A35" s="175" t="str">
        <f>IF(連結実質赤字比率に係る赤字・黒字の構成分析!C$35="",NA(),連結実質赤字比率に係る赤字・黒字の構成分析!C$35)</f>
        <v>一般会計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6.32</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6.07</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8.51</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7.91</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7.98</v>
      </c>
    </row>
    <row r="36" spans="1:16" x14ac:dyDescent="0.15">
      <c r="A36" s="175" t="str">
        <f>IF(連結実質赤字比率に係る赤字・黒字の構成分析!C$34="",NA(),連結実質赤字比率に係る赤字・黒字の構成分析!C$34)</f>
        <v>水道事業</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7.03</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7.93</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8.76</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8.34</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8.36</v>
      </c>
    </row>
    <row r="39" spans="1:16" x14ac:dyDescent="0.15">
      <c r="A39" s="144" t="s">
        <v>62</v>
      </c>
    </row>
    <row r="40" spans="1:16" x14ac:dyDescent="0.15">
      <c r="A40" s="176"/>
      <c r="B40" s="176" t="str">
        <f>'実質公債費比率（分子）の構造'!K$44</f>
        <v>H30</v>
      </c>
      <c r="C40" s="176"/>
      <c r="D40" s="176"/>
      <c r="E40" s="176" t="str">
        <f>'実質公債費比率（分子）の構造'!L$44</f>
        <v>R01</v>
      </c>
      <c r="F40" s="176"/>
      <c r="G40" s="176"/>
      <c r="H40" s="176" t="str">
        <f>'実質公債費比率（分子）の構造'!M$44</f>
        <v>R02</v>
      </c>
      <c r="I40" s="176"/>
      <c r="J40" s="176"/>
      <c r="K40" s="176" t="str">
        <f>'実質公債費比率（分子）の構造'!N$44</f>
        <v>R03</v>
      </c>
      <c r="L40" s="176"/>
      <c r="M40" s="176"/>
      <c r="N40" s="176" t="str">
        <f>'実質公債費比率（分子）の構造'!O$44</f>
        <v>R04</v>
      </c>
      <c r="O40" s="176"/>
      <c r="P40" s="176"/>
    </row>
    <row r="41" spans="1:16" x14ac:dyDescent="0.15">
      <c r="A41" s="176"/>
      <c r="B41" s="176" t="s">
        <v>63</v>
      </c>
      <c r="C41" s="176"/>
      <c r="D41" s="176" t="s">
        <v>64</v>
      </c>
      <c r="E41" s="176" t="s">
        <v>63</v>
      </c>
      <c r="F41" s="176"/>
      <c r="G41" s="176" t="s">
        <v>64</v>
      </c>
      <c r="H41" s="176" t="s">
        <v>63</v>
      </c>
      <c r="I41" s="176"/>
      <c r="J41" s="176" t="s">
        <v>64</v>
      </c>
      <c r="K41" s="176" t="s">
        <v>63</v>
      </c>
      <c r="L41" s="176"/>
      <c r="M41" s="176" t="s">
        <v>64</v>
      </c>
      <c r="N41" s="176" t="s">
        <v>63</v>
      </c>
      <c r="O41" s="176"/>
      <c r="P41" s="176" t="s">
        <v>64</v>
      </c>
    </row>
    <row r="42" spans="1:16" x14ac:dyDescent="0.15">
      <c r="A42" s="176" t="s">
        <v>65</v>
      </c>
      <c r="B42" s="176"/>
      <c r="C42" s="176"/>
      <c r="D42" s="176">
        <f>'実質公債費比率（分子）の構造'!K$52</f>
        <v>200</v>
      </c>
      <c r="E42" s="176"/>
      <c r="F42" s="176"/>
      <c r="G42" s="176">
        <f>'実質公債費比率（分子）の構造'!L$52</f>
        <v>214</v>
      </c>
      <c r="H42" s="176"/>
      <c r="I42" s="176"/>
      <c r="J42" s="176">
        <f>'実質公債費比率（分子）の構造'!M$52</f>
        <v>222</v>
      </c>
      <c r="K42" s="176"/>
      <c r="L42" s="176"/>
      <c r="M42" s="176">
        <f>'実質公債費比率（分子）の構造'!N$52</f>
        <v>272</v>
      </c>
      <c r="N42" s="176"/>
      <c r="O42" s="176"/>
      <c r="P42" s="176">
        <f>'実質公債費比率（分子）の構造'!O$52</f>
        <v>271</v>
      </c>
    </row>
    <row r="43" spans="1:16" x14ac:dyDescent="0.15">
      <c r="A43" s="176" t="s">
        <v>66</v>
      </c>
      <c r="B43" s="176" t="str">
        <f>'実質公債費比率（分子）の構造'!K$51</f>
        <v>-</v>
      </c>
      <c r="C43" s="176"/>
      <c r="D43" s="176"/>
      <c r="E43" s="176">
        <f>'実質公債費比率（分子）の構造'!L$51</f>
        <v>0</v>
      </c>
      <c r="F43" s="176"/>
      <c r="G43" s="176"/>
      <c r="H43" s="176">
        <f>'実質公債費比率（分子）の構造'!M$51</f>
        <v>0</v>
      </c>
      <c r="I43" s="176"/>
      <c r="J43" s="176"/>
      <c r="K43" s="176" t="str">
        <f>'実質公債費比率（分子）の構造'!N$51</f>
        <v>-</v>
      </c>
      <c r="L43" s="176"/>
      <c r="M43" s="176"/>
      <c r="N43" s="176" t="str">
        <f>'実質公債費比率（分子）の構造'!O$51</f>
        <v>-</v>
      </c>
      <c r="O43" s="176"/>
      <c r="P43" s="176"/>
    </row>
    <row r="44" spans="1:16" x14ac:dyDescent="0.15">
      <c r="A44" s="176" t="s">
        <v>67</v>
      </c>
      <c r="B44" s="176" t="str">
        <f>'実質公債費比率（分子）の構造'!K$50</f>
        <v>-</v>
      </c>
      <c r="C44" s="176"/>
      <c r="D44" s="176"/>
      <c r="E44" s="176" t="str">
        <f>'実質公債費比率（分子）の構造'!L$50</f>
        <v>-</v>
      </c>
      <c r="F44" s="176"/>
      <c r="G44" s="176"/>
      <c r="H44" s="176" t="str">
        <f>'実質公債費比率（分子）の構造'!M$50</f>
        <v>-</v>
      </c>
      <c r="I44" s="176"/>
      <c r="J44" s="176"/>
      <c r="K44" s="176" t="str">
        <f>'実質公債費比率（分子）の構造'!N$50</f>
        <v>-</v>
      </c>
      <c r="L44" s="176"/>
      <c r="M44" s="176"/>
      <c r="N44" s="176" t="str">
        <f>'実質公債費比率（分子）の構造'!O$50</f>
        <v>-</v>
      </c>
      <c r="O44" s="176"/>
      <c r="P44" s="176"/>
    </row>
    <row r="45" spans="1:16" x14ac:dyDescent="0.15">
      <c r="A45" s="176" t="s">
        <v>68</v>
      </c>
      <c r="B45" s="176" t="str">
        <f>'実質公債費比率（分子）の構造'!K$49</f>
        <v>-</v>
      </c>
      <c r="C45" s="176"/>
      <c r="D45" s="176"/>
      <c r="E45" s="176" t="str">
        <f>'実質公債費比率（分子）の構造'!L$49</f>
        <v>-</v>
      </c>
      <c r="F45" s="176"/>
      <c r="G45" s="176"/>
      <c r="H45" s="176" t="str">
        <f>'実質公債費比率（分子）の構造'!M$49</f>
        <v>-</v>
      </c>
      <c r="I45" s="176"/>
      <c r="J45" s="176"/>
      <c r="K45" s="176" t="str">
        <f>'実質公債費比率（分子）の構造'!N$49</f>
        <v>-</v>
      </c>
      <c r="L45" s="176"/>
      <c r="M45" s="176"/>
      <c r="N45" s="176" t="str">
        <f>'実質公債費比率（分子）の構造'!O$49</f>
        <v>-</v>
      </c>
      <c r="O45" s="176"/>
      <c r="P45" s="176"/>
    </row>
    <row r="46" spans="1:16" x14ac:dyDescent="0.15">
      <c r="A46" s="176" t="s">
        <v>69</v>
      </c>
      <c r="B46" s="176">
        <f>'実質公債費比率（分子）の構造'!K$48</f>
        <v>16</v>
      </c>
      <c r="C46" s="176"/>
      <c r="D46" s="176"/>
      <c r="E46" s="176">
        <f>'実質公債費比率（分子）の構造'!L$48</f>
        <v>16</v>
      </c>
      <c r="F46" s="176"/>
      <c r="G46" s="176"/>
      <c r="H46" s="176">
        <f>'実質公債費比率（分子）の構造'!M$48</f>
        <v>13</v>
      </c>
      <c r="I46" s="176"/>
      <c r="J46" s="176"/>
      <c r="K46" s="176">
        <f>'実質公債費比率（分子）の構造'!N$48</f>
        <v>12</v>
      </c>
      <c r="L46" s="176"/>
      <c r="M46" s="176"/>
      <c r="N46" s="176">
        <f>'実質公債費比率（分子）の構造'!O$48</f>
        <v>14</v>
      </c>
      <c r="O46" s="176"/>
      <c r="P46" s="176"/>
    </row>
    <row r="47" spans="1:16" x14ac:dyDescent="0.15">
      <c r="A47" s="176" t="s">
        <v>70</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71</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72</v>
      </c>
      <c r="B49" s="176">
        <f>'実質公債費比率（分子）の構造'!K$45</f>
        <v>241</v>
      </c>
      <c r="C49" s="176"/>
      <c r="D49" s="176"/>
      <c r="E49" s="176">
        <f>'実質公債費比率（分子）の構造'!L$45</f>
        <v>257</v>
      </c>
      <c r="F49" s="176"/>
      <c r="G49" s="176"/>
      <c r="H49" s="176">
        <f>'実質公債費比率（分子）の構造'!M$45</f>
        <v>275</v>
      </c>
      <c r="I49" s="176"/>
      <c r="J49" s="176"/>
      <c r="K49" s="176">
        <f>'実質公債費比率（分子）の構造'!N$45</f>
        <v>359</v>
      </c>
      <c r="L49" s="176"/>
      <c r="M49" s="176"/>
      <c r="N49" s="176">
        <f>'実質公債費比率（分子）の構造'!O$45</f>
        <v>392</v>
      </c>
      <c r="O49" s="176"/>
      <c r="P49" s="176"/>
    </row>
    <row r="50" spans="1:16" x14ac:dyDescent="0.15">
      <c r="A50" s="176" t="s">
        <v>73</v>
      </c>
      <c r="B50" s="176" t="e">
        <f>NA()</f>
        <v>#N/A</v>
      </c>
      <c r="C50" s="176">
        <f>IF(ISNUMBER('実質公債費比率（分子）の構造'!K$53),'実質公債費比率（分子）の構造'!K$53,NA())</f>
        <v>57</v>
      </c>
      <c r="D50" s="176" t="e">
        <f>NA()</f>
        <v>#N/A</v>
      </c>
      <c r="E50" s="176" t="e">
        <f>NA()</f>
        <v>#N/A</v>
      </c>
      <c r="F50" s="176">
        <f>IF(ISNUMBER('実質公債費比率（分子）の構造'!L$53),'実質公債費比率（分子）の構造'!L$53,NA())</f>
        <v>59</v>
      </c>
      <c r="G50" s="176" t="e">
        <f>NA()</f>
        <v>#N/A</v>
      </c>
      <c r="H50" s="176" t="e">
        <f>NA()</f>
        <v>#N/A</v>
      </c>
      <c r="I50" s="176">
        <f>IF(ISNUMBER('実質公債費比率（分子）の構造'!M$53),'実質公債費比率（分子）の構造'!M$53,NA())</f>
        <v>66</v>
      </c>
      <c r="J50" s="176" t="e">
        <f>NA()</f>
        <v>#N/A</v>
      </c>
      <c r="K50" s="176" t="e">
        <f>NA()</f>
        <v>#N/A</v>
      </c>
      <c r="L50" s="176">
        <f>IF(ISNUMBER('実質公債費比率（分子）の構造'!N$53),'実質公債費比率（分子）の構造'!N$53,NA())</f>
        <v>99</v>
      </c>
      <c r="M50" s="176" t="e">
        <f>NA()</f>
        <v>#N/A</v>
      </c>
      <c r="N50" s="176" t="e">
        <f>NA()</f>
        <v>#N/A</v>
      </c>
      <c r="O50" s="176">
        <f>IF(ISNUMBER('実質公債費比率（分子）の構造'!O$53),'実質公債費比率（分子）の構造'!O$53,NA())</f>
        <v>135</v>
      </c>
      <c r="P50" s="176" t="e">
        <f>NA()</f>
        <v>#N/A</v>
      </c>
    </row>
    <row r="53" spans="1:16" x14ac:dyDescent="0.15">
      <c r="A53" s="144" t="s">
        <v>74</v>
      </c>
    </row>
    <row r="54" spans="1:16" x14ac:dyDescent="0.15">
      <c r="A54" s="175"/>
      <c r="B54" s="175" t="str">
        <f>'将来負担比率（分子）の構造'!I$40</f>
        <v>H30</v>
      </c>
      <c r="C54" s="175"/>
      <c r="D54" s="175"/>
      <c r="E54" s="175" t="str">
        <f>'将来負担比率（分子）の構造'!J$40</f>
        <v>R01</v>
      </c>
      <c r="F54" s="175"/>
      <c r="G54" s="175"/>
      <c r="H54" s="175" t="str">
        <f>'将来負担比率（分子）の構造'!K$40</f>
        <v>R02</v>
      </c>
      <c r="I54" s="175"/>
      <c r="J54" s="175"/>
      <c r="K54" s="175" t="str">
        <f>'将来負担比率（分子）の構造'!L$40</f>
        <v>R03</v>
      </c>
      <c r="L54" s="175"/>
      <c r="M54" s="175"/>
      <c r="N54" s="175" t="str">
        <f>'将来負担比率（分子）の構造'!M$40</f>
        <v>R04</v>
      </c>
      <c r="O54" s="175"/>
      <c r="P54" s="175"/>
    </row>
    <row r="55" spans="1:16" x14ac:dyDescent="0.15">
      <c r="A55" s="175"/>
      <c r="B55" s="175" t="s">
        <v>75</v>
      </c>
      <c r="C55" s="175"/>
      <c r="D55" s="175" t="s">
        <v>76</v>
      </c>
      <c r="E55" s="175" t="s">
        <v>75</v>
      </c>
      <c r="F55" s="175"/>
      <c r="G55" s="175" t="s">
        <v>76</v>
      </c>
      <c r="H55" s="175" t="s">
        <v>75</v>
      </c>
      <c r="I55" s="175"/>
      <c r="J55" s="175" t="s">
        <v>76</v>
      </c>
      <c r="K55" s="175" t="s">
        <v>75</v>
      </c>
      <c r="L55" s="175"/>
      <c r="M55" s="175" t="s">
        <v>76</v>
      </c>
      <c r="N55" s="175" t="s">
        <v>75</v>
      </c>
      <c r="O55" s="175"/>
      <c r="P55" s="175" t="s">
        <v>76</v>
      </c>
    </row>
    <row r="56" spans="1:16" x14ac:dyDescent="0.15">
      <c r="A56" s="175" t="s">
        <v>45</v>
      </c>
      <c r="B56" s="175"/>
      <c r="C56" s="175"/>
      <c r="D56" s="175">
        <f>'将来負担比率（分子）の構造'!I$52</f>
        <v>2698</v>
      </c>
      <c r="E56" s="175"/>
      <c r="F56" s="175"/>
      <c r="G56" s="175">
        <f>'将来負担比率（分子）の構造'!J$52</f>
        <v>3056</v>
      </c>
      <c r="H56" s="175"/>
      <c r="I56" s="175"/>
      <c r="J56" s="175">
        <f>'将来負担比率（分子）の構造'!K$52</f>
        <v>3365</v>
      </c>
      <c r="K56" s="175"/>
      <c r="L56" s="175"/>
      <c r="M56" s="175">
        <f>'将来負担比率（分子）の構造'!L$52</f>
        <v>3534</v>
      </c>
      <c r="N56" s="175"/>
      <c r="O56" s="175"/>
      <c r="P56" s="175">
        <f>'将来負担比率（分子）の構造'!M$52</f>
        <v>3911</v>
      </c>
    </row>
    <row r="57" spans="1:16" x14ac:dyDescent="0.15">
      <c r="A57" s="175" t="s">
        <v>44</v>
      </c>
      <c r="B57" s="175"/>
      <c r="C57" s="175"/>
      <c r="D57" s="175" t="str">
        <f>'将来負担比率（分子）の構造'!I$51</f>
        <v>-</v>
      </c>
      <c r="E57" s="175"/>
      <c r="F57" s="175"/>
      <c r="G57" s="175" t="str">
        <f>'将来負担比率（分子）の構造'!J$51</f>
        <v>-</v>
      </c>
      <c r="H57" s="175"/>
      <c r="I57" s="175"/>
      <c r="J57" s="175" t="str">
        <f>'将来負担比率（分子）の構造'!K$51</f>
        <v>-</v>
      </c>
      <c r="K57" s="175"/>
      <c r="L57" s="175"/>
      <c r="M57" s="175" t="str">
        <f>'将来負担比率（分子）の構造'!L$51</f>
        <v>-</v>
      </c>
      <c r="N57" s="175"/>
      <c r="O57" s="175"/>
      <c r="P57" s="175" t="str">
        <f>'将来負担比率（分子）の構造'!M$51</f>
        <v>-</v>
      </c>
    </row>
    <row r="58" spans="1:16" x14ac:dyDescent="0.15">
      <c r="A58" s="175" t="s">
        <v>43</v>
      </c>
      <c r="B58" s="175"/>
      <c r="C58" s="175"/>
      <c r="D58" s="175">
        <f>'将来負担比率（分子）の構造'!I$50</f>
        <v>1574</v>
      </c>
      <c r="E58" s="175"/>
      <c r="F58" s="175"/>
      <c r="G58" s="175">
        <f>'将来負担比率（分子）の構造'!J$50</f>
        <v>1520</v>
      </c>
      <c r="H58" s="175"/>
      <c r="I58" s="175"/>
      <c r="J58" s="175">
        <f>'将来負担比率（分子）の構造'!K$50</f>
        <v>1516</v>
      </c>
      <c r="K58" s="175"/>
      <c r="L58" s="175"/>
      <c r="M58" s="175">
        <f>'将来負担比率（分子）の構造'!L$50</f>
        <v>1654</v>
      </c>
      <c r="N58" s="175"/>
      <c r="O58" s="175"/>
      <c r="P58" s="175">
        <f>'将来負担比率（分子）の構造'!M$50</f>
        <v>1801</v>
      </c>
    </row>
    <row r="59" spans="1:16" x14ac:dyDescent="0.15">
      <c r="A59" s="175" t="s">
        <v>41</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40</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38</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15">
      <c r="A62" s="175" t="s">
        <v>37</v>
      </c>
      <c r="B62" s="175">
        <f>'将来負担比率（分子）の構造'!I$45</f>
        <v>555</v>
      </c>
      <c r="C62" s="175"/>
      <c r="D62" s="175"/>
      <c r="E62" s="175">
        <f>'将来負担比率（分子）の構造'!J$45</f>
        <v>513</v>
      </c>
      <c r="F62" s="175"/>
      <c r="G62" s="175"/>
      <c r="H62" s="175">
        <f>'将来負担比率（分子）の構造'!K$45</f>
        <v>512</v>
      </c>
      <c r="I62" s="175"/>
      <c r="J62" s="175"/>
      <c r="K62" s="175">
        <f>'将来負担比率（分子）の構造'!L$45</f>
        <v>509</v>
      </c>
      <c r="L62" s="175"/>
      <c r="M62" s="175"/>
      <c r="N62" s="175">
        <f>'将来負担比率（分子）の構造'!M$45</f>
        <v>555</v>
      </c>
      <c r="O62" s="175"/>
      <c r="P62" s="175"/>
    </row>
    <row r="63" spans="1:16" x14ac:dyDescent="0.15">
      <c r="A63" s="175" t="s">
        <v>36</v>
      </c>
      <c r="B63" s="175">
        <f>'将来負担比率（分子）の構造'!I$44</f>
        <v>101</v>
      </c>
      <c r="C63" s="175"/>
      <c r="D63" s="175"/>
      <c r="E63" s="175">
        <f>'将来負担比率（分子）の構造'!J$44</f>
        <v>97</v>
      </c>
      <c r="F63" s="175"/>
      <c r="G63" s="175"/>
      <c r="H63" s="175">
        <f>'将来負担比率（分子）の構造'!K$44</f>
        <v>93</v>
      </c>
      <c r="I63" s="175"/>
      <c r="J63" s="175"/>
      <c r="K63" s="175">
        <f>'将来負担比率（分子）の構造'!L$44</f>
        <v>90</v>
      </c>
      <c r="L63" s="175"/>
      <c r="M63" s="175"/>
      <c r="N63" s="175">
        <f>'将来負担比率（分子）の構造'!M$44</f>
        <v>86</v>
      </c>
      <c r="O63" s="175"/>
      <c r="P63" s="175"/>
    </row>
    <row r="64" spans="1:16" x14ac:dyDescent="0.15">
      <c r="A64" s="175" t="s">
        <v>35</v>
      </c>
      <c r="B64" s="175">
        <f>'将来負担比率（分子）の構造'!I$43</f>
        <v>125</v>
      </c>
      <c r="C64" s="175"/>
      <c r="D64" s="175"/>
      <c r="E64" s="175">
        <f>'将来負担比率（分子）の構造'!J$43</f>
        <v>104</v>
      </c>
      <c r="F64" s="175"/>
      <c r="G64" s="175"/>
      <c r="H64" s="175">
        <f>'将来負担比率（分子）の構造'!K$43</f>
        <v>88</v>
      </c>
      <c r="I64" s="175"/>
      <c r="J64" s="175"/>
      <c r="K64" s="175">
        <f>'将来負担比率（分子）の構造'!L$43</f>
        <v>89</v>
      </c>
      <c r="L64" s="175"/>
      <c r="M64" s="175"/>
      <c r="N64" s="175">
        <f>'将来負担比率（分子）の構造'!M$43</f>
        <v>87</v>
      </c>
      <c r="O64" s="175"/>
      <c r="P64" s="175"/>
    </row>
    <row r="65" spans="1:16" x14ac:dyDescent="0.15">
      <c r="A65" s="175" t="s">
        <v>34</v>
      </c>
      <c r="B65" s="175" t="str">
        <f>'将来負担比率（分子）の構造'!I$42</f>
        <v>-</v>
      </c>
      <c r="C65" s="175"/>
      <c r="D65" s="175"/>
      <c r="E65" s="175" t="str">
        <f>'将来負担比率（分子）の構造'!J$42</f>
        <v>-</v>
      </c>
      <c r="F65" s="175"/>
      <c r="G65" s="175"/>
      <c r="H65" s="175" t="str">
        <f>'将来負担比率（分子）の構造'!K$42</f>
        <v>-</v>
      </c>
      <c r="I65" s="175"/>
      <c r="J65" s="175"/>
      <c r="K65" s="175" t="str">
        <f>'将来負担比率（分子）の構造'!L$42</f>
        <v>-</v>
      </c>
      <c r="L65" s="175"/>
      <c r="M65" s="175"/>
      <c r="N65" s="175" t="str">
        <f>'将来負担比率（分子）の構造'!M$42</f>
        <v>-</v>
      </c>
      <c r="O65" s="175"/>
      <c r="P65" s="175"/>
    </row>
    <row r="66" spans="1:16" x14ac:dyDescent="0.15">
      <c r="A66" s="175" t="s">
        <v>33</v>
      </c>
      <c r="B66" s="175">
        <f>'将来負担比率（分子）の構造'!I$41</f>
        <v>3325</v>
      </c>
      <c r="C66" s="175"/>
      <c r="D66" s="175"/>
      <c r="E66" s="175">
        <f>'将来負担比率（分子）の構造'!J$41</f>
        <v>3865</v>
      </c>
      <c r="F66" s="175"/>
      <c r="G66" s="175"/>
      <c r="H66" s="175">
        <f>'将来負担比率（分子）の構造'!K$41</f>
        <v>4358</v>
      </c>
      <c r="I66" s="175"/>
      <c r="J66" s="175"/>
      <c r="K66" s="175">
        <f>'将来負担比率（分子）の構造'!L$41</f>
        <v>4740</v>
      </c>
      <c r="L66" s="175"/>
      <c r="M66" s="175"/>
      <c r="N66" s="175">
        <f>'将来負担比率（分子）の構造'!M$41</f>
        <v>5250</v>
      </c>
      <c r="O66" s="175"/>
      <c r="P66" s="175"/>
    </row>
    <row r="67" spans="1:16" x14ac:dyDescent="0.15">
      <c r="A67" s="175" t="s">
        <v>77</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5</v>
      </c>
      <c r="G67" s="175" t="e">
        <f>NA()</f>
        <v>#N/A</v>
      </c>
      <c r="H67" s="175" t="e">
        <f>NA()</f>
        <v>#N/A</v>
      </c>
      <c r="I67" s="175">
        <f>IF(ISNUMBER('将来負担比率（分子）の構造'!K$53), IF('将来負担比率（分子）の構造'!K$53 &lt; 0, 0, '将来負担比率（分子）の構造'!K$53), NA())</f>
        <v>170</v>
      </c>
      <c r="J67" s="175" t="e">
        <f>NA()</f>
        <v>#N/A</v>
      </c>
      <c r="K67" s="175" t="e">
        <f>NA()</f>
        <v>#N/A</v>
      </c>
      <c r="L67" s="175">
        <f>IF(ISNUMBER('将来負担比率（分子）の構造'!L$53), IF('将来負担比率（分子）の構造'!L$53 &lt; 0, 0, '将来負担比率（分子）の構造'!L$53), NA())</f>
        <v>239</v>
      </c>
      <c r="M67" s="175" t="e">
        <f>NA()</f>
        <v>#N/A</v>
      </c>
      <c r="N67" s="175" t="e">
        <f>NA()</f>
        <v>#N/A</v>
      </c>
      <c r="O67" s="175">
        <f>IF(ISNUMBER('将来負担比率（分子）の構造'!M$53), IF('将来負担比率（分子）の構造'!M$53 &lt; 0, 0, '将来負担比率（分子）の構造'!M$53), NA())</f>
        <v>266</v>
      </c>
      <c r="P67" s="175" t="e">
        <f>NA()</f>
        <v>#N/A</v>
      </c>
    </row>
    <row r="70" spans="1:16" x14ac:dyDescent="0.15">
      <c r="A70" s="177" t="s">
        <v>78</v>
      </c>
      <c r="B70" s="177"/>
      <c r="C70" s="177"/>
      <c r="D70" s="177"/>
      <c r="E70" s="177"/>
      <c r="F70" s="177"/>
    </row>
    <row r="71" spans="1:16" x14ac:dyDescent="0.15">
      <c r="A71" s="178"/>
      <c r="B71" s="178" t="str">
        <f>基金残高に係る経年分析!F54</f>
        <v>R02</v>
      </c>
      <c r="C71" s="178" t="str">
        <f>基金残高に係る経年分析!G54</f>
        <v>R03</v>
      </c>
      <c r="D71" s="178" t="str">
        <f>基金残高に係る経年分析!H54</f>
        <v>R04</v>
      </c>
    </row>
    <row r="72" spans="1:16" x14ac:dyDescent="0.15">
      <c r="A72" s="178" t="s">
        <v>79</v>
      </c>
      <c r="B72" s="179">
        <f>基金残高に係る経年分析!F55</f>
        <v>502</v>
      </c>
      <c r="C72" s="179">
        <f>基金残高に係る経年分析!G55</f>
        <v>502</v>
      </c>
      <c r="D72" s="179">
        <f>基金残高に係る経年分析!H55</f>
        <v>502</v>
      </c>
    </row>
    <row r="73" spans="1:16" x14ac:dyDescent="0.15">
      <c r="A73" s="178" t="s">
        <v>80</v>
      </c>
      <c r="B73" s="179">
        <f>基金残高に係る経年分析!F56</f>
        <v>350</v>
      </c>
      <c r="C73" s="179">
        <f>基金残高に係る経年分析!G56</f>
        <v>464</v>
      </c>
      <c r="D73" s="179">
        <f>基金残高に係る経年分析!H56</f>
        <v>506</v>
      </c>
    </row>
    <row r="74" spans="1:16" x14ac:dyDescent="0.15">
      <c r="A74" s="178" t="s">
        <v>81</v>
      </c>
      <c r="B74" s="179">
        <f>基金残高に係る経年分析!F57</f>
        <v>601</v>
      </c>
      <c r="C74" s="179">
        <f>基金残高に係る経年分析!G57</f>
        <v>621</v>
      </c>
      <c r="D74" s="179">
        <f>基金残高に係る経年分析!H57</f>
        <v>616</v>
      </c>
    </row>
  </sheetData>
  <sheetProtection algorithmName="SHA-512" hashValue="wQqyz8dvV24gKI2jZQO1jZlSuxp8c6Eo4myjMUxPfv5Yb6+NVGHPcnBoDPjsbJBNa/7Fq6YKj9ZiIlLBZ/dpnw==" saltValue="IJnBQP1ve5DbZ4okQ1/Os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53" t="s">
        <v>215</v>
      </c>
      <c r="DI1" s="754"/>
      <c r="DJ1" s="754"/>
      <c r="DK1" s="754"/>
      <c r="DL1" s="754"/>
      <c r="DM1" s="754"/>
      <c r="DN1" s="755"/>
      <c r="DO1" s="214"/>
      <c r="DP1" s="753" t="s">
        <v>216</v>
      </c>
      <c r="DQ1" s="754"/>
      <c r="DR1" s="754"/>
      <c r="DS1" s="754"/>
      <c r="DT1" s="754"/>
      <c r="DU1" s="754"/>
      <c r="DV1" s="754"/>
      <c r="DW1" s="754"/>
      <c r="DX1" s="754"/>
      <c r="DY1" s="754"/>
      <c r="DZ1" s="754"/>
      <c r="EA1" s="754"/>
      <c r="EB1" s="754"/>
      <c r="EC1" s="755"/>
      <c r="ED1" s="213"/>
      <c r="EE1" s="213"/>
      <c r="EF1" s="213"/>
      <c r="EG1" s="213"/>
      <c r="EH1" s="213"/>
      <c r="EI1" s="213"/>
      <c r="EJ1" s="213"/>
      <c r="EK1" s="213"/>
      <c r="EL1" s="213"/>
      <c r="EM1" s="213"/>
    </row>
    <row r="2" spans="2:143" ht="22.5" customHeight="1" x14ac:dyDescent="0.15">
      <c r="B2" s="215" t="s">
        <v>217</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715" t="s">
        <v>218</v>
      </c>
      <c r="C3" s="716"/>
      <c r="D3" s="716"/>
      <c r="E3" s="716"/>
      <c r="F3" s="716"/>
      <c r="G3" s="716"/>
      <c r="H3" s="716"/>
      <c r="I3" s="716"/>
      <c r="J3" s="716"/>
      <c r="K3" s="716"/>
      <c r="L3" s="716"/>
      <c r="M3" s="716"/>
      <c r="N3" s="716"/>
      <c r="O3" s="716"/>
      <c r="P3" s="716"/>
      <c r="Q3" s="716"/>
      <c r="R3" s="716"/>
      <c r="S3" s="716"/>
      <c r="T3" s="716"/>
      <c r="U3" s="716"/>
      <c r="V3" s="716"/>
      <c r="W3" s="716"/>
      <c r="X3" s="716"/>
      <c r="Y3" s="716"/>
      <c r="Z3" s="716"/>
      <c r="AA3" s="716"/>
      <c r="AB3" s="716"/>
      <c r="AC3" s="716"/>
      <c r="AD3" s="716"/>
      <c r="AE3" s="716"/>
      <c r="AF3" s="716"/>
      <c r="AG3" s="716"/>
      <c r="AH3" s="716"/>
      <c r="AI3" s="716"/>
      <c r="AJ3" s="716"/>
      <c r="AK3" s="716"/>
      <c r="AL3" s="716"/>
      <c r="AM3" s="716"/>
      <c r="AN3" s="716"/>
      <c r="AO3" s="716"/>
      <c r="AP3" s="715" t="s">
        <v>219</v>
      </c>
      <c r="AQ3" s="716"/>
      <c r="AR3" s="716"/>
      <c r="AS3" s="716"/>
      <c r="AT3" s="716"/>
      <c r="AU3" s="716"/>
      <c r="AV3" s="716"/>
      <c r="AW3" s="716"/>
      <c r="AX3" s="716"/>
      <c r="AY3" s="716"/>
      <c r="AZ3" s="716"/>
      <c r="BA3" s="716"/>
      <c r="BB3" s="716"/>
      <c r="BC3" s="716"/>
      <c r="BD3" s="716"/>
      <c r="BE3" s="716"/>
      <c r="BF3" s="716"/>
      <c r="BG3" s="716"/>
      <c r="BH3" s="716"/>
      <c r="BI3" s="716"/>
      <c r="BJ3" s="716"/>
      <c r="BK3" s="716"/>
      <c r="BL3" s="716"/>
      <c r="BM3" s="716"/>
      <c r="BN3" s="716"/>
      <c r="BO3" s="716"/>
      <c r="BP3" s="716"/>
      <c r="BQ3" s="716"/>
      <c r="BR3" s="716"/>
      <c r="BS3" s="716"/>
      <c r="BT3" s="716"/>
      <c r="BU3" s="716"/>
      <c r="BV3" s="716"/>
      <c r="BW3" s="716"/>
      <c r="BX3" s="716"/>
      <c r="BY3" s="716"/>
      <c r="BZ3" s="716"/>
      <c r="CA3" s="716"/>
      <c r="CB3" s="717"/>
      <c r="CD3" s="715" t="s">
        <v>220</v>
      </c>
      <c r="CE3" s="716"/>
      <c r="CF3" s="716"/>
      <c r="CG3" s="716"/>
      <c r="CH3" s="716"/>
      <c r="CI3" s="716"/>
      <c r="CJ3" s="716"/>
      <c r="CK3" s="716"/>
      <c r="CL3" s="716"/>
      <c r="CM3" s="716"/>
      <c r="CN3" s="716"/>
      <c r="CO3" s="716"/>
      <c r="CP3" s="716"/>
      <c r="CQ3" s="716"/>
      <c r="CR3" s="716"/>
      <c r="CS3" s="716"/>
      <c r="CT3" s="716"/>
      <c r="CU3" s="716"/>
      <c r="CV3" s="716"/>
      <c r="CW3" s="716"/>
      <c r="CX3" s="716"/>
      <c r="CY3" s="716"/>
      <c r="CZ3" s="716"/>
      <c r="DA3" s="716"/>
      <c r="DB3" s="716"/>
      <c r="DC3" s="716"/>
      <c r="DD3" s="716"/>
      <c r="DE3" s="716"/>
      <c r="DF3" s="716"/>
      <c r="DG3" s="716"/>
      <c r="DH3" s="716"/>
      <c r="DI3" s="716"/>
      <c r="DJ3" s="716"/>
      <c r="DK3" s="716"/>
      <c r="DL3" s="716"/>
      <c r="DM3" s="716"/>
      <c r="DN3" s="716"/>
      <c r="DO3" s="716"/>
      <c r="DP3" s="716"/>
      <c r="DQ3" s="716"/>
      <c r="DR3" s="716"/>
      <c r="DS3" s="716"/>
      <c r="DT3" s="716"/>
      <c r="DU3" s="716"/>
      <c r="DV3" s="716"/>
      <c r="DW3" s="716"/>
      <c r="DX3" s="716"/>
      <c r="DY3" s="716"/>
      <c r="DZ3" s="716"/>
      <c r="EA3" s="716"/>
      <c r="EB3" s="716"/>
      <c r="EC3" s="717"/>
    </row>
    <row r="4" spans="2:143" ht="11.25" customHeight="1" x14ac:dyDescent="0.15">
      <c r="B4" s="715" t="s">
        <v>1</v>
      </c>
      <c r="C4" s="716"/>
      <c r="D4" s="716"/>
      <c r="E4" s="716"/>
      <c r="F4" s="716"/>
      <c r="G4" s="716"/>
      <c r="H4" s="716"/>
      <c r="I4" s="716"/>
      <c r="J4" s="716"/>
      <c r="K4" s="716"/>
      <c r="L4" s="716"/>
      <c r="M4" s="716"/>
      <c r="N4" s="716"/>
      <c r="O4" s="716"/>
      <c r="P4" s="716"/>
      <c r="Q4" s="717"/>
      <c r="R4" s="715" t="s">
        <v>221</v>
      </c>
      <c r="S4" s="716"/>
      <c r="T4" s="716"/>
      <c r="U4" s="716"/>
      <c r="V4" s="716"/>
      <c r="W4" s="716"/>
      <c r="X4" s="716"/>
      <c r="Y4" s="717"/>
      <c r="Z4" s="715" t="s">
        <v>222</v>
      </c>
      <c r="AA4" s="716"/>
      <c r="AB4" s="716"/>
      <c r="AC4" s="717"/>
      <c r="AD4" s="715" t="s">
        <v>223</v>
      </c>
      <c r="AE4" s="716"/>
      <c r="AF4" s="716"/>
      <c r="AG4" s="716"/>
      <c r="AH4" s="716"/>
      <c r="AI4" s="716"/>
      <c r="AJ4" s="716"/>
      <c r="AK4" s="717"/>
      <c r="AL4" s="715" t="s">
        <v>222</v>
      </c>
      <c r="AM4" s="716"/>
      <c r="AN4" s="716"/>
      <c r="AO4" s="717"/>
      <c r="AP4" s="756" t="s">
        <v>224</v>
      </c>
      <c r="AQ4" s="756"/>
      <c r="AR4" s="756"/>
      <c r="AS4" s="756"/>
      <c r="AT4" s="756"/>
      <c r="AU4" s="756"/>
      <c r="AV4" s="756"/>
      <c r="AW4" s="756"/>
      <c r="AX4" s="756"/>
      <c r="AY4" s="756"/>
      <c r="AZ4" s="756"/>
      <c r="BA4" s="756"/>
      <c r="BB4" s="756"/>
      <c r="BC4" s="756"/>
      <c r="BD4" s="756"/>
      <c r="BE4" s="756"/>
      <c r="BF4" s="756"/>
      <c r="BG4" s="756" t="s">
        <v>225</v>
      </c>
      <c r="BH4" s="756"/>
      <c r="BI4" s="756"/>
      <c r="BJ4" s="756"/>
      <c r="BK4" s="756"/>
      <c r="BL4" s="756"/>
      <c r="BM4" s="756"/>
      <c r="BN4" s="756"/>
      <c r="BO4" s="756" t="s">
        <v>222</v>
      </c>
      <c r="BP4" s="756"/>
      <c r="BQ4" s="756"/>
      <c r="BR4" s="756"/>
      <c r="BS4" s="756" t="s">
        <v>226</v>
      </c>
      <c r="BT4" s="756"/>
      <c r="BU4" s="756"/>
      <c r="BV4" s="756"/>
      <c r="BW4" s="756"/>
      <c r="BX4" s="756"/>
      <c r="BY4" s="756"/>
      <c r="BZ4" s="756"/>
      <c r="CA4" s="756"/>
      <c r="CB4" s="756"/>
      <c r="CD4" s="715" t="s">
        <v>227</v>
      </c>
      <c r="CE4" s="716"/>
      <c r="CF4" s="716"/>
      <c r="CG4" s="716"/>
      <c r="CH4" s="716"/>
      <c r="CI4" s="716"/>
      <c r="CJ4" s="716"/>
      <c r="CK4" s="716"/>
      <c r="CL4" s="716"/>
      <c r="CM4" s="716"/>
      <c r="CN4" s="716"/>
      <c r="CO4" s="716"/>
      <c r="CP4" s="716"/>
      <c r="CQ4" s="716"/>
      <c r="CR4" s="716"/>
      <c r="CS4" s="716"/>
      <c r="CT4" s="716"/>
      <c r="CU4" s="716"/>
      <c r="CV4" s="716"/>
      <c r="CW4" s="716"/>
      <c r="CX4" s="716"/>
      <c r="CY4" s="716"/>
      <c r="CZ4" s="716"/>
      <c r="DA4" s="716"/>
      <c r="DB4" s="716"/>
      <c r="DC4" s="716"/>
      <c r="DD4" s="716"/>
      <c r="DE4" s="716"/>
      <c r="DF4" s="716"/>
      <c r="DG4" s="716"/>
      <c r="DH4" s="716"/>
      <c r="DI4" s="716"/>
      <c r="DJ4" s="716"/>
      <c r="DK4" s="716"/>
      <c r="DL4" s="716"/>
      <c r="DM4" s="716"/>
      <c r="DN4" s="716"/>
      <c r="DO4" s="716"/>
      <c r="DP4" s="716"/>
      <c r="DQ4" s="716"/>
      <c r="DR4" s="716"/>
      <c r="DS4" s="716"/>
      <c r="DT4" s="716"/>
      <c r="DU4" s="716"/>
      <c r="DV4" s="716"/>
      <c r="DW4" s="716"/>
      <c r="DX4" s="716"/>
      <c r="DY4" s="716"/>
      <c r="DZ4" s="716"/>
      <c r="EA4" s="716"/>
      <c r="EB4" s="716"/>
      <c r="EC4" s="717"/>
    </row>
    <row r="5" spans="2:143" ht="11.25" customHeight="1" x14ac:dyDescent="0.15">
      <c r="B5" s="712" t="s">
        <v>228</v>
      </c>
      <c r="C5" s="713"/>
      <c r="D5" s="713"/>
      <c r="E5" s="713"/>
      <c r="F5" s="713"/>
      <c r="G5" s="713"/>
      <c r="H5" s="713"/>
      <c r="I5" s="713"/>
      <c r="J5" s="713"/>
      <c r="K5" s="713"/>
      <c r="L5" s="713"/>
      <c r="M5" s="713"/>
      <c r="N5" s="713"/>
      <c r="O5" s="713"/>
      <c r="P5" s="713"/>
      <c r="Q5" s="714"/>
      <c r="R5" s="709">
        <v>216767</v>
      </c>
      <c r="S5" s="710"/>
      <c r="T5" s="710"/>
      <c r="U5" s="710"/>
      <c r="V5" s="710"/>
      <c r="W5" s="710"/>
      <c r="X5" s="710"/>
      <c r="Y5" s="738"/>
      <c r="Z5" s="751">
        <v>5.0999999999999996</v>
      </c>
      <c r="AA5" s="751"/>
      <c r="AB5" s="751"/>
      <c r="AC5" s="751"/>
      <c r="AD5" s="752">
        <v>216767</v>
      </c>
      <c r="AE5" s="752"/>
      <c r="AF5" s="752"/>
      <c r="AG5" s="752"/>
      <c r="AH5" s="752"/>
      <c r="AI5" s="752"/>
      <c r="AJ5" s="752"/>
      <c r="AK5" s="752"/>
      <c r="AL5" s="739">
        <v>13.2</v>
      </c>
      <c r="AM5" s="722"/>
      <c r="AN5" s="722"/>
      <c r="AO5" s="740"/>
      <c r="AP5" s="712" t="s">
        <v>229</v>
      </c>
      <c r="AQ5" s="713"/>
      <c r="AR5" s="713"/>
      <c r="AS5" s="713"/>
      <c r="AT5" s="713"/>
      <c r="AU5" s="713"/>
      <c r="AV5" s="713"/>
      <c r="AW5" s="713"/>
      <c r="AX5" s="713"/>
      <c r="AY5" s="713"/>
      <c r="AZ5" s="713"/>
      <c r="BA5" s="713"/>
      <c r="BB5" s="713"/>
      <c r="BC5" s="713"/>
      <c r="BD5" s="713"/>
      <c r="BE5" s="713"/>
      <c r="BF5" s="714"/>
      <c r="BG5" s="663">
        <v>214083</v>
      </c>
      <c r="BH5" s="664"/>
      <c r="BI5" s="664"/>
      <c r="BJ5" s="664"/>
      <c r="BK5" s="664"/>
      <c r="BL5" s="664"/>
      <c r="BM5" s="664"/>
      <c r="BN5" s="665"/>
      <c r="BO5" s="699">
        <v>98.8</v>
      </c>
      <c r="BP5" s="699"/>
      <c r="BQ5" s="699"/>
      <c r="BR5" s="699"/>
      <c r="BS5" s="700">
        <v>19</v>
      </c>
      <c r="BT5" s="700"/>
      <c r="BU5" s="700"/>
      <c r="BV5" s="700"/>
      <c r="BW5" s="700"/>
      <c r="BX5" s="700"/>
      <c r="BY5" s="700"/>
      <c r="BZ5" s="700"/>
      <c r="CA5" s="700"/>
      <c r="CB5" s="731"/>
      <c r="CD5" s="715" t="s">
        <v>224</v>
      </c>
      <c r="CE5" s="716"/>
      <c r="CF5" s="716"/>
      <c r="CG5" s="716"/>
      <c r="CH5" s="716"/>
      <c r="CI5" s="716"/>
      <c r="CJ5" s="716"/>
      <c r="CK5" s="716"/>
      <c r="CL5" s="716"/>
      <c r="CM5" s="716"/>
      <c r="CN5" s="716"/>
      <c r="CO5" s="716"/>
      <c r="CP5" s="716"/>
      <c r="CQ5" s="717"/>
      <c r="CR5" s="715" t="s">
        <v>230</v>
      </c>
      <c r="CS5" s="716"/>
      <c r="CT5" s="716"/>
      <c r="CU5" s="716"/>
      <c r="CV5" s="716"/>
      <c r="CW5" s="716"/>
      <c r="CX5" s="716"/>
      <c r="CY5" s="717"/>
      <c r="CZ5" s="715" t="s">
        <v>222</v>
      </c>
      <c r="DA5" s="716"/>
      <c r="DB5" s="716"/>
      <c r="DC5" s="717"/>
      <c r="DD5" s="715" t="s">
        <v>231</v>
      </c>
      <c r="DE5" s="716"/>
      <c r="DF5" s="716"/>
      <c r="DG5" s="716"/>
      <c r="DH5" s="716"/>
      <c r="DI5" s="716"/>
      <c r="DJ5" s="716"/>
      <c r="DK5" s="716"/>
      <c r="DL5" s="716"/>
      <c r="DM5" s="716"/>
      <c r="DN5" s="716"/>
      <c r="DO5" s="716"/>
      <c r="DP5" s="717"/>
      <c r="DQ5" s="715" t="s">
        <v>232</v>
      </c>
      <c r="DR5" s="716"/>
      <c r="DS5" s="716"/>
      <c r="DT5" s="716"/>
      <c r="DU5" s="716"/>
      <c r="DV5" s="716"/>
      <c r="DW5" s="716"/>
      <c r="DX5" s="716"/>
      <c r="DY5" s="716"/>
      <c r="DZ5" s="716"/>
      <c r="EA5" s="716"/>
      <c r="EB5" s="716"/>
      <c r="EC5" s="717"/>
    </row>
    <row r="6" spans="2:143" ht="11.25" customHeight="1" x14ac:dyDescent="0.15">
      <c r="B6" s="660" t="s">
        <v>233</v>
      </c>
      <c r="C6" s="661"/>
      <c r="D6" s="661"/>
      <c r="E6" s="661"/>
      <c r="F6" s="661"/>
      <c r="G6" s="661"/>
      <c r="H6" s="661"/>
      <c r="I6" s="661"/>
      <c r="J6" s="661"/>
      <c r="K6" s="661"/>
      <c r="L6" s="661"/>
      <c r="M6" s="661"/>
      <c r="N6" s="661"/>
      <c r="O6" s="661"/>
      <c r="P6" s="661"/>
      <c r="Q6" s="662"/>
      <c r="R6" s="663">
        <v>10381</v>
      </c>
      <c r="S6" s="664"/>
      <c r="T6" s="664"/>
      <c r="U6" s="664"/>
      <c r="V6" s="664"/>
      <c r="W6" s="664"/>
      <c r="X6" s="664"/>
      <c r="Y6" s="665"/>
      <c r="Z6" s="699">
        <v>0.2</v>
      </c>
      <c r="AA6" s="699"/>
      <c r="AB6" s="699"/>
      <c r="AC6" s="699"/>
      <c r="AD6" s="700">
        <v>10381</v>
      </c>
      <c r="AE6" s="700"/>
      <c r="AF6" s="700"/>
      <c r="AG6" s="700"/>
      <c r="AH6" s="700"/>
      <c r="AI6" s="700"/>
      <c r="AJ6" s="700"/>
      <c r="AK6" s="700"/>
      <c r="AL6" s="666">
        <v>0.6</v>
      </c>
      <c r="AM6" s="667"/>
      <c r="AN6" s="667"/>
      <c r="AO6" s="701"/>
      <c r="AP6" s="660" t="s">
        <v>234</v>
      </c>
      <c r="AQ6" s="661"/>
      <c r="AR6" s="661"/>
      <c r="AS6" s="661"/>
      <c r="AT6" s="661"/>
      <c r="AU6" s="661"/>
      <c r="AV6" s="661"/>
      <c r="AW6" s="661"/>
      <c r="AX6" s="661"/>
      <c r="AY6" s="661"/>
      <c r="AZ6" s="661"/>
      <c r="BA6" s="661"/>
      <c r="BB6" s="661"/>
      <c r="BC6" s="661"/>
      <c r="BD6" s="661"/>
      <c r="BE6" s="661"/>
      <c r="BF6" s="662"/>
      <c r="BG6" s="663">
        <v>214083</v>
      </c>
      <c r="BH6" s="664"/>
      <c r="BI6" s="664"/>
      <c r="BJ6" s="664"/>
      <c r="BK6" s="664"/>
      <c r="BL6" s="664"/>
      <c r="BM6" s="664"/>
      <c r="BN6" s="665"/>
      <c r="BO6" s="699">
        <v>98.8</v>
      </c>
      <c r="BP6" s="699"/>
      <c r="BQ6" s="699"/>
      <c r="BR6" s="699"/>
      <c r="BS6" s="700">
        <v>19</v>
      </c>
      <c r="BT6" s="700"/>
      <c r="BU6" s="700"/>
      <c r="BV6" s="700"/>
      <c r="BW6" s="700"/>
      <c r="BX6" s="700"/>
      <c r="BY6" s="700"/>
      <c r="BZ6" s="700"/>
      <c r="CA6" s="700"/>
      <c r="CB6" s="731"/>
      <c r="CD6" s="712" t="s">
        <v>235</v>
      </c>
      <c r="CE6" s="713"/>
      <c r="CF6" s="713"/>
      <c r="CG6" s="713"/>
      <c r="CH6" s="713"/>
      <c r="CI6" s="713"/>
      <c r="CJ6" s="713"/>
      <c r="CK6" s="713"/>
      <c r="CL6" s="713"/>
      <c r="CM6" s="713"/>
      <c r="CN6" s="713"/>
      <c r="CO6" s="713"/>
      <c r="CP6" s="713"/>
      <c r="CQ6" s="714"/>
      <c r="CR6" s="663">
        <v>68726</v>
      </c>
      <c r="CS6" s="664"/>
      <c r="CT6" s="664"/>
      <c r="CU6" s="664"/>
      <c r="CV6" s="664"/>
      <c r="CW6" s="664"/>
      <c r="CX6" s="664"/>
      <c r="CY6" s="665"/>
      <c r="CZ6" s="739">
        <v>1.7</v>
      </c>
      <c r="DA6" s="722"/>
      <c r="DB6" s="722"/>
      <c r="DC6" s="741"/>
      <c r="DD6" s="669" t="s">
        <v>236</v>
      </c>
      <c r="DE6" s="664"/>
      <c r="DF6" s="664"/>
      <c r="DG6" s="664"/>
      <c r="DH6" s="664"/>
      <c r="DI6" s="664"/>
      <c r="DJ6" s="664"/>
      <c r="DK6" s="664"/>
      <c r="DL6" s="664"/>
      <c r="DM6" s="664"/>
      <c r="DN6" s="664"/>
      <c r="DO6" s="664"/>
      <c r="DP6" s="665"/>
      <c r="DQ6" s="669">
        <v>68726</v>
      </c>
      <c r="DR6" s="664"/>
      <c r="DS6" s="664"/>
      <c r="DT6" s="664"/>
      <c r="DU6" s="664"/>
      <c r="DV6" s="664"/>
      <c r="DW6" s="664"/>
      <c r="DX6" s="664"/>
      <c r="DY6" s="664"/>
      <c r="DZ6" s="664"/>
      <c r="EA6" s="664"/>
      <c r="EB6" s="664"/>
      <c r="EC6" s="698"/>
    </row>
    <row r="7" spans="2:143" ht="11.25" customHeight="1" x14ac:dyDescent="0.15">
      <c r="B7" s="660" t="s">
        <v>237</v>
      </c>
      <c r="C7" s="661"/>
      <c r="D7" s="661"/>
      <c r="E7" s="661"/>
      <c r="F7" s="661"/>
      <c r="G7" s="661"/>
      <c r="H7" s="661"/>
      <c r="I7" s="661"/>
      <c r="J7" s="661"/>
      <c r="K7" s="661"/>
      <c r="L7" s="661"/>
      <c r="M7" s="661"/>
      <c r="N7" s="661"/>
      <c r="O7" s="661"/>
      <c r="P7" s="661"/>
      <c r="Q7" s="662"/>
      <c r="R7" s="663">
        <v>137</v>
      </c>
      <c r="S7" s="664"/>
      <c r="T7" s="664"/>
      <c r="U7" s="664"/>
      <c r="V7" s="664"/>
      <c r="W7" s="664"/>
      <c r="X7" s="664"/>
      <c r="Y7" s="665"/>
      <c r="Z7" s="699">
        <v>0</v>
      </c>
      <c r="AA7" s="699"/>
      <c r="AB7" s="699"/>
      <c r="AC7" s="699"/>
      <c r="AD7" s="700">
        <v>137</v>
      </c>
      <c r="AE7" s="700"/>
      <c r="AF7" s="700"/>
      <c r="AG7" s="700"/>
      <c r="AH7" s="700"/>
      <c r="AI7" s="700"/>
      <c r="AJ7" s="700"/>
      <c r="AK7" s="700"/>
      <c r="AL7" s="666">
        <v>0</v>
      </c>
      <c r="AM7" s="667"/>
      <c r="AN7" s="667"/>
      <c r="AO7" s="701"/>
      <c r="AP7" s="660" t="s">
        <v>238</v>
      </c>
      <c r="AQ7" s="661"/>
      <c r="AR7" s="661"/>
      <c r="AS7" s="661"/>
      <c r="AT7" s="661"/>
      <c r="AU7" s="661"/>
      <c r="AV7" s="661"/>
      <c r="AW7" s="661"/>
      <c r="AX7" s="661"/>
      <c r="AY7" s="661"/>
      <c r="AZ7" s="661"/>
      <c r="BA7" s="661"/>
      <c r="BB7" s="661"/>
      <c r="BC7" s="661"/>
      <c r="BD7" s="661"/>
      <c r="BE7" s="661"/>
      <c r="BF7" s="662"/>
      <c r="BG7" s="663">
        <v>97648</v>
      </c>
      <c r="BH7" s="664"/>
      <c r="BI7" s="664"/>
      <c r="BJ7" s="664"/>
      <c r="BK7" s="664"/>
      <c r="BL7" s="664"/>
      <c r="BM7" s="664"/>
      <c r="BN7" s="665"/>
      <c r="BO7" s="699">
        <v>45</v>
      </c>
      <c r="BP7" s="699"/>
      <c r="BQ7" s="699"/>
      <c r="BR7" s="699"/>
      <c r="BS7" s="700">
        <v>19</v>
      </c>
      <c r="BT7" s="700"/>
      <c r="BU7" s="700"/>
      <c r="BV7" s="700"/>
      <c r="BW7" s="700"/>
      <c r="BX7" s="700"/>
      <c r="BY7" s="700"/>
      <c r="BZ7" s="700"/>
      <c r="CA7" s="700"/>
      <c r="CB7" s="731"/>
      <c r="CD7" s="660" t="s">
        <v>239</v>
      </c>
      <c r="CE7" s="661"/>
      <c r="CF7" s="661"/>
      <c r="CG7" s="661"/>
      <c r="CH7" s="661"/>
      <c r="CI7" s="661"/>
      <c r="CJ7" s="661"/>
      <c r="CK7" s="661"/>
      <c r="CL7" s="661"/>
      <c r="CM7" s="661"/>
      <c r="CN7" s="661"/>
      <c r="CO7" s="661"/>
      <c r="CP7" s="661"/>
      <c r="CQ7" s="662"/>
      <c r="CR7" s="663">
        <v>2162176</v>
      </c>
      <c r="CS7" s="664"/>
      <c r="CT7" s="664"/>
      <c r="CU7" s="664"/>
      <c r="CV7" s="664"/>
      <c r="CW7" s="664"/>
      <c r="CX7" s="664"/>
      <c r="CY7" s="665"/>
      <c r="CZ7" s="699">
        <v>52.9</v>
      </c>
      <c r="DA7" s="699"/>
      <c r="DB7" s="699"/>
      <c r="DC7" s="699"/>
      <c r="DD7" s="669">
        <v>1230954</v>
      </c>
      <c r="DE7" s="664"/>
      <c r="DF7" s="664"/>
      <c r="DG7" s="664"/>
      <c r="DH7" s="664"/>
      <c r="DI7" s="664"/>
      <c r="DJ7" s="664"/>
      <c r="DK7" s="664"/>
      <c r="DL7" s="664"/>
      <c r="DM7" s="664"/>
      <c r="DN7" s="664"/>
      <c r="DO7" s="664"/>
      <c r="DP7" s="665"/>
      <c r="DQ7" s="669">
        <v>922852</v>
      </c>
      <c r="DR7" s="664"/>
      <c r="DS7" s="664"/>
      <c r="DT7" s="664"/>
      <c r="DU7" s="664"/>
      <c r="DV7" s="664"/>
      <c r="DW7" s="664"/>
      <c r="DX7" s="664"/>
      <c r="DY7" s="664"/>
      <c r="DZ7" s="664"/>
      <c r="EA7" s="664"/>
      <c r="EB7" s="664"/>
      <c r="EC7" s="698"/>
    </row>
    <row r="8" spans="2:143" ht="11.25" customHeight="1" x14ac:dyDescent="0.15">
      <c r="B8" s="660" t="s">
        <v>240</v>
      </c>
      <c r="C8" s="661"/>
      <c r="D8" s="661"/>
      <c r="E8" s="661"/>
      <c r="F8" s="661"/>
      <c r="G8" s="661"/>
      <c r="H8" s="661"/>
      <c r="I8" s="661"/>
      <c r="J8" s="661"/>
      <c r="K8" s="661"/>
      <c r="L8" s="661"/>
      <c r="M8" s="661"/>
      <c r="N8" s="661"/>
      <c r="O8" s="661"/>
      <c r="P8" s="661"/>
      <c r="Q8" s="662"/>
      <c r="R8" s="663">
        <v>1969</v>
      </c>
      <c r="S8" s="664"/>
      <c r="T8" s="664"/>
      <c r="U8" s="664"/>
      <c r="V8" s="664"/>
      <c r="W8" s="664"/>
      <c r="X8" s="664"/>
      <c r="Y8" s="665"/>
      <c r="Z8" s="699">
        <v>0</v>
      </c>
      <c r="AA8" s="699"/>
      <c r="AB8" s="699"/>
      <c r="AC8" s="699"/>
      <c r="AD8" s="700">
        <v>1969</v>
      </c>
      <c r="AE8" s="700"/>
      <c r="AF8" s="700"/>
      <c r="AG8" s="700"/>
      <c r="AH8" s="700"/>
      <c r="AI8" s="700"/>
      <c r="AJ8" s="700"/>
      <c r="AK8" s="700"/>
      <c r="AL8" s="666">
        <v>0.1</v>
      </c>
      <c r="AM8" s="667"/>
      <c r="AN8" s="667"/>
      <c r="AO8" s="701"/>
      <c r="AP8" s="660" t="s">
        <v>241</v>
      </c>
      <c r="AQ8" s="661"/>
      <c r="AR8" s="661"/>
      <c r="AS8" s="661"/>
      <c r="AT8" s="661"/>
      <c r="AU8" s="661"/>
      <c r="AV8" s="661"/>
      <c r="AW8" s="661"/>
      <c r="AX8" s="661"/>
      <c r="AY8" s="661"/>
      <c r="AZ8" s="661"/>
      <c r="BA8" s="661"/>
      <c r="BB8" s="661"/>
      <c r="BC8" s="661"/>
      <c r="BD8" s="661"/>
      <c r="BE8" s="661"/>
      <c r="BF8" s="662"/>
      <c r="BG8" s="663">
        <v>4722</v>
      </c>
      <c r="BH8" s="664"/>
      <c r="BI8" s="664"/>
      <c r="BJ8" s="664"/>
      <c r="BK8" s="664"/>
      <c r="BL8" s="664"/>
      <c r="BM8" s="664"/>
      <c r="BN8" s="665"/>
      <c r="BO8" s="699">
        <v>2.2000000000000002</v>
      </c>
      <c r="BP8" s="699"/>
      <c r="BQ8" s="699"/>
      <c r="BR8" s="699"/>
      <c r="BS8" s="700" t="s">
        <v>236</v>
      </c>
      <c r="BT8" s="700"/>
      <c r="BU8" s="700"/>
      <c r="BV8" s="700"/>
      <c r="BW8" s="700"/>
      <c r="BX8" s="700"/>
      <c r="BY8" s="700"/>
      <c r="BZ8" s="700"/>
      <c r="CA8" s="700"/>
      <c r="CB8" s="731"/>
      <c r="CD8" s="660" t="s">
        <v>242</v>
      </c>
      <c r="CE8" s="661"/>
      <c r="CF8" s="661"/>
      <c r="CG8" s="661"/>
      <c r="CH8" s="661"/>
      <c r="CI8" s="661"/>
      <c r="CJ8" s="661"/>
      <c r="CK8" s="661"/>
      <c r="CL8" s="661"/>
      <c r="CM8" s="661"/>
      <c r="CN8" s="661"/>
      <c r="CO8" s="661"/>
      <c r="CP8" s="661"/>
      <c r="CQ8" s="662"/>
      <c r="CR8" s="663">
        <v>663984</v>
      </c>
      <c r="CS8" s="664"/>
      <c r="CT8" s="664"/>
      <c r="CU8" s="664"/>
      <c r="CV8" s="664"/>
      <c r="CW8" s="664"/>
      <c r="CX8" s="664"/>
      <c r="CY8" s="665"/>
      <c r="CZ8" s="699">
        <v>16.3</v>
      </c>
      <c r="DA8" s="699"/>
      <c r="DB8" s="699"/>
      <c r="DC8" s="699"/>
      <c r="DD8" s="669">
        <v>4832</v>
      </c>
      <c r="DE8" s="664"/>
      <c r="DF8" s="664"/>
      <c r="DG8" s="664"/>
      <c r="DH8" s="664"/>
      <c r="DI8" s="664"/>
      <c r="DJ8" s="664"/>
      <c r="DK8" s="664"/>
      <c r="DL8" s="664"/>
      <c r="DM8" s="664"/>
      <c r="DN8" s="664"/>
      <c r="DO8" s="664"/>
      <c r="DP8" s="665"/>
      <c r="DQ8" s="669">
        <v>422792</v>
      </c>
      <c r="DR8" s="664"/>
      <c r="DS8" s="664"/>
      <c r="DT8" s="664"/>
      <c r="DU8" s="664"/>
      <c r="DV8" s="664"/>
      <c r="DW8" s="664"/>
      <c r="DX8" s="664"/>
      <c r="DY8" s="664"/>
      <c r="DZ8" s="664"/>
      <c r="EA8" s="664"/>
      <c r="EB8" s="664"/>
      <c r="EC8" s="698"/>
    </row>
    <row r="9" spans="2:143" ht="11.25" customHeight="1" x14ac:dyDescent="0.15">
      <c r="B9" s="660" t="s">
        <v>243</v>
      </c>
      <c r="C9" s="661"/>
      <c r="D9" s="661"/>
      <c r="E9" s="661"/>
      <c r="F9" s="661"/>
      <c r="G9" s="661"/>
      <c r="H9" s="661"/>
      <c r="I9" s="661"/>
      <c r="J9" s="661"/>
      <c r="K9" s="661"/>
      <c r="L9" s="661"/>
      <c r="M9" s="661"/>
      <c r="N9" s="661"/>
      <c r="O9" s="661"/>
      <c r="P9" s="661"/>
      <c r="Q9" s="662"/>
      <c r="R9" s="663">
        <v>1397</v>
      </c>
      <c r="S9" s="664"/>
      <c r="T9" s="664"/>
      <c r="U9" s="664"/>
      <c r="V9" s="664"/>
      <c r="W9" s="664"/>
      <c r="X9" s="664"/>
      <c r="Y9" s="665"/>
      <c r="Z9" s="699">
        <v>0</v>
      </c>
      <c r="AA9" s="699"/>
      <c r="AB9" s="699"/>
      <c r="AC9" s="699"/>
      <c r="AD9" s="700">
        <v>1397</v>
      </c>
      <c r="AE9" s="700"/>
      <c r="AF9" s="700"/>
      <c r="AG9" s="700"/>
      <c r="AH9" s="700"/>
      <c r="AI9" s="700"/>
      <c r="AJ9" s="700"/>
      <c r="AK9" s="700"/>
      <c r="AL9" s="666">
        <v>0.1</v>
      </c>
      <c r="AM9" s="667"/>
      <c r="AN9" s="667"/>
      <c r="AO9" s="701"/>
      <c r="AP9" s="660" t="s">
        <v>244</v>
      </c>
      <c r="AQ9" s="661"/>
      <c r="AR9" s="661"/>
      <c r="AS9" s="661"/>
      <c r="AT9" s="661"/>
      <c r="AU9" s="661"/>
      <c r="AV9" s="661"/>
      <c r="AW9" s="661"/>
      <c r="AX9" s="661"/>
      <c r="AY9" s="661"/>
      <c r="AZ9" s="661"/>
      <c r="BA9" s="661"/>
      <c r="BB9" s="661"/>
      <c r="BC9" s="661"/>
      <c r="BD9" s="661"/>
      <c r="BE9" s="661"/>
      <c r="BF9" s="662"/>
      <c r="BG9" s="663">
        <v>88389</v>
      </c>
      <c r="BH9" s="664"/>
      <c r="BI9" s="664"/>
      <c r="BJ9" s="664"/>
      <c r="BK9" s="664"/>
      <c r="BL9" s="664"/>
      <c r="BM9" s="664"/>
      <c r="BN9" s="665"/>
      <c r="BO9" s="699">
        <v>40.799999999999997</v>
      </c>
      <c r="BP9" s="699"/>
      <c r="BQ9" s="699"/>
      <c r="BR9" s="699"/>
      <c r="BS9" s="700" t="s">
        <v>236</v>
      </c>
      <c r="BT9" s="700"/>
      <c r="BU9" s="700"/>
      <c r="BV9" s="700"/>
      <c r="BW9" s="700"/>
      <c r="BX9" s="700"/>
      <c r="BY9" s="700"/>
      <c r="BZ9" s="700"/>
      <c r="CA9" s="700"/>
      <c r="CB9" s="731"/>
      <c r="CD9" s="660" t="s">
        <v>245</v>
      </c>
      <c r="CE9" s="661"/>
      <c r="CF9" s="661"/>
      <c r="CG9" s="661"/>
      <c r="CH9" s="661"/>
      <c r="CI9" s="661"/>
      <c r="CJ9" s="661"/>
      <c r="CK9" s="661"/>
      <c r="CL9" s="661"/>
      <c r="CM9" s="661"/>
      <c r="CN9" s="661"/>
      <c r="CO9" s="661"/>
      <c r="CP9" s="661"/>
      <c r="CQ9" s="662"/>
      <c r="CR9" s="663">
        <v>200232</v>
      </c>
      <c r="CS9" s="664"/>
      <c r="CT9" s="664"/>
      <c r="CU9" s="664"/>
      <c r="CV9" s="664"/>
      <c r="CW9" s="664"/>
      <c r="CX9" s="664"/>
      <c r="CY9" s="665"/>
      <c r="CZ9" s="699">
        <v>4.9000000000000004</v>
      </c>
      <c r="DA9" s="699"/>
      <c r="DB9" s="699"/>
      <c r="DC9" s="699"/>
      <c r="DD9" s="669">
        <v>7436</v>
      </c>
      <c r="DE9" s="664"/>
      <c r="DF9" s="664"/>
      <c r="DG9" s="664"/>
      <c r="DH9" s="664"/>
      <c r="DI9" s="664"/>
      <c r="DJ9" s="664"/>
      <c r="DK9" s="664"/>
      <c r="DL9" s="664"/>
      <c r="DM9" s="664"/>
      <c r="DN9" s="664"/>
      <c r="DO9" s="664"/>
      <c r="DP9" s="665"/>
      <c r="DQ9" s="669">
        <v>171966</v>
      </c>
      <c r="DR9" s="664"/>
      <c r="DS9" s="664"/>
      <c r="DT9" s="664"/>
      <c r="DU9" s="664"/>
      <c r="DV9" s="664"/>
      <c r="DW9" s="664"/>
      <c r="DX9" s="664"/>
      <c r="DY9" s="664"/>
      <c r="DZ9" s="664"/>
      <c r="EA9" s="664"/>
      <c r="EB9" s="664"/>
      <c r="EC9" s="698"/>
    </row>
    <row r="10" spans="2:143" ht="11.25" customHeight="1" x14ac:dyDescent="0.15">
      <c r="B10" s="660" t="s">
        <v>246</v>
      </c>
      <c r="C10" s="661"/>
      <c r="D10" s="661"/>
      <c r="E10" s="661"/>
      <c r="F10" s="661"/>
      <c r="G10" s="661"/>
      <c r="H10" s="661"/>
      <c r="I10" s="661"/>
      <c r="J10" s="661"/>
      <c r="K10" s="661"/>
      <c r="L10" s="661"/>
      <c r="M10" s="661"/>
      <c r="N10" s="661"/>
      <c r="O10" s="661"/>
      <c r="P10" s="661"/>
      <c r="Q10" s="662"/>
      <c r="R10" s="663" t="s">
        <v>129</v>
      </c>
      <c r="S10" s="664"/>
      <c r="T10" s="664"/>
      <c r="U10" s="664"/>
      <c r="V10" s="664"/>
      <c r="W10" s="664"/>
      <c r="X10" s="664"/>
      <c r="Y10" s="665"/>
      <c r="Z10" s="699" t="s">
        <v>236</v>
      </c>
      <c r="AA10" s="699"/>
      <c r="AB10" s="699"/>
      <c r="AC10" s="699"/>
      <c r="AD10" s="700" t="s">
        <v>236</v>
      </c>
      <c r="AE10" s="700"/>
      <c r="AF10" s="700"/>
      <c r="AG10" s="700"/>
      <c r="AH10" s="700"/>
      <c r="AI10" s="700"/>
      <c r="AJ10" s="700"/>
      <c r="AK10" s="700"/>
      <c r="AL10" s="666" t="s">
        <v>129</v>
      </c>
      <c r="AM10" s="667"/>
      <c r="AN10" s="667"/>
      <c r="AO10" s="701"/>
      <c r="AP10" s="660" t="s">
        <v>247</v>
      </c>
      <c r="AQ10" s="661"/>
      <c r="AR10" s="661"/>
      <c r="AS10" s="661"/>
      <c r="AT10" s="661"/>
      <c r="AU10" s="661"/>
      <c r="AV10" s="661"/>
      <c r="AW10" s="661"/>
      <c r="AX10" s="661"/>
      <c r="AY10" s="661"/>
      <c r="AZ10" s="661"/>
      <c r="BA10" s="661"/>
      <c r="BB10" s="661"/>
      <c r="BC10" s="661"/>
      <c r="BD10" s="661"/>
      <c r="BE10" s="661"/>
      <c r="BF10" s="662"/>
      <c r="BG10" s="663">
        <v>3731</v>
      </c>
      <c r="BH10" s="664"/>
      <c r="BI10" s="664"/>
      <c r="BJ10" s="664"/>
      <c r="BK10" s="664"/>
      <c r="BL10" s="664"/>
      <c r="BM10" s="664"/>
      <c r="BN10" s="665"/>
      <c r="BO10" s="699">
        <v>1.7</v>
      </c>
      <c r="BP10" s="699"/>
      <c r="BQ10" s="699"/>
      <c r="BR10" s="699"/>
      <c r="BS10" s="700" t="s">
        <v>236</v>
      </c>
      <c r="BT10" s="700"/>
      <c r="BU10" s="700"/>
      <c r="BV10" s="700"/>
      <c r="BW10" s="700"/>
      <c r="BX10" s="700"/>
      <c r="BY10" s="700"/>
      <c r="BZ10" s="700"/>
      <c r="CA10" s="700"/>
      <c r="CB10" s="731"/>
      <c r="CD10" s="660" t="s">
        <v>248</v>
      </c>
      <c r="CE10" s="661"/>
      <c r="CF10" s="661"/>
      <c r="CG10" s="661"/>
      <c r="CH10" s="661"/>
      <c r="CI10" s="661"/>
      <c r="CJ10" s="661"/>
      <c r="CK10" s="661"/>
      <c r="CL10" s="661"/>
      <c r="CM10" s="661"/>
      <c r="CN10" s="661"/>
      <c r="CO10" s="661"/>
      <c r="CP10" s="661"/>
      <c r="CQ10" s="662"/>
      <c r="CR10" s="663">
        <v>35</v>
      </c>
      <c r="CS10" s="664"/>
      <c r="CT10" s="664"/>
      <c r="CU10" s="664"/>
      <c r="CV10" s="664"/>
      <c r="CW10" s="664"/>
      <c r="CX10" s="664"/>
      <c r="CY10" s="665"/>
      <c r="CZ10" s="699">
        <v>0</v>
      </c>
      <c r="DA10" s="699"/>
      <c r="DB10" s="699"/>
      <c r="DC10" s="699"/>
      <c r="DD10" s="669" t="s">
        <v>129</v>
      </c>
      <c r="DE10" s="664"/>
      <c r="DF10" s="664"/>
      <c r="DG10" s="664"/>
      <c r="DH10" s="664"/>
      <c r="DI10" s="664"/>
      <c r="DJ10" s="664"/>
      <c r="DK10" s="664"/>
      <c r="DL10" s="664"/>
      <c r="DM10" s="664"/>
      <c r="DN10" s="664"/>
      <c r="DO10" s="664"/>
      <c r="DP10" s="665"/>
      <c r="DQ10" s="669">
        <v>35</v>
      </c>
      <c r="DR10" s="664"/>
      <c r="DS10" s="664"/>
      <c r="DT10" s="664"/>
      <c r="DU10" s="664"/>
      <c r="DV10" s="664"/>
      <c r="DW10" s="664"/>
      <c r="DX10" s="664"/>
      <c r="DY10" s="664"/>
      <c r="DZ10" s="664"/>
      <c r="EA10" s="664"/>
      <c r="EB10" s="664"/>
      <c r="EC10" s="698"/>
    </row>
    <row r="11" spans="2:143" ht="11.25" customHeight="1" x14ac:dyDescent="0.15">
      <c r="B11" s="660" t="s">
        <v>249</v>
      </c>
      <c r="C11" s="661"/>
      <c r="D11" s="661"/>
      <c r="E11" s="661"/>
      <c r="F11" s="661"/>
      <c r="G11" s="661"/>
      <c r="H11" s="661"/>
      <c r="I11" s="661"/>
      <c r="J11" s="661"/>
      <c r="K11" s="661"/>
      <c r="L11" s="661"/>
      <c r="M11" s="661"/>
      <c r="N11" s="661"/>
      <c r="O11" s="661"/>
      <c r="P11" s="661"/>
      <c r="Q11" s="662"/>
      <c r="R11" s="663">
        <v>64342</v>
      </c>
      <c r="S11" s="664"/>
      <c r="T11" s="664"/>
      <c r="U11" s="664"/>
      <c r="V11" s="664"/>
      <c r="W11" s="664"/>
      <c r="X11" s="664"/>
      <c r="Y11" s="665"/>
      <c r="Z11" s="666">
        <v>1.5</v>
      </c>
      <c r="AA11" s="667"/>
      <c r="AB11" s="667"/>
      <c r="AC11" s="668"/>
      <c r="AD11" s="669">
        <v>64342</v>
      </c>
      <c r="AE11" s="664"/>
      <c r="AF11" s="664"/>
      <c r="AG11" s="664"/>
      <c r="AH11" s="664"/>
      <c r="AI11" s="664"/>
      <c r="AJ11" s="664"/>
      <c r="AK11" s="665"/>
      <c r="AL11" s="666">
        <v>3.9</v>
      </c>
      <c r="AM11" s="667"/>
      <c r="AN11" s="667"/>
      <c r="AO11" s="701"/>
      <c r="AP11" s="660" t="s">
        <v>250</v>
      </c>
      <c r="AQ11" s="661"/>
      <c r="AR11" s="661"/>
      <c r="AS11" s="661"/>
      <c r="AT11" s="661"/>
      <c r="AU11" s="661"/>
      <c r="AV11" s="661"/>
      <c r="AW11" s="661"/>
      <c r="AX11" s="661"/>
      <c r="AY11" s="661"/>
      <c r="AZ11" s="661"/>
      <c r="BA11" s="661"/>
      <c r="BB11" s="661"/>
      <c r="BC11" s="661"/>
      <c r="BD11" s="661"/>
      <c r="BE11" s="661"/>
      <c r="BF11" s="662"/>
      <c r="BG11" s="663">
        <v>806</v>
      </c>
      <c r="BH11" s="664"/>
      <c r="BI11" s="664"/>
      <c r="BJ11" s="664"/>
      <c r="BK11" s="664"/>
      <c r="BL11" s="664"/>
      <c r="BM11" s="664"/>
      <c r="BN11" s="665"/>
      <c r="BO11" s="699">
        <v>0.4</v>
      </c>
      <c r="BP11" s="699"/>
      <c r="BQ11" s="699"/>
      <c r="BR11" s="699"/>
      <c r="BS11" s="700">
        <v>19</v>
      </c>
      <c r="BT11" s="700"/>
      <c r="BU11" s="700"/>
      <c r="BV11" s="700"/>
      <c r="BW11" s="700"/>
      <c r="BX11" s="700"/>
      <c r="BY11" s="700"/>
      <c r="BZ11" s="700"/>
      <c r="CA11" s="700"/>
      <c r="CB11" s="731"/>
      <c r="CD11" s="660" t="s">
        <v>251</v>
      </c>
      <c r="CE11" s="661"/>
      <c r="CF11" s="661"/>
      <c r="CG11" s="661"/>
      <c r="CH11" s="661"/>
      <c r="CI11" s="661"/>
      <c r="CJ11" s="661"/>
      <c r="CK11" s="661"/>
      <c r="CL11" s="661"/>
      <c r="CM11" s="661"/>
      <c r="CN11" s="661"/>
      <c r="CO11" s="661"/>
      <c r="CP11" s="661"/>
      <c r="CQ11" s="662"/>
      <c r="CR11" s="663">
        <v>89792</v>
      </c>
      <c r="CS11" s="664"/>
      <c r="CT11" s="664"/>
      <c r="CU11" s="664"/>
      <c r="CV11" s="664"/>
      <c r="CW11" s="664"/>
      <c r="CX11" s="664"/>
      <c r="CY11" s="665"/>
      <c r="CZ11" s="699">
        <v>2.2000000000000002</v>
      </c>
      <c r="DA11" s="699"/>
      <c r="DB11" s="699"/>
      <c r="DC11" s="699"/>
      <c r="DD11" s="669">
        <v>59664</v>
      </c>
      <c r="DE11" s="664"/>
      <c r="DF11" s="664"/>
      <c r="DG11" s="664"/>
      <c r="DH11" s="664"/>
      <c r="DI11" s="664"/>
      <c r="DJ11" s="664"/>
      <c r="DK11" s="664"/>
      <c r="DL11" s="664"/>
      <c r="DM11" s="664"/>
      <c r="DN11" s="664"/>
      <c r="DO11" s="664"/>
      <c r="DP11" s="665"/>
      <c r="DQ11" s="669">
        <v>26800</v>
      </c>
      <c r="DR11" s="664"/>
      <c r="DS11" s="664"/>
      <c r="DT11" s="664"/>
      <c r="DU11" s="664"/>
      <c r="DV11" s="664"/>
      <c r="DW11" s="664"/>
      <c r="DX11" s="664"/>
      <c r="DY11" s="664"/>
      <c r="DZ11" s="664"/>
      <c r="EA11" s="664"/>
      <c r="EB11" s="664"/>
      <c r="EC11" s="698"/>
    </row>
    <row r="12" spans="2:143" ht="11.25" customHeight="1" x14ac:dyDescent="0.15">
      <c r="B12" s="660" t="s">
        <v>252</v>
      </c>
      <c r="C12" s="661"/>
      <c r="D12" s="661"/>
      <c r="E12" s="661"/>
      <c r="F12" s="661"/>
      <c r="G12" s="661"/>
      <c r="H12" s="661"/>
      <c r="I12" s="661"/>
      <c r="J12" s="661"/>
      <c r="K12" s="661"/>
      <c r="L12" s="661"/>
      <c r="M12" s="661"/>
      <c r="N12" s="661"/>
      <c r="O12" s="661"/>
      <c r="P12" s="661"/>
      <c r="Q12" s="662"/>
      <c r="R12" s="663" t="s">
        <v>236</v>
      </c>
      <c r="S12" s="664"/>
      <c r="T12" s="664"/>
      <c r="U12" s="664"/>
      <c r="V12" s="664"/>
      <c r="W12" s="664"/>
      <c r="X12" s="664"/>
      <c r="Y12" s="665"/>
      <c r="Z12" s="699" t="s">
        <v>236</v>
      </c>
      <c r="AA12" s="699"/>
      <c r="AB12" s="699"/>
      <c r="AC12" s="699"/>
      <c r="AD12" s="700" t="s">
        <v>129</v>
      </c>
      <c r="AE12" s="700"/>
      <c r="AF12" s="700"/>
      <c r="AG12" s="700"/>
      <c r="AH12" s="700"/>
      <c r="AI12" s="700"/>
      <c r="AJ12" s="700"/>
      <c r="AK12" s="700"/>
      <c r="AL12" s="666" t="s">
        <v>129</v>
      </c>
      <c r="AM12" s="667"/>
      <c r="AN12" s="667"/>
      <c r="AO12" s="701"/>
      <c r="AP12" s="660" t="s">
        <v>253</v>
      </c>
      <c r="AQ12" s="661"/>
      <c r="AR12" s="661"/>
      <c r="AS12" s="661"/>
      <c r="AT12" s="661"/>
      <c r="AU12" s="661"/>
      <c r="AV12" s="661"/>
      <c r="AW12" s="661"/>
      <c r="AX12" s="661"/>
      <c r="AY12" s="661"/>
      <c r="AZ12" s="661"/>
      <c r="BA12" s="661"/>
      <c r="BB12" s="661"/>
      <c r="BC12" s="661"/>
      <c r="BD12" s="661"/>
      <c r="BE12" s="661"/>
      <c r="BF12" s="662"/>
      <c r="BG12" s="663">
        <v>101385</v>
      </c>
      <c r="BH12" s="664"/>
      <c r="BI12" s="664"/>
      <c r="BJ12" s="664"/>
      <c r="BK12" s="664"/>
      <c r="BL12" s="664"/>
      <c r="BM12" s="664"/>
      <c r="BN12" s="665"/>
      <c r="BO12" s="699">
        <v>46.8</v>
      </c>
      <c r="BP12" s="699"/>
      <c r="BQ12" s="699"/>
      <c r="BR12" s="699"/>
      <c r="BS12" s="700" t="s">
        <v>236</v>
      </c>
      <c r="BT12" s="700"/>
      <c r="BU12" s="700"/>
      <c r="BV12" s="700"/>
      <c r="BW12" s="700"/>
      <c r="BX12" s="700"/>
      <c r="BY12" s="700"/>
      <c r="BZ12" s="700"/>
      <c r="CA12" s="700"/>
      <c r="CB12" s="731"/>
      <c r="CD12" s="660" t="s">
        <v>254</v>
      </c>
      <c r="CE12" s="661"/>
      <c r="CF12" s="661"/>
      <c r="CG12" s="661"/>
      <c r="CH12" s="661"/>
      <c r="CI12" s="661"/>
      <c r="CJ12" s="661"/>
      <c r="CK12" s="661"/>
      <c r="CL12" s="661"/>
      <c r="CM12" s="661"/>
      <c r="CN12" s="661"/>
      <c r="CO12" s="661"/>
      <c r="CP12" s="661"/>
      <c r="CQ12" s="662"/>
      <c r="CR12" s="663">
        <v>137028</v>
      </c>
      <c r="CS12" s="664"/>
      <c r="CT12" s="664"/>
      <c r="CU12" s="664"/>
      <c r="CV12" s="664"/>
      <c r="CW12" s="664"/>
      <c r="CX12" s="664"/>
      <c r="CY12" s="665"/>
      <c r="CZ12" s="699">
        <v>3.4</v>
      </c>
      <c r="DA12" s="699"/>
      <c r="DB12" s="699"/>
      <c r="DC12" s="699"/>
      <c r="DD12" s="669">
        <v>22456</v>
      </c>
      <c r="DE12" s="664"/>
      <c r="DF12" s="664"/>
      <c r="DG12" s="664"/>
      <c r="DH12" s="664"/>
      <c r="DI12" s="664"/>
      <c r="DJ12" s="664"/>
      <c r="DK12" s="664"/>
      <c r="DL12" s="664"/>
      <c r="DM12" s="664"/>
      <c r="DN12" s="664"/>
      <c r="DO12" s="664"/>
      <c r="DP12" s="665"/>
      <c r="DQ12" s="669">
        <v>112499</v>
      </c>
      <c r="DR12" s="664"/>
      <c r="DS12" s="664"/>
      <c r="DT12" s="664"/>
      <c r="DU12" s="664"/>
      <c r="DV12" s="664"/>
      <c r="DW12" s="664"/>
      <c r="DX12" s="664"/>
      <c r="DY12" s="664"/>
      <c r="DZ12" s="664"/>
      <c r="EA12" s="664"/>
      <c r="EB12" s="664"/>
      <c r="EC12" s="698"/>
    </row>
    <row r="13" spans="2:143" ht="11.25" customHeight="1" x14ac:dyDescent="0.15">
      <c r="B13" s="660" t="s">
        <v>255</v>
      </c>
      <c r="C13" s="661"/>
      <c r="D13" s="661"/>
      <c r="E13" s="661"/>
      <c r="F13" s="661"/>
      <c r="G13" s="661"/>
      <c r="H13" s="661"/>
      <c r="I13" s="661"/>
      <c r="J13" s="661"/>
      <c r="K13" s="661"/>
      <c r="L13" s="661"/>
      <c r="M13" s="661"/>
      <c r="N13" s="661"/>
      <c r="O13" s="661"/>
      <c r="P13" s="661"/>
      <c r="Q13" s="662"/>
      <c r="R13" s="663" t="s">
        <v>236</v>
      </c>
      <c r="S13" s="664"/>
      <c r="T13" s="664"/>
      <c r="U13" s="664"/>
      <c r="V13" s="664"/>
      <c r="W13" s="664"/>
      <c r="X13" s="664"/>
      <c r="Y13" s="665"/>
      <c r="Z13" s="699" t="s">
        <v>236</v>
      </c>
      <c r="AA13" s="699"/>
      <c r="AB13" s="699"/>
      <c r="AC13" s="699"/>
      <c r="AD13" s="700" t="s">
        <v>129</v>
      </c>
      <c r="AE13" s="700"/>
      <c r="AF13" s="700"/>
      <c r="AG13" s="700"/>
      <c r="AH13" s="700"/>
      <c r="AI13" s="700"/>
      <c r="AJ13" s="700"/>
      <c r="AK13" s="700"/>
      <c r="AL13" s="666" t="s">
        <v>129</v>
      </c>
      <c r="AM13" s="667"/>
      <c r="AN13" s="667"/>
      <c r="AO13" s="701"/>
      <c r="AP13" s="660" t="s">
        <v>256</v>
      </c>
      <c r="AQ13" s="661"/>
      <c r="AR13" s="661"/>
      <c r="AS13" s="661"/>
      <c r="AT13" s="661"/>
      <c r="AU13" s="661"/>
      <c r="AV13" s="661"/>
      <c r="AW13" s="661"/>
      <c r="AX13" s="661"/>
      <c r="AY13" s="661"/>
      <c r="AZ13" s="661"/>
      <c r="BA13" s="661"/>
      <c r="BB13" s="661"/>
      <c r="BC13" s="661"/>
      <c r="BD13" s="661"/>
      <c r="BE13" s="661"/>
      <c r="BF13" s="662"/>
      <c r="BG13" s="663">
        <v>100371</v>
      </c>
      <c r="BH13" s="664"/>
      <c r="BI13" s="664"/>
      <c r="BJ13" s="664"/>
      <c r="BK13" s="664"/>
      <c r="BL13" s="664"/>
      <c r="BM13" s="664"/>
      <c r="BN13" s="665"/>
      <c r="BO13" s="699">
        <v>46.3</v>
      </c>
      <c r="BP13" s="699"/>
      <c r="BQ13" s="699"/>
      <c r="BR13" s="699"/>
      <c r="BS13" s="700" t="s">
        <v>129</v>
      </c>
      <c r="BT13" s="700"/>
      <c r="BU13" s="700"/>
      <c r="BV13" s="700"/>
      <c r="BW13" s="700"/>
      <c r="BX13" s="700"/>
      <c r="BY13" s="700"/>
      <c r="BZ13" s="700"/>
      <c r="CA13" s="700"/>
      <c r="CB13" s="731"/>
      <c r="CD13" s="660" t="s">
        <v>257</v>
      </c>
      <c r="CE13" s="661"/>
      <c r="CF13" s="661"/>
      <c r="CG13" s="661"/>
      <c r="CH13" s="661"/>
      <c r="CI13" s="661"/>
      <c r="CJ13" s="661"/>
      <c r="CK13" s="661"/>
      <c r="CL13" s="661"/>
      <c r="CM13" s="661"/>
      <c r="CN13" s="661"/>
      <c r="CO13" s="661"/>
      <c r="CP13" s="661"/>
      <c r="CQ13" s="662"/>
      <c r="CR13" s="663">
        <v>131571</v>
      </c>
      <c r="CS13" s="664"/>
      <c r="CT13" s="664"/>
      <c r="CU13" s="664"/>
      <c r="CV13" s="664"/>
      <c r="CW13" s="664"/>
      <c r="CX13" s="664"/>
      <c r="CY13" s="665"/>
      <c r="CZ13" s="699">
        <v>3.2</v>
      </c>
      <c r="DA13" s="699"/>
      <c r="DB13" s="699"/>
      <c r="DC13" s="699"/>
      <c r="DD13" s="669">
        <v>53315</v>
      </c>
      <c r="DE13" s="664"/>
      <c r="DF13" s="664"/>
      <c r="DG13" s="664"/>
      <c r="DH13" s="664"/>
      <c r="DI13" s="664"/>
      <c r="DJ13" s="664"/>
      <c r="DK13" s="664"/>
      <c r="DL13" s="664"/>
      <c r="DM13" s="664"/>
      <c r="DN13" s="664"/>
      <c r="DO13" s="664"/>
      <c r="DP13" s="665"/>
      <c r="DQ13" s="669">
        <v>85178</v>
      </c>
      <c r="DR13" s="664"/>
      <c r="DS13" s="664"/>
      <c r="DT13" s="664"/>
      <c r="DU13" s="664"/>
      <c r="DV13" s="664"/>
      <c r="DW13" s="664"/>
      <c r="DX13" s="664"/>
      <c r="DY13" s="664"/>
      <c r="DZ13" s="664"/>
      <c r="EA13" s="664"/>
      <c r="EB13" s="664"/>
      <c r="EC13" s="698"/>
    </row>
    <row r="14" spans="2:143" ht="11.25" customHeight="1" x14ac:dyDescent="0.15">
      <c r="B14" s="660" t="s">
        <v>258</v>
      </c>
      <c r="C14" s="661"/>
      <c r="D14" s="661"/>
      <c r="E14" s="661"/>
      <c r="F14" s="661"/>
      <c r="G14" s="661"/>
      <c r="H14" s="661"/>
      <c r="I14" s="661"/>
      <c r="J14" s="661"/>
      <c r="K14" s="661"/>
      <c r="L14" s="661"/>
      <c r="M14" s="661"/>
      <c r="N14" s="661"/>
      <c r="O14" s="661"/>
      <c r="P14" s="661"/>
      <c r="Q14" s="662"/>
      <c r="R14" s="663">
        <v>37</v>
      </c>
      <c r="S14" s="664"/>
      <c r="T14" s="664"/>
      <c r="U14" s="664"/>
      <c r="V14" s="664"/>
      <c r="W14" s="664"/>
      <c r="X14" s="664"/>
      <c r="Y14" s="665"/>
      <c r="Z14" s="699">
        <v>0</v>
      </c>
      <c r="AA14" s="699"/>
      <c r="AB14" s="699"/>
      <c r="AC14" s="699"/>
      <c r="AD14" s="700">
        <v>37</v>
      </c>
      <c r="AE14" s="700"/>
      <c r="AF14" s="700"/>
      <c r="AG14" s="700"/>
      <c r="AH14" s="700"/>
      <c r="AI14" s="700"/>
      <c r="AJ14" s="700"/>
      <c r="AK14" s="700"/>
      <c r="AL14" s="666">
        <v>0</v>
      </c>
      <c r="AM14" s="667"/>
      <c r="AN14" s="667"/>
      <c r="AO14" s="701"/>
      <c r="AP14" s="660" t="s">
        <v>259</v>
      </c>
      <c r="AQ14" s="661"/>
      <c r="AR14" s="661"/>
      <c r="AS14" s="661"/>
      <c r="AT14" s="661"/>
      <c r="AU14" s="661"/>
      <c r="AV14" s="661"/>
      <c r="AW14" s="661"/>
      <c r="AX14" s="661"/>
      <c r="AY14" s="661"/>
      <c r="AZ14" s="661"/>
      <c r="BA14" s="661"/>
      <c r="BB14" s="661"/>
      <c r="BC14" s="661"/>
      <c r="BD14" s="661"/>
      <c r="BE14" s="661"/>
      <c r="BF14" s="662"/>
      <c r="BG14" s="663">
        <v>11647</v>
      </c>
      <c r="BH14" s="664"/>
      <c r="BI14" s="664"/>
      <c r="BJ14" s="664"/>
      <c r="BK14" s="664"/>
      <c r="BL14" s="664"/>
      <c r="BM14" s="664"/>
      <c r="BN14" s="665"/>
      <c r="BO14" s="699">
        <v>5.4</v>
      </c>
      <c r="BP14" s="699"/>
      <c r="BQ14" s="699"/>
      <c r="BR14" s="699"/>
      <c r="BS14" s="700" t="s">
        <v>129</v>
      </c>
      <c r="BT14" s="700"/>
      <c r="BU14" s="700"/>
      <c r="BV14" s="700"/>
      <c r="BW14" s="700"/>
      <c r="BX14" s="700"/>
      <c r="BY14" s="700"/>
      <c r="BZ14" s="700"/>
      <c r="CA14" s="700"/>
      <c r="CB14" s="731"/>
      <c r="CD14" s="660" t="s">
        <v>260</v>
      </c>
      <c r="CE14" s="661"/>
      <c r="CF14" s="661"/>
      <c r="CG14" s="661"/>
      <c r="CH14" s="661"/>
      <c r="CI14" s="661"/>
      <c r="CJ14" s="661"/>
      <c r="CK14" s="661"/>
      <c r="CL14" s="661"/>
      <c r="CM14" s="661"/>
      <c r="CN14" s="661"/>
      <c r="CO14" s="661"/>
      <c r="CP14" s="661"/>
      <c r="CQ14" s="662"/>
      <c r="CR14" s="663">
        <v>40447</v>
      </c>
      <c r="CS14" s="664"/>
      <c r="CT14" s="664"/>
      <c r="CU14" s="664"/>
      <c r="CV14" s="664"/>
      <c r="CW14" s="664"/>
      <c r="CX14" s="664"/>
      <c r="CY14" s="665"/>
      <c r="CZ14" s="699">
        <v>1</v>
      </c>
      <c r="DA14" s="699"/>
      <c r="DB14" s="699"/>
      <c r="DC14" s="699"/>
      <c r="DD14" s="669" t="s">
        <v>236</v>
      </c>
      <c r="DE14" s="664"/>
      <c r="DF14" s="664"/>
      <c r="DG14" s="664"/>
      <c r="DH14" s="664"/>
      <c r="DI14" s="664"/>
      <c r="DJ14" s="664"/>
      <c r="DK14" s="664"/>
      <c r="DL14" s="664"/>
      <c r="DM14" s="664"/>
      <c r="DN14" s="664"/>
      <c r="DO14" s="664"/>
      <c r="DP14" s="665"/>
      <c r="DQ14" s="669">
        <v>39747</v>
      </c>
      <c r="DR14" s="664"/>
      <c r="DS14" s="664"/>
      <c r="DT14" s="664"/>
      <c r="DU14" s="664"/>
      <c r="DV14" s="664"/>
      <c r="DW14" s="664"/>
      <c r="DX14" s="664"/>
      <c r="DY14" s="664"/>
      <c r="DZ14" s="664"/>
      <c r="EA14" s="664"/>
      <c r="EB14" s="664"/>
      <c r="EC14" s="698"/>
    </row>
    <row r="15" spans="2:143" ht="11.25" customHeight="1" x14ac:dyDescent="0.15">
      <c r="B15" s="660" t="s">
        <v>261</v>
      </c>
      <c r="C15" s="661"/>
      <c r="D15" s="661"/>
      <c r="E15" s="661"/>
      <c r="F15" s="661"/>
      <c r="G15" s="661"/>
      <c r="H15" s="661"/>
      <c r="I15" s="661"/>
      <c r="J15" s="661"/>
      <c r="K15" s="661"/>
      <c r="L15" s="661"/>
      <c r="M15" s="661"/>
      <c r="N15" s="661"/>
      <c r="O15" s="661"/>
      <c r="P15" s="661"/>
      <c r="Q15" s="662"/>
      <c r="R15" s="663" t="s">
        <v>236</v>
      </c>
      <c r="S15" s="664"/>
      <c r="T15" s="664"/>
      <c r="U15" s="664"/>
      <c r="V15" s="664"/>
      <c r="W15" s="664"/>
      <c r="X15" s="664"/>
      <c r="Y15" s="665"/>
      <c r="Z15" s="699" t="s">
        <v>236</v>
      </c>
      <c r="AA15" s="699"/>
      <c r="AB15" s="699"/>
      <c r="AC15" s="699"/>
      <c r="AD15" s="700" t="s">
        <v>129</v>
      </c>
      <c r="AE15" s="700"/>
      <c r="AF15" s="700"/>
      <c r="AG15" s="700"/>
      <c r="AH15" s="700"/>
      <c r="AI15" s="700"/>
      <c r="AJ15" s="700"/>
      <c r="AK15" s="700"/>
      <c r="AL15" s="666" t="s">
        <v>129</v>
      </c>
      <c r="AM15" s="667"/>
      <c r="AN15" s="667"/>
      <c r="AO15" s="701"/>
      <c r="AP15" s="660" t="s">
        <v>262</v>
      </c>
      <c r="AQ15" s="661"/>
      <c r="AR15" s="661"/>
      <c r="AS15" s="661"/>
      <c r="AT15" s="661"/>
      <c r="AU15" s="661"/>
      <c r="AV15" s="661"/>
      <c r="AW15" s="661"/>
      <c r="AX15" s="661"/>
      <c r="AY15" s="661"/>
      <c r="AZ15" s="661"/>
      <c r="BA15" s="661"/>
      <c r="BB15" s="661"/>
      <c r="BC15" s="661"/>
      <c r="BD15" s="661"/>
      <c r="BE15" s="661"/>
      <c r="BF15" s="662"/>
      <c r="BG15" s="663">
        <v>3403</v>
      </c>
      <c r="BH15" s="664"/>
      <c r="BI15" s="664"/>
      <c r="BJ15" s="664"/>
      <c r="BK15" s="664"/>
      <c r="BL15" s="664"/>
      <c r="BM15" s="664"/>
      <c r="BN15" s="665"/>
      <c r="BO15" s="699">
        <v>1.6</v>
      </c>
      <c r="BP15" s="699"/>
      <c r="BQ15" s="699"/>
      <c r="BR15" s="699"/>
      <c r="BS15" s="700" t="s">
        <v>129</v>
      </c>
      <c r="BT15" s="700"/>
      <c r="BU15" s="700"/>
      <c r="BV15" s="700"/>
      <c r="BW15" s="700"/>
      <c r="BX15" s="700"/>
      <c r="BY15" s="700"/>
      <c r="BZ15" s="700"/>
      <c r="CA15" s="700"/>
      <c r="CB15" s="731"/>
      <c r="CD15" s="660" t="s">
        <v>263</v>
      </c>
      <c r="CE15" s="661"/>
      <c r="CF15" s="661"/>
      <c r="CG15" s="661"/>
      <c r="CH15" s="661"/>
      <c r="CI15" s="661"/>
      <c r="CJ15" s="661"/>
      <c r="CK15" s="661"/>
      <c r="CL15" s="661"/>
      <c r="CM15" s="661"/>
      <c r="CN15" s="661"/>
      <c r="CO15" s="661"/>
      <c r="CP15" s="661"/>
      <c r="CQ15" s="662"/>
      <c r="CR15" s="663">
        <v>198894</v>
      </c>
      <c r="CS15" s="664"/>
      <c r="CT15" s="664"/>
      <c r="CU15" s="664"/>
      <c r="CV15" s="664"/>
      <c r="CW15" s="664"/>
      <c r="CX15" s="664"/>
      <c r="CY15" s="665"/>
      <c r="CZ15" s="699">
        <v>4.9000000000000004</v>
      </c>
      <c r="DA15" s="699"/>
      <c r="DB15" s="699"/>
      <c r="DC15" s="699"/>
      <c r="DD15" s="669">
        <v>8554</v>
      </c>
      <c r="DE15" s="664"/>
      <c r="DF15" s="664"/>
      <c r="DG15" s="664"/>
      <c r="DH15" s="664"/>
      <c r="DI15" s="664"/>
      <c r="DJ15" s="664"/>
      <c r="DK15" s="664"/>
      <c r="DL15" s="664"/>
      <c r="DM15" s="664"/>
      <c r="DN15" s="664"/>
      <c r="DO15" s="664"/>
      <c r="DP15" s="665"/>
      <c r="DQ15" s="669">
        <v>174516</v>
      </c>
      <c r="DR15" s="664"/>
      <c r="DS15" s="664"/>
      <c r="DT15" s="664"/>
      <c r="DU15" s="664"/>
      <c r="DV15" s="664"/>
      <c r="DW15" s="664"/>
      <c r="DX15" s="664"/>
      <c r="DY15" s="664"/>
      <c r="DZ15" s="664"/>
      <c r="EA15" s="664"/>
      <c r="EB15" s="664"/>
      <c r="EC15" s="698"/>
    </row>
    <row r="16" spans="2:143" ht="11.25" customHeight="1" x14ac:dyDescent="0.15">
      <c r="B16" s="660" t="s">
        <v>264</v>
      </c>
      <c r="C16" s="661"/>
      <c r="D16" s="661"/>
      <c r="E16" s="661"/>
      <c r="F16" s="661"/>
      <c r="G16" s="661"/>
      <c r="H16" s="661"/>
      <c r="I16" s="661"/>
      <c r="J16" s="661"/>
      <c r="K16" s="661"/>
      <c r="L16" s="661"/>
      <c r="M16" s="661"/>
      <c r="N16" s="661"/>
      <c r="O16" s="661"/>
      <c r="P16" s="661"/>
      <c r="Q16" s="662"/>
      <c r="R16" s="663">
        <v>1064</v>
      </c>
      <c r="S16" s="664"/>
      <c r="T16" s="664"/>
      <c r="U16" s="664"/>
      <c r="V16" s="664"/>
      <c r="W16" s="664"/>
      <c r="X16" s="664"/>
      <c r="Y16" s="665"/>
      <c r="Z16" s="699">
        <v>0</v>
      </c>
      <c r="AA16" s="699"/>
      <c r="AB16" s="699"/>
      <c r="AC16" s="699"/>
      <c r="AD16" s="700">
        <v>1064</v>
      </c>
      <c r="AE16" s="700"/>
      <c r="AF16" s="700"/>
      <c r="AG16" s="700"/>
      <c r="AH16" s="700"/>
      <c r="AI16" s="700"/>
      <c r="AJ16" s="700"/>
      <c r="AK16" s="700"/>
      <c r="AL16" s="666">
        <v>0.1</v>
      </c>
      <c r="AM16" s="667"/>
      <c r="AN16" s="667"/>
      <c r="AO16" s="701"/>
      <c r="AP16" s="660" t="s">
        <v>265</v>
      </c>
      <c r="AQ16" s="661"/>
      <c r="AR16" s="661"/>
      <c r="AS16" s="661"/>
      <c r="AT16" s="661"/>
      <c r="AU16" s="661"/>
      <c r="AV16" s="661"/>
      <c r="AW16" s="661"/>
      <c r="AX16" s="661"/>
      <c r="AY16" s="661"/>
      <c r="AZ16" s="661"/>
      <c r="BA16" s="661"/>
      <c r="BB16" s="661"/>
      <c r="BC16" s="661"/>
      <c r="BD16" s="661"/>
      <c r="BE16" s="661"/>
      <c r="BF16" s="662"/>
      <c r="BG16" s="663" t="s">
        <v>236</v>
      </c>
      <c r="BH16" s="664"/>
      <c r="BI16" s="664"/>
      <c r="BJ16" s="664"/>
      <c r="BK16" s="664"/>
      <c r="BL16" s="664"/>
      <c r="BM16" s="664"/>
      <c r="BN16" s="665"/>
      <c r="BO16" s="699" t="s">
        <v>236</v>
      </c>
      <c r="BP16" s="699"/>
      <c r="BQ16" s="699"/>
      <c r="BR16" s="699"/>
      <c r="BS16" s="700" t="s">
        <v>236</v>
      </c>
      <c r="BT16" s="700"/>
      <c r="BU16" s="700"/>
      <c r="BV16" s="700"/>
      <c r="BW16" s="700"/>
      <c r="BX16" s="700"/>
      <c r="BY16" s="700"/>
      <c r="BZ16" s="700"/>
      <c r="CA16" s="700"/>
      <c r="CB16" s="731"/>
      <c r="CD16" s="660" t="s">
        <v>266</v>
      </c>
      <c r="CE16" s="661"/>
      <c r="CF16" s="661"/>
      <c r="CG16" s="661"/>
      <c r="CH16" s="661"/>
      <c r="CI16" s="661"/>
      <c r="CJ16" s="661"/>
      <c r="CK16" s="661"/>
      <c r="CL16" s="661"/>
      <c r="CM16" s="661"/>
      <c r="CN16" s="661"/>
      <c r="CO16" s="661"/>
      <c r="CP16" s="661"/>
      <c r="CQ16" s="662"/>
      <c r="CR16" s="663" t="s">
        <v>129</v>
      </c>
      <c r="CS16" s="664"/>
      <c r="CT16" s="664"/>
      <c r="CU16" s="664"/>
      <c r="CV16" s="664"/>
      <c r="CW16" s="664"/>
      <c r="CX16" s="664"/>
      <c r="CY16" s="665"/>
      <c r="CZ16" s="699" t="s">
        <v>236</v>
      </c>
      <c r="DA16" s="699"/>
      <c r="DB16" s="699"/>
      <c r="DC16" s="699"/>
      <c r="DD16" s="669" t="s">
        <v>236</v>
      </c>
      <c r="DE16" s="664"/>
      <c r="DF16" s="664"/>
      <c r="DG16" s="664"/>
      <c r="DH16" s="664"/>
      <c r="DI16" s="664"/>
      <c r="DJ16" s="664"/>
      <c r="DK16" s="664"/>
      <c r="DL16" s="664"/>
      <c r="DM16" s="664"/>
      <c r="DN16" s="664"/>
      <c r="DO16" s="664"/>
      <c r="DP16" s="665"/>
      <c r="DQ16" s="669" t="s">
        <v>236</v>
      </c>
      <c r="DR16" s="664"/>
      <c r="DS16" s="664"/>
      <c r="DT16" s="664"/>
      <c r="DU16" s="664"/>
      <c r="DV16" s="664"/>
      <c r="DW16" s="664"/>
      <c r="DX16" s="664"/>
      <c r="DY16" s="664"/>
      <c r="DZ16" s="664"/>
      <c r="EA16" s="664"/>
      <c r="EB16" s="664"/>
      <c r="EC16" s="698"/>
    </row>
    <row r="17" spans="2:133" ht="11.25" customHeight="1" x14ac:dyDescent="0.15">
      <c r="B17" s="660" t="s">
        <v>267</v>
      </c>
      <c r="C17" s="661"/>
      <c r="D17" s="661"/>
      <c r="E17" s="661"/>
      <c r="F17" s="661"/>
      <c r="G17" s="661"/>
      <c r="H17" s="661"/>
      <c r="I17" s="661"/>
      <c r="J17" s="661"/>
      <c r="K17" s="661"/>
      <c r="L17" s="661"/>
      <c r="M17" s="661"/>
      <c r="N17" s="661"/>
      <c r="O17" s="661"/>
      <c r="P17" s="661"/>
      <c r="Q17" s="662"/>
      <c r="R17" s="663">
        <v>2796</v>
      </c>
      <c r="S17" s="664"/>
      <c r="T17" s="664"/>
      <c r="U17" s="664"/>
      <c r="V17" s="664"/>
      <c r="W17" s="664"/>
      <c r="X17" s="664"/>
      <c r="Y17" s="665"/>
      <c r="Z17" s="699">
        <v>0.1</v>
      </c>
      <c r="AA17" s="699"/>
      <c r="AB17" s="699"/>
      <c r="AC17" s="699"/>
      <c r="AD17" s="700">
        <v>2796</v>
      </c>
      <c r="AE17" s="700"/>
      <c r="AF17" s="700"/>
      <c r="AG17" s="700"/>
      <c r="AH17" s="700"/>
      <c r="AI17" s="700"/>
      <c r="AJ17" s="700"/>
      <c r="AK17" s="700"/>
      <c r="AL17" s="666">
        <v>0.2</v>
      </c>
      <c r="AM17" s="667"/>
      <c r="AN17" s="667"/>
      <c r="AO17" s="701"/>
      <c r="AP17" s="660" t="s">
        <v>268</v>
      </c>
      <c r="AQ17" s="661"/>
      <c r="AR17" s="661"/>
      <c r="AS17" s="661"/>
      <c r="AT17" s="661"/>
      <c r="AU17" s="661"/>
      <c r="AV17" s="661"/>
      <c r="AW17" s="661"/>
      <c r="AX17" s="661"/>
      <c r="AY17" s="661"/>
      <c r="AZ17" s="661"/>
      <c r="BA17" s="661"/>
      <c r="BB17" s="661"/>
      <c r="BC17" s="661"/>
      <c r="BD17" s="661"/>
      <c r="BE17" s="661"/>
      <c r="BF17" s="662"/>
      <c r="BG17" s="663" t="s">
        <v>236</v>
      </c>
      <c r="BH17" s="664"/>
      <c r="BI17" s="664"/>
      <c r="BJ17" s="664"/>
      <c r="BK17" s="664"/>
      <c r="BL17" s="664"/>
      <c r="BM17" s="664"/>
      <c r="BN17" s="665"/>
      <c r="BO17" s="699" t="s">
        <v>129</v>
      </c>
      <c r="BP17" s="699"/>
      <c r="BQ17" s="699"/>
      <c r="BR17" s="699"/>
      <c r="BS17" s="700" t="s">
        <v>129</v>
      </c>
      <c r="BT17" s="700"/>
      <c r="BU17" s="700"/>
      <c r="BV17" s="700"/>
      <c r="BW17" s="700"/>
      <c r="BX17" s="700"/>
      <c r="BY17" s="700"/>
      <c r="BZ17" s="700"/>
      <c r="CA17" s="700"/>
      <c r="CB17" s="731"/>
      <c r="CD17" s="660" t="s">
        <v>269</v>
      </c>
      <c r="CE17" s="661"/>
      <c r="CF17" s="661"/>
      <c r="CG17" s="661"/>
      <c r="CH17" s="661"/>
      <c r="CI17" s="661"/>
      <c r="CJ17" s="661"/>
      <c r="CK17" s="661"/>
      <c r="CL17" s="661"/>
      <c r="CM17" s="661"/>
      <c r="CN17" s="661"/>
      <c r="CO17" s="661"/>
      <c r="CP17" s="661"/>
      <c r="CQ17" s="662"/>
      <c r="CR17" s="663">
        <v>391570</v>
      </c>
      <c r="CS17" s="664"/>
      <c r="CT17" s="664"/>
      <c r="CU17" s="664"/>
      <c r="CV17" s="664"/>
      <c r="CW17" s="664"/>
      <c r="CX17" s="664"/>
      <c r="CY17" s="665"/>
      <c r="CZ17" s="699">
        <v>9.6</v>
      </c>
      <c r="DA17" s="699"/>
      <c r="DB17" s="699"/>
      <c r="DC17" s="699"/>
      <c r="DD17" s="669" t="s">
        <v>236</v>
      </c>
      <c r="DE17" s="664"/>
      <c r="DF17" s="664"/>
      <c r="DG17" s="664"/>
      <c r="DH17" s="664"/>
      <c r="DI17" s="664"/>
      <c r="DJ17" s="664"/>
      <c r="DK17" s="664"/>
      <c r="DL17" s="664"/>
      <c r="DM17" s="664"/>
      <c r="DN17" s="664"/>
      <c r="DO17" s="664"/>
      <c r="DP17" s="665"/>
      <c r="DQ17" s="669">
        <v>391570</v>
      </c>
      <c r="DR17" s="664"/>
      <c r="DS17" s="664"/>
      <c r="DT17" s="664"/>
      <c r="DU17" s="664"/>
      <c r="DV17" s="664"/>
      <c r="DW17" s="664"/>
      <c r="DX17" s="664"/>
      <c r="DY17" s="664"/>
      <c r="DZ17" s="664"/>
      <c r="EA17" s="664"/>
      <c r="EB17" s="664"/>
      <c r="EC17" s="698"/>
    </row>
    <row r="18" spans="2:133" ht="11.25" customHeight="1" x14ac:dyDescent="0.15">
      <c r="B18" s="660" t="s">
        <v>270</v>
      </c>
      <c r="C18" s="661"/>
      <c r="D18" s="661"/>
      <c r="E18" s="661"/>
      <c r="F18" s="661"/>
      <c r="G18" s="661"/>
      <c r="H18" s="661"/>
      <c r="I18" s="661"/>
      <c r="J18" s="661"/>
      <c r="K18" s="661"/>
      <c r="L18" s="661"/>
      <c r="M18" s="661"/>
      <c r="N18" s="661"/>
      <c r="O18" s="661"/>
      <c r="P18" s="661"/>
      <c r="Q18" s="662"/>
      <c r="R18" s="663">
        <v>2394</v>
      </c>
      <c r="S18" s="664"/>
      <c r="T18" s="664"/>
      <c r="U18" s="664"/>
      <c r="V18" s="664"/>
      <c r="W18" s="664"/>
      <c r="X18" s="664"/>
      <c r="Y18" s="665"/>
      <c r="Z18" s="699">
        <v>0.1</v>
      </c>
      <c r="AA18" s="699"/>
      <c r="AB18" s="699"/>
      <c r="AC18" s="699"/>
      <c r="AD18" s="700">
        <v>2394</v>
      </c>
      <c r="AE18" s="700"/>
      <c r="AF18" s="700"/>
      <c r="AG18" s="700"/>
      <c r="AH18" s="700"/>
      <c r="AI18" s="700"/>
      <c r="AJ18" s="700"/>
      <c r="AK18" s="700"/>
      <c r="AL18" s="666">
        <v>0.1</v>
      </c>
      <c r="AM18" s="667"/>
      <c r="AN18" s="667"/>
      <c r="AO18" s="701"/>
      <c r="AP18" s="660" t="s">
        <v>271</v>
      </c>
      <c r="AQ18" s="661"/>
      <c r="AR18" s="661"/>
      <c r="AS18" s="661"/>
      <c r="AT18" s="661"/>
      <c r="AU18" s="661"/>
      <c r="AV18" s="661"/>
      <c r="AW18" s="661"/>
      <c r="AX18" s="661"/>
      <c r="AY18" s="661"/>
      <c r="AZ18" s="661"/>
      <c r="BA18" s="661"/>
      <c r="BB18" s="661"/>
      <c r="BC18" s="661"/>
      <c r="BD18" s="661"/>
      <c r="BE18" s="661"/>
      <c r="BF18" s="662"/>
      <c r="BG18" s="663" t="s">
        <v>129</v>
      </c>
      <c r="BH18" s="664"/>
      <c r="BI18" s="664"/>
      <c r="BJ18" s="664"/>
      <c r="BK18" s="664"/>
      <c r="BL18" s="664"/>
      <c r="BM18" s="664"/>
      <c r="BN18" s="665"/>
      <c r="BO18" s="699" t="s">
        <v>236</v>
      </c>
      <c r="BP18" s="699"/>
      <c r="BQ18" s="699"/>
      <c r="BR18" s="699"/>
      <c r="BS18" s="700" t="s">
        <v>129</v>
      </c>
      <c r="BT18" s="700"/>
      <c r="BU18" s="700"/>
      <c r="BV18" s="700"/>
      <c r="BW18" s="700"/>
      <c r="BX18" s="700"/>
      <c r="BY18" s="700"/>
      <c r="BZ18" s="700"/>
      <c r="CA18" s="700"/>
      <c r="CB18" s="731"/>
      <c r="CD18" s="660" t="s">
        <v>272</v>
      </c>
      <c r="CE18" s="661"/>
      <c r="CF18" s="661"/>
      <c r="CG18" s="661"/>
      <c r="CH18" s="661"/>
      <c r="CI18" s="661"/>
      <c r="CJ18" s="661"/>
      <c r="CK18" s="661"/>
      <c r="CL18" s="661"/>
      <c r="CM18" s="661"/>
      <c r="CN18" s="661"/>
      <c r="CO18" s="661"/>
      <c r="CP18" s="661"/>
      <c r="CQ18" s="662"/>
      <c r="CR18" s="663" t="s">
        <v>236</v>
      </c>
      <c r="CS18" s="664"/>
      <c r="CT18" s="664"/>
      <c r="CU18" s="664"/>
      <c r="CV18" s="664"/>
      <c r="CW18" s="664"/>
      <c r="CX18" s="664"/>
      <c r="CY18" s="665"/>
      <c r="CZ18" s="699" t="s">
        <v>129</v>
      </c>
      <c r="DA18" s="699"/>
      <c r="DB18" s="699"/>
      <c r="DC18" s="699"/>
      <c r="DD18" s="669" t="s">
        <v>236</v>
      </c>
      <c r="DE18" s="664"/>
      <c r="DF18" s="664"/>
      <c r="DG18" s="664"/>
      <c r="DH18" s="664"/>
      <c r="DI18" s="664"/>
      <c r="DJ18" s="664"/>
      <c r="DK18" s="664"/>
      <c r="DL18" s="664"/>
      <c r="DM18" s="664"/>
      <c r="DN18" s="664"/>
      <c r="DO18" s="664"/>
      <c r="DP18" s="665"/>
      <c r="DQ18" s="669" t="s">
        <v>236</v>
      </c>
      <c r="DR18" s="664"/>
      <c r="DS18" s="664"/>
      <c r="DT18" s="664"/>
      <c r="DU18" s="664"/>
      <c r="DV18" s="664"/>
      <c r="DW18" s="664"/>
      <c r="DX18" s="664"/>
      <c r="DY18" s="664"/>
      <c r="DZ18" s="664"/>
      <c r="EA18" s="664"/>
      <c r="EB18" s="664"/>
      <c r="EC18" s="698"/>
    </row>
    <row r="19" spans="2:133" ht="11.25" customHeight="1" x14ac:dyDescent="0.15">
      <c r="B19" s="660" t="s">
        <v>273</v>
      </c>
      <c r="C19" s="661"/>
      <c r="D19" s="661"/>
      <c r="E19" s="661"/>
      <c r="F19" s="661"/>
      <c r="G19" s="661"/>
      <c r="H19" s="661"/>
      <c r="I19" s="661"/>
      <c r="J19" s="661"/>
      <c r="K19" s="661"/>
      <c r="L19" s="661"/>
      <c r="M19" s="661"/>
      <c r="N19" s="661"/>
      <c r="O19" s="661"/>
      <c r="P19" s="661"/>
      <c r="Q19" s="662"/>
      <c r="R19" s="663">
        <v>2394</v>
      </c>
      <c r="S19" s="664"/>
      <c r="T19" s="664"/>
      <c r="U19" s="664"/>
      <c r="V19" s="664"/>
      <c r="W19" s="664"/>
      <c r="X19" s="664"/>
      <c r="Y19" s="665"/>
      <c r="Z19" s="699">
        <v>0.1</v>
      </c>
      <c r="AA19" s="699"/>
      <c r="AB19" s="699"/>
      <c r="AC19" s="699"/>
      <c r="AD19" s="700">
        <v>2394</v>
      </c>
      <c r="AE19" s="700"/>
      <c r="AF19" s="700"/>
      <c r="AG19" s="700"/>
      <c r="AH19" s="700"/>
      <c r="AI19" s="700"/>
      <c r="AJ19" s="700"/>
      <c r="AK19" s="700"/>
      <c r="AL19" s="666">
        <v>0.1</v>
      </c>
      <c r="AM19" s="667"/>
      <c r="AN19" s="667"/>
      <c r="AO19" s="701"/>
      <c r="AP19" s="660" t="s">
        <v>274</v>
      </c>
      <c r="AQ19" s="661"/>
      <c r="AR19" s="661"/>
      <c r="AS19" s="661"/>
      <c r="AT19" s="661"/>
      <c r="AU19" s="661"/>
      <c r="AV19" s="661"/>
      <c r="AW19" s="661"/>
      <c r="AX19" s="661"/>
      <c r="AY19" s="661"/>
      <c r="AZ19" s="661"/>
      <c r="BA19" s="661"/>
      <c r="BB19" s="661"/>
      <c r="BC19" s="661"/>
      <c r="BD19" s="661"/>
      <c r="BE19" s="661"/>
      <c r="BF19" s="662"/>
      <c r="BG19" s="663">
        <v>2684</v>
      </c>
      <c r="BH19" s="664"/>
      <c r="BI19" s="664"/>
      <c r="BJ19" s="664"/>
      <c r="BK19" s="664"/>
      <c r="BL19" s="664"/>
      <c r="BM19" s="664"/>
      <c r="BN19" s="665"/>
      <c r="BO19" s="699">
        <v>1.2</v>
      </c>
      <c r="BP19" s="699"/>
      <c r="BQ19" s="699"/>
      <c r="BR19" s="699"/>
      <c r="BS19" s="700" t="s">
        <v>129</v>
      </c>
      <c r="BT19" s="700"/>
      <c r="BU19" s="700"/>
      <c r="BV19" s="700"/>
      <c r="BW19" s="700"/>
      <c r="BX19" s="700"/>
      <c r="BY19" s="700"/>
      <c r="BZ19" s="700"/>
      <c r="CA19" s="700"/>
      <c r="CB19" s="731"/>
      <c r="CD19" s="660" t="s">
        <v>275</v>
      </c>
      <c r="CE19" s="661"/>
      <c r="CF19" s="661"/>
      <c r="CG19" s="661"/>
      <c r="CH19" s="661"/>
      <c r="CI19" s="661"/>
      <c r="CJ19" s="661"/>
      <c r="CK19" s="661"/>
      <c r="CL19" s="661"/>
      <c r="CM19" s="661"/>
      <c r="CN19" s="661"/>
      <c r="CO19" s="661"/>
      <c r="CP19" s="661"/>
      <c r="CQ19" s="662"/>
      <c r="CR19" s="663" t="s">
        <v>129</v>
      </c>
      <c r="CS19" s="664"/>
      <c r="CT19" s="664"/>
      <c r="CU19" s="664"/>
      <c r="CV19" s="664"/>
      <c r="CW19" s="664"/>
      <c r="CX19" s="664"/>
      <c r="CY19" s="665"/>
      <c r="CZ19" s="699" t="s">
        <v>236</v>
      </c>
      <c r="DA19" s="699"/>
      <c r="DB19" s="699"/>
      <c r="DC19" s="699"/>
      <c r="DD19" s="669" t="s">
        <v>129</v>
      </c>
      <c r="DE19" s="664"/>
      <c r="DF19" s="664"/>
      <c r="DG19" s="664"/>
      <c r="DH19" s="664"/>
      <c r="DI19" s="664"/>
      <c r="DJ19" s="664"/>
      <c r="DK19" s="664"/>
      <c r="DL19" s="664"/>
      <c r="DM19" s="664"/>
      <c r="DN19" s="664"/>
      <c r="DO19" s="664"/>
      <c r="DP19" s="665"/>
      <c r="DQ19" s="669" t="s">
        <v>129</v>
      </c>
      <c r="DR19" s="664"/>
      <c r="DS19" s="664"/>
      <c r="DT19" s="664"/>
      <c r="DU19" s="664"/>
      <c r="DV19" s="664"/>
      <c r="DW19" s="664"/>
      <c r="DX19" s="664"/>
      <c r="DY19" s="664"/>
      <c r="DZ19" s="664"/>
      <c r="EA19" s="664"/>
      <c r="EB19" s="664"/>
      <c r="EC19" s="698"/>
    </row>
    <row r="20" spans="2:133" ht="11.25" customHeight="1" x14ac:dyDescent="0.15">
      <c r="B20" s="732" t="s">
        <v>276</v>
      </c>
      <c r="C20" s="733"/>
      <c r="D20" s="733"/>
      <c r="E20" s="733"/>
      <c r="F20" s="733"/>
      <c r="G20" s="733"/>
      <c r="H20" s="733"/>
      <c r="I20" s="733"/>
      <c r="J20" s="733"/>
      <c r="K20" s="733"/>
      <c r="L20" s="733"/>
      <c r="M20" s="733"/>
      <c r="N20" s="733"/>
      <c r="O20" s="733"/>
      <c r="P20" s="733"/>
      <c r="Q20" s="734"/>
      <c r="R20" s="663" t="s">
        <v>236</v>
      </c>
      <c r="S20" s="664"/>
      <c r="T20" s="664"/>
      <c r="U20" s="664"/>
      <c r="V20" s="664"/>
      <c r="W20" s="664"/>
      <c r="X20" s="664"/>
      <c r="Y20" s="665"/>
      <c r="Z20" s="699" t="s">
        <v>129</v>
      </c>
      <c r="AA20" s="699"/>
      <c r="AB20" s="699"/>
      <c r="AC20" s="699"/>
      <c r="AD20" s="700" t="s">
        <v>236</v>
      </c>
      <c r="AE20" s="700"/>
      <c r="AF20" s="700"/>
      <c r="AG20" s="700"/>
      <c r="AH20" s="700"/>
      <c r="AI20" s="700"/>
      <c r="AJ20" s="700"/>
      <c r="AK20" s="700"/>
      <c r="AL20" s="666" t="s">
        <v>236</v>
      </c>
      <c r="AM20" s="667"/>
      <c r="AN20" s="667"/>
      <c r="AO20" s="701"/>
      <c r="AP20" s="660" t="s">
        <v>277</v>
      </c>
      <c r="AQ20" s="661"/>
      <c r="AR20" s="661"/>
      <c r="AS20" s="661"/>
      <c r="AT20" s="661"/>
      <c r="AU20" s="661"/>
      <c r="AV20" s="661"/>
      <c r="AW20" s="661"/>
      <c r="AX20" s="661"/>
      <c r="AY20" s="661"/>
      <c r="AZ20" s="661"/>
      <c r="BA20" s="661"/>
      <c r="BB20" s="661"/>
      <c r="BC20" s="661"/>
      <c r="BD20" s="661"/>
      <c r="BE20" s="661"/>
      <c r="BF20" s="662"/>
      <c r="BG20" s="663">
        <v>2684</v>
      </c>
      <c r="BH20" s="664"/>
      <c r="BI20" s="664"/>
      <c r="BJ20" s="664"/>
      <c r="BK20" s="664"/>
      <c r="BL20" s="664"/>
      <c r="BM20" s="664"/>
      <c r="BN20" s="665"/>
      <c r="BO20" s="699">
        <v>1.2</v>
      </c>
      <c r="BP20" s="699"/>
      <c r="BQ20" s="699"/>
      <c r="BR20" s="699"/>
      <c r="BS20" s="700" t="s">
        <v>129</v>
      </c>
      <c r="BT20" s="700"/>
      <c r="BU20" s="700"/>
      <c r="BV20" s="700"/>
      <c r="BW20" s="700"/>
      <c r="BX20" s="700"/>
      <c r="BY20" s="700"/>
      <c r="BZ20" s="700"/>
      <c r="CA20" s="700"/>
      <c r="CB20" s="731"/>
      <c r="CD20" s="660" t="s">
        <v>278</v>
      </c>
      <c r="CE20" s="661"/>
      <c r="CF20" s="661"/>
      <c r="CG20" s="661"/>
      <c r="CH20" s="661"/>
      <c r="CI20" s="661"/>
      <c r="CJ20" s="661"/>
      <c r="CK20" s="661"/>
      <c r="CL20" s="661"/>
      <c r="CM20" s="661"/>
      <c r="CN20" s="661"/>
      <c r="CO20" s="661"/>
      <c r="CP20" s="661"/>
      <c r="CQ20" s="662"/>
      <c r="CR20" s="663">
        <v>4084455</v>
      </c>
      <c r="CS20" s="664"/>
      <c r="CT20" s="664"/>
      <c r="CU20" s="664"/>
      <c r="CV20" s="664"/>
      <c r="CW20" s="664"/>
      <c r="CX20" s="664"/>
      <c r="CY20" s="665"/>
      <c r="CZ20" s="699">
        <v>100</v>
      </c>
      <c r="DA20" s="699"/>
      <c r="DB20" s="699"/>
      <c r="DC20" s="699"/>
      <c r="DD20" s="669">
        <v>1387211</v>
      </c>
      <c r="DE20" s="664"/>
      <c r="DF20" s="664"/>
      <c r="DG20" s="664"/>
      <c r="DH20" s="664"/>
      <c r="DI20" s="664"/>
      <c r="DJ20" s="664"/>
      <c r="DK20" s="664"/>
      <c r="DL20" s="664"/>
      <c r="DM20" s="664"/>
      <c r="DN20" s="664"/>
      <c r="DO20" s="664"/>
      <c r="DP20" s="665"/>
      <c r="DQ20" s="669">
        <v>2416681</v>
      </c>
      <c r="DR20" s="664"/>
      <c r="DS20" s="664"/>
      <c r="DT20" s="664"/>
      <c r="DU20" s="664"/>
      <c r="DV20" s="664"/>
      <c r="DW20" s="664"/>
      <c r="DX20" s="664"/>
      <c r="DY20" s="664"/>
      <c r="DZ20" s="664"/>
      <c r="EA20" s="664"/>
      <c r="EB20" s="664"/>
      <c r="EC20" s="698"/>
    </row>
    <row r="21" spans="2:133" ht="11.25" customHeight="1" x14ac:dyDescent="0.15">
      <c r="B21" s="660" t="s">
        <v>279</v>
      </c>
      <c r="C21" s="661"/>
      <c r="D21" s="661"/>
      <c r="E21" s="661"/>
      <c r="F21" s="661"/>
      <c r="G21" s="661"/>
      <c r="H21" s="661"/>
      <c r="I21" s="661"/>
      <c r="J21" s="661"/>
      <c r="K21" s="661"/>
      <c r="L21" s="661"/>
      <c r="M21" s="661"/>
      <c r="N21" s="661"/>
      <c r="O21" s="661"/>
      <c r="P21" s="661"/>
      <c r="Q21" s="662"/>
      <c r="R21" s="663">
        <v>1443731</v>
      </c>
      <c r="S21" s="664"/>
      <c r="T21" s="664"/>
      <c r="U21" s="664"/>
      <c r="V21" s="664"/>
      <c r="W21" s="664"/>
      <c r="X21" s="664"/>
      <c r="Y21" s="665"/>
      <c r="Z21" s="699">
        <v>34.1</v>
      </c>
      <c r="AA21" s="699"/>
      <c r="AB21" s="699"/>
      <c r="AC21" s="699"/>
      <c r="AD21" s="700">
        <v>1324135</v>
      </c>
      <c r="AE21" s="700"/>
      <c r="AF21" s="700"/>
      <c r="AG21" s="700"/>
      <c r="AH21" s="700"/>
      <c r="AI21" s="700"/>
      <c r="AJ21" s="700"/>
      <c r="AK21" s="700"/>
      <c r="AL21" s="666">
        <v>80.5</v>
      </c>
      <c r="AM21" s="667"/>
      <c r="AN21" s="667"/>
      <c r="AO21" s="701"/>
      <c r="AP21" s="660" t="s">
        <v>280</v>
      </c>
      <c r="AQ21" s="735"/>
      <c r="AR21" s="735"/>
      <c r="AS21" s="735"/>
      <c r="AT21" s="735"/>
      <c r="AU21" s="735"/>
      <c r="AV21" s="735"/>
      <c r="AW21" s="735"/>
      <c r="AX21" s="735"/>
      <c r="AY21" s="735"/>
      <c r="AZ21" s="735"/>
      <c r="BA21" s="735"/>
      <c r="BB21" s="735"/>
      <c r="BC21" s="735"/>
      <c r="BD21" s="735"/>
      <c r="BE21" s="735"/>
      <c r="BF21" s="736"/>
      <c r="BG21" s="663">
        <v>2684</v>
      </c>
      <c r="BH21" s="664"/>
      <c r="BI21" s="664"/>
      <c r="BJ21" s="664"/>
      <c r="BK21" s="664"/>
      <c r="BL21" s="664"/>
      <c r="BM21" s="664"/>
      <c r="BN21" s="665"/>
      <c r="BO21" s="699">
        <v>1.2</v>
      </c>
      <c r="BP21" s="699"/>
      <c r="BQ21" s="699"/>
      <c r="BR21" s="699"/>
      <c r="BS21" s="700" t="s">
        <v>236</v>
      </c>
      <c r="BT21" s="700"/>
      <c r="BU21" s="700"/>
      <c r="BV21" s="700"/>
      <c r="BW21" s="700"/>
      <c r="BX21" s="700"/>
      <c r="BY21" s="700"/>
      <c r="BZ21" s="700"/>
      <c r="CA21" s="700"/>
      <c r="CB21" s="731"/>
      <c r="CD21" s="644"/>
      <c r="CE21" s="645"/>
      <c r="CF21" s="645"/>
      <c r="CG21" s="645"/>
      <c r="CH21" s="645"/>
      <c r="CI21" s="645"/>
      <c r="CJ21" s="645"/>
      <c r="CK21" s="645"/>
      <c r="CL21" s="645"/>
      <c r="CM21" s="645"/>
      <c r="CN21" s="645"/>
      <c r="CO21" s="645"/>
      <c r="CP21" s="645"/>
      <c r="CQ21" s="646"/>
      <c r="CR21" s="742"/>
      <c r="CS21" s="743"/>
      <c r="CT21" s="743"/>
      <c r="CU21" s="743"/>
      <c r="CV21" s="743"/>
      <c r="CW21" s="743"/>
      <c r="CX21" s="743"/>
      <c r="CY21" s="744"/>
      <c r="CZ21" s="745"/>
      <c r="DA21" s="745"/>
      <c r="DB21" s="745"/>
      <c r="DC21" s="745"/>
      <c r="DD21" s="746"/>
      <c r="DE21" s="743"/>
      <c r="DF21" s="743"/>
      <c r="DG21" s="743"/>
      <c r="DH21" s="743"/>
      <c r="DI21" s="743"/>
      <c r="DJ21" s="743"/>
      <c r="DK21" s="743"/>
      <c r="DL21" s="743"/>
      <c r="DM21" s="743"/>
      <c r="DN21" s="743"/>
      <c r="DO21" s="743"/>
      <c r="DP21" s="744"/>
      <c r="DQ21" s="746"/>
      <c r="DR21" s="743"/>
      <c r="DS21" s="743"/>
      <c r="DT21" s="743"/>
      <c r="DU21" s="743"/>
      <c r="DV21" s="743"/>
      <c r="DW21" s="743"/>
      <c r="DX21" s="743"/>
      <c r="DY21" s="743"/>
      <c r="DZ21" s="743"/>
      <c r="EA21" s="743"/>
      <c r="EB21" s="743"/>
      <c r="EC21" s="750"/>
    </row>
    <row r="22" spans="2:133" ht="11.25" customHeight="1" x14ac:dyDescent="0.15">
      <c r="B22" s="660" t="s">
        <v>281</v>
      </c>
      <c r="C22" s="661"/>
      <c r="D22" s="661"/>
      <c r="E22" s="661"/>
      <c r="F22" s="661"/>
      <c r="G22" s="661"/>
      <c r="H22" s="661"/>
      <c r="I22" s="661"/>
      <c r="J22" s="661"/>
      <c r="K22" s="661"/>
      <c r="L22" s="661"/>
      <c r="M22" s="661"/>
      <c r="N22" s="661"/>
      <c r="O22" s="661"/>
      <c r="P22" s="661"/>
      <c r="Q22" s="662"/>
      <c r="R22" s="663">
        <v>1324135</v>
      </c>
      <c r="S22" s="664"/>
      <c r="T22" s="664"/>
      <c r="U22" s="664"/>
      <c r="V22" s="664"/>
      <c r="W22" s="664"/>
      <c r="X22" s="664"/>
      <c r="Y22" s="665"/>
      <c r="Z22" s="699">
        <v>31.3</v>
      </c>
      <c r="AA22" s="699"/>
      <c r="AB22" s="699"/>
      <c r="AC22" s="699"/>
      <c r="AD22" s="700">
        <v>1324135</v>
      </c>
      <c r="AE22" s="700"/>
      <c r="AF22" s="700"/>
      <c r="AG22" s="700"/>
      <c r="AH22" s="700"/>
      <c r="AI22" s="700"/>
      <c r="AJ22" s="700"/>
      <c r="AK22" s="700"/>
      <c r="AL22" s="666">
        <v>80.5</v>
      </c>
      <c r="AM22" s="667"/>
      <c r="AN22" s="667"/>
      <c r="AO22" s="701"/>
      <c r="AP22" s="660" t="s">
        <v>282</v>
      </c>
      <c r="AQ22" s="735"/>
      <c r="AR22" s="735"/>
      <c r="AS22" s="735"/>
      <c r="AT22" s="735"/>
      <c r="AU22" s="735"/>
      <c r="AV22" s="735"/>
      <c r="AW22" s="735"/>
      <c r="AX22" s="735"/>
      <c r="AY22" s="735"/>
      <c r="AZ22" s="735"/>
      <c r="BA22" s="735"/>
      <c r="BB22" s="735"/>
      <c r="BC22" s="735"/>
      <c r="BD22" s="735"/>
      <c r="BE22" s="735"/>
      <c r="BF22" s="736"/>
      <c r="BG22" s="663" t="s">
        <v>236</v>
      </c>
      <c r="BH22" s="664"/>
      <c r="BI22" s="664"/>
      <c r="BJ22" s="664"/>
      <c r="BK22" s="664"/>
      <c r="BL22" s="664"/>
      <c r="BM22" s="664"/>
      <c r="BN22" s="665"/>
      <c r="BO22" s="699" t="s">
        <v>236</v>
      </c>
      <c r="BP22" s="699"/>
      <c r="BQ22" s="699"/>
      <c r="BR22" s="699"/>
      <c r="BS22" s="700" t="s">
        <v>236</v>
      </c>
      <c r="BT22" s="700"/>
      <c r="BU22" s="700"/>
      <c r="BV22" s="700"/>
      <c r="BW22" s="700"/>
      <c r="BX22" s="700"/>
      <c r="BY22" s="700"/>
      <c r="BZ22" s="700"/>
      <c r="CA22" s="700"/>
      <c r="CB22" s="731"/>
      <c r="CD22" s="715" t="s">
        <v>283</v>
      </c>
      <c r="CE22" s="716"/>
      <c r="CF22" s="716"/>
      <c r="CG22" s="716"/>
      <c r="CH22" s="716"/>
      <c r="CI22" s="716"/>
      <c r="CJ22" s="716"/>
      <c r="CK22" s="716"/>
      <c r="CL22" s="716"/>
      <c r="CM22" s="716"/>
      <c r="CN22" s="716"/>
      <c r="CO22" s="716"/>
      <c r="CP22" s="716"/>
      <c r="CQ22" s="716"/>
      <c r="CR22" s="716"/>
      <c r="CS22" s="716"/>
      <c r="CT22" s="716"/>
      <c r="CU22" s="716"/>
      <c r="CV22" s="716"/>
      <c r="CW22" s="716"/>
      <c r="CX22" s="716"/>
      <c r="CY22" s="716"/>
      <c r="CZ22" s="716"/>
      <c r="DA22" s="716"/>
      <c r="DB22" s="716"/>
      <c r="DC22" s="716"/>
      <c r="DD22" s="716"/>
      <c r="DE22" s="716"/>
      <c r="DF22" s="716"/>
      <c r="DG22" s="716"/>
      <c r="DH22" s="716"/>
      <c r="DI22" s="716"/>
      <c r="DJ22" s="716"/>
      <c r="DK22" s="716"/>
      <c r="DL22" s="716"/>
      <c r="DM22" s="716"/>
      <c r="DN22" s="716"/>
      <c r="DO22" s="716"/>
      <c r="DP22" s="716"/>
      <c r="DQ22" s="716"/>
      <c r="DR22" s="716"/>
      <c r="DS22" s="716"/>
      <c r="DT22" s="716"/>
      <c r="DU22" s="716"/>
      <c r="DV22" s="716"/>
      <c r="DW22" s="716"/>
      <c r="DX22" s="716"/>
      <c r="DY22" s="716"/>
      <c r="DZ22" s="716"/>
      <c r="EA22" s="716"/>
      <c r="EB22" s="716"/>
      <c r="EC22" s="717"/>
    </row>
    <row r="23" spans="2:133" ht="11.25" customHeight="1" x14ac:dyDescent="0.15">
      <c r="B23" s="660" t="s">
        <v>284</v>
      </c>
      <c r="C23" s="661"/>
      <c r="D23" s="661"/>
      <c r="E23" s="661"/>
      <c r="F23" s="661"/>
      <c r="G23" s="661"/>
      <c r="H23" s="661"/>
      <c r="I23" s="661"/>
      <c r="J23" s="661"/>
      <c r="K23" s="661"/>
      <c r="L23" s="661"/>
      <c r="M23" s="661"/>
      <c r="N23" s="661"/>
      <c r="O23" s="661"/>
      <c r="P23" s="661"/>
      <c r="Q23" s="662"/>
      <c r="R23" s="663">
        <v>119596</v>
      </c>
      <c r="S23" s="664"/>
      <c r="T23" s="664"/>
      <c r="U23" s="664"/>
      <c r="V23" s="664"/>
      <c r="W23" s="664"/>
      <c r="X23" s="664"/>
      <c r="Y23" s="665"/>
      <c r="Z23" s="699">
        <v>2.8</v>
      </c>
      <c r="AA23" s="699"/>
      <c r="AB23" s="699"/>
      <c r="AC23" s="699"/>
      <c r="AD23" s="700" t="s">
        <v>236</v>
      </c>
      <c r="AE23" s="700"/>
      <c r="AF23" s="700"/>
      <c r="AG23" s="700"/>
      <c r="AH23" s="700"/>
      <c r="AI23" s="700"/>
      <c r="AJ23" s="700"/>
      <c r="AK23" s="700"/>
      <c r="AL23" s="666" t="s">
        <v>129</v>
      </c>
      <c r="AM23" s="667"/>
      <c r="AN23" s="667"/>
      <c r="AO23" s="701"/>
      <c r="AP23" s="660" t="s">
        <v>285</v>
      </c>
      <c r="AQ23" s="735"/>
      <c r="AR23" s="735"/>
      <c r="AS23" s="735"/>
      <c r="AT23" s="735"/>
      <c r="AU23" s="735"/>
      <c r="AV23" s="735"/>
      <c r="AW23" s="735"/>
      <c r="AX23" s="735"/>
      <c r="AY23" s="735"/>
      <c r="AZ23" s="735"/>
      <c r="BA23" s="735"/>
      <c r="BB23" s="735"/>
      <c r="BC23" s="735"/>
      <c r="BD23" s="735"/>
      <c r="BE23" s="735"/>
      <c r="BF23" s="736"/>
      <c r="BG23" s="663" t="s">
        <v>129</v>
      </c>
      <c r="BH23" s="664"/>
      <c r="BI23" s="664"/>
      <c r="BJ23" s="664"/>
      <c r="BK23" s="664"/>
      <c r="BL23" s="664"/>
      <c r="BM23" s="664"/>
      <c r="BN23" s="665"/>
      <c r="BO23" s="699" t="s">
        <v>129</v>
      </c>
      <c r="BP23" s="699"/>
      <c r="BQ23" s="699"/>
      <c r="BR23" s="699"/>
      <c r="BS23" s="700" t="s">
        <v>236</v>
      </c>
      <c r="BT23" s="700"/>
      <c r="BU23" s="700"/>
      <c r="BV23" s="700"/>
      <c r="BW23" s="700"/>
      <c r="BX23" s="700"/>
      <c r="BY23" s="700"/>
      <c r="BZ23" s="700"/>
      <c r="CA23" s="700"/>
      <c r="CB23" s="731"/>
      <c r="CD23" s="715" t="s">
        <v>224</v>
      </c>
      <c r="CE23" s="716"/>
      <c r="CF23" s="716"/>
      <c r="CG23" s="716"/>
      <c r="CH23" s="716"/>
      <c r="CI23" s="716"/>
      <c r="CJ23" s="716"/>
      <c r="CK23" s="716"/>
      <c r="CL23" s="716"/>
      <c r="CM23" s="716"/>
      <c r="CN23" s="716"/>
      <c r="CO23" s="716"/>
      <c r="CP23" s="716"/>
      <c r="CQ23" s="717"/>
      <c r="CR23" s="715" t="s">
        <v>286</v>
      </c>
      <c r="CS23" s="716"/>
      <c r="CT23" s="716"/>
      <c r="CU23" s="716"/>
      <c r="CV23" s="716"/>
      <c r="CW23" s="716"/>
      <c r="CX23" s="716"/>
      <c r="CY23" s="717"/>
      <c r="CZ23" s="715" t="s">
        <v>287</v>
      </c>
      <c r="DA23" s="716"/>
      <c r="DB23" s="716"/>
      <c r="DC23" s="717"/>
      <c r="DD23" s="715" t="s">
        <v>288</v>
      </c>
      <c r="DE23" s="716"/>
      <c r="DF23" s="716"/>
      <c r="DG23" s="716"/>
      <c r="DH23" s="716"/>
      <c r="DI23" s="716"/>
      <c r="DJ23" s="716"/>
      <c r="DK23" s="717"/>
      <c r="DL23" s="747" t="s">
        <v>289</v>
      </c>
      <c r="DM23" s="748"/>
      <c r="DN23" s="748"/>
      <c r="DO23" s="748"/>
      <c r="DP23" s="748"/>
      <c r="DQ23" s="748"/>
      <c r="DR23" s="748"/>
      <c r="DS23" s="748"/>
      <c r="DT23" s="748"/>
      <c r="DU23" s="748"/>
      <c r="DV23" s="749"/>
      <c r="DW23" s="715" t="s">
        <v>290</v>
      </c>
      <c r="DX23" s="716"/>
      <c r="DY23" s="716"/>
      <c r="DZ23" s="716"/>
      <c r="EA23" s="716"/>
      <c r="EB23" s="716"/>
      <c r="EC23" s="717"/>
    </row>
    <row r="24" spans="2:133" ht="11.25" customHeight="1" x14ac:dyDescent="0.15">
      <c r="B24" s="660" t="s">
        <v>291</v>
      </c>
      <c r="C24" s="661"/>
      <c r="D24" s="661"/>
      <c r="E24" s="661"/>
      <c r="F24" s="661"/>
      <c r="G24" s="661"/>
      <c r="H24" s="661"/>
      <c r="I24" s="661"/>
      <c r="J24" s="661"/>
      <c r="K24" s="661"/>
      <c r="L24" s="661"/>
      <c r="M24" s="661"/>
      <c r="N24" s="661"/>
      <c r="O24" s="661"/>
      <c r="P24" s="661"/>
      <c r="Q24" s="662"/>
      <c r="R24" s="663" t="s">
        <v>129</v>
      </c>
      <c r="S24" s="664"/>
      <c r="T24" s="664"/>
      <c r="U24" s="664"/>
      <c r="V24" s="664"/>
      <c r="W24" s="664"/>
      <c r="X24" s="664"/>
      <c r="Y24" s="665"/>
      <c r="Z24" s="699" t="s">
        <v>129</v>
      </c>
      <c r="AA24" s="699"/>
      <c r="AB24" s="699"/>
      <c r="AC24" s="699"/>
      <c r="AD24" s="700" t="s">
        <v>129</v>
      </c>
      <c r="AE24" s="700"/>
      <c r="AF24" s="700"/>
      <c r="AG24" s="700"/>
      <c r="AH24" s="700"/>
      <c r="AI24" s="700"/>
      <c r="AJ24" s="700"/>
      <c r="AK24" s="700"/>
      <c r="AL24" s="666" t="s">
        <v>236</v>
      </c>
      <c r="AM24" s="667"/>
      <c r="AN24" s="667"/>
      <c r="AO24" s="701"/>
      <c r="AP24" s="660" t="s">
        <v>292</v>
      </c>
      <c r="AQ24" s="735"/>
      <c r="AR24" s="735"/>
      <c r="AS24" s="735"/>
      <c r="AT24" s="735"/>
      <c r="AU24" s="735"/>
      <c r="AV24" s="735"/>
      <c r="AW24" s="735"/>
      <c r="AX24" s="735"/>
      <c r="AY24" s="735"/>
      <c r="AZ24" s="735"/>
      <c r="BA24" s="735"/>
      <c r="BB24" s="735"/>
      <c r="BC24" s="735"/>
      <c r="BD24" s="735"/>
      <c r="BE24" s="735"/>
      <c r="BF24" s="736"/>
      <c r="BG24" s="663" t="s">
        <v>129</v>
      </c>
      <c r="BH24" s="664"/>
      <c r="BI24" s="664"/>
      <c r="BJ24" s="664"/>
      <c r="BK24" s="664"/>
      <c r="BL24" s="664"/>
      <c r="BM24" s="664"/>
      <c r="BN24" s="665"/>
      <c r="BO24" s="699" t="s">
        <v>236</v>
      </c>
      <c r="BP24" s="699"/>
      <c r="BQ24" s="699"/>
      <c r="BR24" s="699"/>
      <c r="BS24" s="700" t="s">
        <v>129</v>
      </c>
      <c r="BT24" s="700"/>
      <c r="BU24" s="700"/>
      <c r="BV24" s="700"/>
      <c r="BW24" s="700"/>
      <c r="BX24" s="700"/>
      <c r="BY24" s="700"/>
      <c r="BZ24" s="700"/>
      <c r="CA24" s="700"/>
      <c r="CB24" s="731"/>
      <c r="CD24" s="712" t="s">
        <v>293</v>
      </c>
      <c r="CE24" s="713"/>
      <c r="CF24" s="713"/>
      <c r="CG24" s="713"/>
      <c r="CH24" s="713"/>
      <c r="CI24" s="713"/>
      <c r="CJ24" s="713"/>
      <c r="CK24" s="713"/>
      <c r="CL24" s="713"/>
      <c r="CM24" s="713"/>
      <c r="CN24" s="713"/>
      <c r="CO24" s="713"/>
      <c r="CP24" s="713"/>
      <c r="CQ24" s="714"/>
      <c r="CR24" s="709">
        <v>1156343</v>
      </c>
      <c r="CS24" s="710"/>
      <c r="CT24" s="710"/>
      <c r="CU24" s="710"/>
      <c r="CV24" s="710"/>
      <c r="CW24" s="710"/>
      <c r="CX24" s="710"/>
      <c r="CY24" s="738"/>
      <c r="CZ24" s="739">
        <v>28.3</v>
      </c>
      <c r="DA24" s="722"/>
      <c r="DB24" s="722"/>
      <c r="DC24" s="741"/>
      <c r="DD24" s="737">
        <v>1001080</v>
      </c>
      <c r="DE24" s="710"/>
      <c r="DF24" s="710"/>
      <c r="DG24" s="710"/>
      <c r="DH24" s="710"/>
      <c r="DI24" s="710"/>
      <c r="DJ24" s="710"/>
      <c r="DK24" s="738"/>
      <c r="DL24" s="737">
        <v>998717</v>
      </c>
      <c r="DM24" s="710"/>
      <c r="DN24" s="710"/>
      <c r="DO24" s="710"/>
      <c r="DP24" s="710"/>
      <c r="DQ24" s="710"/>
      <c r="DR24" s="710"/>
      <c r="DS24" s="710"/>
      <c r="DT24" s="710"/>
      <c r="DU24" s="710"/>
      <c r="DV24" s="738"/>
      <c r="DW24" s="739">
        <v>60.2</v>
      </c>
      <c r="DX24" s="722"/>
      <c r="DY24" s="722"/>
      <c r="DZ24" s="722"/>
      <c r="EA24" s="722"/>
      <c r="EB24" s="722"/>
      <c r="EC24" s="740"/>
    </row>
    <row r="25" spans="2:133" ht="11.25" customHeight="1" x14ac:dyDescent="0.15">
      <c r="B25" s="660" t="s">
        <v>294</v>
      </c>
      <c r="C25" s="661"/>
      <c r="D25" s="661"/>
      <c r="E25" s="661"/>
      <c r="F25" s="661"/>
      <c r="G25" s="661"/>
      <c r="H25" s="661"/>
      <c r="I25" s="661"/>
      <c r="J25" s="661"/>
      <c r="K25" s="661"/>
      <c r="L25" s="661"/>
      <c r="M25" s="661"/>
      <c r="N25" s="661"/>
      <c r="O25" s="661"/>
      <c r="P25" s="661"/>
      <c r="Q25" s="662"/>
      <c r="R25" s="663">
        <v>1745015</v>
      </c>
      <c r="S25" s="664"/>
      <c r="T25" s="664"/>
      <c r="U25" s="664"/>
      <c r="V25" s="664"/>
      <c r="W25" s="664"/>
      <c r="X25" s="664"/>
      <c r="Y25" s="665"/>
      <c r="Z25" s="699">
        <v>41.2</v>
      </c>
      <c r="AA25" s="699"/>
      <c r="AB25" s="699"/>
      <c r="AC25" s="699"/>
      <c r="AD25" s="700">
        <v>1625419</v>
      </c>
      <c r="AE25" s="700"/>
      <c r="AF25" s="700"/>
      <c r="AG25" s="700"/>
      <c r="AH25" s="700"/>
      <c r="AI25" s="700"/>
      <c r="AJ25" s="700"/>
      <c r="AK25" s="700"/>
      <c r="AL25" s="666">
        <v>98.9</v>
      </c>
      <c r="AM25" s="667"/>
      <c r="AN25" s="667"/>
      <c r="AO25" s="701"/>
      <c r="AP25" s="660" t="s">
        <v>295</v>
      </c>
      <c r="AQ25" s="735"/>
      <c r="AR25" s="735"/>
      <c r="AS25" s="735"/>
      <c r="AT25" s="735"/>
      <c r="AU25" s="735"/>
      <c r="AV25" s="735"/>
      <c r="AW25" s="735"/>
      <c r="AX25" s="735"/>
      <c r="AY25" s="735"/>
      <c r="AZ25" s="735"/>
      <c r="BA25" s="735"/>
      <c r="BB25" s="735"/>
      <c r="BC25" s="735"/>
      <c r="BD25" s="735"/>
      <c r="BE25" s="735"/>
      <c r="BF25" s="736"/>
      <c r="BG25" s="663" t="s">
        <v>129</v>
      </c>
      <c r="BH25" s="664"/>
      <c r="BI25" s="664"/>
      <c r="BJ25" s="664"/>
      <c r="BK25" s="664"/>
      <c r="BL25" s="664"/>
      <c r="BM25" s="664"/>
      <c r="BN25" s="665"/>
      <c r="BO25" s="699" t="s">
        <v>129</v>
      </c>
      <c r="BP25" s="699"/>
      <c r="BQ25" s="699"/>
      <c r="BR25" s="699"/>
      <c r="BS25" s="700" t="s">
        <v>129</v>
      </c>
      <c r="BT25" s="700"/>
      <c r="BU25" s="700"/>
      <c r="BV25" s="700"/>
      <c r="BW25" s="700"/>
      <c r="BX25" s="700"/>
      <c r="BY25" s="700"/>
      <c r="BZ25" s="700"/>
      <c r="CA25" s="700"/>
      <c r="CB25" s="731"/>
      <c r="CD25" s="660" t="s">
        <v>296</v>
      </c>
      <c r="CE25" s="661"/>
      <c r="CF25" s="661"/>
      <c r="CG25" s="661"/>
      <c r="CH25" s="661"/>
      <c r="CI25" s="661"/>
      <c r="CJ25" s="661"/>
      <c r="CK25" s="661"/>
      <c r="CL25" s="661"/>
      <c r="CM25" s="661"/>
      <c r="CN25" s="661"/>
      <c r="CO25" s="661"/>
      <c r="CP25" s="661"/>
      <c r="CQ25" s="662"/>
      <c r="CR25" s="663">
        <v>587441</v>
      </c>
      <c r="CS25" s="672"/>
      <c r="CT25" s="672"/>
      <c r="CU25" s="672"/>
      <c r="CV25" s="672"/>
      <c r="CW25" s="672"/>
      <c r="CX25" s="672"/>
      <c r="CY25" s="673"/>
      <c r="CZ25" s="666">
        <v>14.4</v>
      </c>
      <c r="DA25" s="674"/>
      <c r="DB25" s="674"/>
      <c r="DC25" s="675"/>
      <c r="DD25" s="669">
        <v>552656</v>
      </c>
      <c r="DE25" s="672"/>
      <c r="DF25" s="672"/>
      <c r="DG25" s="672"/>
      <c r="DH25" s="672"/>
      <c r="DI25" s="672"/>
      <c r="DJ25" s="672"/>
      <c r="DK25" s="673"/>
      <c r="DL25" s="669">
        <v>550293</v>
      </c>
      <c r="DM25" s="672"/>
      <c r="DN25" s="672"/>
      <c r="DO25" s="672"/>
      <c r="DP25" s="672"/>
      <c r="DQ25" s="672"/>
      <c r="DR25" s="672"/>
      <c r="DS25" s="672"/>
      <c r="DT25" s="672"/>
      <c r="DU25" s="672"/>
      <c r="DV25" s="673"/>
      <c r="DW25" s="666">
        <v>33.200000000000003</v>
      </c>
      <c r="DX25" s="674"/>
      <c r="DY25" s="674"/>
      <c r="DZ25" s="674"/>
      <c r="EA25" s="674"/>
      <c r="EB25" s="674"/>
      <c r="EC25" s="688"/>
    </row>
    <row r="26" spans="2:133" ht="11.25" customHeight="1" x14ac:dyDescent="0.15">
      <c r="B26" s="660" t="s">
        <v>297</v>
      </c>
      <c r="C26" s="661"/>
      <c r="D26" s="661"/>
      <c r="E26" s="661"/>
      <c r="F26" s="661"/>
      <c r="G26" s="661"/>
      <c r="H26" s="661"/>
      <c r="I26" s="661"/>
      <c r="J26" s="661"/>
      <c r="K26" s="661"/>
      <c r="L26" s="661"/>
      <c r="M26" s="661"/>
      <c r="N26" s="661"/>
      <c r="O26" s="661"/>
      <c r="P26" s="661"/>
      <c r="Q26" s="662"/>
      <c r="R26" s="663" t="s">
        <v>236</v>
      </c>
      <c r="S26" s="664"/>
      <c r="T26" s="664"/>
      <c r="U26" s="664"/>
      <c r="V26" s="664"/>
      <c r="W26" s="664"/>
      <c r="X26" s="664"/>
      <c r="Y26" s="665"/>
      <c r="Z26" s="699" t="s">
        <v>236</v>
      </c>
      <c r="AA26" s="699"/>
      <c r="AB26" s="699"/>
      <c r="AC26" s="699"/>
      <c r="AD26" s="700" t="s">
        <v>236</v>
      </c>
      <c r="AE26" s="700"/>
      <c r="AF26" s="700"/>
      <c r="AG26" s="700"/>
      <c r="AH26" s="700"/>
      <c r="AI26" s="700"/>
      <c r="AJ26" s="700"/>
      <c r="AK26" s="700"/>
      <c r="AL26" s="666" t="s">
        <v>236</v>
      </c>
      <c r="AM26" s="667"/>
      <c r="AN26" s="667"/>
      <c r="AO26" s="701"/>
      <c r="AP26" s="660" t="s">
        <v>298</v>
      </c>
      <c r="AQ26" s="735"/>
      <c r="AR26" s="735"/>
      <c r="AS26" s="735"/>
      <c r="AT26" s="735"/>
      <c r="AU26" s="735"/>
      <c r="AV26" s="735"/>
      <c r="AW26" s="735"/>
      <c r="AX26" s="735"/>
      <c r="AY26" s="735"/>
      <c r="AZ26" s="735"/>
      <c r="BA26" s="735"/>
      <c r="BB26" s="735"/>
      <c r="BC26" s="735"/>
      <c r="BD26" s="735"/>
      <c r="BE26" s="735"/>
      <c r="BF26" s="736"/>
      <c r="BG26" s="663" t="s">
        <v>236</v>
      </c>
      <c r="BH26" s="664"/>
      <c r="BI26" s="664"/>
      <c r="BJ26" s="664"/>
      <c r="BK26" s="664"/>
      <c r="BL26" s="664"/>
      <c r="BM26" s="664"/>
      <c r="BN26" s="665"/>
      <c r="BO26" s="699" t="s">
        <v>236</v>
      </c>
      <c r="BP26" s="699"/>
      <c r="BQ26" s="699"/>
      <c r="BR26" s="699"/>
      <c r="BS26" s="700" t="s">
        <v>129</v>
      </c>
      <c r="BT26" s="700"/>
      <c r="BU26" s="700"/>
      <c r="BV26" s="700"/>
      <c r="BW26" s="700"/>
      <c r="BX26" s="700"/>
      <c r="BY26" s="700"/>
      <c r="BZ26" s="700"/>
      <c r="CA26" s="700"/>
      <c r="CB26" s="731"/>
      <c r="CD26" s="660" t="s">
        <v>299</v>
      </c>
      <c r="CE26" s="661"/>
      <c r="CF26" s="661"/>
      <c r="CG26" s="661"/>
      <c r="CH26" s="661"/>
      <c r="CI26" s="661"/>
      <c r="CJ26" s="661"/>
      <c r="CK26" s="661"/>
      <c r="CL26" s="661"/>
      <c r="CM26" s="661"/>
      <c r="CN26" s="661"/>
      <c r="CO26" s="661"/>
      <c r="CP26" s="661"/>
      <c r="CQ26" s="662"/>
      <c r="CR26" s="663">
        <v>271209</v>
      </c>
      <c r="CS26" s="664"/>
      <c r="CT26" s="664"/>
      <c r="CU26" s="664"/>
      <c r="CV26" s="664"/>
      <c r="CW26" s="664"/>
      <c r="CX26" s="664"/>
      <c r="CY26" s="665"/>
      <c r="CZ26" s="666">
        <v>6.6</v>
      </c>
      <c r="DA26" s="674"/>
      <c r="DB26" s="674"/>
      <c r="DC26" s="675"/>
      <c r="DD26" s="669">
        <v>256426</v>
      </c>
      <c r="DE26" s="664"/>
      <c r="DF26" s="664"/>
      <c r="DG26" s="664"/>
      <c r="DH26" s="664"/>
      <c r="DI26" s="664"/>
      <c r="DJ26" s="664"/>
      <c r="DK26" s="665"/>
      <c r="DL26" s="669" t="s">
        <v>129</v>
      </c>
      <c r="DM26" s="664"/>
      <c r="DN26" s="664"/>
      <c r="DO26" s="664"/>
      <c r="DP26" s="664"/>
      <c r="DQ26" s="664"/>
      <c r="DR26" s="664"/>
      <c r="DS26" s="664"/>
      <c r="DT26" s="664"/>
      <c r="DU26" s="664"/>
      <c r="DV26" s="665"/>
      <c r="DW26" s="666" t="s">
        <v>129</v>
      </c>
      <c r="DX26" s="674"/>
      <c r="DY26" s="674"/>
      <c r="DZ26" s="674"/>
      <c r="EA26" s="674"/>
      <c r="EB26" s="674"/>
      <c r="EC26" s="688"/>
    </row>
    <row r="27" spans="2:133" ht="11.25" customHeight="1" x14ac:dyDescent="0.15">
      <c r="B27" s="660" t="s">
        <v>300</v>
      </c>
      <c r="C27" s="661"/>
      <c r="D27" s="661"/>
      <c r="E27" s="661"/>
      <c r="F27" s="661"/>
      <c r="G27" s="661"/>
      <c r="H27" s="661"/>
      <c r="I27" s="661"/>
      <c r="J27" s="661"/>
      <c r="K27" s="661"/>
      <c r="L27" s="661"/>
      <c r="M27" s="661"/>
      <c r="N27" s="661"/>
      <c r="O27" s="661"/>
      <c r="P27" s="661"/>
      <c r="Q27" s="662"/>
      <c r="R27" s="663">
        <v>4393</v>
      </c>
      <c r="S27" s="664"/>
      <c r="T27" s="664"/>
      <c r="U27" s="664"/>
      <c r="V27" s="664"/>
      <c r="W27" s="664"/>
      <c r="X27" s="664"/>
      <c r="Y27" s="665"/>
      <c r="Z27" s="699">
        <v>0.1</v>
      </c>
      <c r="AA27" s="699"/>
      <c r="AB27" s="699"/>
      <c r="AC27" s="699"/>
      <c r="AD27" s="700" t="s">
        <v>236</v>
      </c>
      <c r="AE27" s="700"/>
      <c r="AF27" s="700"/>
      <c r="AG27" s="700"/>
      <c r="AH27" s="700"/>
      <c r="AI27" s="700"/>
      <c r="AJ27" s="700"/>
      <c r="AK27" s="700"/>
      <c r="AL27" s="666" t="s">
        <v>129</v>
      </c>
      <c r="AM27" s="667"/>
      <c r="AN27" s="667"/>
      <c r="AO27" s="701"/>
      <c r="AP27" s="660" t="s">
        <v>301</v>
      </c>
      <c r="AQ27" s="661"/>
      <c r="AR27" s="661"/>
      <c r="AS27" s="661"/>
      <c r="AT27" s="661"/>
      <c r="AU27" s="661"/>
      <c r="AV27" s="661"/>
      <c r="AW27" s="661"/>
      <c r="AX27" s="661"/>
      <c r="AY27" s="661"/>
      <c r="AZ27" s="661"/>
      <c r="BA27" s="661"/>
      <c r="BB27" s="661"/>
      <c r="BC27" s="661"/>
      <c r="BD27" s="661"/>
      <c r="BE27" s="661"/>
      <c r="BF27" s="662"/>
      <c r="BG27" s="663">
        <v>216767</v>
      </c>
      <c r="BH27" s="664"/>
      <c r="BI27" s="664"/>
      <c r="BJ27" s="664"/>
      <c r="BK27" s="664"/>
      <c r="BL27" s="664"/>
      <c r="BM27" s="664"/>
      <c r="BN27" s="665"/>
      <c r="BO27" s="699">
        <v>100</v>
      </c>
      <c r="BP27" s="699"/>
      <c r="BQ27" s="699"/>
      <c r="BR27" s="699"/>
      <c r="BS27" s="700">
        <v>19</v>
      </c>
      <c r="BT27" s="700"/>
      <c r="BU27" s="700"/>
      <c r="BV27" s="700"/>
      <c r="BW27" s="700"/>
      <c r="BX27" s="700"/>
      <c r="BY27" s="700"/>
      <c r="BZ27" s="700"/>
      <c r="CA27" s="700"/>
      <c r="CB27" s="731"/>
      <c r="CD27" s="660" t="s">
        <v>302</v>
      </c>
      <c r="CE27" s="661"/>
      <c r="CF27" s="661"/>
      <c r="CG27" s="661"/>
      <c r="CH27" s="661"/>
      <c r="CI27" s="661"/>
      <c r="CJ27" s="661"/>
      <c r="CK27" s="661"/>
      <c r="CL27" s="661"/>
      <c r="CM27" s="661"/>
      <c r="CN27" s="661"/>
      <c r="CO27" s="661"/>
      <c r="CP27" s="661"/>
      <c r="CQ27" s="662"/>
      <c r="CR27" s="663">
        <v>177332</v>
      </c>
      <c r="CS27" s="672"/>
      <c r="CT27" s="672"/>
      <c r="CU27" s="672"/>
      <c r="CV27" s="672"/>
      <c r="CW27" s="672"/>
      <c r="CX27" s="672"/>
      <c r="CY27" s="673"/>
      <c r="CZ27" s="666">
        <v>4.3</v>
      </c>
      <c r="DA27" s="674"/>
      <c r="DB27" s="674"/>
      <c r="DC27" s="675"/>
      <c r="DD27" s="669">
        <v>56854</v>
      </c>
      <c r="DE27" s="672"/>
      <c r="DF27" s="672"/>
      <c r="DG27" s="672"/>
      <c r="DH27" s="672"/>
      <c r="DI27" s="672"/>
      <c r="DJ27" s="672"/>
      <c r="DK27" s="673"/>
      <c r="DL27" s="669">
        <v>56854</v>
      </c>
      <c r="DM27" s="672"/>
      <c r="DN27" s="672"/>
      <c r="DO27" s="672"/>
      <c r="DP27" s="672"/>
      <c r="DQ27" s="672"/>
      <c r="DR27" s="672"/>
      <c r="DS27" s="672"/>
      <c r="DT27" s="672"/>
      <c r="DU27" s="672"/>
      <c r="DV27" s="673"/>
      <c r="DW27" s="666">
        <v>3.4</v>
      </c>
      <c r="DX27" s="674"/>
      <c r="DY27" s="674"/>
      <c r="DZ27" s="674"/>
      <c r="EA27" s="674"/>
      <c r="EB27" s="674"/>
      <c r="EC27" s="688"/>
    </row>
    <row r="28" spans="2:133" ht="11.25" customHeight="1" x14ac:dyDescent="0.15">
      <c r="B28" s="660" t="s">
        <v>303</v>
      </c>
      <c r="C28" s="661"/>
      <c r="D28" s="661"/>
      <c r="E28" s="661"/>
      <c r="F28" s="661"/>
      <c r="G28" s="661"/>
      <c r="H28" s="661"/>
      <c r="I28" s="661"/>
      <c r="J28" s="661"/>
      <c r="K28" s="661"/>
      <c r="L28" s="661"/>
      <c r="M28" s="661"/>
      <c r="N28" s="661"/>
      <c r="O28" s="661"/>
      <c r="P28" s="661"/>
      <c r="Q28" s="662"/>
      <c r="R28" s="663">
        <v>8860</v>
      </c>
      <c r="S28" s="664"/>
      <c r="T28" s="664"/>
      <c r="U28" s="664"/>
      <c r="V28" s="664"/>
      <c r="W28" s="664"/>
      <c r="X28" s="664"/>
      <c r="Y28" s="665"/>
      <c r="Z28" s="699">
        <v>0.2</v>
      </c>
      <c r="AA28" s="699"/>
      <c r="AB28" s="699"/>
      <c r="AC28" s="699"/>
      <c r="AD28" s="700">
        <v>3327</v>
      </c>
      <c r="AE28" s="700"/>
      <c r="AF28" s="700"/>
      <c r="AG28" s="700"/>
      <c r="AH28" s="700"/>
      <c r="AI28" s="700"/>
      <c r="AJ28" s="700"/>
      <c r="AK28" s="700"/>
      <c r="AL28" s="666">
        <v>0.2</v>
      </c>
      <c r="AM28" s="667"/>
      <c r="AN28" s="667"/>
      <c r="AO28" s="701"/>
      <c r="AP28" s="660"/>
      <c r="AQ28" s="661"/>
      <c r="AR28" s="661"/>
      <c r="AS28" s="661"/>
      <c r="AT28" s="661"/>
      <c r="AU28" s="661"/>
      <c r="AV28" s="661"/>
      <c r="AW28" s="661"/>
      <c r="AX28" s="661"/>
      <c r="AY28" s="661"/>
      <c r="AZ28" s="661"/>
      <c r="BA28" s="661"/>
      <c r="BB28" s="661"/>
      <c r="BC28" s="661"/>
      <c r="BD28" s="661"/>
      <c r="BE28" s="661"/>
      <c r="BF28" s="662"/>
      <c r="BG28" s="663"/>
      <c r="BH28" s="664"/>
      <c r="BI28" s="664"/>
      <c r="BJ28" s="664"/>
      <c r="BK28" s="664"/>
      <c r="BL28" s="664"/>
      <c r="BM28" s="664"/>
      <c r="BN28" s="665"/>
      <c r="BO28" s="699"/>
      <c r="BP28" s="699"/>
      <c r="BQ28" s="699"/>
      <c r="BR28" s="699"/>
      <c r="BS28" s="669"/>
      <c r="BT28" s="664"/>
      <c r="BU28" s="664"/>
      <c r="BV28" s="664"/>
      <c r="BW28" s="664"/>
      <c r="BX28" s="664"/>
      <c r="BY28" s="664"/>
      <c r="BZ28" s="664"/>
      <c r="CA28" s="664"/>
      <c r="CB28" s="698"/>
      <c r="CD28" s="660" t="s">
        <v>304</v>
      </c>
      <c r="CE28" s="661"/>
      <c r="CF28" s="661"/>
      <c r="CG28" s="661"/>
      <c r="CH28" s="661"/>
      <c r="CI28" s="661"/>
      <c r="CJ28" s="661"/>
      <c r="CK28" s="661"/>
      <c r="CL28" s="661"/>
      <c r="CM28" s="661"/>
      <c r="CN28" s="661"/>
      <c r="CO28" s="661"/>
      <c r="CP28" s="661"/>
      <c r="CQ28" s="662"/>
      <c r="CR28" s="663">
        <v>391570</v>
      </c>
      <c r="CS28" s="664"/>
      <c r="CT28" s="664"/>
      <c r="CU28" s="664"/>
      <c r="CV28" s="664"/>
      <c r="CW28" s="664"/>
      <c r="CX28" s="664"/>
      <c r="CY28" s="665"/>
      <c r="CZ28" s="666">
        <v>9.6</v>
      </c>
      <c r="DA28" s="674"/>
      <c r="DB28" s="674"/>
      <c r="DC28" s="675"/>
      <c r="DD28" s="669">
        <v>391570</v>
      </c>
      <c r="DE28" s="664"/>
      <c r="DF28" s="664"/>
      <c r="DG28" s="664"/>
      <c r="DH28" s="664"/>
      <c r="DI28" s="664"/>
      <c r="DJ28" s="664"/>
      <c r="DK28" s="665"/>
      <c r="DL28" s="669">
        <v>391570</v>
      </c>
      <c r="DM28" s="664"/>
      <c r="DN28" s="664"/>
      <c r="DO28" s="664"/>
      <c r="DP28" s="664"/>
      <c r="DQ28" s="664"/>
      <c r="DR28" s="664"/>
      <c r="DS28" s="664"/>
      <c r="DT28" s="664"/>
      <c r="DU28" s="664"/>
      <c r="DV28" s="665"/>
      <c r="DW28" s="666">
        <v>23.6</v>
      </c>
      <c r="DX28" s="674"/>
      <c r="DY28" s="674"/>
      <c r="DZ28" s="674"/>
      <c r="EA28" s="674"/>
      <c r="EB28" s="674"/>
      <c r="EC28" s="688"/>
    </row>
    <row r="29" spans="2:133" ht="11.25" customHeight="1" x14ac:dyDescent="0.15">
      <c r="B29" s="660" t="s">
        <v>305</v>
      </c>
      <c r="C29" s="661"/>
      <c r="D29" s="661"/>
      <c r="E29" s="661"/>
      <c r="F29" s="661"/>
      <c r="G29" s="661"/>
      <c r="H29" s="661"/>
      <c r="I29" s="661"/>
      <c r="J29" s="661"/>
      <c r="K29" s="661"/>
      <c r="L29" s="661"/>
      <c r="M29" s="661"/>
      <c r="N29" s="661"/>
      <c r="O29" s="661"/>
      <c r="P29" s="661"/>
      <c r="Q29" s="662"/>
      <c r="R29" s="663">
        <v>2591</v>
      </c>
      <c r="S29" s="664"/>
      <c r="T29" s="664"/>
      <c r="U29" s="664"/>
      <c r="V29" s="664"/>
      <c r="W29" s="664"/>
      <c r="X29" s="664"/>
      <c r="Y29" s="665"/>
      <c r="Z29" s="699">
        <v>0.1</v>
      </c>
      <c r="AA29" s="699"/>
      <c r="AB29" s="699"/>
      <c r="AC29" s="699"/>
      <c r="AD29" s="700">
        <v>1319</v>
      </c>
      <c r="AE29" s="700"/>
      <c r="AF29" s="700"/>
      <c r="AG29" s="700"/>
      <c r="AH29" s="700"/>
      <c r="AI29" s="700"/>
      <c r="AJ29" s="700"/>
      <c r="AK29" s="700"/>
      <c r="AL29" s="666">
        <v>0.1</v>
      </c>
      <c r="AM29" s="667"/>
      <c r="AN29" s="667"/>
      <c r="AO29" s="701"/>
      <c r="AP29" s="644"/>
      <c r="AQ29" s="645"/>
      <c r="AR29" s="645"/>
      <c r="AS29" s="645"/>
      <c r="AT29" s="645"/>
      <c r="AU29" s="645"/>
      <c r="AV29" s="645"/>
      <c r="AW29" s="645"/>
      <c r="AX29" s="645"/>
      <c r="AY29" s="645"/>
      <c r="AZ29" s="645"/>
      <c r="BA29" s="645"/>
      <c r="BB29" s="645"/>
      <c r="BC29" s="645"/>
      <c r="BD29" s="645"/>
      <c r="BE29" s="645"/>
      <c r="BF29" s="646"/>
      <c r="BG29" s="663"/>
      <c r="BH29" s="664"/>
      <c r="BI29" s="664"/>
      <c r="BJ29" s="664"/>
      <c r="BK29" s="664"/>
      <c r="BL29" s="664"/>
      <c r="BM29" s="664"/>
      <c r="BN29" s="665"/>
      <c r="BO29" s="699"/>
      <c r="BP29" s="699"/>
      <c r="BQ29" s="699"/>
      <c r="BR29" s="699"/>
      <c r="BS29" s="700"/>
      <c r="BT29" s="700"/>
      <c r="BU29" s="700"/>
      <c r="BV29" s="700"/>
      <c r="BW29" s="700"/>
      <c r="BX29" s="700"/>
      <c r="BY29" s="700"/>
      <c r="BZ29" s="700"/>
      <c r="CA29" s="700"/>
      <c r="CB29" s="731"/>
      <c r="CD29" s="676" t="s">
        <v>306</v>
      </c>
      <c r="CE29" s="677"/>
      <c r="CF29" s="660" t="s">
        <v>307</v>
      </c>
      <c r="CG29" s="661"/>
      <c r="CH29" s="661"/>
      <c r="CI29" s="661"/>
      <c r="CJ29" s="661"/>
      <c r="CK29" s="661"/>
      <c r="CL29" s="661"/>
      <c r="CM29" s="661"/>
      <c r="CN29" s="661"/>
      <c r="CO29" s="661"/>
      <c r="CP29" s="661"/>
      <c r="CQ29" s="662"/>
      <c r="CR29" s="663">
        <v>391570</v>
      </c>
      <c r="CS29" s="672"/>
      <c r="CT29" s="672"/>
      <c r="CU29" s="672"/>
      <c r="CV29" s="672"/>
      <c r="CW29" s="672"/>
      <c r="CX29" s="672"/>
      <c r="CY29" s="673"/>
      <c r="CZ29" s="666">
        <v>9.6</v>
      </c>
      <c r="DA29" s="674"/>
      <c r="DB29" s="674"/>
      <c r="DC29" s="675"/>
      <c r="DD29" s="669">
        <v>391570</v>
      </c>
      <c r="DE29" s="672"/>
      <c r="DF29" s="672"/>
      <c r="DG29" s="672"/>
      <c r="DH29" s="672"/>
      <c r="DI29" s="672"/>
      <c r="DJ29" s="672"/>
      <c r="DK29" s="673"/>
      <c r="DL29" s="669">
        <v>391570</v>
      </c>
      <c r="DM29" s="672"/>
      <c r="DN29" s="672"/>
      <c r="DO29" s="672"/>
      <c r="DP29" s="672"/>
      <c r="DQ29" s="672"/>
      <c r="DR29" s="672"/>
      <c r="DS29" s="672"/>
      <c r="DT29" s="672"/>
      <c r="DU29" s="672"/>
      <c r="DV29" s="673"/>
      <c r="DW29" s="666">
        <v>23.6</v>
      </c>
      <c r="DX29" s="674"/>
      <c r="DY29" s="674"/>
      <c r="DZ29" s="674"/>
      <c r="EA29" s="674"/>
      <c r="EB29" s="674"/>
      <c r="EC29" s="688"/>
    </row>
    <row r="30" spans="2:133" ht="11.25" customHeight="1" x14ac:dyDescent="0.15">
      <c r="B30" s="660" t="s">
        <v>308</v>
      </c>
      <c r="C30" s="661"/>
      <c r="D30" s="661"/>
      <c r="E30" s="661"/>
      <c r="F30" s="661"/>
      <c r="G30" s="661"/>
      <c r="H30" s="661"/>
      <c r="I30" s="661"/>
      <c r="J30" s="661"/>
      <c r="K30" s="661"/>
      <c r="L30" s="661"/>
      <c r="M30" s="661"/>
      <c r="N30" s="661"/>
      <c r="O30" s="661"/>
      <c r="P30" s="661"/>
      <c r="Q30" s="662"/>
      <c r="R30" s="663">
        <v>379202</v>
      </c>
      <c r="S30" s="664"/>
      <c r="T30" s="664"/>
      <c r="U30" s="664"/>
      <c r="V30" s="664"/>
      <c r="W30" s="664"/>
      <c r="X30" s="664"/>
      <c r="Y30" s="665"/>
      <c r="Z30" s="699">
        <v>9</v>
      </c>
      <c r="AA30" s="699"/>
      <c r="AB30" s="699"/>
      <c r="AC30" s="699"/>
      <c r="AD30" s="700" t="s">
        <v>236</v>
      </c>
      <c r="AE30" s="700"/>
      <c r="AF30" s="700"/>
      <c r="AG30" s="700"/>
      <c r="AH30" s="700"/>
      <c r="AI30" s="700"/>
      <c r="AJ30" s="700"/>
      <c r="AK30" s="700"/>
      <c r="AL30" s="666" t="s">
        <v>236</v>
      </c>
      <c r="AM30" s="667"/>
      <c r="AN30" s="667"/>
      <c r="AO30" s="701"/>
      <c r="AP30" s="715" t="s">
        <v>224</v>
      </c>
      <c r="AQ30" s="716"/>
      <c r="AR30" s="716"/>
      <c r="AS30" s="716"/>
      <c r="AT30" s="716"/>
      <c r="AU30" s="716"/>
      <c r="AV30" s="716"/>
      <c r="AW30" s="716"/>
      <c r="AX30" s="716"/>
      <c r="AY30" s="716"/>
      <c r="AZ30" s="716"/>
      <c r="BA30" s="716"/>
      <c r="BB30" s="716"/>
      <c r="BC30" s="716"/>
      <c r="BD30" s="716"/>
      <c r="BE30" s="716"/>
      <c r="BF30" s="717"/>
      <c r="BG30" s="715" t="s">
        <v>309</v>
      </c>
      <c r="BH30" s="729"/>
      <c r="BI30" s="729"/>
      <c r="BJ30" s="729"/>
      <c r="BK30" s="729"/>
      <c r="BL30" s="729"/>
      <c r="BM30" s="729"/>
      <c r="BN30" s="729"/>
      <c r="BO30" s="729"/>
      <c r="BP30" s="729"/>
      <c r="BQ30" s="730"/>
      <c r="BR30" s="715" t="s">
        <v>310</v>
      </c>
      <c r="BS30" s="729"/>
      <c r="BT30" s="729"/>
      <c r="BU30" s="729"/>
      <c r="BV30" s="729"/>
      <c r="BW30" s="729"/>
      <c r="BX30" s="729"/>
      <c r="BY30" s="729"/>
      <c r="BZ30" s="729"/>
      <c r="CA30" s="729"/>
      <c r="CB30" s="730"/>
      <c r="CD30" s="678"/>
      <c r="CE30" s="679"/>
      <c r="CF30" s="660" t="s">
        <v>311</v>
      </c>
      <c r="CG30" s="661"/>
      <c r="CH30" s="661"/>
      <c r="CI30" s="661"/>
      <c r="CJ30" s="661"/>
      <c r="CK30" s="661"/>
      <c r="CL30" s="661"/>
      <c r="CM30" s="661"/>
      <c r="CN30" s="661"/>
      <c r="CO30" s="661"/>
      <c r="CP30" s="661"/>
      <c r="CQ30" s="662"/>
      <c r="CR30" s="663">
        <v>380189</v>
      </c>
      <c r="CS30" s="664"/>
      <c r="CT30" s="664"/>
      <c r="CU30" s="664"/>
      <c r="CV30" s="664"/>
      <c r="CW30" s="664"/>
      <c r="CX30" s="664"/>
      <c r="CY30" s="665"/>
      <c r="CZ30" s="666">
        <v>9.3000000000000007</v>
      </c>
      <c r="DA30" s="674"/>
      <c r="DB30" s="674"/>
      <c r="DC30" s="675"/>
      <c r="DD30" s="669">
        <v>380189</v>
      </c>
      <c r="DE30" s="664"/>
      <c r="DF30" s="664"/>
      <c r="DG30" s="664"/>
      <c r="DH30" s="664"/>
      <c r="DI30" s="664"/>
      <c r="DJ30" s="664"/>
      <c r="DK30" s="665"/>
      <c r="DL30" s="669">
        <v>380189</v>
      </c>
      <c r="DM30" s="664"/>
      <c r="DN30" s="664"/>
      <c r="DO30" s="664"/>
      <c r="DP30" s="664"/>
      <c r="DQ30" s="664"/>
      <c r="DR30" s="664"/>
      <c r="DS30" s="664"/>
      <c r="DT30" s="664"/>
      <c r="DU30" s="664"/>
      <c r="DV30" s="665"/>
      <c r="DW30" s="666">
        <v>22.9</v>
      </c>
      <c r="DX30" s="674"/>
      <c r="DY30" s="674"/>
      <c r="DZ30" s="674"/>
      <c r="EA30" s="674"/>
      <c r="EB30" s="674"/>
      <c r="EC30" s="688"/>
    </row>
    <row r="31" spans="2:133" ht="11.25" customHeight="1" x14ac:dyDescent="0.15">
      <c r="B31" s="732" t="s">
        <v>312</v>
      </c>
      <c r="C31" s="733"/>
      <c r="D31" s="733"/>
      <c r="E31" s="733"/>
      <c r="F31" s="733"/>
      <c r="G31" s="733"/>
      <c r="H31" s="733"/>
      <c r="I31" s="733"/>
      <c r="J31" s="733"/>
      <c r="K31" s="733"/>
      <c r="L31" s="733"/>
      <c r="M31" s="733"/>
      <c r="N31" s="733"/>
      <c r="O31" s="733"/>
      <c r="P31" s="733"/>
      <c r="Q31" s="734"/>
      <c r="R31" s="663" t="s">
        <v>236</v>
      </c>
      <c r="S31" s="664"/>
      <c r="T31" s="664"/>
      <c r="U31" s="664"/>
      <c r="V31" s="664"/>
      <c r="W31" s="664"/>
      <c r="X31" s="664"/>
      <c r="Y31" s="665"/>
      <c r="Z31" s="699" t="s">
        <v>129</v>
      </c>
      <c r="AA31" s="699"/>
      <c r="AB31" s="699"/>
      <c r="AC31" s="699"/>
      <c r="AD31" s="700" t="s">
        <v>236</v>
      </c>
      <c r="AE31" s="700"/>
      <c r="AF31" s="700"/>
      <c r="AG31" s="700"/>
      <c r="AH31" s="700"/>
      <c r="AI31" s="700"/>
      <c r="AJ31" s="700"/>
      <c r="AK31" s="700"/>
      <c r="AL31" s="666" t="s">
        <v>236</v>
      </c>
      <c r="AM31" s="667"/>
      <c r="AN31" s="667"/>
      <c r="AO31" s="701"/>
      <c r="AP31" s="724" t="s">
        <v>313</v>
      </c>
      <c r="AQ31" s="725"/>
      <c r="AR31" s="725"/>
      <c r="AS31" s="725"/>
      <c r="AT31" s="726" t="s">
        <v>314</v>
      </c>
      <c r="AU31" s="218"/>
      <c r="AV31" s="218"/>
      <c r="AW31" s="218"/>
      <c r="AX31" s="712" t="s">
        <v>188</v>
      </c>
      <c r="AY31" s="713"/>
      <c r="AZ31" s="713"/>
      <c r="BA31" s="713"/>
      <c r="BB31" s="713"/>
      <c r="BC31" s="713"/>
      <c r="BD31" s="713"/>
      <c r="BE31" s="713"/>
      <c r="BF31" s="714"/>
      <c r="BG31" s="720">
        <v>98.6</v>
      </c>
      <c r="BH31" s="721"/>
      <c r="BI31" s="721"/>
      <c r="BJ31" s="721"/>
      <c r="BK31" s="721"/>
      <c r="BL31" s="721"/>
      <c r="BM31" s="722">
        <v>78.5</v>
      </c>
      <c r="BN31" s="721"/>
      <c r="BO31" s="721"/>
      <c r="BP31" s="721"/>
      <c r="BQ31" s="723"/>
      <c r="BR31" s="720">
        <v>98.8</v>
      </c>
      <c r="BS31" s="721"/>
      <c r="BT31" s="721"/>
      <c r="BU31" s="721"/>
      <c r="BV31" s="721"/>
      <c r="BW31" s="721"/>
      <c r="BX31" s="722">
        <v>77.900000000000006</v>
      </c>
      <c r="BY31" s="721"/>
      <c r="BZ31" s="721"/>
      <c r="CA31" s="721"/>
      <c r="CB31" s="723"/>
      <c r="CD31" s="678"/>
      <c r="CE31" s="679"/>
      <c r="CF31" s="660" t="s">
        <v>315</v>
      </c>
      <c r="CG31" s="661"/>
      <c r="CH31" s="661"/>
      <c r="CI31" s="661"/>
      <c r="CJ31" s="661"/>
      <c r="CK31" s="661"/>
      <c r="CL31" s="661"/>
      <c r="CM31" s="661"/>
      <c r="CN31" s="661"/>
      <c r="CO31" s="661"/>
      <c r="CP31" s="661"/>
      <c r="CQ31" s="662"/>
      <c r="CR31" s="663">
        <v>11381</v>
      </c>
      <c r="CS31" s="672"/>
      <c r="CT31" s="672"/>
      <c r="CU31" s="672"/>
      <c r="CV31" s="672"/>
      <c r="CW31" s="672"/>
      <c r="CX31" s="672"/>
      <c r="CY31" s="673"/>
      <c r="CZ31" s="666">
        <v>0.3</v>
      </c>
      <c r="DA31" s="674"/>
      <c r="DB31" s="674"/>
      <c r="DC31" s="675"/>
      <c r="DD31" s="669">
        <v>11381</v>
      </c>
      <c r="DE31" s="672"/>
      <c r="DF31" s="672"/>
      <c r="DG31" s="672"/>
      <c r="DH31" s="672"/>
      <c r="DI31" s="672"/>
      <c r="DJ31" s="672"/>
      <c r="DK31" s="673"/>
      <c r="DL31" s="669">
        <v>11381</v>
      </c>
      <c r="DM31" s="672"/>
      <c r="DN31" s="672"/>
      <c r="DO31" s="672"/>
      <c r="DP31" s="672"/>
      <c r="DQ31" s="672"/>
      <c r="DR31" s="672"/>
      <c r="DS31" s="672"/>
      <c r="DT31" s="672"/>
      <c r="DU31" s="672"/>
      <c r="DV31" s="673"/>
      <c r="DW31" s="666">
        <v>0.7</v>
      </c>
      <c r="DX31" s="674"/>
      <c r="DY31" s="674"/>
      <c r="DZ31" s="674"/>
      <c r="EA31" s="674"/>
      <c r="EB31" s="674"/>
      <c r="EC31" s="688"/>
    </row>
    <row r="32" spans="2:133" ht="11.25" customHeight="1" x14ac:dyDescent="0.15">
      <c r="B32" s="660" t="s">
        <v>316</v>
      </c>
      <c r="C32" s="661"/>
      <c r="D32" s="661"/>
      <c r="E32" s="661"/>
      <c r="F32" s="661"/>
      <c r="G32" s="661"/>
      <c r="H32" s="661"/>
      <c r="I32" s="661"/>
      <c r="J32" s="661"/>
      <c r="K32" s="661"/>
      <c r="L32" s="661"/>
      <c r="M32" s="661"/>
      <c r="N32" s="661"/>
      <c r="O32" s="661"/>
      <c r="P32" s="661"/>
      <c r="Q32" s="662"/>
      <c r="R32" s="663">
        <v>496216</v>
      </c>
      <c r="S32" s="664"/>
      <c r="T32" s="664"/>
      <c r="U32" s="664"/>
      <c r="V32" s="664"/>
      <c r="W32" s="664"/>
      <c r="X32" s="664"/>
      <c r="Y32" s="665"/>
      <c r="Z32" s="699">
        <v>11.7</v>
      </c>
      <c r="AA32" s="699"/>
      <c r="AB32" s="699"/>
      <c r="AC32" s="699"/>
      <c r="AD32" s="700" t="s">
        <v>236</v>
      </c>
      <c r="AE32" s="700"/>
      <c r="AF32" s="700"/>
      <c r="AG32" s="700"/>
      <c r="AH32" s="700"/>
      <c r="AI32" s="700"/>
      <c r="AJ32" s="700"/>
      <c r="AK32" s="700"/>
      <c r="AL32" s="666" t="s">
        <v>236</v>
      </c>
      <c r="AM32" s="667"/>
      <c r="AN32" s="667"/>
      <c r="AO32" s="701"/>
      <c r="AP32" s="702"/>
      <c r="AQ32" s="703"/>
      <c r="AR32" s="703"/>
      <c r="AS32" s="703"/>
      <c r="AT32" s="727"/>
      <c r="AU32" s="214" t="s">
        <v>317</v>
      </c>
      <c r="AX32" s="660" t="s">
        <v>318</v>
      </c>
      <c r="AY32" s="661"/>
      <c r="AZ32" s="661"/>
      <c r="BA32" s="661"/>
      <c r="BB32" s="661"/>
      <c r="BC32" s="661"/>
      <c r="BD32" s="661"/>
      <c r="BE32" s="661"/>
      <c r="BF32" s="662"/>
      <c r="BG32" s="719">
        <v>98.6</v>
      </c>
      <c r="BH32" s="672"/>
      <c r="BI32" s="672"/>
      <c r="BJ32" s="672"/>
      <c r="BK32" s="672"/>
      <c r="BL32" s="672"/>
      <c r="BM32" s="667">
        <v>96.2</v>
      </c>
      <c r="BN32" s="672"/>
      <c r="BO32" s="672"/>
      <c r="BP32" s="672"/>
      <c r="BQ32" s="697"/>
      <c r="BR32" s="719">
        <v>98.7</v>
      </c>
      <c r="BS32" s="672"/>
      <c r="BT32" s="672"/>
      <c r="BU32" s="672"/>
      <c r="BV32" s="672"/>
      <c r="BW32" s="672"/>
      <c r="BX32" s="667">
        <v>95.9</v>
      </c>
      <c r="BY32" s="672"/>
      <c r="BZ32" s="672"/>
      <c r="CA32" s="672"/>
      <c r="CB32" s="697"/>
      <c r="CD32" s="680"/>
      <c r="CE32" s="681"/>
      <c r="CF32" s="660" t="s">
        <v>319</v>
      </c>
      <c r="CG32" s="661"/>
      <c r="CH32" s="661"/>
      <c r="CI32" s="661"/>
      <c r="CJ32" s="661"/>
      <c r="CK32" s="661"/>
      <c r="CL32" s="661"/>
      <c r="CM32" s="661"/>
      <c r="CN32" s="661"/>
      <c r="CO32" s="661"/>
      <c r="CP32" s="661"/>
      <c r="CQ32" s="662"/>
      <c r="CR32" s="663" t="s">
        <v>236</v>
      </c>
      <c r="CS32" s="664"/>
      <c r="CT32" s="664"/>
      <c r="CU32" s="664"/>
      <c r="CV32" s="664"/>
      <c r="CW32" s="664"/>
      <c r="CX32" s="664"/>
      <c r="CY32" s="665"/>
      <c r="CZ32" s="666" t="s">
        <v>236</v>
      </c>
      <c r="DA32" s="674"/>
      <c r="DB32" s="674"/>
      <c r="DC32" s="675"/>
      <c r="DD32" s="669" t="s">
        <v>236</v>
      </c>
      <c r="DE32" s="664"/>
      <c r="DF32" s="664"/>
      <c r="DG32" s="664"/>
      <c r="DH32" s="664"/>
      <c r="DI32" s="664"/>
      <c r="DJ32" s="664"/>
      <c r="DK32" s="665"/>
      <c r="DL32" s="669" t="s">
        <v>129</v>
      </c>
      <c r="DM32" s="664"/>
      <c r="DN32" s="664"/>
      <c r="DO32" s="664"/>
      <c r="DP32" s="664"/>
      <c r="DQ32" s="664"/>
      <c r="DR32" s="664"/>
      <c r="DS32" s="664"/>
      <c r="DT32" s="664"/>
      <c r="DU32" s="664"/>
      <c r="DV32" s="665"/>
      <c r="DW32" s="666" t="s">
        <v>236</v>
      </c>
      <c r="DX32" s="674"/>
      <c r="DY32" s="674"/>
      <c r="DZ32" s="674"/>
      <c r="EA32" s="674"/>
      <c r="EB32" s="674"/>
      <c r="EC32" s="688"/>
    </row>
    <row r="33" spans="2:133" ht="11.25" customHeight="1" x14ac:dyDescent="0.15">
      <c r="B33" s="660" t="s">
        <v>320</v>
      </c>
      <c r="C33" s="661"/>
      <c r="D33" s="661"/>
      <c r="E33" s="661"/>
      <c r="F33" s="661"/>
      <c r="G33" s="661"/>
      <c r="H33" s="661"/>
      <c r="I33" s="661"/>
      <c r="J33" s="661"/>
      <c r="K33" s="661"/>
      <c r="L33" s="661"/>
      <c r="M33" s="661"/>
      <c r="N33" s="661"/>
      <c r="O33" s="661"/>
      <c r="P33" s="661"/>
      <c r="Q33" s="662"/>
      <c r="R33" s="663">
        <v>7476</v>
      </c>
      <c r="S33" s="664"/>
      <c r="T33" s="664"/>
      <c r="U33" s="664"/>
      <c r="V33" s="664"/>
      <c r="W33" s="664"/>
      <c r="X33" s="664"/>
      <c r="Y33" s="665"/>
      <c r="Z33" s="699">
        <v>0.2</v>
      </c>
      <c r="AA33" s="699"/>
      <c r="AB33" s="699"/>
      <c r="AC33" s="699"/>
      <c r="AD33" s="700">
        <v>6149</v>
      </c>
      <c r="AE33" s="700"/>
      <c r="AF33" s="700"/>
      <c r="AG33" s="700"/>
      <c r="AH33" s="700"/>
      <c r="AI33" s="700"/>
      <c r="AJ33" s="700"/>
      <c r="AK33" s="700"/>
      <c r="AL33" s="666">
        <v>0.4</v>
      </c>
      <c r="AM33" s="667"/>
      <c r="AN33" s="667"/>
      <c r="AO33" s="701"/>
      <c r="AP33" s="704"/>
      <c r="AQ33" s="705"/>
      <c r="AR33" s="705"/>
      <c r="AS33" s="705"/>
      <c r="AT33" s="728"/>
      <c r="AU33" s="219"/>
      <c r="AV33" s="219"/>
      <c r="AW33" s="219"/>
      <c r="AX33" s="644" t="s">
        <v>321</v>
      </c>
      <c r="AY33" s="645"/>
      <c r="AZ33" s="645"/>
      <c r="BA33" s="645"/>
      <c r="BB33" s="645"/>
      <c r="BC33" s="645"/>
      <c r="BD33" s="645"/>
      <c r="BE33" s="645"/>
      <c r="BF33" s="646"/>
      <c r="BG33" s="718">
        <v>98.4</v>
      </c>
      <c r="BH33" s="648"/>
      <c r="BI33" s="648"/>
      <c r="BJ33" s="648"/>
      <c r="BK33" s="648"/>
      <c r="BL33" s="648"/>
      <c r="BM33" s="692">
        <v>64.5</v>
      </c>
      <c r="BN33" s="648"/>
      <c r="BO33" s="648"/>
      <c r="BP33" s="648"/>
      <c r="BQ33" s="686"/>
      <c r="BR33" s="718">
        <v>98.7</v>
      </c>
      <c r="BS33" s="648"/>
      <c r="BT33" s="648"/>
      <c r="BU33" s="648"/>
      <c r="BV33" s="648"/>
      <c r="BW33" s="648"/>
      <c r="BX33" s="692">
        <v>63.1</v>
      </c>
      <c r="BY33" s="648"/>
      <c r="BZ33" s="648"/>
      <c r="CA33" s="648"/>
      <c r="CB33" s="686"/>
      <c r="CD33" s="660" t="s">
        <v>322</v>
      </c>
      <c r="CE33" s="661"/>
      <c r="CF33" s="661"/>
      <c r="CG33" s="661"/>
      <c r="CH33" s="661"/>
      <c r="CI33" s="661"/>
      <c r="CJ33" s="661"/>
      <c r="CK33" s="661"/>
      <c r="CL33" s="661"/>
      <c r="CM33" s="661"/>
      <c r="CN33" s="661"/>
      <c r="CO33" s="661"/>
      <c r="CP33" s="661"/>
      <c r="CQ33" s="662"/>
      <c r="CR33" s="663">
        <v>1540901</v>
      </c>
      <c r="CS33" s="672"/>
      <c r="CT33" s="672"/>
      <c r="CU33" s="672"/>
      <c r="CV33" s="672"/>
      <c r="CW33" s="672"/>
      <c r="CX33" s="672"/>
      <c r="CY33" s="673"/>
      <c r="CZ33" s="666">
        <v>37.700000000000003</v>
      </c>
      <c r="DA33" s="674"/>
      <c r="DB33" s="674"/>
      <c r="DC33" s="675"/>
      <c r="DD33" s="669">
        <v>1360679</v>
      </c>
      <c r="DE33" s="672"/>
      <c r="DF33" s="672"/>
      <c r="DG33" s="672"/>
      <c r="DH33" s="672"/>
      <c r="DI33" s="672"/>
      <c r="DJ33" s="672"/>
      <c r="DK33" s="673"/>
      <c r="DL33" s="669">
        <v>611750</v>
      </c>
      <c r="DM33" s="672"/>
      <c r="DN33" s="672"/>
      <c r="DO33" s="672"/>
      <c r="DP33" s="672"/>
      <c r="DQ33" s="672"/>
      <c r="DR33" s="672"/>
      <c r="DS33" s="672"/>
      <c r="DT33" s="672"/>
      <c r="DU33" s="672"/>
      <c r="DV33" s="673"/>
      <c r="DW33" s="666">
        <v>36.9</v>
      </c>
      <c r="DX33" s="674"/>
      <c r="DY33" s="674"/>
      <c r="DZ33" s="674"/>
      <c r="EA33" s="674"/>
      <c r="EB33" s="674"/>
      <c r="EC33" s="688"/>
    </row>
    <row r="34" spans="2:133" ht="11.25" customHeight="1" x14ac:dyDescent="0.15">
      <c r="B34" s="660" t="s">
        <v>323</v>
      </c>
      <c r="C34" s="661"/>
      <c r="D34" s="661"/>
      <c r="E34" s="661"/>
      <c r="F34" s="661"/>
      <c r="G34" s="661"/>
      <c r="H34" s="661"/>
      <c r="I34" s="661"/>
      <c r="J34" s="661"/>
      <c r="K34" s="661"/>
      <c r="L34" s="661"/>
      <c r="M34" s="661"/>
      <c r="N34" s="661"/>
      <c r="O34" s="661"/>
      <c r="P34" s="661"/>
      <c r="Q34" s="662"/>
      <c r="R34" s="663">
        <v>167252</v>
      </c>
      <c r="S34" s="664"/>
      <c r="T34" s="664"/>
      <c r="U34" s="664"/>
      <c r="V34" s="664"/>
      <c r="W34" s="664"/>
      <c r="X34" s="664"/>
      <c r="Y34" s="665"/>
      <c r="Z34" s="699">
        <v>4</v>
      </c>
      <c r="AA34" s="699"/>
      <c r="AB34" s="699"/>
      <c r="AC34" s="699"/>
      <c r="AD34" s="700" t="s">
        <v>129</v>
      </c>
      <c r="AE34" s="700"/>
      <c r="AF34" s="700"/>
      <c r="AG34" s="700"/>
      <c r="AH34" s="700"/>
      <c r="AI34" s="700"/>
      <c r="AJ34" s="700"/>
      <c r="AK34" s="700"/>
      <c r="AL34" s="666" t="s">
        <v>236</v>
      </c>
      <c r="AM34" s="667"/>
      <c r="AN34" s="667"/>
      <c r="AO34" s="701"/>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60" t="s">
        <v>324</v>
      </c>
      <c r="CE34" s="661"/>
      <c r="CF34" s="661"/>
      <c r="CG34" s="661"/>
      <c r="CH34" s="661"/>
      <c r="CI34" s="661"/>
      <c r="CJ34" s="661"/>
      <c r="CK34" s="661"/>
      <c r="CL34" s="661"/>
      <c r="CM34" s="661"/>
      <c r="CN34" s="661"/>
      <c r="CO34" s="661"/>
      <c r="CP34" s="661"/>
      <c r="CQ34" s="662"/>
      <c r="CR34" s="663">
        <v>652446</v>
      </c>
      <c r="CS34" s="664"/>
      <c r="CT34" s="664"/>
      <c r="CU34" s="664"/>
      <c r="CV34" s="664"/>
      <c r="CW34" s="664"/>
      <c r="CX34" s="664"/>
      <c r="CY34" s="665"/>
      <c r="CZ34" s="666">
        <v>16</v>
      </c>
      <c r="DA34" s="674"/>
      <c r="DB34" s="674"/>
      <c r="DC34" s="675"/>
      <c r="DD34" s="669">
        <v>565575</v>
      </c>
      <c r="DE34" s="664"/>
      <c r="DF34" s="664"/>
      <c r="DG34" s="664"/>
      <c r="DH34" s="664"/>
      <c r="DI34" s="664"/>
      <c r="DJ34" s="664"/>
      <c r="DK34" s="665"/>
      <c r="DL34" s="669">
        <v>334362</v>
      </c>
      <c r="DM34" s="664"/>
      <c r="DN34" s="664"/>
      <c r="DO34" s="664"/>
      <c r="DP34" s="664"/>
      <c r="DQ34" s="664"/>
      <c r="DR34" s="664"/>
      <c r="DS34" s="664"/>
      <c r="DT34" s="664"/>
      <c r="DU34" s="664"/>
      <c r="DV34" s="665"/>
      <c r="DW34" s="666">
        <v>20.2</v>
      </c>
      <c r="DX34" s="674"/>
      <c r="DY34" s="674"/>
      <c r="DZ34" s="674"/>
      <c r="EA34" s="674"/>
      <c r="EB34" s="674"/>
      <c r="EC34" s="688"/>
    </row>
    <row r="35" spans="2:133" ht="11.25" customHeight="1" x14ac:dyDescent="0.15">
      <c r="B35" s="660" t="s">
        <v>325</v>
      </c>
      <c r="C35" s="661"/>
      <c r="D35" s="661"/>
      <c r="E35" s="661"/>
      <c r="F35" s="661"/>
      <c r="G35" s="661"/>
      <c r="H35" s="661"/>
      <c r="I35" s="661"/>
      <c r="J35" s="661"/>
      <c r="K35" s="661"/>
      <c r="L35" s="661"/>
      <c r="M35" s="661"/>
      <c r="N35" s="661"/>
      <c r="O35" s="661"/>
      <c r="P35" s="661"/>
      <c r="Q35" s="662"/>
      <c r="R35" s="663">
        <v>362793</v>
      </c>
      <c r="S35" s="664"/>
      <c r="T35" s="664"/>
      <c r="U35" s="664"/>
      <c r="V35" s="664"/>
      <c r="W35" s="664"/>
      <c r="X35" s="664"/>
      <c r="Y35" s="665"/>
      <c r="Z35" s="699">
        <v>8.6</v>
      </c>
      <c r="AA35" s="699"/>
      <c r="AB35" s="699"/>
      <c r="AC35" s="699"/>
      <c r="AD35" s="700" t="s">
        <v>236</v>
      </c>
      <c r="AE35" s="700"/>
      <c r="AF35" s="700"/>
      <c r="AG35" s="700"/>
      <c r="AH35" s="700"/>
      <c r="AI35" s="700"/>
      <c r="AJ35" s="700"/>
      <c r="AK35" s="700"/>
      <c r="AL35" s="666" t="s">
        <v>236</v>
      </c>
      <c r="AM35" s="667"/>
      <c r="AN35" s="667"/>
      <c r="AO35" s="701"/>
      <c r="AP35" s="222"/>
      <c r="AQ35" s="715" t="s">
        <v>326</v>
      </c>
      <c r="AR35" s="716"/>
      <c r="AS35" s="716"/>
      <c r="AT35" s="716"/>
      <c r="AU35" s="716"/>
      <c r="AV35" s="716"/>
      <c r="AW35" s="716"/>
      <c r="AX35" s="716"/>
      <c r="AY35" s="716"/>
      <c r="AZ35" s="716"/>
      <c r="BA35" s="716"/>
      <c r="BB35" s="716"/>
      <c r="BC35" s="716"/>
      <c r="BD35" s="716"/>
      <c r="BE35" s="716"/>
      <c r="BF35" s="717"/>
      <c r="BG35" s="715" t="s">
        <v>327</v>
      </c>
      <c r="BH35" s="716"/>
      <c r="BI35" s="716"/>
      <c r="BJ35" s="716"/>
      <c r="BK35" s="716"/>
      <c r="BL35" s="716"/>
      <c r="BM35" s="716"/>
      <c r="BN35" s="716"/>
      <c r="BO35" s="716"/>
      <c r="BP35" s="716"/>
      <c r="BQ35" s="716"/>
      <c r="BR35" s="716"/>
      <c r="BS35" s="716"/>
      <c r="BT35" s="716"/>
      <c r="BU35" s="716"/>
      <c r="BV35" s="716"/>
      <c r="BW35" s="716"/>
      <c r="BX35" s="716"/>
      <c r="BY35" s="716"/>
      <c r="BZ35" s="716"/>
      <c r="CA35" s="716"/>
      <c r="CB35" s="717"/>
      <c r="CD35" s="660" t="s">
        <v>328</v>
      </c>
      <c r="CE35" s="661"/>
      <c r="CF35" s="661"/>
      <c r="CG35" s="661"/>
      <c r="CH35" s="661"/>
      <c r="CI35" s="661"/>
      <c r="CJ35" s="661"/>
      <c r="CK35" s="661"/>
      <c r="CL35" s="661"/>
      <c r="CM35" s="661"/>
      <c r="CN35" s="661"/>
      <c r="CO35" s="661"/>
      <c r="CP35" s="661"/>
      <c r="CQ35" s="662"/>
      <c r="CR35" s="663">
        <v>15619</v>
      </c>
      <c r="CS35" s="672"/>
      <c r="CT35" s="672"/>
      <c r="CU35" s="672"/>
      <c r="CV35" s="672"/>
      <c r="CW35" s="672"/>
      <c r="CX35" s="672"/>
      <c r="CY35" s="673"/>
      <c r="CZ35" s="666">
        <v>0.4</v>
      </c>
      <c r="DA35" s="674"/>
      <c r="DB35" s="674"/>
      <c r="DC35" s="675"/>
      <c r="DD35" s="669">
        <v>14114</v>
      </c>
      <c r="DE35" s="672"/>
      <c r="DF35" s="672"/>
      <c r="DG35" s="672"/>
      <c r="DH35" s="672"/>
      <c r="DI35" s="672"/>
      <c r="DJ35" s="672"/>
      <c r="DK35" s="673"/>
      <c r="DL35" s="669">
        <v>10914</v>
      </c>
      <c r="DM35" s="672"/>
      <c r="DN35" s="672"/>
      <c r="DO35" s="672"/>
      <c r="DP35" s="672"/>
      <c r="DQ35" s="672"/>
      <c r="DR35" s="672"/>
      <c r="DS35" s="672"/>
      <c r="DT35" s="672"/>
      <c r="DU35" s="672"/>
      <c r="DV35" s="673"/>
      <c r="DW35" s="666">
        <v>0.7</v>
      </c>
      <c r="DX35" s="674"/>
      <c r="DY35" s="674"/>
      <c r="DZ35" s="674"/>
      <c r="EA35" s="674"/>
      <c r="EB35" s="674"/>
      <c r="EC35" s="688"/>
    </row>
    <row r="36" spans="2:133" ht="11.25" customHeight="1" x14ac:dyDescent="0.15">
      <c r="B36" s="660" t="s">
        <v>329</v>
      </c>
      <c r="C36" s="661"/>
      <c r="D36" s="661"/>
      <c r="E36" s="661"/>
      <c r="F36" s="661"/>
      <c r="G36" s="661"/>
      <c r="H36" s="661"/>
      <c r="I36" s="661"/>
      <c r="J36" s="661"/>
      <c r="K36" s="661"/>
      <c r="L36" s="661"/>
      <c r="M36" s="661"/>
      <c r="N36" s="661"/>
      <c r="O36" s="661"/>
      <c r="P36" s="661"/>
      <c r="Q36" s="662"/>
      <c r="R36" s="663">
        <v>131160</v>
      </c>
      <c r="S36" s="664"/>
      <c r="T36" s="664"/>
      <c r="U36" s="664"/>
      <c r="V36" s="664"/>
      <c r="W36" s="664"/>
      <c r="X36" s="664"/>
      <c r="Y36" s="665"/>
      <c r="Z36" s="699">
        <v>3.1</v>
      </c>
      <c r="AA36" s="699"/>
      <c r="AB36" s="699"/>
      <c r="AC36" s="699"/>
      <c r="AD36" s="700" t="s">
        <v>129</v>
      </c>
      <c r="AE36" s="700"/>
      <c r="AF36" s="700"/>
      <c r="AG36" s="700"/>
      <c r="AH36" s="700"/>
      <c r="AI36" s="700"/>
      <c r="AJ36" s="700"/>
      <c r="AK36" s="700"/>
      <c r="AL36" s="666" t="s">
        <v>129</v>
      </c>
      <c r="AM36" s="667"/>
      <c r="AN36" s="667"/>
      <c r="AO36" s="701"/>
      <c r="AP36" s="222"/>
      <c r="AQ36" s="706" t="s">
        <v>330</v>
      </c>
      <c r="AR36" s="707"/>
      <c r="AS36" s="707"/>
      <c r="AT36" s="707"/>
      <c r="AU36" s="707"/>
      <c r="AV36" s="707"/>
      <c r="AW36" s="707"/>
      <c r="AX36" s="707"/>
      <c r="AY36" s="708"/>
      <c r="AZ36" s="709">
        <v>242633</v>
      </c>
      <c r="BA36" s="710"/>
      <c r="BB36" s="710"/>
      <c r="BC36" s="710"/>
      <c r="BD36" s="710"/>
      <c r="BE36" s="710"/>
      <c r="BF36" s="711"/>
      <c r="BG36" s="712" t="s">
        <v>331</v>
      </c>
      <c r="BH36" s="713"/>
      <c r="BI36" s="713"/>
      <c r="BJ36" s="713"/>
      <c r="BK36" s="713"/>
      <c r="BL36" s="713"/>
      <c r="BM36" s="713"/>
      <c r="BN36" s="713"/>
      <c r="BO36" s="713"/>
      <c r="BP36" s="713"/>
      <c r="BQ36" s="713"/>
      <c r="BR36" s="713"/>
      <c r="BS36" s="713"/>
      <c r="BT36" s="713"/>
      <c r="BU36" s="714"/>
      <c r="BV36" s="709">
        <v>7653</v>
      </c>
      <c r="BW36" s="710"/>
      <c r="BX36" s="710"/>
      <c r="BY36" s="710"/>
      <c r="BZ36" s="710"/>
      <c r="CA36" s="710"/>
      <c r="CB36" s="711"/>
      <c r="CD36" s="660" t="s">
        <v>332</v>
      </c>
      <c r="CE36" s="661"/>
      <c r="CF36" s="661"/>
      <c r="CG36" s="661"/>
      <c r="CH36" s="661"/>
      <c r="CI36" s="661"/>
      <c r="CJ36" s="661"/>
      <c r="CK36" s="661"/>
      <c r="CL36" s="661"/>
      <c r="CM36" s="661"/>
      <c r="CN36" s="661"/>
      <c r="CO36" s="661"/>
      <c r="CP36" s="661"/>
      <c r="CQ36" s="662"/>
      <c r="CR36" s="663">
        <v>233250</v>
      </c>
      <c r="CS36" s="664"/>
      <c r="CT36" s="664"/>
      <c r="CU36" s="664"/>
      <c r="CV36" s="664"/>
      <c r="CW36" s="664"/>
      <c r="CX36" s="664"/>
      <c r="CY36" s="665"/>
      <c r="CZ36" s="666">
        <v>5.7</v>
      </c>
      <c r="DA36" s="674"/>
      <c r="DB36" s="674"/>
      <c r="DC36" s="675"/>
      <c r="DD36" s="669">
        <v>179080</v>
      </c>
      <c r="DE36" s="664"/>
      <c r="DF36" s="664"/>
      <c r="DG36" s="664"/>
      <c r="DH36" s="664"/>
      <c r="DI36" s="664"/>
      <c r="DJ36" s="664"/>
      <c r="DK36" s="665"/>
      <c r="DL36" s="669">
        <v>107311</v>
      </c>
      <c r="DM36" s="664"/>
      <c r="DN36" s="664"/>
      <c r="DO36" s="664"/>
      <c r="DP36" s="664"/>
      <c r="DQ36" s="664"/>
      <c r="DR36" s="664"/>
      <c r="DS36" s="664"/>
      <c r="DT36" s="664"/>
      <c r="DU36" s="664"/>
      <c r="DV36" s="665"/>
      <c r="DW36" s="666">
        <v>6.5</v>
      </c>
      <c r="DX36" s="674"/>
      <c r="DY36" s="674"/>
      <c r="DZ36" s="674"/>
      <c r="EA36" s="674"/>
      <c r="EB36" s="674"/>
      <c r="EC36" s="688"/>
    </row>
    <row r="37" spans="2:133" ht="11.25" customHeight="1" x14ac:dyDescent="0.15">
      <c r="B37" s="660" t="s">
        <v>333</v>
      </c>
      <c r="C37" s="661"/>
      <c r="D37" s="661"/>
      <c r="E37" s="661"/>
      <c r="F37" s="661"/>
      <c r="G37" s="661"/>
      <c r="H37" s="661"/>
      <c r="I37" s="661"/>
      <c r="J37" s="661"/>
      <c r="K37" s="661"/>
      <c r="L37" s="661"/>
      <c r="M37" s="661"/>
      <c r="N37" s="661"/>
      <c r="O37" s="661"/>
      <c r="P37" s="661"/>
      <c r="Q37" s="662"/>
      <c r="R37" s="663">
        <v>37382</v>
      </c>
      <c r="S37" s="664"/>
      <c r="T37" s="664"/>
      <c r="U37" s="664"/>
      <c r="V37" s="664"/>
      <c r="W37" s="664"/>
      <c r="X37" s="664"/>
      <c r="Y37" s="665"/>
      <c r="Z37" s="699">
        <v>0.9</v>
      </c>
      <c r="AA37" s="699"/>
      <c r="AB37" s="699"/>
      <c r="AC37" s="699"/>
      <c r="AD37" s="700">
        <v>7786</v>
      </c>
      <c r="AE37" s="700"/>
      <c r="AF37" s="700"/>
      <c r="AG37" s="700"/>
      <c r="AH37" s="700"/>
      <c r="AI37" s="700"/>
      <c r="AJ37" s="700"/>
      <c r="AK37" s="700"/>
      <c r="AL37" s="666">
        <v>0.5</v>
      </c>
      <c r="AM37" s="667"/>
      <c r="AN37" s="667"/>
      <c r="AO37" s="701"/>
      <c r="AQ37" s="694" t="s">
        <v>334</v>
      </c>
      <c r="AR37" s="695"/>
      <c r="AS37" s="695"/>
      <c r="AT37" s="695"/>
      <c r="AU37" s="695"/>
      <c r="AV37" s="695"/>
      <c r="AW37" s="695"/>
      <c r="AX37" s="695"/>
      <c r="AY37" s="696"/>
      <c r="AZ37" s="663">
        <v>19682</v>
      </c>
      <c r="BA37" s="664"/>
      <c r="BB37" s="664"/>
      <c r="BC37" s="664"/>
      <c r="BD37" s="672"/>
      <c r="BE37" s="672"/>
      <c r="BF37" s="697"/>
      <c r="BG37" s="660" t="s">
        <v>335</v>
      </c>
      <c r="BH37" s="661"/>
      <c r="BI37" s="661"/>
      <c r="BJ37" s="661"/>
      <c r="BK37" s="661"/>
      <c r="BL37" s="661"/>
      <c r="BM37" s="661"/>
      <c r="BN37" s="661"/>
      <c r="BO37" s="661"/>
      <c r="BP37" s="661"/>
      <c r="BQ37" s="661"/>
      <c r="BR37" s="661"/>
      <c r="BS37" s="661"/>
      <c r="BT37" s="661"/>
      <c r="BU37" s="662"/>
      <c r="BV37" s="663">
        <v>917</v>
      </c>
      <c r="BW37" s="664"/>
      <c r="BX37" s="664"/>
      <c r="BY37" s="664"/>
      <c r="BZ37" s="664"/>
      <c r="CA37" s="664"/>
      <c r="CB37" s="698"/>
      <c r="CD37" s="660" t="s">
        <v>336</v>
      </c>
      <c r="CE37" s="661"/>
      <c r="CF37" s="661"/>
      <c r="CG37" s="661"/>
      <c r="CH37" s="661"/>
      <c r="CI37" s="661"/>
      <c r="CJ37" s="661"/>
      <c r="CK37" s="661"/>
      <c r="CL37" s="661"/>
      <c r="CM37" s="661"/>
      <c r="CN37" s="661"/>
      <c r="CO37" s="661"/>
      <c r="CP37" s="661"/>
      <c r="CQ37" s="662"/>
      <c r="CR37" s="663">
        <v>29146</v>
      </c>
      <c r="CS37" s="672"/>
      <c r="CT37" s="672"/>
      <c r="CU37" s="672"/>
      <c r="CV37" s="672"/>
      <c r="CW37" s="672"/>
      <c r="CX37" s="672"/>
      <c r="CY37" s="673"/>
      <c r="CZ37" s="666">
        <v>0.7</v>
      </c>
      <c r="DA37" s="674"/>
      <c r="DB37" s="674"/>
      <c r="DC37" s="675"/>
      <c r="DD37" s="669">
        <v>22246</v>
      </c>
      <c r="DE37" s="672"/>
      <c r="DF37" s="672"/>
      <c r="DG37" s="672"/>
      <c r="DH37" s="672"/>
      <c r="DI37" s="672"/>
      <c r="DJ37" s="672"/>
      <c r="DK37" s="673"/>
      <c r="DL37" s="669">
        <v>21424</v>
      </c>
      <c r="DM37" s="672"/>
      <c r="DN37" s="672"/>
      <c r="DO37" s="672"/>
      <c r="DP37" s="672"/>
      <c r="DQ37" s="672"/>
      <c r="DR37" s="672"/>
      <c r="DS37" s="672"/>
      <c r="DT37" s="672"/>
      <c r="DU37" s="672"/>
      <c r="DV37" s="673"/>
      <c r="DW37" s="666">
        <v>1.3</v>
      </c>
      <c r="DX37" s="674"/>
      <c r="DY37" s="674"/>
      <c r="DZ37" s="674"/>
      <c r="EA37" s="674"/>
      <c r="EB37" s="674"/>
      <c r="EC37" s="688"/>
    </row>
    <row r="38" spans="2:133" ht="11.25" customHeight="1" x14ac:dyDescent="0.15">
      <c r="B38" s="660" t="s">
        <v>337</v>
      </c>
      <c r="C38" s="661"/>
      <c r="D38" s="661"/>
      <c r="E38" s="661"/>
      <c r="F38" s="661"/>
      <c r="G38" s="661"/>
      <c r="H38" s="661"/>
      <c r="I38" s="661"/>
      <c r="J38" s="661"/>
      <c r="K38" s="661"/>
      <c r="L38" s="661"/>
      <c r="M38" s="661"/>
      <c r="N38" s="661"/>
      <c r="O38" s="661"/>
      <c r="P38" s="661"/>
      <c r="Q38" s="662"/>
      <c r="R38" s="663">
        <v>890000</v>
      </c>
      <c r="S38" s="664"/>
      <c r="T38" s="664"/>
      <c r="U38" s="664"/>
      <c r="V38" s="664"/>
      <c r="W38" s="664"/>
      <c r="X38" s="664"/>
      <c r="Y38" s="665"/>
      <c r="Z38" s="699">
        <v>21</v>
      </c>
      <c r="AA38" s="699"/>
      <c r="AB38" s="699"/>
      <c r="AC38" s="699"/>
      <c r="AD38" s="700" t="s">
        <v>129</v>
      </c>
      <c r="AE38" s="700"/>
      <c r="AF38" s="700"/>
      <c r="AG38" s="700"/>
      <c r="AH38" s="700"/>
      <c r="AI38" s="700"/>
      <c r="AJ38" s="700"/>
      <c r="AK38" s="700"/>
      <c r="AL38" s="666" t="s">
        <v>236</v>
      </c>
      <c r="AM38" s="667"/>
      <c r="AN38" s="667"/>
      <c r="AO38" s="701"/>
      <c r="AQ38" s="694" t="s">
        <v>338</v>
      </c>
      <c r="AR38" s="695"/>
      <c r="AS38" s="695"/>
      <c r="AT38" s="695"/>
      <c r="AU38" s="695"/>
      <c r="AV38" s="695"/>
      <c r="AW38" s="695"/>
      <c r="AX38" s="695"/>
      <c r="AY38" s="696"/>
      <c r="AZ38" s="663">
        <v>18574</v>
      </c>
      <c r="BA38" s="664"/>
      <c r="BB38" s="664"/>
      <c r="BC38" s="664"/>
      <c r="BD38" s="672"/>
      <c r="BE38" s="672"/>
      <c r="BF38" s="697"/>
      <c r="BG38" s="660" t="s">
        <v>339</v>
      </c>
      <c r="BH38" s="661"/>
      <c r="BI38" s="661"/>
      <c r="BJ38" s="661"/>
      <c r="BK38" s="661"/>
      <c r="BL38" s="661"/>
      <c r="BM38" s="661"/>
      <c r="BN38" s="661"/>
      <c r="BO38" s="661"/>
      <c r="BP38" s="661"/>
      <c r="BQ38" s="661"/>
      <c r="BR38" s="661"/>
      <c r="BS38" s="661"/>
      <c r="BT38" s="661"/>
      <c r="BU38" s="662"/>
      <c r="BV38" s="663">
        <v>539</v>
      </c>
      <c r="BW38" s="664"/>
      <c r="BX38" s="664"/>
      <c r="BY38" s="664"/>
      <c r="BZ38" s="664"/>
      <c r="CA38" s="664"/>
      <c r="CB38" s="698"/>
      <c r="CD38" s="660" t="s">
        <v>340</v>
      </c>
      <c r="CE38" s="661"/>
      <c r="CF38" s="661"/>
      <c r="CG38" s="661"/>
      <c r="CH38" s="661"/>
      <c r="CI38" s="661"/>
      <c r="CJ38" s="661"/>
      <c r="CK38" s="661"/>
      <c r="CL38" s="661"/>
      <c r="CM38" s="661"/>
      <c r="CN38" s="661"/>
      <c r="CO38" s="661"/>
      <c r="CP38" s="661"/>
      <c r="CQ38" s="662"/>
      <c r="CR38" s="663">
        <v>239586</v>
      </c>
      <c r="CS38" s="664"/>
      <c r="CT38" s="664"/>
      <c r="CU38" s="664"/>
      <c r="CV38" s="664"/>
      <c r="CW38" s="664"/>
      <c r="CX38" s="664"/>
      <c r="CY38" s="665"/>
      <c r="CZ38" s="666">
        <v>5.9</v>
      </c>
      <c r="DA38" s="674"/>
      <c r="DB38" s="674"/>
      <c r="DC38" s="675"/>
      <c r="DD38" s="669">
        <v>201910</v>
      </c>
      <c r="DE38" s="664"/>
      <c r="DF38" s="664"/>
      <c r="DG38" s="664"/>
      <c r="DH38" s="664"/>
      <c r="DI38" s="664"/>
      <c r="DJ38" s="664"/>
      <c r="DK38" s="665"/>
      <c r="DL38" s="669">
        <v>159163</v>
      </c>
      <c r="DM38" s="664"/>
      <c r="DN38" s="664"/>
      <c r="DO38" s="664"/>
      <c r="DP38" s="664"/>
      <c r="DQ38" s="664"/>
      <c r="DR38" s="664"/>
      <c r="DS38" s="664"/>
      <c r="DT38" s="664"/>
      <c r="DU38" s="664"/>
      <c r="DV38" s="665"/>
      <c r="DW38" s="666">
        <v>9.6</v>
      </c>
      <c r="DX38" s="674"/>
      <c r="DY38" s="674"/>
      <c r="DZ38" s="674"/>
      <c r="EA38" s="674"/>
      <c r="EB38" s="674"/>
      <c r="EC38" s="688"/>
    </row>
    <row r="39" spans="2:133" ht="11.25" customHeight="1" x14ac:dyDescent="0.15">
      <c r="B39" s="660" t="s">
        <v>341</v>
      </c>
      <c r="C39" s="661"/>
      <c r="D39" s="661"/>
      <c r="E39" s="661"/>
      <c r="F39" s="661"/>
      <c r="G39" s="661"/>
      <c r="H39" s="661"/>
      <c r="I39" s="661"/>
      <c r="J39" s="661"/>
      <c r="K39" s="661"/>
      <c r="L39" s="661"/>
      <c r="M39" s="661"/>
      <c r="N39" s="661"/>
      <c r="O39" s="661"/>
      <c r="P39" s="661"/>
      <c r="Q39" s="662"/>
      <c r="R39" s="663" t="s">
        <v>236</v>
      </c>
      <c r="S39" s="664"/>
      <c r="T39" s="664"/>
      <c r="U39" s="664"/>
      <c r="V39" s="664"/>
      <c r="W39" s="664"/>
      <c r="X39" s="664"/>
      <c r="Y39" s="665"/>
      <c r="Z39" s="699" t="s">
        <v>236</v>
      </c>
      <c r="AA39" s="699"/>
      <c r="AB39" s="699"/>
      <c r="AC39" s="699"/>
      <c r="AD39" s="700" t="s">
        <v>129</v>
      </c>
      <c r="AE39" s="700"/>
      <c r="AF39" s="700"/>
      <c r="AG39" s="700"/>
      <c r="AH39" s="700"/>
      <c r="AI39" s="700"/>
      <c r="AJ39" s="700"/>
      <c r="AK39" s="700"/>
      <c r="AL39" s="666" t="s">
        <v>129</v>
      </c>
      <c r="AM39" s="667"/>
      <c r="AN39" s="667"/>
      <c r="AO39" s="701"/>
      <c r="AQ39" s="694" t="s">
        <v>342</v>
      </c>
      <c r="AR39" s="695"/>
      <c r="AS39" s="695"/>
      <c r="AT39" s="695"/>
      <c r="AU39" s="695"/>
      <c r="AV39" s="695"/>
      <c r="AW39" s="695"/>
      <c r="AX39" s="695"/>
      <c r="AY39" s="696"/>
      <c r="AZ39" s="663">
        <v>3047</v>
      </c>
      <c r="BA39" s="664"/>
      <c r="BB39" s="664"/>
      <c r="BC39" s="664"/>
      <c r="BD39" s="672"/>
      <c r="BE39" s="672"/>
      <c r="BF39" s="697"/>
      <c r="BG39" s="660" t="s">
        <v>343</v>
      </c>
      <c r="BH39" s="661"/>
      <c r="BI39" s="661"/>
      <c r="BJ39" s="661"/>
      <c r="BK39" s="661"/>
      <c r="BL39" s="661"/>
      <c r="BM39" s="661"/>
      <c r="BN39" s="661"/>
      <c r="BO39" s="661"/>
      <c r="BP39" s="661"/>
      <c r="BQ39" s="661"/>
      <c r="BR39" s="661"/>
      <c r="BS39" s="661"/>
      <c r="BT39" s="661"/>
      <c r="BU39" s="662"/>
      <c r="BV39" s="663">
        <v>811</v>
      </c>
      <c r="BW39" s="664"/>
      <c r="BX39" s="664"/>
      <c r="BY39" s="664"/>
      <c r="BZ39" s="664"/>
      <c r="CA39" s="664"/>
      <c r="CB39" s="698"/>
      <c r="CD39" s="660" t="s">
        <v>344</v>
      </c>
      <c r="CE39" s="661"/>
      <c r="CF39" s="661"/>
      <c r="CG39" s="661"/>
      <c r="CH39" s="661"/>
      <c r="CI39" s="661"/>
      <c r="CJ39" s="661"/>
      <c r="CK39" s="661"/>
      <c r="CL39" s="661"/>
      <c r="CM39" s="661"/>
      <c r="CN39" s="661"/>
      <c r="CO39" s="661"/>
      <c r="CP39" s="661"/>
      <c r="CQ39" s="662"/>
      <c r="CR39" s="663">
        <v>400000</v>
      </c>
      <c r="CS39" s="672"/>
      <c r="CT39" s="672"/>
      <c r="CU39" s="672"/>
      <c r="CV39" s="672"/>
      <c r="CW39" s="672"/>
      <c r="CX39" s="672"/>
      <c r="CY39" s="673"/>
      <c r="CZ39" s="666">
        <v>9.8000000000000007</v>
      </c>
      <c r="DA39" s="674"/>
      <c r="DB39" s="674"/>
      <c r="DC39" s="675"/>
      <c r="DD39" s="669">
        <v>400000</v>
      </c>
      <c r="DE39" s="672"/>
      <c r="DF39" s="672"/>
      <c r="DG39" s="672"/>
      <c r="DH39" s="672"/>
      <c r="DI39" s="672"/>
      <c r="DJ39" s="672"/>
      <c r="DK39" s="673"/>
      <c r="DL39" s="669" t="s">
        <v>236</v>
      </c>
      <c r="DM39" s="672"/>
      <c r="DN39" s="672"/>
      <c r="DO39" s="672"/>
      <c r="DP39" s="672"/>
      <c r="DQ39" s="672"/>
      <c r="DR39" s="672"/>
      <c r="DS39" s="672"/>
      <c r="DT39" s="672"/>
      <c r="DU39" s="672"/>
      <c r="DV39" s="673"/>
      <c r="DW39" s="666" t="s">
        <v>236</v>
      </c>
      <c r="DX39" s="674"/>
      <c r="DY39" s="674"/>
      <c r="DZ39" s="674"/>
      <c r="EA39" s="674"/>
      <c r="EB39" s="674"/>
      <c r="EC39" s="688"/>
    </row>
    <row r="40" spans="2:133" ht="11.25" customHeight="1" x14ac:dyDescent="0.15">
      <c r="B40" s="660" t="s">
        <v>345</v>
      </c>
      <c r="C40" s="661"/>
      <c r="D40" s="661"/>
      <c r="E40" s="661"/>
      <c r="F40" s="661"/>
      <c r="G40" s="661"/>
      <c r="H40" s="661"/>
      <c r="I40" s="661"/>
      <c r="J40" s="661"/>
      <c r="K40" s="661"/>
      <c r="L40" s="661"/>
      <c r="M40" s="661"/>
      <c r="N40" s="661"/>
      <c r="O40" s="661"/>
      <c r="P40" s="661"/>
      <c r="Q40" s="662"/>
      <c r="R40" s="663">
        <v>13800</v>
      </c>
      <c r="S40" s="664"/>
      <c r="T40" s="664"/>
      <c r="U40" s="664"/>
      <c r="V40" s="664"/>
      <c r="W40" s="664"/>
      <c r="X40" s="664"/>
      <c r="Y40" s="665"/>
      <c r="Z40" s="699">
        <v>0.3</v>
      </c>
      <c r="AA40" s="699"/>
      <c r="AB40" s="699"/>
      <c r="AC40" s="699"/>
      <c r="AD40" s="700" t="s">
        <v>236</v>
      </c>
      <c r="AE40" s="700"/>
      <c r="AF40" s="700"/>
      <c r="AG40" s="700"/>
      <c r="AH40" s="700"/>
      <c r="AI40" s="700"/>
      <c r="AJ40" s="700"/>
      <c r="AK40" s="700"/>
      <c r="AL40" s="666" t="s">
        <v>129</v>
      </c>
      <c r="AM40" s="667"/>
      <c r="AN40" s="667"/>
      <c r="AO40" s="701"/>
      <c r="AQ40" s="694" t="s">
        <v>346</v>
      </c>
      <c r="AR40" s="695"/>
      <c r="AS40" s="695"/>
      <c r="AT40" s="695"/>
      <c r="AU40" s="695"/>
      <c r="AV40" s="695"/>
      <c r="AW40" s="695"/>
      <c r="AX40" s="695"/>
      <c r="AY40" s="696"/>
      <c r="AZ40" s="663">
        <v>383</v>
      </c>
      <c r="BA40" s="664"/>
      <c r="BB40" s="664"/>
      <c r="BC40" s="664"/>
      <c r="BD40" s="672"/>
      <c r="BE40" s="672"/>
      <c r="BF40" s="697"/>
      <c r="BG40" s="702" t="s">
        <v>347</v>
      </c>
      <c r="BH40" s="703"/>
      <c r="BI40" s="703"/>
      <c r="BJ40" s="703"/>
      <c r="BK40" s="703"/>
      <c r="BL40" s="223"/>
      <c r="BM40" s="661" t="s">
        <v>348</v>
      </c>
      <c r="BN40" s="661"/>
      <c r="BO40" s="661"/>
      <c r="BP40" s="661"/>
      <c r="BQ40" s="661"/>
      <c r="BR40" s="661"/>
      <c r="BS40" s="661"/>
      <c r="BT40" s="661"/>
      <c r="BU40" s="662"/>
      <c r="BV40" s="663">
        <v>89</v>
      </c>
      <c r="BW40" s="664"/>
      <c r="BX40" s="664"/>
      <c r="BY40" s="664"/>
      <c r="BZ40" s="664"/>
      <c r="CA40" s="664"/>
      <c r="CB40" s="698"/>
      <c r="CD40" s="660" t="s">
        <v>349</v>
      </c>
      <c r="CE40" s="661"/>
      <c r="CF40" s="661"/>
      <c r="CG40" s="661"/>
      <c r="CH40" s="661"/>
      <c r="CI40" s="661"/>
      <c r="CJ40" s="661"/>
      <c r="CK40" s="661"/>
      <c r="CL40" s="661"/>
      <c r="CM40" s="661"/>
      <c r="CN40" s="661"/>
      <c r="CO40" s="661"/>
      <c r="CP40" s="661"/>
      <c r="CQ40" s="662"/>
      <c r="CR40" s="663" t="s">
        <v>236</v>
      </c>
      <c r="CS40" s="664"/>
      <c r="CT40" s="664"/>
      <c r="CU40" s="664"/>
      <c r="CV40" s="664"/>
      <c r="CW40" s="664"/>
      <c r="CX40" s="664"/>
      <c r="CY40" s="665"/>
      <c r="CZ40" s="666" t="s">
        <v>236</v>
      </c>
      <c r="DA40" s="674"/>
      <c r="DB40" s="674"/>
      <c r="DC40" s="675"/>
      <c r="DD40" s="669" t="s">
        <v>236</v>
      </c>
      <c r="DE40" s="664"/>
      <c r="DF40" s="664"/>
      <c r="DG40" s="664"/>
      <c r="DH40" s="664"/>
      <c r="DI40" s="664"/>
      <c r="DJ40" s="664"/>
      <c r="DK40" s="665"/>
      <c r="DL40" s="669" t="s">
        <v>236</v>
      </c>
      <c r="DM40" s="664"/>
      <c r="DN40" s="664"/>
      <c r="DO40" s="664"/>
      <c r="DP40" s="664"/>
      <c r="DQ40" s="664"/>
      <c r="DR40" s="664"/>
      <c r="DS40" s="664"/>
      <c r="DT40" s="664"/>
      <c r="DU40" s="664"/>
      <c r="DV40" s="665"/>
      <c r="DW40" s="666" t="s">
        <v>129</v>
      </c>
      <c r="DX40" s="674"/>
      <c r="DY40" s="674"/>
      <c r="DZ40" s="674"/>
      <c r="EA40" s="674"/>
      <c r="EB40" s="674"/>
      <c r="EC40" s="688"/>
    </row>
    <row r="41" spans="2:133" ht="11.25" customHeight="1" x14ac:dyDescent="0.15">
      <c r="B41" s="644" t="s">
        <v>350</v>
      </c>
      <c r="C41" s="645"/>
      <c r="D41" s="645"/>
      <c r="E41" s="645"/>
      <c r="F41" s="645"/>
      <c r="G41" s="645"/>
      <c r="H41" s="645"/>
      <c r="I41" s="645"/>
      <c r="J41" s="645"/>
      <c r="K41" s="645"/>
      <c r="L41" s="645"/>
      <c r="M41" s="645"/>
      <c r="N41" s="645"/>
      <c r="O41" s="645"/>
      <c r="P41" s="645"/>
      <c r="Q41" s="646"/>
      <c r="R41" s="647">
        <v>4232340</v>
      </c>
      <c r="S41" s="685"/>
      <c r="T41" s="685"/>
      <c r="U41" s="685"/>
      <c r="V41" s="685"/>
      <c r="W41" s="685"/>
      <c r="X41" s="685"/>
      <c r="Y41" s="689"/>
      <c r="Z41" s="690">
        <v>100</v>
      </c>
      <c r="AA41" s="690"/>
      <c r="AB41" s="690"/>
      <c r="AC41" s="690"/>
      <c r="AD41" s="691">
        <v>1644000</v>
      </c>
      <c r="AE41" s="691"/>
      <c r="AF41" s="691"/>
      <c r="AG41" s="691"/>
      <c r="AH41" s="691"/>
      <c r="AI41" s="691"/>
      <c r="AJ41" s="691"/>
      <c r="AK41" s="691"/>
      <c r="AL41" s="650">
        <v>100</v>
      </c>
      <c r="AM41" s="692"/>
      <c r="AN41" s="692"/>
      <c r="AO41" s="693"/>
      <c r="AQ41" s="694" t="s">
        <v>351</v>
      </c>
      <c r="AR41" s="695"/>
      <c r="AS41" s="695"/>
      <c r="AT41" s="695"/>
      <c r="AU41" s="695"/>
      <c r="AV41" s="695"/>
      <c r="AW41" s="695"/>
      <c r="AX41" s="695"/>
      <c r="AY41" s="696"/>
      <c r="AZ41" s="663">
        <v>42229</v>
      </c>
      <c r="BA41" s="664"/>
      <c r="BB41" s="664"/>
      <c r="BC41" s="664"/>
      <c r="BD41" s="672"/>
      <c r="BE41" s="672"/>
      <c r="BF41" s="697"/>
      <c r="BG41" s="702"/>
      <c r="BH41" s="703"/>
      <c r="BI41" s="703"/>
      <c r="BJ41" s="703"/>
      <c r="BK41" s="703"/>
      <c r="BL41" s="223"/>
      <c r="BM41" s="661" t="s">
        <v>352</v>
      </c>
      <c r="BN41" s="661"/>
      <c r="BO41" s="661"/>
      <c r="BP41" s="661"/>
      <c r="BQ41" s="661"/>
      <c r="BR41" s="661"/>
      <c r="BS41" s="661"/>
      <c r="BT41" s="661"/>
      <c r="BU41" s="662"/>
      <c r="BV41" s="663" t="s">
        <v>129</v>
      </c>
      <c r="BW41" s="664"/>
      <c r="BX41" s="664"/>
      <c r="BY41" s="664"/>
      <c r="BZ41" s="664"/>
      <c r="CA41" s="664"/>
      <c r="CB41" s="698"/>
      <c r="CD41" s="660" t="s">
        <v>353</v>
      </c>
      <c r="CE41" s="661"/>
      <c r="CF41" s="661"/>
      <c r="CG41" s="661"/>
      <c r="CH41" s="661"/>
      <c r="CI41" s="661"/>
      <c r="CJ41" s="661"/>
      <c r="CK41" s="661"/>
      <c r="CL41" s="661"/>
      <c r="CM41" s="661"/>
      <c r="CN41" s="661"/>
      <c r="CO41" s="661"/>
      <c r="CP41" s="661"/>
      <c r="CQ41" s="662"/>
      <c r="CR41" s="663" t="s">
        <v>236</v>
      </c>
      <c r="CS41" s="672"/>
      <c r="CT41" s="672"/>
      <c r="CU41" s="672"/>
      <c r="CV41" s="672"/>
      <c r="CW41" s="672"/>
      <c r="CX41" s="672"/>
      <c r="CY41" s="673"/>
      <c r="CZ41" s="666" t="s">
        <v>236</v>
      </c>
      <c r="DA41" s="674"/>
      <c r="DB41" s="674"/>
      <c r="DC41" s="675"/>
      <c r="DD41" s="669" t="s">
        <v>129</v>
      </c>
      <c r="DE41" s="672"/>
      <c r="DF41" s="672"/>
      <c r="DG41" s="672"/>
      <c r="DH41" s="672"/>
      <c r="DI41" s="672"/>
      <c r="DJ41" s="672"/>
      <c r="DK41" s="673"/>
      <c r="DL41" s="641"/>
      <c r="DM41" s="642"/>
      <c r="DN41" s="642"/>
      <c r="DO41" s="642"/>
      <c r="DP41" s="642"/>
      <c r="DQ41" s="642"/>
      <c r="DR41" s="642"/>
      <c r="DS41" s="642"/>
      <c r="DT41" s="642"/>
      <c r="DU41" s="642"/>
      <c r="DV41" s="643"/>
      <c r="DW41" s="638"/>
      <c r="DX41" s="639"/>
      <c r="DY41" s="639"/>
      <c r="DZ41" s="639"/>
      <c r="EA41" s="639"/>
      <c r="EB41" s="639"/>
      <c r="EC41" s="640"/>
    </row>
    <row r="42" spans="2:133" ht="11.25" customHeight="1" x14ac:dyDescent="0.15">
      <c r="AQ42" s="682" t="s">
        <v>354</v>
      </c>
      <c r="AR42" s="683"/>
      <c r="AS42" s="683"/>
      <c r="AT42" s="683"/>
      <c r="AU42" s="683"/>
      <c r="AV42" s="683"/>
      <c r="AW42" s="683"/>
      <c r="AX42" s="683"/>
      <c r="AY42" s="684"/>
      <c r="AZ42" s="647">
        <v>158718</v>
      </c>
      <c r="BA42" s="685"/>
      <c r="BB42" s="685"/>
      <c r="BC42" s="685"/>
      <c r="BD42" s="648"/>
      <c r="BE42" s="648"/>
      <c r="BF42" s="686"/>
      <c r="BG42" s="704"/>
      <c r="BH42" s="705"/>
      <c r="BI42" s="705"/>
      <c r="BJ42" s="705"/>
      <c r="BK42" s="705"/>
      <c r="BL42" s="224"/>
      <c r="BM42" s="645" t="s">
        <v>355</v>
      </c>
      <c r="BN42" s="645"/>
      <c r="BO42" s="645"/>
      <c r="BP42" s="645"/>
      <c r="BQ42" s="645"/>
      <c r="BR42" s="645"/>
      <c r="BS42" s="645"/>
      <c r="BT42" s="645"/>
      <c r="BU42" s="646"/>
      <c r="BV42" s="647">
        <v>463</v>
      </c>
      <c r="BW42" s="685"/>
      <c r="BX42" s="685"/>
      <c r="BY42" s="685"/>
      <c r="BZ42" s="685"/>
      <c r="CA42" s="685"/>
      <c r="CB42" s="687"/>
      <c r="CD42" s="660" t="s">
        <v>356</v>
      </c>
      <c r="CE42" s="661"/>
      <c r="CF42" s="661"/>
      <c r="CG42" s="661"/>
      <c r="CH42" s="661"/>
      <c r="CI42" s="661"/>
      <c r="CJ42" s="661"/>
      <c r="CK42" s="661"/>
      <c r="CL42" s="661"/>
      <c r="CM42" s="661"/>
      <c r="CN42" s="661"/>
      <c r="CO42" s="661"/>
      <c r="CP42" s="661"/>
      <c r="CQ42" s="662"/>
      <c r="CR42" s="663">
        <v>1387211</v>
      </c>
      <c r="CS42" s="672"/>
      <c r="CT42" s="672"/>
      <c r="CU42" s="672"/>
      <c r="CV42" s="672"/>
      <c r="CW42" s="672"/>
      <c r="CX42" s="672"/>
      <c r="CY42" s="673"/>
      <c r="CZ42" s="666">
        <v>34</v>
      </c>
      <c r="DA42" s="674"/>
      <c r="DB42" s="674"/>
      <c r="DC42" s="675"/>
      <c r="DD42" s="669">
        <v>54922</v>
      </c>
      <c r="DE42" s="672"/>
      <c r="DF42" s="672"/>
      <c r="DG42" s="672"/>
      <c r="DH42" s="672"/>
      <c r="DI42" s="672"/>
      <c r="DJ42" s="672"/>
      <c r="DK42" s="673"/>
      <c r="DL42" s="641"/>
      <c r="DM42" s="642"/>
      <c r="DN42" s="642"/>
      <c r="DO42" s="642"/>
      <c r="DP42" s="642"/>
      <c r="DQ42" s="642"/>
      <c r="DR42" s="642"/>
      <c r="DS42" s="642"/>
      <c r="DT42" s="642"/>
      <c r="DU42" s="642"/>
      <c r="DV42" s="643"/>
      <c r="DW42" s="638"/>
      <c r="DX42" s="639"/>
      <c r="DY42" s="639"/>
      <c r="DZ42" s="639"/>
      <c r="EA42" s="639"/>
      <c r="EB42" s="639"/>
      <c r="EC42" s="640"/>
    </row>
    <row r="43" spans="2:133" ht="11.25" customHeight="1" x14ac:dyDescent="0.15">
      <c r="B43" s="214" t="s">
        <v>357</v>
      </c>
      <c r="CD43" s="660" t="s">
        <v>358</v>
      </c>
      <c r="CE43" s="661"/>
      <c r="CF43" s="661"/>
      <c r="CG43" s="661"/>
      <c r="CH43" s="661"/>
      <c r="CI43" s="661"/>
      <c r="CJ43" s="661"/>
      <c r="CK43" s="661"/>
      <c r="CL43" s="661"/>
      <c r="CM43" s="661"/>
      <c r="CN43" s="661"/>
      <c r="CO43" s="661"/>
      <c r="CP43" s="661"/>
      <c r="CQ43" s="662"/>
      <c r="CR43" s="663" t="s">
        <v>129</v>
      </c>
      <c r="CS43" s="672"/>
      <c r="CT43" s="672"/>
      <c r="CU43" s="672"/>
      <c r="CV43" s="672"/>
      <c r="CW43" s="672"/>
      <c r="CX43" s="672"/>
      <c r="CY43" s="673"/>
      <c r="CZ43" s="666" t="s">
        <v>236</v>
      </c>
      <c r="DA43" s="674"/>
      <c r="DB43" s="674"/>
      <c r="DC43" s="675"/>
      <c r="DD43" s="669" t="s">
        <v>236</v>
      </c>
      <c r="DE43" s="672"/>
      <c r="DF43" s="672"/>
      <c r="DG43" s="672"/>
      <c r="DH43" s="672"/>
      <c r="DI43" s="672"/>
      <c r="DJ43" s="672"/>
      <c r="DK43" s="673"/>
      <c r="DL43" s="641"/>
      <c r="DM43" s="642"/>
      <c r="DN43" s="642"/>
      <c r="DO43" s="642"/>
      <c r="DP43" s="642"/>
      <c r="DQ43" s="642"/>
      <c r="DR43" s="642"/>
      <c r="DS43" s="642"/>
      <c r="DT43" s="642"/>
      <c r="DU43" s="642"/>
      <c r="DV43" s="643"/>
      <c r="DW43" s="638"/>
      <c r="DX43" s="639"/>
      <c r="DY43" s="639"/>
      <c r="DZ43" s="639"/>
      <c r="EA43" s="639"/>
      <c r="EB43" s="639"/>
      <c r="EC43" s="640"/>
    </row>
    <row r="44" spans="2:133" ht="11.25" customHeight="1" x14ac:dyDescent="0.15">
      <c r="B44" s="670" t="s">
        <v>359</v>
      </c>
      <c r="C44" s="670"/>
      <c r="D44" s="670"/>
      <c r="E44" s="670"/>
      <c r="F44" s="670"/>
      <c r="G44" s="670"/>
      <c r="H44" s="670"/>
      <c r="I44" s="670"/>
      <c r="J44" s="670"/>
      <c r="K44" s="670"/>
      <c r="L44" s="670"/>
      <c r="M44" s="670"/>
      <c r="N44" s="670"/>
      <c r="O44" s="670"/>
      <c r="P44" s="670"/>
      <c r="Q44" s="670"/>
      <c r="R44" s="670"/>
      <c r="S44" s="670"/>
      <c r="T44" s="670"/>
      <c r="U44" s="670"/>
      <c r="V44" s="670"/>
      <c r="W44" s="670"/>
      <c r="X44" s="670"/>
      <c r="Y44" s="670"/>
      <c r="Z44" s="670"/>
      <c r="AA44" s="670"/>
      <c r="AB44" s="670"/>
      <c r="AC44" s="670"/>
      <c r="AD44" s="670"/>
      <c r="AE44" s="670"/>
      <c r="AF44" s="670"/>
      <c r="AG44" s="670"/>
      <c r="AH44" s="670"/>
      <c r="AI44" s="670"/>
      <c r="AJ44" s="670"/>
      <c r="AK44" s="670"/>
      <c r="AL44" s="670"/>
      <c r="AM44" s="670"/>
      <c r="AN44" s="670"/>
      <c r="AO44" s="670"/>
      <c r="AP44" s="670"/>
      <c r="AQ44" s="670"/>
      <c r="AR44" s="670"/>
      <c r="AS44" s="670"/>
      <c r="AT44" s="670"/>
      <c r="AU44" s="670"/>
      <c r="AV44" s="670"/>
      <c r="AW44" s="670"/>
      <c r="AX44" s="670"/>
      <c r="AY44" s="670"/>
      <c r="AZ44" s="670"/>
      <c r="BA44" s="670"/>
      <c r="BB44" s="670"/>
      <c r="BC44" s="670"/>
      <c r="BD44" s="670"/>
      <c r="BE44" s="670"/>
      <c r="BF44" s="670"/>
      <c r="BG44" s="670"/>
      <c r="BH44" s="670"/>
      <c r="BI44" s="670"/>
      <c r="BJ44" s="670"/>
      <c r="BK44" s="670"/>
      <c r="BL44" s="670"/>
      <c r="BM44" s="670"/>
      <c r="BN44" s="670"/>
      <c r="BO44" s="670"/>
      <c r="BP44" s="670"/>
      <c r="BQ44" s="670"/>
      <c r="BR44" s="670"/>
      <c r="BS44" s="670"/>
      <c r="BT44" s="670"/>
      <c r="BU44" s="670"/>
      <c r="BV44" s="670"/>
      <c r="BW44" s="670"/>
      <c r="BX44" s="670"/>
      <c r="BY44" s="670"/>
      <c r="BZ44" s="670"/>
      <c r="CA44" s="670"/>
      <c r="CB44" s="670"/>
      <c r="CC44" s="671"/>
      <c r="CD44" s="676" t="s">
        <v>306</v>
      </c>
      <c r="CE44" s="677"/>
      <c r="CF44" s="660" t="s">
        <v>360</v>
      </c>
      <c r="CG44" s="661"/>
      <c r="CH44" s="661"/>
      <c r="CI44" s="661"/>
      <c r="CJ44" s="661"/>
      <c r="CK44" s="661"/>
      <c r="CL44" s="661"/>
      <c r="CM44" s="661"/>
      <c r="CN44" s="661"/>
      <c r="CO44" s="661"/>
      <c r="CP44" s="661"/>
      <c r="CQ44" s="662"/>
      <c r="CR44" s="663">
        <v>1387211</v>
      </c>
      <c r="CS44" s="664"/>
      <c r="CT44" s="664"/>
      <c r="CU44" s="664"/>
      <c r="CV44" s="664"/>
      <c r="CW44" s="664"/>
      <c r="CX44" s="664"/>
      <c r="CY44" s="665"/>
      <c r="CZ44" s="666">
        <v>34</v>
      </c>
      <c r="DA44" s="667"/>
      <c r="DB44" s="667"/>
      <c r="DC44" s="668"/>
      <c r="DD44" s="669">
        <v>54922</v>
      </c>
      <c r="DE44" s="664"/>
      <c r="DF44" s="664"/>
      <c r="DG44" s="664"/>
      <c r="DH44" s="664"/>
      <c r="DI44" s="664"/>
      <c r="DJ44" s="664"/>
      <c r="DK44" s="665"/>
      <c r="DL44" s="641"/>
      <c r="DM44" s="642"/>
      <c r="DN44" s="642"/>
      <c r="DO44" s="642"/>
      <c r="DP44" s="642"/>
      <c r="DQ44" s="642"/>
      <c r="DR44" s="642"/>
      <c r="DS44" s="642"/>
      <c r="DT44" s="642"/>
      <c r="DU44" s="642"/>
      <c r="DV44" s="643"/>
      <c r="DW44" s="638"/>
      <c r="DX44" s="639"/>
      <c r="DY44" s="639"/>
      <c r="DZ44" s="639"/>
      <c r="EA44" s="639"/>
      <c r="EB44" s="639"/>
      <c r="EC44" s="640"/>
    </row>
    <row r="45" spans="2:133" ht="11.25" customHeight="1" x14ac:dyDescent="0.15">
      <c r="B45" s="670" t="s">
        <v>361</v>
      </c>
      <c r="C45" s="670"/>
      <c r="D45" s="670"/>
      <c r="E45" s="670"/>
      <c r="F45" s="670"/>
      <c r="G45" s="670"/>
      <c r="H45" s="670"/>
      <c r="I45" s="670"/>
      <c r="J45" s="670"/>
      <c r="K45" s="670"/>
      <c r="L45" s="670"/>
      <c r="M45" s="670"/>
      <c r="N45" s="670"/>
      <c r="O45" s="670"/>
      <c r="P45" s="670"/>
      <c r="Q45" s="670"/>
      <c r="R45" s="670"/>
      <c r="S45" s="670"/>
      <c r="T45" s="670"/>
      <c r="U45" s="670"/>
      <c r="V45" s="670"/>
      <c r="W45" s="670"/>
      <c r="X45" s="670"/>
      <c r="Y45" s="670"/>
      <c r="Z45" s="670"/>
      <c r="AA45" s="670"/>
      <c r="AB45" s="670"/>
      <c r="AC45" s="670"/>
      <c r="AD45" s="670"/>
      <c r="AE45" s="670"/>
      <c r="AF45" s="670"/>
      <c r="AG45" s="670"/>
      <c r="AH45" s="670"/>
      <c r="AI45" s="670"/>
      <c r="AJ45" s="670"/>
      <c r="AK45" s="670"/>
      <c r="AL45" s="670"/>
      <c r="AM45" s="670"/>
      <c r="AN45" s="670"/>
      <c r="AO45" s="670"/>
      <c r="AP45" s="670"/>
      <c r="AQ45" s="670"/>
      <c r="AR45" s="670"/>
      <c r="AS45" s="670"/>
      <c r="AT45" s="670"/>
      <c r="AU45" s="670"/>
      <c r="AV45" s="670"/>
      <c r="AW45" s="670"/>
      <c r="AX45" s="670"/>
      <c r="AY45" s="670"/>
      <c r="AZ45" s="670"/>
      <c r="BA45" s="670"/>
      <c r="BB45" s="670"/>
      <c r="BC45" s="670"/>
      <c r="BD45" s="670"/>
      <c r="BE45" s="670"/>
      <c r="BF45" s="670"/>
      <c r="BG45" s="670"/>
      <c r="BH45" s="670"/>
      <c r="BI45" s="670"/>
      <c r="BJ45" s="670"/>
      <c r="BK45" s="670"/>
      <c r="BL45" s="670"/>
      <c r="BM45" s="670"/>
      <c r="BN45" s="670"/>
      <c r="BO45" s="670"/>
      <c r="BP45" s="670"/>
      <c r="BQ45" s="670"/>
      <c r="BR45" s="670"/>
      <c r="BS45" s="670"/>
      <c r="BT45" s="670"/>
      <c r="BU45" s="670"/>
      <c r="BV45" s="670"/>
      <c r="BW45" s="670"/>
      <c r="BX45" s="670"/>
      <c r="BY45" s="670"/>
      <c r="BZ45" s="670"/>
      <c r="CA45" s="670"/>
      <c r="CB45" s="670"/>
      <c r="CC45" s="671"/>
      <c r="CD45" s="678"/>
      <c r="CE45" s="679"/>
      <c r="CF45" s="660" t="s">
        <v>362</v>
      </c>
      <c r="CG45" s="661"/>
      <c r="CH45" s="661"/>
      <c r="CI45" s="661"/>
      <c r="CJ45" s="661"/>
      <c r="CK45" s="661"/>
      <c r="CL45" s="661"/>
      <c r="CM45" s="661"/>
      <c r="CN45" s="661"/>
      <c r="CO45" s="661"/>
      <c r="CP45" s="661"/>
      <c r="CQ45" s="662"/>
      <c r="CR45" s="663">
        <v>1232009</v>
      </c>
      <c r="CS45" s="672"/>
      <c r="CT45" s="672"/>
      <c r="CU45" s="672"/>
      <c r="CV45" s="672"/>
      <c r="CW45" s="672"/>
      <c r="CX45" s="672"/>
      <c r="CY45" s="673"/>
      <c r="CZ45" s="666">
        <v>30.2</v>
      </c>
      <c r="DA45" s="674"/>
      <c r="DB45" s="674"/>
      <c r="DC45" s="675"/>
      <c r="DD45" s="669">
        <v>3909</v>
      </c>
      <c r="DE45" s="672"/>
      <c r="DF45" s="672"/>
      <c r="DG45" s="672"/>
      <c r="DH45" s="672"/>
      <c r="DI45" s="672"/>
      <c r="DJ45" s="672"/>
      <c r="DK45" s="673"/>
      <c r="DL45" s="641"/>
      <c r="DM45" s="642"/>
      <c r="DN45" s="642"/>
      <c r="DO45" s="642"/>
      <c r="DP45" s="642"/>
      <c r="DQ45" s="642"/>
      <c r="DR45" s="642"/>
      <c r="DS45" s="642"/>
      <c r="DT45" s="642"/>
      <c r="DU45" s="642"/>
      <c r="DV45" s="643"/>
      <c r="DW45" s="638"/>
      <c r="DX45" s="639"/>
      <c r="DY45" s="639"/>
      <c r="DZ45" s="639"/>
      <c r="EA45" s="639"/>
      <c r="EB45" s="639"/>
      <c r="EC45" s="640"/>
    </row>
    <row r="46" spans="2:133" ht="11.25" customHeight="1" x14ac:dyDescent="0.15">
      <c r="B46" s="225"/>
      <c r="CD46" s="678"/>
      <c r="CE46" s="679"/>
      <c r="CF46" s="660" t="s">
        <v>363</v>
      </c>
      <c r="CG46" s="661"/>
      <c r="CH46" s="661"/>
      <c r="CI46" s="661"/>
      <c r="CJ46" s="661"/>
      <c r="CK46" s="661"/>
      <c r="CL46" s="661"/>
      <c r="CM46" s="661"/>
      <c r="CN46" s="661"/>
      <c r="CO46" s="661"/>
      <c r="CP46" s="661"/>
      <c r="CQ46" s="662"/>
      <c r="CR46" s="663">
        <v>153086</v>
      </c>
      <c r="CS46" s="664"/>
      <c r="CT46" s="664"/>
      <c r="CU46" s="664"/>
      <c r="CV46" s="664"/>
      <c r="CW46" s="664"/>
      <c r="CX46" s="664"/>
      <c r="CY46" s="665"/>
      <c r="CZ46" s="666">
        <v>3.7</v>
      </c>
      <c r="DA46" s="667"/>
      <c r="DB46" s="667"/>
      <c r="DC46" s="668"/>
      <c r="DD46" s="669">
        <v>50597</v>
      </c>
      <c r="DE46" s="664"/>
      <c r="DF46" s="664"/>
      <c r="DG46" s="664"/>
      <c r="DH46" s="664"/>
      <c r="DI46" s="664"/>
      <c r="DJ46" s="664"/>
      <c r="DK46" s="665"/>
      <c r="DL46" s="641"/>
      <c r="DM46" s="642"/>
      <c r="DN46" s="642"/>
      <c r="DO46" s="642"/>
      <c r="DP46" s="642"/>
      <c r="DQ46" s="642"/>
      <c r="DR46" s="642"/>
      <c r="DS46" s="642"/>
      <c r="DT46" s="642"/>
      <c r="DU46" s="642"/>
      <c r="DV46" s="643"/>
      <c r="DW46" s="638"/>
      <c r="DX46" s="639"/>
      <c r="DY46" s="639"/>
      <c r="DZ46" s="639"/>
      <c r="EA46" s="639"/>
      <c r="EB46" s="639"/>
      <c r="EC46" s="640"/>
    </row>
    <row r="47" spans="2:133" ht="11.25" customHeight="1" x14ac:dyDescent="0.15">
      <c r="B47" s="225"/>
      <c r="CD47" s="678"/>
      <c r="CE47" s="679"/>
      <c r="CF47" s="660" t="s">
        <v>364</v>
      </c>
      <c r="CG47" s="661"/>
      <c r="CH47" s="661"/>
      <c r="CI47" s="661"/>
      <c r="CJ47" s="661"/>
      <c r="CK47" s="661"/>
      <c r="CL47" s="661"/>
      <c r="CM47" s="661"/>
      <c r="CN47" s="661"/>
      <c r="CO47" s="661"/>
      <c r="CP47" s="661"/>
      <c r="CQ47" s="662"/>
      <c r="CR47" s="663" t="s">
        <v>236</v>
      </c>
      <c r="CS47" s="672"/>
      <c r="CT47" s="672"/>
      <c r="CU47" s="672"/>
      <c r="CV47" s="672"/>
      <c r="CW47" s="672"/>
      <c r="CX47" s="672"/>
      <c r="CY47" s="673"/>
      <c r="CZ47" s="666" t="s">
        <v>129</v>
      </c>
      <c r="DA47" s="674"/>
      <c r="DB47" s="674"/>
      <c r="DC47" s="675"/>
      <c r="DD47" s="669" t="s">
        <v>129</v>
      </c>
      <c r="DE47" s="672"/>
      <c r="DF47" s="672"/>
      <c r="DG47" s="672"/>
      <c r="DH47" s="672"/>
      <c r="DI47" s="672"/>
      <c r="DJ47" s="672"/>
      <c r="DK47" s="673"/>
      <c r="DL47" s="641"/>
      <c r="DM47" s="642"/>
      <c r="DN47" s="642"/>
      <c r="DO47" s="642"/>
      <c r="DP47" s="642"/>
      <c r="DQ47" s="642"/>
      <c r="DR47" s="642"/>
      <c r="DS47" s="642"/>
      <c r="DT47" s="642"/>
      <c r="DU47" s="642"/>
      <c r="DV47" s="643"/>
      <c r="DW47" s="638"/>
      <c r="DX47" s="639"/>
      <c r="DY47" s="639"/>
      <c r="DZ47" s="639"/>
      <c r="EA47" s="639"/>
      <c r="EB47" s="639"/>
      <c r="EC47" s="640"/>
    </row>
    <row r="48" spans="2:133" x14ac:dyDescent="0.15">
      <c r="B48" s="225"/>
      <c r="CD48" s="680"/>
      <c r="CE48" s="681"/>
      <c r="CF48" s="660" t="s">
        <v>365</v>
      </c>
      <c r="CG48" s="661"/>
      <c r="CH48" s="661"/>
      <c r="CI48" s="661"/>
      <c r="CJ48" s="661"/>
      <c r="CK48" s="661"/>
      <c r="CL48" s="661"/>
      <c r="CM48" s="661"/>
      <c r="CN48" s="661"/>
      <c r="CO48" s="661"/>
      <c r="CP48" s="661"/>
      <c r="CQ48" s="662"/>
      <c r="CR48" s="663" t="s">
        <v>129</v>
      </c>
      <c r="CS48" s="664"/>
      <c r="CT48" s="664"/>
      <c r="CU48" s="664"/>
      <c r="CV48" s="664"/>
      <c r="CW48" s="664"/>
      <c r="CX48" s="664"/>
      <c r="CY48" s="665"/>
      <c r="CZ48" s="666" t="s">
        <v>129</v>
      </c>
      <c r="DA48" s="667"/>
      <c r="DB48" s="667"/>
      <c r="DC48" s="668"/>
      <c r="DD48" s="669" t="s">
        <v>129</v>
      </c>
      <c r="DE48" s="664"/>
      <c r="DF48" s="664"/>
      <c r="DG48" s="664"/>
      <c r="DH48" s="664"/>
      <c r="DI48" s="664"/>
      <c r="DJ48" s="664"/>
      <c r="DK48" s="665"/>
      <c r="DL48" s="641"/>
      <c r="DM48" s="642"/>
      <c r="DN48" s="642"/>
      <c r="DO48" s="642"/>
      <c r="DP48" s="642"/>
      <c r="DQ48" s="642"/>
      <c r="DR48" s="642"/>
      <c r="DS48" s="642"/>
      <c r="DT48" s="642"/>
      <c r="DU48" s="642"/>
      <c r="DV48" s="643"/>
      <c r="DW48" s="638"/>
      <c r="DX48" s="639"/>
      <c r="DY48" s="639"/>
      <c r="DZ48" s="639"/>
      <c r="EA48" s="639"/>
      <c r="EB48" s="639"/>
      <c r="EC48" s="640"/>
    </row>
    <row r="49" spans="2:133" ht="11.25" customHeight="1" x14ac:dyDescent="0.15">
      <c r="B49" s="225"/>
      <c r="CD49" s="644" t="s">
        <v>366</v>
      </c>
      <c r="CE49" s="645"/>
      <c r="CF49" s="645"/>
      <c r="CG49" s="645"/>
      <c r="CH49" s="645"/>
      <c r="CI49" s="645"/>
      <c r="CJ49" s="645"/>
      <c r="CK49" s="645"/>
      <c r="CL49" s="645"/>
      <c r="CM49" s="645"/>
      <c r="CN49" s="645"/>
      <c r="CO49" s="645"/>
      <c r="CP49" s="645"/>
      <c r="CQ49" s="646"/>
      <c r="CR49" s="647">
        <v>4084455</v>
      </c>
      <c r="CS49" s="648"/>
      <c r="CT49" s="648"/>
      <c r="CU49" s="648"/>
      <c r="CV49" s="648"/>
      <c r="CW49" s="648"/>
      <c r="CX49" s="648"/>
      <c r="CY49" s="649"/>
      <c r="CZ49" s="650">
        <v>100</v>
      </c>
      <c r="DA49" s="651"/>
      <c r="DB49" s="651"/>
      <c r="DC49" s="652"/>
      <c r="DD49" s="653">
        <v>2416681</v>
      </c>
      <c r="DE49" s="648"/>
      <c r="DF49" s="648"/>
      <c r="DG49" s="648"/>
      <c r="DH49" s="648"/>
      <c r="DI49" s="648"/>
      <c r="DJ49" s="648"/>
      <c r="DK49" s="649"/>
      <c r="DL49" s="654"/>
      <c r="DM49" s="655"/>
      <c r="DN49" s="655"/>
      <c r="DO49" s="655"/>
      <c r="DP49" s="655"/>
      <c r="DQ49" s="655"/>
      <c r="DR49" s="655"/>
      <c r="DS49" s="655"/>
      <c r="DT49" s="655"/>
      <c r="DU49" s="655"/>
      <c r="DV49" s="656"/>
      <c r="DW49" s="657"/>
      <c r="DX49" s="658"/>
      <c r="DY49" s="658"/>
      <c r="DZ49" s="658"/>
      <c r="EA49" s="658"/>
      <c r="EB49" s="658"/>
      <c r="EC49" s="659"/>
    </row>
  </sheetData>
  <sheetProtection algorithmName="SHA-512" hashValue="nuyGH47t9QtvqvEmfZi3yjQ6SFJidvEwG0h7tLFLNeOVPY11Bm/+YIE+6y16gBe1Ko0dW5xnZKKQf4s+3xVhmQ==" saltValue="C3Z6bL5qk+VPJTaioE1KkQ=="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BS25:CB25"/>
    <mergeCell ref="CD25:CQ25"/>
    <mergeCell ref="CR25:CY25"/>
    <mergeCell ref="CZ25:DC25"/>
    <mergeCell ref="DD25:DK25"/>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Z35:AC35"/>
    <mergeCell ref="AD35:AK35"/>
    <mergeCell ref="AL35:AO35"/>
    <mergeCell ref="AQ35:BF35"/>
    <mergeCell ref="CD34:CQ34"/>
    <mergeCell ref="CR34:CY34"/>
    <mergeCell ref="CZ34:DC34"/>
    <mergeCell ref="DD34:DK34"/>
    <mergeCell ref="DL34:DV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AQ42:AY42"/>
    <mergeCell ref="AZ42:BF42"/>
    <mergeCell ref="BM42:BU42"/>
    <mergeCell ref="BV42:CB42"/>
    <mergeCell ref="CD42:CQ42"/>
    <mergeCell ref="CR42:CY42"/>
    <mergeCell ref="CD41:CQ41"/>
    <mergeCell ref="CR41:CY41"/>
    <mergeCell ref="CZ41:DC41"/>
    <mergeCell ref="CZ42:DC42"/>
    <mergeCell ref="DD42:DK42"/>
    <mergeCell ref="DL42:DV42"/>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opLeftCell="AR1" zoomScale="70" zoomScaleNormal="25" zoomScaleSheetLayoutView="70" workbookViewId="0">
      <selection activeCell="CH10" sqref="CH10:CL10"/>
    </sheetView>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1142" t="s">
        <v>367</v>
      </c>
      <c r="B2" s="1142"/>
      <c r="C2" s="1142"/>
      <c r="D2" s="1142"/>
      <c r="E2" s="1142"/>
      <c r="F2" s="1142"/>
      <c r="G2" s="1142"/>
      <c r="H2" s="1142"/>
      <c r="I2" s="1142"/>
      <c r="J2" s="1142"/>
      <c r="K2" s="1142"/>
      <c r="L2" s="1142"/>
      <c r="M2" s="1142"/>
      <c r="N2" s="1142"/>
      <c r="O2" s="1142"/>
      <c r="P2" s="1142"/>
      <c r="Q2" s="1142"/>
      <c r="R2" s="1142"/>
      <c r="S2" s="1142"/>
      <c r="T2" s="1142"/>
      <c r="U2" s="1142"/>
      <c r="V2" s="1142"/>
      <c r="W2" s="1142"/>
      <c r="X2" s="1142"/>
      <c r="Y2" s="1142"/>
      <c r="Z2" s="1142"/>
      <c r="AA2" s="1142"/>
      <c r="AB2" s="1142"/>
      <c r="AC2" s="1142"/>
      <c r="AD2" s="1142"/>
      <c r="AE2" s="1142"/>
      <c r="AF2" s="1142"/>
      <c r="AG2" s="1142"/>
      <c r="AH2" s="1142"/>
      <c r="AI2" s="1142"/>
      <c r="AJ2" s="1142"/>
      <c r="AK2" s="1142"/>
      <c r="AL2" s="1142"/>
      <c r="AM2" s="1142"/>
      <c r="AN2" s="1142"/>
      <c r="AO2" s="1142"/>
      <c r="AP2" s="1142"/>
      <c r="AQ2" s="1142"/>
      <c r="AR2" s="1142"/>
      <c r="AS2" s="1142"/>
      <c r="AT2" s="1142"/>
      <c r="AU2" s="1142"/>
      <c r="AV2" s="1142"/>
      <c r="AW2" s="1142"/>
      <c r="AX2" s="1142"/>
      <c r="AY2" s="1142"/>
      <c r="AZ2" s="1142"/>
      <c r="BA2" s="1142"/>
      <c r="BB2" s="1142"/>
      <c r="BC2" s="1142"/>
      <c r="BD2" s="1142"/>
      <c r="BE2" s="1142"/>
      <c r="BF2" s="1142"/>
      <c r="BG2" s="1142"/>
      <c r="BH2" s="1142"/>
      <c r="BI2" s="1142"/>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143" t="s">
        <v>368</v>
      </c>
      <c r="DK2" s="1144"/>
      <c r="DL2" s="1144"/>
      <c r="DM2" s="1144"/>
      <c r="DN2" s="1144"/>
      <c r="DO2" s="1145"/>
      <c r="DP2" s="228"/>
      <c r="DQ2" s="1143" t="s">
        <v>369</v>
      </c>
      <c r="DR2" s="1144"/>
      <c r="DS2" s="1144"/>
      <c r="DT2" s="1144"/>
      <c r="DU2" s="1144"/>
      <c r="DV2" s="1144"/>
      <c r="DW2" s="1144"/>
      <c r="DX2" s="1144"/>
      <c r="DY2" s="1144"/>
      <c r="DZ2" s="1145"/>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1095" t="s">
        <v>370</v>
      </c>
      <c r="B4" s="1095"/>
      <c r="C4" s="1095"/>
      <c r="D4" s="1095"/>
      <c r="E4" s="1095"/>
      <c r="F4" s="1095"/>
      <c r="G4" s="1095"/>
      <c r="H4" s="1095"/>
      <c r="I4" s="1095"/>
      <c r="J4" s="1095"/>
      <c r="K4" s="1095"/>
      <c r="L4" s="1095"/>
      <c r="M4" s="1095"/>
      <c r="N4" s="1095"/>
      <c r="O4" s="1095"/>
      <c r="P4" s="1095"/>
      <c r="Q4" s="1095"/>
      <c r="R4" s="1095"/>
      <c r="S4" s="1095"/>
      <c r="T4" s="1095"/>
      <c r="U4" s="1095"/>
      <c r="V4" s="1095"/>
      <c r="W4" s="1095"/>
      <c r="X4" s="1095"/>
      <c r="Y4" s="1095"/>
      <c r="Z4" s="1095"/>
      <c r="AA4" s="1095"/>
      <c r="AB4" s="1095"/>
      <c r="AC4" s="1095"/>
      <c r="AD4" s="1095"/>
      <c r="AE4" s="1095"/>
      <c r="AF4" s="1095"/>
      <c r="AG4" s="1095"/>
      <c r="AH4" s="1095"/>
      <c r="AI4" s="1095"/>
      <c r="AJ4" s="1095"/>
      <c r="AK4" s="1095"/>
      <c r="AL4" s="1095"/>
      <c r="AM4" s="1095"/>
      <c r="AN4" s="1095"/>
      <c r="AO4" s="1095"/>
      <c r="AP4" s="1095"/>
      <c r="AQ4" s="1095"/>
      <c r="AR4" s="1095"/>
      <c r="AS4" s="1095"/>
      <c r="AT4" s="1095"/>
      <c r="AU4" s="1095"/>
      <c r="AV4" s="1095"/>
      <c r="AW4" s="1095"/>
      <c r="AX4" s="1095"/>
      <c r="AY4" s="1095"/>
      <c r="AZ4" s="232"/>
      <c r="BA4" s="232"/>
      <c r="BB4" s="232"/>
      <c r="BC4" s="232"/>
      <c r="BD4" s="232"/>
      <c r="BE4" s="233"/>
      <c r="BF4" s="233"/>
      <c r="BG4" s="233"/>
      <c r="BH4" s="233"/>
      <c r="BI4" s="233"/>
      <c r="BJ4" s="233"/>
      <c r="BK4" s="233"/>
      <c r="BL4" s="233"/>
      <c r="BM4" s="233"/>
      <c r="BN4" s="233"/>
      <c r="BO4" s="233"/>
      <c r="BP4" s="233"/>
      <c r="BQ4" s="766" t="s">
        <v>371</v>
      </c>
      <c r="BR4" s="766"/>
      <c r="BS4" s="766"/>
      <c r="BT4" s="766"/>
      <c r="BU4" s="766"/>
      <c r="BV4" s="766"/>
      <c r="BW4" s="766"/>
      <c r="BX4" s="766"/>
      <c r="BY4" s="766"/>
      <c r="BZ4" s="766"/>
      <c r="CA4" s="766"/>
      <c r="CB4" s="766"/>
      <c r="CC4" s="766"/>
      <c r="CD4" s="766"/>
      <c r="CE4" s="766"/>
      <c r="CF4" s="766"/>
      <c r="CG4" s="766"/>
      <c r="CH4" s="766"/>
      <c r="CI4" s="766"/>
      <c r="CJ4" s="766"/>
      <c r="CK4" s="766"/>
      <c r="CL4" s="766"/>
      <c r="CM4" s="766"/>
      <c r="CN4" s="766"/>
      <c r="CO4" s="766"/>
      <c r="CP4" s="766"/>
      <c r="CQ4" s="766"/>
      <c r="CR4" s="766"/>
      <c r="CS4" s="766"/>
      <c r="CT4" s="766"/>
      <c r="CU4" s="766"/>
      <c r="CV4" s="766"/>
      <c r="CW4" s="766"/>
      <c r="CX4" s="766"/>
      <c r="CY4" s="766"/>
      <c r="CZ4" s="766"/>
      <c r="DA4" s="766"/>
      <c r="DB4" s="766"/>
      <c r="DC4" s="766"/>
      <c r="DD4" s="766"/>
      <c r="DE4" s="766"/>
      <c r="DF4" s="766"/>
      <c r="DG4" s="766"/>
      <c r="DH4" s="766"/>
      <c r="DI4" s="766"/>
      <c r="DJ4" s="766"/>
      <c r="DK4" s="766"/>
      <c r="DL4" s="766"/>
      <c r="DM4" s="766"/>
      <c r="DN4" s="766"/>
      <c r="DO4" s="766"/>
      <c r="DP4" s="766"/>
      <c r="DQ4" s="766"/>
      <c r="DR4" s="766"/>
      <c r="DS4" s="766"/>
      <c r="DT4" s="766"/>
      <c r="DU4" s="766"/>
      <c r="DV4" s="766"/>
      <c r="DW4" s="766"/>
      <c r="DX4" s="766"/>
      <c r="DY4" s="766"/>
      <c r="DZ4" s="766"/>
      <c r="EA4" s="234"/>
    </row>
    <row r="5" spans="1:131" s="235" customFormat="1" ht="26.25" customHeight="1" x14ac:dyDescent="0.15">
      <c r="A5" s="1031" t="s">
        <v>372</v>
      </c>
      <c r="B5" s="1032"/>
      <c r="C5" s="1032"/>
      <c r="D5" s="1032"/>
      <c r="E5" s="1032"/>
      <c r="F5" s="1032"/>
      <c r="G5" s="1032"/>
      <c r="H5" s="1032"/>
      <c r="I5" s="1032"/>
      <c r="J5" s="1032"/>
      <c r="K5" s="1032"/>
      <c r="L5" s="1032"/>
      <c r="M5" s="1032"/>
      <c r="N5" s="1032"/>
      <c r="O5" s="1032"/>
      <c r="P5" s="1033"/>
      <c r="Q5" s="1037" t="s">
        <v>373</v>
      </c>
      <c r="R5" s="1038"/>
      <c r="S5" s="1038"/>
      <c r="T5" s="1038"/>
      <c r="U5" s="1039"/>
      <c r="V5" s="1037" t="s">
        <v>374</v>
      </c>
      <c r="W5" s="1038"/>
      <c r="X5" s="1038"/>
      <c r="Y5" s="1038"/>
      <c r="Z5" s="1039"/>
      <c r="AA5" s="1037" t="s">
        <v>375</v>
      </c>
      <c r="AB5" s="1038"/>
      <c r="AC5" s="1038"/>
      <c r="AD5" s="1038"/>
      <c r="AE5" s="1038"/>
      <c r="AF5" s="1146" t="s">
        <v>376</v>
      </c>
      <c r="AG5" s="1038"/>
      <c r="AH5" s="1038"/>
      <c r="AI5" s="1038"/>
      <c r="AJ5" s="1051"/>
      <c r="AK5" s="1038" t="s">
        <v>377</v>
      </c>
      <c r="AL5" s="1038"/>
      <c r="AM5" s="1038"/>
      <c r="AN5" s="1038"/>
      <c r="AO5" s="1039"/>
      <c r="AP5" s="1037" t="s">
        <v>378</v>
      </c>
      <c r="AQ5" s="1038"/>
      <c r="AR5" s="1038"/>
      <c r="AS5" s="1038"/>
      <c r="AT5" s="1039"/>
      <c r="AU5" s="1037" t="s">
        <v>379</v>
      </c>
      <c r="AV5" s="1038"/>
      <c r="AW5" s="1038"/>
      <c r="AX5" s="1038"/>
      <c r="AY5" s="1051"/>
      <c r="AZ5" s="232"/>
      <c r="BA5" s="232"/>
      <c r="BB5" s="232"/>
      <c r="BC5" s="232"/>
      <c r="BD5" s="232"/>
      <c r="BE5" s="233"/>
      <c r="BF5" s="233"/>
      <c r="BG5" s="233"/>
      <c r="BH5" s="233"/>
      <c r="BI5" s="233"/>
      <c r="BJ5" s="233"/>
      <c r="BK5" s="233"/>
      <c r="BL5" s="233"/>
      <c r="BM5" s="233"/>
      <c r="BN5" s="233"/>
      <c r="BO5" s="233"/>
      <c r="BP5" s="233"/>
      <c r="BQ5" s="1031" t="s">
        <v>380</v>
      </c>
      <c r="BR5" s="1032"/>
      <c r="BS5" s="1032"/>
      <c r="BT5" s="1032"/>
      <c r="BU5" s="1032"/>
      <c r="BV5" s="1032"/>
      <c r="BW5" s="1032"/>
      <c r="BX5" s="1032"/>
      <c r="BY5" s="1032"/>
      <c r="BZ5" s="1032"/>
      <c r="CA5" s="1032"/>
      <c r="CB5" s="1032"/>
      <c r="CC5" s="1032"/>
      <c r="CD5" s="1032"/>
      <c r="CE5" s="1032"/>
      <c r="CF5" s="1032"/>
      <c r="CG5" s="1033"/>
      <c r="CH5" s="1037" t="s">
        <v>381</v>
      </c>
      <c r="CI5" s="1038"/>
      <c r="CJ5" s="1038"/>
      <c r="CK5" s="1038"/>
      <c r="CL5" s="1039"/>
      <c r="CM5" s="1037" t="s">
        <v>382</v>
      </c>
      <c r="CN5" s="1038"/>
      <c r="CO5" s="1038"/>
      <c r="CP5" s="1038"/>
      <c r="CQ5" s="1039"/>
      <c r="CR5" s="1037" t="s">
        <v>383</v>
      </c>
      <c r="CS5" s="1038"/>
      <c r="CT5" s="1038"/>
      <c r="CU5" s="1038"/>
      <c r="CV5" s="1039"/>
      <c r="CW5" s="1037" t="s">
        <v>384</v>
      </c>
      <c r="CX5" s="1038"/>
      <c r="CY5" s="1038"/>
      <c r="CZ5" s="1038"/>
      <c r="DA5" s="1039"/>
      <c r="DB5" s="1037" t="s">
        <v>385</v>
      </c>
      <c r="DC5" s="1038"/>
      <c r="DD5" s="1038"/>
      <c r="DE5" s="1038"/>
      <c r="DF5" s="1039"/>
      <c r="DG5" s="1136" t="s">
        <v>386</v>
      </c>
      <c r="DH5" s="1137"/>
      <c r="DI5" s="1137"/>
      <c r="DJ5" s="1137"/>
      <c r="DK5" s="1138"/>
      <c r="DL5" s="1136" t="s">
        <v>387</v>
      </c>
      <c r="DM5" s="1137"/>
      <c r="DN5" s="1137"/>
      <c r="DO5" s="1137"/>
      <c r="DP5" s="1138"/>
      <c r="DQ5" s="1037" t="s">
        <v>388</v>
      </c>
      <c r="DR5" s="1038"/>
      <c r="DS5" s="1038"/>
      <c r="DT5" s="1038"/>
      <c r="DU5" s="1039"/>
      <c r="DV5" s="1037" t="s">
        <v>379</v>
      </c>
      <c r="DW5" s="1038"/>
      <c r="DX5" s="1038"/>
      <c r="DY5" s="1038"/>
      <c r="DZ5" s="1051"/>
      <c r="EA5" s="234"/>
    </row>
    <row r="6" spans="1:131" s="235" customFormat="1" ht="26.25" customHeight="1" thickBot="1" x14ac:dyDescent="0.2">
      <c r="A6" s="1034"/>
      <c r="B6" s="1035"/>
      <c r="C6" s="1035"/>
      <c r="D6" s="1035"/>
      <c r="E6" s="1035"/>
      <c r="F6" s="1035"/>
      <c r="G6" s="1035"/>
      <c r="H6" s="1035"/>
      <c r="I6" s="1035"/>
      <c r="J6" s="1035"/>
      <c r="K6" s="1035"/>
      <c r="L6" s="1035"/>
      <c r="M6" s="1035"/>
      <c r="N6" s="1035"/>
      <c r="O6" s="1035"/>
      <c r="P6" s="1036"/>
      <c r="Q6" s="1040"/>
      <c r="R6" s="1041"/>
      <c r="S6" s="1041"/>
      <c r="T6" s="1041"/>
      <c r="U6" s="1042"/>
      <c r="V6" s="1040"/>
      <c r="W6" s="1041"/>
      <c r="X6" s="1041"/>
      <c r="Y6" s="1041"/>
      <c r="Z6" s="1042"/>
      <c r="AA6" s="1040"/>
      <c r="AB6" s="1041"/>
      <c r="AC6" s="1041"/>
      <c r="AD6" s="1041"/>
      <c r="AE6" s="1041"/>
      <c r="AF6" s="1147"/>
      <c r="AG6" s="1041"/>
      <c r="AH6" s="1041"/>
      <c r="AI6" s="1041"/>
      <c r="AJ6" s="1052"/>
      <c r="AK6" s="1041"/>
      <c r="AL6" s="1041"/>
      <c r="AM6" s="1041"/>
      <c r="AN6" s="1041"/>
      <c r="AO6" s="1042"/>
      <c r="AP6" s="1040"/>
      <c r="AQ6" s="1041"/>
      <c r="AR6" s="1041"/>
      <c r="AS6" s="1041"/>
      <c r="AT6" s="1042"/>
      <c r="AU6" s="1040"/>
      <c r="AV6" s="1041"/>
      <c r="AW6" s="1041"/>
      <c r="AX6" s="1041"/>
      <c r="AY6" s="1052"/>
      <c r="AZ6" s="232"/>
      <c r="BA6" s="232"/>
      <c r="BB6" s="232"/>
      <c r="BC6" s="232"/>
      <c r="BD6" s="232"/>
      <c r="BE6" s="233"/>
      <c r="BF6" s="233"/>
      <c r="BG6" s="233"/>
      <c r="BH6" s="233"/>
      <c r="BI6" s="233"/>
      <c r="BJ6" s="233"/>
      <c r="BK6" s="233"/>
      <c r="BL6" s="233"/>
      <c r="BM6" s="233"/>
      <c r="BN6" s="233"/>
      <c r="BO6" s="233"/>
      <c r="BP6" s="233"/>
      <c r="BQ6" s="1034"/>
      <c r="BR6" s="1035"/>
      <c r="BS6" s="1035"/>
      <c r="BT6" s="1035"/>
      <c r="BU6" s="1035"/>
      <c r="BV6" s="1035"/>
      <c r="BW6" s="1035"/>
      <c r="BX6" s="1035"/>
      <c r="BY6" s="1035"/>
      <c r="BZ6" s="1035"/>
      <c r="CA6" s="1035"/>
      <c r="CB6" s="1035"/>
      <c r="CC6" s="1035"/>
      <c r="CD6" s="1035"/>
      <c r="CE6" s="1035"/>
      <c r="CF6" s="1035"/>
      <c r="CG6" s="1036"/>
      <c r="CH6" s="1040"/>
      <c r="CI6" s="1041"/>
      <c r="CJ6" s="1041"/>
      <c r="CK6" s="1041"/>
      <c r="CL6" s="1042"/>
      <c r="CM6" s="1040"/>
      <c r="CN6" s="1041"/>
      <c r="CO6" s="1041"/>
      <c r="CP6" s="1041"/>
      <c r="CQ6" s="1042"/>
      <c r="CR6" s="1040"/>
      <c r="CS6" s="1041"/>
      <c r="CT6" s="1041"/>
      <c r="CU6" s="1041"/>
      <c r="CV6" s="1042"/>
      <c r="CW6" s="1040"/>
      <c r="CX6" s="1041"/>
      <c r="CY6" s="1041"/>
      <c r="CZ6" s="1041"/>
      <c r="DA6" s="1042"/>
      <c r="DB6" s="1040"/>
      <c r="DC6" s="1041"/>
      <c r="DD6" s="1041"/>
      <c r="DE6" s="1041"/>
      <c r="DF6" s="1042"/>
      <c r="DG6" s="1139"/>
      <c r="DH6" s="1140"/>
      <c r="DI6" s="1140"/>
      <c r="DJ6" s="1140"/>
      <c r="DK6" s="1141"/>
      <c r="DL6" s="1139"/>
      <c r="DM6" s="1140"/>
      <c r="DN6" s="1140"/>
      <c r="DO6" s="1140"/>
      <c r="DP6" s="1141"/>
      <c r="DQ6" s="1040"/>
      <c r="DR6" s="1041"/>
      <c r="DS6" s="1041"/>
      <c r="DT6" s="1041"/>
      <c r="DU6" s="1042"/>
      <c r="DV6" s="1040"/>
      <c r="DW6" s="1041"/>
      <c r="DX6" s="1041"/>
      <c r="DY6" s="1041"/>
      <c r="DZ6" s="1052"/>
      <c r="EA6" s="234"/>
    </row>
    <row r="7" spans="1:131" s="235" customFormat="1" ht="26.25" customHeight="1" thickTop="1" x14ac:dyDescent="0.15">
      <c r="A7" s="236">
        <v>1</v>
      </c>
      <c r="B7" s="1083" t="s">
        <v>389</v>
      </c>
      <c r="C7" s="1084"/>
      <c r="D7" s="1084"/>
      <c r="E7" s="1084"/>
      <c r="F7" s="1084"/>
      <c r="G7" s="1084"/>
      <c r="H7" s="1084"/>
      <c r="I7" s="1084"/>
      <c r="J7" s="1084"/>
      <c r="K7" s="1084"/>
      <c r="L7" s="1084"/>
      <c r="M7" s="1084"/>
      <c r="N7" s="1084"/>
      <c r="O7" s="1084"/>
      <c r="P7" s="1085"/>
      <c r="Q7" s="1123">
        <v>4232</v>
      </c>
      <c r="R7" s="1124"/>
      <c r="S7" s="1124"/>
      <c r="T7" s="1124"/>
      <c r="U7" s="1124"/>
      <c r="V7" s="1124">
        <v>4084</v>
      </c>
      <c r="W7" s="1124"/>
      <c r="X7" s="1124"/>
      <c r="Y7" s="1124"/>
      <c r="Z7" s="1124"/>
      <c r="AA7" s="1124">
        <v>148</v>
      </c>
      <c r="AB7" s="1124"/>
      <c r="AC7" s="1124"/>
      <c r="AD7" s="1124"/>
      <c r="AE7" s="1125"/>
      <c r="AF7" s="1126">
        <v>130</v>
      </c>
      <c r="AG7" s="1127"/>
      <c r="AH7" s="1127"/>
      <c r="AI7" s="1127"/>
      <c r="AJ7" s="1128"/>
      <c r="AK7" s="1129">
        <v>363</v>
      </c>
      <c r="AL7" s="1130"/>
      <c r="AM7" s="1130"/>
      <c r="AN7" s="1130"/>
      <c r="AO7" s="1130"/>
      <c r="AP7" s="1130">
        <v>5250</v>
      </c>
      <c r="AQ7" s="1130"/>
      <c r="AR7" s="1130"/>
      <c r="AS7" s="1130"/>
      <c r="AT7" s="1130"/>
      <c r="AU7" s="1131"/>
      <c r="AV7" s="1131"/>
      <c r="AW7" s="1131"/>
      <c r="AX7" s="1131"/>
      <c r="AY7" s="1132"/>
      <c r="AZ7" s="232"/>
      <c r="BA7" s="232"/>
      <c r="BB7" s="232"/>
      <c r="BC7" s="232"/>
      <c r="BD7" s="232"/>
      <c r="BE7" s="233"/>
      <c r="BF7" s="233"/>
      <c r="BG7" s="233"/>
      <c r="BH7" s="233"/>
      <c r="BI7" s="233"/>
      <c r="BJ7" s="233"/>
      <c r="BK7" s="233"/>
      <c r="BL7" s="233"/>
      <c r="BM7" s="233"/>
      <c r="BN7" s="233"/>
      <c r="BO7" s="233"/>
      <c r="BP7" s="233"/>
      <c r="BQ7" s="236">
        <v>1</v>
      </c>
      <c r="BR7" s="237"/>
      <c r="BS7" s="1133" t="s">
        <v>595</v>
      </c>
      <c r="BT7" s="1134"/>
      <c r="BU7" s="1134"/>
      <c r="BV7" s="1134"/>
      <c r="BW7" s="1134"/>
      <c r="BX7" s="1134"/>
      <c r="BY7" s="1134"/>
      <c r="BZ7" s="1134"/>
      <c r="CA7" s="1134"/>
      <c r="CB7" s="1134"/>
      <c r="CC7" s="1134"/>
      <c r="CD7" s="1134"/>
      <c r="CE7" s="1134"/>
      <c r="CF7" s="1134"/>
      <c r="CG7" s="1135"/>
      <c r="CH7" s="1120">
        <v>-166</v>
      </c>
      <c r="CI7" s="1121"/>
      <c r="CJ7" s="1121"/>
      <c r="CK7" s="1121"/>
      <c r="CL7" s="1122"/>
      <c r="CM7" s="1120">
        <v>125</v>
      </c>
      <c r="CN7" s="1121"/>
      <c r="CO7" s="1121"/>
      <c r="CP7" s="1121"/>
      <c r="CQ7" s="1122"/>
      <c r="CR7" s="1120">
        <v>0</v>
      </c>
      <c r="CS7" s="1121"/>
      <c r="CT7" s="1121"/>
      <c r="CU7" s="1121"/>
      <c r="CV7" s="1122"/>
      <c r="CW7" s="1120" t="s">
        <v>519</v>
      </c>
      <c r="CX7" s="1121"/>
      <c r="CY7" s="1121"/>
      <c r="CZ7" s="1121"/>
      <c r="DA7" s="1122"/>
      <c r="DB7" s="1120" t="s">
        <v>519</v>
      </c>
      <c r="DC7" s="1121"/>
      <c r="DD7" s="1121"/>
      <c r="DE7" s="1121"/>
      <c r="DF7" s="1122"/>
      <c r="DG7" s="1120" t="s">
        <v>519</v>
      </c>
      <c r="DH7" s="1121"/>
      <c r="DI7" s="1121"/>
      <c r="DJ7" s="1121"/>
      <c r="DK7" s="1122"/>
      <c r="DL7" s="1120" t="s">
        <v>519</v>
      </c>
      <c r="DM7" s="1121"/>
      <c r="DN7" s="1121"/>
      <c r="DO7" s="1121"/>
      <c r="DP7" s="1122"/>
      <c r="DQ7" s="1120" t="s">
        <v>519</v>
      </c>
      <c r="DR7" s="1121"/>
      <c r="DS7" s="1121"/>
      <c r="DT7" s="1121"/>
      <c r="DU7" s="1122"/>
      <c r="DV7" s="1133"/>
      <c r="DW7" s="1134"/>
      <c r="DX7" s="1134"/>
      <c r="DY7" s="1134"/>
      <c r="DZ7" s="1148"/>
      <c r="EA7" s="234"/>
    </row>
    <row r="8" spans="1:131" s="235" customFormat="1" ht="26.25" customHeight="1" x14ac:dyDescent="0.15">
      <c r="A8" s="238">
        <v>2</v>
      </c>
      <c r="B8" s="1066"/>
      <c r="C8" s="1067"/>
      <c r="D8" s="1067"/>
      <c r="E8" s="1067"/>
      <c r="F8" s="1067"/>
      <c r="G8" s="1067"/>
      <c r="H8" s="1067"/>
      <c r="I8" s="1067"/>
      <c r="J8" s="1067"/>
      <c r="K8" s="1067"/>
      <c r="L8" s="1067"/>
      <c r="M8" s="1067"/>
      <c r="N8" s="1067"/>
      <c r="O8" s="1067"/>
      <c r="P8" s="1068"/>
      <c r="Q8" s="1074"/>
      <c r="R8" s="1075"/>
      <c r="S8" s="1075"/>
      <c r="T8" s="1075"/>
      <c r="U8" s="1075"/>
      <c r="V8" s="1075"/>
      <c r="W8" s="1075"/>
      <c r="X8" s="1075"/>
      <c r="Y8" s="1075"/>
      <c r="Z8" s="1075"/>
      <c r="AA8" s="1075"/>
      <c r="AB8" s="1075"/>
      <c r="AC8" s="1075"/>
      <c r="AD8" s="1075"/>
      <c r="AE8" s="1076"/>
      <c r="AF8" s="1071"/>
      <c r="AG8" s="1072"/>
      <c r="AH8" s="1072"/>
      <c r="AI8" s="1072"/>
      <c r="AJ8" s="1073"/>
      <c r="AK8" s="1116"/>
      <c r="AL8" s="1117"/>
      <c r="AM8" s="1117"/>
      <c r="AN8" s="1117"/>
      <c r="AO8" s="1117"/>
      <c r="AP8" s="1117"/>
      <c r="AQ8" s="1117"/>
      <c r="AR8" s="1117"/>
      <c r="AS8" s="1117"/>
      <c r="AT8" s="1117"/>
      <c r="AU8" s="1118"/>
      <c r="AV8" s="1118"/>
      <c r="AW8" s="1118"/>
      <c r="AX8" s="1118"/>
      <c r="AY8" s="1119"/>
      <c r="AZ8" s="232"/>
      <c r="BA8" s="232"/>
      <c r="BB8" s="232"/>
      <c r="BC8" s="232"/>
      <c r="BD8" s="232"/>
      <c r="BE8" s="233"/>
      <c r="BF8" s="233"/>
      <c r="BG8" s="233"/>
      <c r="BH8" s="233"/>
      <c r="BI8" s="233"/>
      <c r="BJ8" s="233"/>
      <c r="BK8" s="233"/>
      <c r="BL8" s="233"/>
      <c r="BM8" s="233"/>
      <c r="BN8" s="233"/>
      <c r="BO8" s="233"/>
      <c r="BP8" s="233"/>
      <c r="BQ8" s="238">
        <v>2</v>
      </c>
      <c r="BR8" s="239"/>
      <c r="BS8" s="1028"/>
      <c r="BT8" s="1029"/>
      <c r="BU8" s="1029"/>
      <c r="BV8" s="1029"/>
      <c r="BW8" s="1029"/>
      <c r="BX8" s="1029"/>
      <c r="BY8" s="1029"/>
      <c r="BZ8" s="1029"/>
      <c r="CA8" s="1029"/>
      <c r="CB8" s="1029"/>
      <c r="CC8" s="1029"/>
      <c r="CD8" s="1029"/>
      <c r="CE8" s="1029"/>
      <c r="CF8" s="1029"/>
      <c r="CG8" s="1050"/>
      <c r="CH8" s="1025"/>
      <c r="CI8" s="1026"/>
      <c r="CJ8" s="1026"/>
      <c r="CK8" s="1026"/>
      <c r="CL8" s="1027"/>
      <c r="CM8" s="1025"/>
      <c r="CN8" s="1026"/>
      <c r="CO8" s="1026"/>
      <c r="CP8" s="1026"/>
      <c r="CQ8" s="1027"/>
      <c r="CR8" s="1025"/>
      <c r="CS8" s="1026"/>
      <c r="CT8" s="1026"/>
      <c r="CU8" s="1026"/>
      <c r="CV8" s="1027"/>
      <c r="CW8" s="1025"/>
      <c r="CX8" s="1026"/>
      <c r="CY8" s="1026"/>
      <c r="CZ8" s="1026"/>
      <c r="DA8" s="1027"/>
      <c r="DB8" s="1025"/>
      <c r="DC8" s="1026"/>
      <c r="DD8" s="1026"/>
      <c r="DE8" s="1026"/>
      <c r="DF8" s="1027"/>
      <c r="DG8" s="1025"/>
      <c r="DH8" s="1026"/>
      <c r="DI8" s="1026"/>
      <c r="DJ8" s="1026"/>
      <c r="DK8" s="1027"/>
      <c r="DL8" s="1025"/>
      <c r="DM8" s="1026"/>
      <c r="DN8" s="1026"/>
      <c r="DO8" s="1026"/>
      <c r="DP8" s="1027"/>
      <c r="DQ8" s="1025"/>
      <c r="DR8" s="1026"/>
      <c r="DS8" s="1026"/>
      <c r="DT8" s="1026"/>
      <c r="DU8" s="1027"/>
      <c r="DV8" s="1028"/>
      <c r="DW8" s="1029"/>
      <c r="DX8" s="1029"/>
      <c r="DY8" s="1029"/>
      <c r="DZ8" s="1030"/>
      <c r="EA8" s="234"/>
    </row>
    <row r="9" spans="1:131" s="235" customFormat="1" ht="26.25" customHeight="1" x14ac:dyDescent="0.15">
      <c r="A9" s="238">
        <v>3</v>
      </c>
      <c r="B9" s="1066"/>
      <c r="C9" s="1067"/>
      <c r="D9" s="1067"/>
      <c r="E9" s="1067"/>
      <c r="F9" s="1067"/>
      <c r="G9" s="1067"/>
      <c r="H9" s="1067"/>
      <c r="I9" s="1067"/>
      <c r="J9" s="1067"/>
      <c r="K9" s="1067"/>
      <c r="L9" s="1067"/>
      <c r="M9" s="1067"/>
      <c r="N9" s="1067"/>
      <c r="O9" s="1067"/>
      <c r="P9" s="1068"/>
      <c r="Q9" s="1074"/>
      <c r="R9" s="1075"/>
      <c r="S9" s="1075"/>
      <c r="T9" s="1075"/>
      <c r="U9" s="1075"/>
      <c r="V9" s="1075"/>
      <c r="W9" s="1075"/>
      <c r="X9" s="1075"/>
      <c r="Y9" s="1075"/>
      <c r="Z9" s="1075"/>
      <c r="AA9" s="1075"/>
      <c r="AB9" s="1075"/>
      <c r="AC9" s="1075"/>
      <c r="AD9" s="1075"/>
      <c r="AE9" s="1076"/>
      <c r="AF9" s="1071"/>
      <c r="AG9" s="1072"/>
      <c r="AH9" s="1072"/>
      <c r="AI9" s="1072"/>
      <c r="AJ9" s="1073"/>
      <c r="AK9" s="1116"/>
      <c r="AL9" s="1117"/>
      <c r="AM9" s="1117"/>
      <c r="AN9" s="1117"/>
      <c r="AO9" s="1117"/>
      <c r="AP9" s="1117"/>
      <c r="AQ9" s="1117"/>
      <c r="AR9" s="1117"/>
      <c r="AS9" s="1117"/>
      <c r="AT9" s="1117"/>
      <c r="AU9" s="1118"/>
      <c r="AV9" s="1118"/>
      <c r="AW9" s="1118"/>
      <c r="AX9" s="1118"/>
      <c r="AY9" s="1119"/>
      <c r="AZ9" s="232"/>
      <c r="BA9" s="232"/>
      <c r="BB9" s="232"/>
      <c r="BC9" s="232"/>
      <c r="BD9" s="232"/>
      <c r="BE9" s="233"/>
      <c r="BF9" s="233"/>
      <c r="BG9" s="233"/>
      <c r="BH9" s="233"/>
      <c r="BI9" s="233"/>
      <c r="BJ9" s="233"/>
      <c r="BK9" s="233"/>
      <c r="BL9" s="233"/>
      <c r="BM9" s="233"/>
      <c r="BN9" s="233"/>
      <c r="BO9" s="233"/>
      <c r="BP9" s="233"/>
      <c r="BQ9" s="238">
        <v>3</v>
      </c>
      <c r="BR9" s="239"/>
      <c r="BS9" s="1028"/>
      <c r="BT9" s="1029"/>
      <c r="BU9" s="1029"/>
      <c r="BV9" s="1029"/>
      <c r="BW9" s="1029"/>
      <c r="BX9" s="1029"/>
      <c r="BY9" s="1029"/>
      <c r="BZ9" s="1029"/>
      <c r="CA9" s="1029"/>
      <c r="CB9" s="1029"/>
      <c r="CC9" s="1029"/>
      <c r="CD9" s="1029"/>
      <c r="CE9" s="1029"/>
      <c r="CF9" s="1029"/>
      <c r="CG9" s="1050"/>
      <c r="CH9" s="1025"/>
      <c r="CI9" s="1026"/>
      <c r="CJ9" s="1026"/>
      <c r="CK9" s="1026"/>
      <c r="CL9" s="1027"/>
      <c r="CM9" s="1025"/>
      <c r="CN9" s="1026"/>
      <c r="CO9" s="1026"/>
      <c r="CP9" s="1026"/>
      <c r="CQ9" s="1027"/>
      <c r="CR9" s="1025"/>
      <c r="CS9" s="1026"/>
      <c r="CT9" s="1026"/>
      <c r="CU9" s="1026"/>
      <c r="CV9" s="1027"/>
      <c r="CW9" s="1025"/>
      <c r="CX9" s="1026"/>
      <c r="CY9" s="1026"/>
      <c r="CZ9" s="1026"/>
      <c r="DA9" s="1027"/>
      <c r="DB9" s="1025"/>
      <c r="DC9" s="1026"/>
      <c r="DD9" s="1026"/>
      <c r="DE9" s="1026"/>
      <c r="DF9" s="1027"/>
      <c r="DG9" s="1025"/>
      <c r="DH9" s="1026"/>
      <c r="DI9" s="1026"/>
      <c r="DJ9" s="1026"/>
      <c r="DK9" s="1027"/>
      <c r="DL9" s="1025"/>
      <c r="DM9" s="1026"/>
      <c r="DN9" s="1026"/>
      <c r="DO9" s="1026"/>
      <c r="DP9" s="1027"/>
      <c r="DQ9" s="1025"/>
      <c r="DR9" s="1026"/>
      <c r="DS9" s="1026"/>
      <c r="DT9" s="1026"/>
      <c r="DU9" s="1027"/>
      <c r="DV9" s="1028"/>
      <c r="DW9" s="1029"/>
      <c r="DX9" s="1029"/>
      <c r="DY9" s="1029"/>
      <c r="DZ9" s="1030"/>
      <c r="EA9" s="234"/>
    </row>
    <row r="10" spans="1:131" s="235" customFormat="1" ht="26.25" customHeight="1" x14ac:dyDescent="0.15">
      <c r="A10" s="238">
        <v>4</v>
      </c>
      <c r="B10" s="1066"/>
      <c r="C10" s="1067"/>
      <c r="D10" s="1067"/>
      <c r="E10" s="1067"/>
      <c r="F10" s="1067"/>
      <c r="G10" s="1067"/>
      <c r="H10" s="1067"/>
      <c r="I10" s="1067"/>
      <c r="J10" s="1067"/>
      <c r="K10" s="1067"/>
      <c r="L10" s="1067"/>
      <c r="M10" s="1067"/>
      <c r="N10" s="1067"/>
      <c r="O10" s="1067"/>
      <c r="P10" s="1068"/>
      <c r="Q10" s="1074"/>
      <c r="R10" s="1075"/>
      <c r="S10" s="1075"/>
      <c r="T10" s="1075"/>
      <c r="U10" s="1075"/>
      <c r="V10" s="1075"/>
      <c r="W10" s="1075"/>
      <c r="X10" s="1075"/>
      <c r="Y10" s="1075"/>
      <c r="Z10" s="1075"/>
      <c r="AA10" s="1075"/>
      <c r="AB10" s="1075"/>
      <c r="AC10" s="1075"/>
      <c r="AD10" s="1075"/>
      <c r="AE10" s="1076"/>
      <c r="AF10" s="1071"/>
      <c r="AG10" s="1072"/>
      <c r="AH10" s="1072"/>
      <c r="AI10" s="1072"/>
      <c r="AJ10" s="1073"/>
      <c r="AK10" s="1116"/>
      <c r="AL10" s="1117"/>
      <c r="AM10" s="1117"/>
      <c r="AN10" s="1117"/>
      <c r="AO10" s="1117"/>
      <c r="AP10" s="1117"/>
      <c r="AQ10" s="1117"/>
      <c r="AR10" s="1117"/>
      <c r="AS10" s="1117"/>
      <c r="AT10" s="1117"/>
      <c r="AU10" s="1118"/>
      <c r="AV10" s="1118"/>
      <c r="AW10" s="1118"/>
      <c r="AX10" s="1118"/>
      <c r="AY10" s="1119"/>
      <c r="AZ10" s="232"/>
      <c r="BA10" s="232"/>
      <c r="BB10" s="232"/>
      <c r="BC10" s="232"/>
      <c r="BD10" s="232"/>
      <c r="BE10" s="233"/>
      <c r="BF10" s="233"/>
      <c r="BG10" s="233"/>
      <c r="BH10" s="233"/>
      <c r="BI10" s="233"/>
      <c r="BJ10" s="233"/>
      <c r="BK10" s="233"/>
      <c r="BL10" s="233"/>
      <c r="BM10" s="233"/>
      <c r="BN10" s="233"/>
      <c r="BO10" s="233"/>
      <c r="BP10" s="233"/>
      <c r="BQ10" s="238">
        <v>4</v>
      </c>
      <c r="BR10" s="239"/>
      <c r="BS10" s="1028"/>
      <c r="BT10" s="1029"/>
      <c r="BU10" s="1029"/>
      <c r="BV10" s="1029"/>
      <c r="BW10" s="1029"/>
      <c r="BX10" s="1029"/>
      <c r="BY10" s="1029"/>
      <c r="BZ10" s="1029"/>
      <c r="CA10" s="1029"/>
      <c r="CB10" s="1029"/>
      <c r="CC10" s="1029"/>
      <c r="CD10" s="1029"/>
      <c r="CE10" s="1029"/>
      <c r="CF10" s="1029"/>
      <c r="CG10" s="1050"/>
      <c r="CH10" s="1025"/>
      <c r="CI10" s="1026"/>
      <c r="CJ10" s="1026"/>
      <c r="CK10" s="1026"/>
      <c r="CL10" s="1027"/>
      <c r="CM10" s="1025"/>
      <c r="CN10" s="1026"/>
      <c r="CO10" s="1026"/>
      <c r="CP10" s="1026"/>
      <c r="CQ10" s="1027"/>
      <c r="CR10" s="1025"/>
      <c r="CS10" s="1026"/>
      <c r="CT10" s="1026"/>
      <c r="CU10" s="1026"/>
      <c r="CV10" s="1027"/>
      <c r="CW10" s="1025"/>
      <c r="CX10" s="1026"/>
      <c r="CY10" s="1026"/>
      <c r="CZ10" s="1026"/>
      <c r="DA10" s="1027"/>
      <c r="DB10" s="1025"/>
      <c r="DC10" s="1026"/>
      <c r="DD10" s="1026"/>
      <c r="DE10" s="1026"/>
      <c r="DF10" s="1027"/>
      <c r="DG10" s="1025"/>
      <c r="DH10" s="1026"/>
      <c r="DI10" s="1026"/>
      <c r="DJ10" s="1026"/>
      <c r="DK10" s="1027"/>
      <c r="DL10" s="1025"/>
      <c r="DM10" s="1026"/>
      <c r="DN10" s="1026"/>
      <c r="DO10" s="1026"/>
      <c r="DP10" s="1027"/>
      <c r="DQ10" s="1025"/>
      <c r="DR10" s="1026"/>
      <c r="DS10" s="1026"/>
      <c r="DT10" s="1026"/>
      <c r="DU10" s="1027"/>
      <c r="DV10" s="1028"/>
      <c r="DW10" s="1029"/>
      <c r="DX10" s="1029"/>
      <c r="DY10" s="1029"/>
      <c r="DZ10" s="1030"/>
      <c r="EA10" s="234"/>
    </row>
    <row r="11" spans="1:131" s="235" customFormat="1" ht="26.25" customHeight="1" x14ac:dyDescent="0.15">
      <c r="A11" s="238">
        <v>5</v>
      </c>
      <c r="B11" s="1066"/>
      <c r="C11" s="1067"/>
      <c r="D11" s="1067"/>
      <c r="E11" s="1067"/>
      <c r="F11" s="1067"/>
      <c r="G11" s="1067"/>
      <c r="H11" s="1067"/>
      <c r="I11" s="1067"/>
      <c r="J11" s="1067"/>
      <c r="K11" s="1067"/>
      <c r="L11" s="1067"/>
      <c r="M11" s="1067"/>
      <c r="N11" s="1067"/>
      <c r="O11" s="1067"/>
      <c r="P11" s="1068"/>
      <c r="Q11" s="1074"/>
      <c r="R11" s="1075"/>
      <c r="S11" s="1075"/>
      <c r="T11" s="1075"/>
      <c r="U11" s="1075"/>
      <c r="V11" s="1075"/>
      <c r="W11" s="1075"/>
      <c r="X11" s="1075"/>
      <c r="Y11" s="1075"/>
      <c r="Z11" s="1075"/>
      <c r="AA11" s="1075"/>
      <c r="AB11" s="1075"/>
      <c r="AC11" s="1075"/>
      <c r="AD11" s="1075"/>
      <c r="AE11" s="1076"/>
      <c r="AF11" s="1071"/>
      <c r="AG11" s="1072"/>
      <c r="AH11" s="1072"/>
      <c r="AI11" s="1072"/>
      <c r="AJ11" s="1073"/>
      <c r="AK11" s="1116"/>
      <c r="AL11" s="1117"/>
      <c r="AM11" s="1117"/>
      <c r="AN11" s="1117"/>
      <c r="AO11" s="1117"/>
      <c r="AP11" s="1117"/>
      <c r="AQ11" s="1117"/>
      <c r="AR11" s="1117"/>
      <c r="AS11" s="1117"/>
      <c r="AT11" s="1117"/>
      <c r="AU11" s="1118"/>
      <c r="AV11" s="1118"/>
      <c r="AW11" s="1118"/>
      <c r="AX11" s="1118"/>
      <c r="AY11" s="1119"/>
      <c r="AZ11" s="232"/>
      <c r="BA11" s="232"/>
      <c r="BB11" s="232"/>
      <c r="BC11" s="232"/>
      <c r="BD11" s="232"/>
      <c r="BE11" s="233"/>
      <c r="BF11" s="233"/>
      <c r="BG11" s="233"/>
      <c r="BH11" s="233"/>
      <c r="BI11" s="233"/>
      <c r="BJ11" s="233"/>
      <c r="BK11" s="233"/>
      <c r="BL11" s="233"/>
      <c r="BM11" s="233"/>
      <c r="BN11" s="233"/>
      <c r="BO11" s="233"/>
      <c r="BP11" s="233"/>
      <c r="BQ11" s="238">
        <v>5</v>
      </c>
      <c r="BR11" s="239"/>
      <c r="BS11" s="1028"/>
      <c r="BT11" s="1029"/>
      <c r="BU11" s="1029"/>
      <c r="BV11" s="1029"/>
      <c r="BW11" s="1029"/>
      <c r="BX11" s="1029"/>
      <c r="BY11" s="1029"/>
      <c r="BZ11" s="1029"/>
      <c r="CA11" s="1029"/>
      <c r="CB11" s="1029"/>
      <c r="CC11" s="1029"/>
      <c r="CD11" s="1029"/>
      <c r="CE11" s="1029"/>
      <c r="CF11" s="1029"/>
      <c r="CG11" s="1050"/>
      <c r="CH11" s="1025"/>
      <c r="CI11" s="1026"/>
      <c r="CJ11" s="1026"/>
      <c r="CK11" s="1026"/>
      <c r="CL11" s="1027"/>
      <c r="CM11" s="1025"/>
      <c r="CN11" s="1026"/>
      <c r="CO11" s="1026"/>
      <c r="CP11" s="1026"/>
      <c r="CQ11" s="1027"/>
      <c r="CR11" s="1025"/>
      <c r="CS11" s="1026"/>
      <c r="CT11" s="1026"/>
      <c r="CU11" s="1026"/>
      <c r="CV11" s="1027"/>
      <c r="CW11" s="1025"/>
      <c r="CX11" s="1026"/>
      <c r="CY11" s="1026"/>
      <c r="CZ11" s="1026"/>
      <c r="DA11" s="1027"/>
      <c r="DB11" s="1025"/>
      <c r="DC11" s="1026"/>
      <c r="DD11" s="1026"/>
      <c r="DE11" s="1026"/>
      <c r="DF11" s="1027"/>
      <c r="DG11" s="1025"/>
      <c r="DH11" s="1026"/>
      <c r="DI11" s="1026"/>
      <c r="DJ11" s="1026"/>
      <c r="DK11" s="1027"/>
      <c r="DL11" s="1025"/>
      <c r="DM11" s="1026"/>
      <c r="DN11" s="1026"/>
      <c r="DO11" s="1026"/>
      <c r="DP11" s="1027"/>
      <c r="DQ11" s="1025"/>
      <c r="DR11" s="1026"/>
      <c r="DS11" s="1026"/>
      <c r="DT11" s="1026"/>
      <c r="DU11" s="1027"/>
      <c r="DV11" s="1028"/>
      <c r="DW11" s="1029"/>
      <c r="DX11" s="1029"/>
      <c r="DY11" s="1029"/>
      <c r="DZ11" s="1030"/>
      <c r="EA11" s="234"/>
    </row>
    <row r="12" spans="1:131" s="235" customFormat="1" ht="26.25" customHeight="1" x14ac:dyDescent="0.15">
      <c r="A12" s="238">
        <v>6</v>
      </c>
      <c r="B12" s="1066"/>
      <c r="C12" s="1067"/>
      <c r="D12" s="1067"/>
      <c r="E12" s="1067"/>
      <c r="F12" s="1067"/>
      <c r="G12" s="1067"/>
      <c r="H12" s="1067"/>
      <c r="I12" s="1067"/>
      <c r="J12" s="1067"/>
      <c r="K12" s="1067"/>
      <c r="L12" s="1067"/>
      <c r="M12" s="1067"/>
      <c r="N12" s="1067"/>
      <c r="O12" s="1067"/>
      <c r="P12" s="1068"/>
      <c r="Q12" s="1074"/>
      <c r="R12" s="1075"/>
      <c r="S12" s="1075"/>
      <c r="T12" s="1075"/>
      <c r="U12" s="1075"/>
      <c r="V12" s="1075"/>
      <c r="W12" s="1075"/>
      <c r="X12" s="1075"/>
      <c r="Y12" s="1075"/>
      <c r="Z12" s="1075"/>
      <c r="AA12" s="1075"/>
      <c r="AB12" s="1075"/>
      <c r="AC12" s="1075"/>
      <c r="AD12" s="1075"/>
      <c r="AE12" s="1076"/>
      <c r="AF12" s="1071"/>
      <c r="AG12" s="1072"/>
      <c r="AH12" s="1072"/>
      <c r="AI12" s="1072"/>
      <c r="AJ12" s="1073"/>
      <c r="AK12" s="1116"/>
      <c r="AL12" s="1117"/>
      <c r="AM12" s="1117"/>
      <c r="AN12" s="1117"/>
      <c r="AO12" s="1117"/>
      <c r="AP12" s="1117"/>
      <c r="AQ12" s="1117"/>
      <c r="AR12" s="1117"/>
      <c r="AS12" s="1117"/>
      <c r="AT12" s="1117"/>
      <c r="AU12" s="1118"/>
      <c r="AV12" s="1118"/>
      <c r="AW12" s="1118"/>
      <c r="AX12" s="1118"/>
      <c r="AY12" s="1119"/>
      <c r="AZ12" s="232"/>
      <c r="BA12" s="232"/>
      <c r="BB12" s="232"/>
      <c r="BC12" s="232"/>
      <c r="BD12" s="232"/>
      <c r="BE12" s="233"/>
      <c r="BF12" s="233"/>
      <c r="BG12" s="233"/>
      <c r="BH12" s="233"/>
      <c r="BI12" s="233"/>
      <c r="BJ12" s="233"/>
      <c r="BK12" s="233"/>
      <c r="BL12" s="233"/>
      <c r="BM12" s="233"/>
      <c r="BN12" s="233"/>
      <c r="BO12" s="233"/>
      <c r="BP12" s="233"/>
      <c r="BQ12" s="238">
        <v>6</v>
      </c>
      <c r="BR12" s="239"/>
      <c r="BS12" s="1028"/>
      <c r="BT12" s="1029"/>
      <c r="BU12" s="1029"/>
      <c r="BV12" s="1029"/>
      <c r="BW12" s="1029"/>
      <c r="BX12" s="1029"/>
      <c r="BY12" s="1029"/>
      <c r="BZ12" s="1029"/>
      <c r="CA12" s="1029"/>
      <c r="CB12" s="1029"/>
      <c r="CC12" s="1029"/>
      <c r="CD12" s="1029"/>
      <c r="CE12" s="1029"/>
      <c r="CF12" s="1029"/>
      <c r="CG12" s="1050"/>
      <c r="CH12" s="1025"/>
      <c r="CI12" s="1026"/>
      <c r="CJ12" s="1026"/>
      <c r="CK12" s="1026"/>
      <c r="CL12" s="1027"/>
      <c r="CM12" s="1025"/>
      <c r="CN12" s="1026"/>
      <c r="CO12" s="1026"/>
      <c r="CP12" s="1026"/>
      <c r="CQ12" s="1027"/>
      <c r="CR12" s="1025"/>
      <c r="CS12" s="1026"/>
      <c r="CT12" s="1026"/>
      <c r="CU12" s="1026"/>
      <c r="CV12" s="1027"/>
      <c r="CW12" s="1025"/>
      <c r="CX12" s="1026"/>
      <c r="CY12" s="1026"/>
      <c r="CZ12" s="1026"/>
      <c r="DA12" s="1027"/>
      <c r="DB12" s="1025"/>
      <c r="DC12" s="1026"/>
      <c r="DD12" s="1026"/>
      <c r="DE12" s="1026"/>
      <c r="DF12" s="1027"/>
      <c r="DG12" s="1025"/>
      <c r="DH12" s="1026"/>
      <c r="DI12" s="1026"/>
      <c r="DJ12" s="1026"/>
      <c r="DK12" s="1027"/>
      <c r="DL12" s="1025"/>
      <c r="DM12" s="1026"/>
      <c r="DN12" s="1026"/>
      <c r="DO12" s="1026"/>
      <c r="DP12" s="1027"/>
      <c r="DQ12" s="1025"/>
      <c r="DR12" s="1026"/>
      <c r="DS12" s="1026"/>
      <c r="DT12" s="1026"/>
      <c r="DU12" s="1027"/>
      <c r="DV12" s="1028"/>
      <c r="DW12" s="1029"/>
      <c r="DX12" s="1029"/>
      <c r="DY12" s="1029"/>
      <c r="DZ12" s="1030"/>
      <c r="EA12" s="234"/>
    </row>
    <row r="13" spans="1:131" s="235" customFormat="1" ht="26.25" customHeight="1" x14ac:dyDescent="0.15">
      <c r="A13" s="238">
        <v>7</v>
      </c>
      <c r="B13" s="1066"/>
      <c r="C13" s="1067"/>
      <c r="D13" s="1067"/>
      <c r="E13" s="1067"/>
      <c r="F13" s="1067"/>
      <c r="G13" s="1067"/>
      <c r="H13" s="1067"/>
      <c r="I13" s="1067"/>
      <c r="J13" s="1067"/>
      <c r="K13" s="1067"/>
      <c r="L13" s="1067"/>
      <c r="M13" s="1067"/>
      <c r="N13" s="1067"/>
      <c r="O13" s="1067"/>
      <c r="P13" s="1068"/>
      <c r="Q13" s="1074"/>
      <c r="R13" s="1075"/>
      <c r="S13" s="1075"/>
      <c r="T13" s="1075"/>
      <c r="U13" s="1075"/>
      <c r="V13" s="1075"/>
      <c r="W13" s="1075"/>
      <c r="X13" s="1075"/>
      <c r="Y13" s="1075"/>
      <c r="Z13" s="1075"/>
      <c r="AA13" s="1075"/>
      <c r="AB13" s="1075"/>
      <c r="AC13" s="1075"/>
      <c r="AD13" s="1075"/>
      <c r="AE13" s="1076"/>
      <c r="AF13" s="1071"/>
      <c r="AG13" s="1072"/>
      <c r="AH13" s="1072"/>
      <c r="AI13" s="1072"/>
      <c r="AJ13" s="1073"/>
      <c r="AK13" s="1116"/>
      <c r="AL13" s="1117"/>
      <c r="AM13" s="1117"/>
      <c r="AN13" s="1117"/>
      <c r="AO13" s="1117"/>
      <c r="AP13" s="1117"/>
      <c r="AQ13" s="1117"/>
      <c r="AR13" s="1117"/>
      <c r="AS13" s="1117"/>
      <c r="AT13" s="1117"/>
      <c r="AU13" s="1118"/>
      <c r="AV13" s="1118"/>
      <c r="AW13" s="1118"/>
      <c r="AX13" s="1118"/>
      <c r="AY13" s="1119"/>
      <c r="AZ13" s="232"/>
      <c r="BA13" s="232"/>
      <c r="BB13" s="232"/>
      <c r="BC13" s="232"/>
      <c r="BD13" s="232"/>
      <c r="BE13" s="233"/>
      <c r="BF13" s="233"/>
      <c r="BG13" s="233"/>
      <c r="BH13" s="233"/>
      <c r="BI13" s="233"/>
      <c r="BJ13" s="233"/>
      <c r="BK13" s="233"/>
      <c r="BL13" s="233"/>
      <c r="BM13" s="233"/>
      <c r="BN13" s="233"/>
      <c r="BO13" s="233"/>
      <c r="BP13" s="233"/>
      <c r="BQ13" s="238">
        <v>7</v>
      </c>
      <c r="BR13" s="239"/>
      <c r="BS13" s="1028"/>
      <c r="BT13" s="1029"/>
      <c r="BU13" s="1029"/>
      <c r="BV13" s="1029"/>
      <c r="BW13" s="1029"/>
      <c r="BX13" s="1029"/>
      <c r="BY13" s="1029"/>
      <c r="BZ13" s="1029"/>
      <c r="CA13" s="1029"/>
      <c r="CB13" s="1029"/>
      <c r="CC13" s="1029"/>
      <c r="CD13" s="1029"/>
      <c r="CE13" s="1029"/>
      <c r="CF13" s="1029"/>
      <c r="CG13" s="1050"/>
      <c r="CH13" s="1025"/>
      <c r="CI13" s="1026"/>
      <c r="CJ13" s="1026"/>
      <c r="CK13" s="1026"/>
      <c r="CL13" s="1027"/>
      <c r="CM13" s="1025"/>
      <c r="CN13" s="1026"/>
      <c r="CO13" s="1026"/>
      <c r="CP13" s="1026"/>
      <c r="CQ13" s="1027"/>
      <c r="CR13" s="1025"/>
      <c r="CS13" s="1026"/>
      <c r="CT13" s="1026"/>
      <c r="CU13" s="1026"/>
      <c r="CV13" s="1027"/>
      <c r="CW13" s="1025"/>
      <c r="CX13" s="1026"/>
      <c r="CY13" s="1026"/>
      <c r="CZ13" s="1026"/>
      <c r="DA13" s="1027"/>
      <c r="DB13" s="1025"/>
      <c r="DC13" s="1026"/>
      <c r="DD13" s="1026"/>
      <c r="DE13" s="1026"/>
      <c r="DF13" s="1027"/>
      <c r="DG13" s="1025"/>
      <c r="DH13" s="1026"/>
      <c r="DI13" s="1026"/>
      <c r="DJ13" s="1026"/>
      <c r="DK13" s="1027"/>
      <c r="DL13" s="1025"/>
      <c r="DM13" s="1026"/>
      <c r="DN13" s="1026"/>
      <c r="DO13" s="1026"/>
      <c r="DP13" s="1027"/>
      <c r="DQ13" s="1025"/>
      <c r="DR13" s="1026"/>
      <c r="DS13" s="1026"/>
      <c r="DT13" s="1026"/>
      <c r="DU13" s="1027"/>
      <c r="DV13" s="1028"/>
      <c r="DW13" s="1029"/>
      <c r="DX13" s="1029"/>
      <c r="DY13" s="1029"/>
      <c r="DZ13" s="1030"/>
      <c r="EA13" s="234"/>
    </row>
    <row r="14" spans="1:131" s="235" customFormat="1" ht="26.25" customHeight="1" x14ac:dyDescent="0.15">
      <c r="A14" s="238">
        <v>8</v>
      </c>
      <c r="B14" s="1066"/>
      <c r="C14" s="1067"/>
      <c r="D14" s="1067"/>
      <c r="E14" s="1067"/>
      <c r="F14" s="1067"/>
      <c r="G14" s="1067"/>
      <c r="H14" s="1067"/>
      <c r="I14" s="1067"/>
      <c r="J14" s="1067"/>
      <c r="K14" s="1067"/>
      <c r="L14" s="1067"/>
      <c r="M14" s="1067"/>
      <c r="N14" s="1067"/>
      <c r="O14" s="1067"/>
      <c r="P14" s="1068"/>
      <c r="Q14" s="1074"/>
      <c r="R14" s="1075"/>
      <c r="S14" s="1075"/>
      <c r="T14" s="1075"/>
      <c r="U14" s="1075"/>
      <c r="V14" s="1075"/>
      <c r="W14" s="1075"/>
      <c r="X14" s="1075"/>
      <c r="Y14" s="1075"/>
      <c r="Z14" s="1075"/>
      <c r="AA14" s="1075"/>
      <c r="AB14" s="1075"/>
      <c r="AC14" s="1075"/>
      <c r="AD14" s="1075"/>
      <c r="AE14" s="1076"/>
      <c r="AF14" s="1071"/>
      <c r="AG14" s="1072"/>
      <c r="AH14" s="1072"/>
      <c r="AI14" s="1072"/>
      <c r="AJ14" s="1073"/>
      <c r="AK14" s="1116"/>
      <c r="AL14" s="1117"/>
      <c r="AM14" s="1117"/>
      <c r="AN14" s="1117"/>
      <c r="AO14" s="1117"/>
      <c r="AP14" s="1117"/>
      <c r="AQ14" s="1117"/>
      <c r="AR14" s="1117"/>
      <c r="AS14" s="1117"/>
      <c r="AT14" s="1117"/>
      <c r="AU14" s="1118"/>
      <c r="AV14" s="1118"/>
      <c r="AW14" s="1118"/>
      <c r="AX14" s="1118"/>
      <c r="AY14" s="1119"/>
      <c r="AZ14" s="232"/>
      <c r="BA14" s="232"/>
      <c r="BB14" s="232"/>
      <c r="BC14" s="232"/>
      <c r="BD14" s="232"/>
      <c r="BE14" s="233"/>
      <c r="BF14" s="233"/>
      <c r="BG14" s="233"/>
      <c r="BH14" s="233"/>
      <c r="BI14" s="233"/>
      <c r="BJ14" s="233"/>
      <c r="BK14" s="233"/>
      <c r="BL14" s="233"/>
      <c r="BM14" s="233"/>
      <c r="BN14" s="233"/>
      <c r="BO14" s="233"/>
      <c r="BP14" s="233"/>
      <c r="BQ14" s="238">
        <v>8</v>
      </c>
      <c r="BR14" s="239"/>
      <c r="BS14" s="1028"/>
      <c r="BT14" s="1029"/>
      <c r="BU14" s="1029"/>
      <c r="BV14" s="1029"/>
      <c r="BW14" s="1029"/>
      <c r="BX14" s="1029"/>
      <c r="BY14" s="1029"/>
      <c r="BZ14" s="1029"/>
      <c r="CA14" s="1029"/>
      <c r="CB14" s="1029"/>
      <c r="CC14" s="1029"/>
      <c r="CD14" s="1029"/>
      <c r="CE14" s="1029"/>
      <c r="CF14" s="1029"/>
      <c r="CG14" s="1050"/>
      <c r="CH14" s="1025"/>
      <c r="CI14" s="1026"/>
      <c r="CJ14" s="1026"/>
      <c r="CK14" s="1026"/>
      <c r="CL14" s="1027"/>
      <c r="CM14" s="1025"/>
      <c r="CN14" s="1026"/>
      <c r="CO14" s="1026"/>
      <c r="CP14" s="1026"/>
      <c r="CQ14" s="1027"/>
      <c r="CR14" s="1025"/>
      <c r="CS14" s="1026"/>
      <c r="CT14" s="1026"/>
      <c r="CU14" s="1026"/>
      <c r="CV14" s="1027"/>
      <c r="CW14" s="1025"/>
      <c r="CX14" s="1026"/>
      <c r="CY14" s="1026"/>
      <c r="CZ14" s="1026"/>
      <c r="DA14" s="1027"/>
      <c r="DB14" s="1025"/>
      <c r="DC14" s="1026"/>
      <c r="DD14" s="1026"/>
      <c r="DE14" s="1026"/>
      <c r="DF14" s="1027"/>
      <c r="DG14" s="1025"/>
      <c r="DH14" s="1026"/>
      <c r="DI14" s="1026"/>
      <c r="DJ14" s="1026"/>
      <c r="DK14" s="1027"/>
      <c r="DL14" s="1025"/>
      <c r="DM14" s="1026"/>
      <c r="DN14" s="1026"/>
      <c r="DO14" s="1026"/>
      <c r="DP14" s="1027"/>
      <c r="DQ14" s="1025"/>
      <c r="DR14" s="1026"/>
      <c r="DS14" s="1026"/>
      <c r="DT14" s="1026"/>
      <c r="DU14" s="1027"/>
      <c r="DV14" s="1028"/>
      <c r="DW14" s="1029"/>
      <c r="DX14" s="1029"/>
      <c r="DY14" s="1029"/>
      <c r="DZ14" s="1030"/>
      <c r="EA14" s="234"/>
    </row>
    <row r="15" spans="1:131" s="235" customFormat="1" ht="26.25" customHeight="1" x14ac:dyDescent="0.15">
      <c r="A15" s="238">
        <v>9</v>
      </c>
      <c r="B15" s="1066"/>
      <c r="C15" s="1067"/>
      <c r="D15" s="1067"/>
      <c r="E15" s="1067"/>
      <c r="F15" s="1067"/>
      <c r="G15" s="1067"/>
      <c r="H15" s="1067"/>
      <c r="I15" s="1067"/>
      <c r="J15" s="1067"/>
      <c r="K15" s="1067"/>
      <c r="L15" s="1067"/>
      <c r="M15" s="1067"/>
      <c r="N15" s="1067"/>
      <c r="O15" s="1067"/>
      <c r="P15" s="1068"/>
      <c r="Q15" s="1074"/>
      <c r="R15" s="1075"/>
      <c r="S15" s="1075"/>
      <c r="T15" s="1075"/>
      <c r="U15" s="1075"/>
      <c r="V15" s="1075"/>
      <c r="W15" s="1075"/>
      <c r="X15" s="1075"/>
      <c r="Y15" s="1075"/>
      <c r="Z15" s="1075"/>
      <c r="AA15" s="1075"/>
      <c r="AB15" s="1075"/>
      <c r="AC15" s="1075"/>
      <c r="AD15" s="1075"/>
      <c r="AE15" s="1076"/>
      <c r="AF15" s="1071"/>
      <c r="AG15" s="1072"/>
      <c r="AH15" s="1072"/>
      <c r="AI15" s="1072"/>
      <c r="AJ15" s="1073"/>
      <c r="AK15" s="1116"/>
      <c r="AL15" s="1117"/>
      <c r="AM15" s="1117"/>
      <c r="AN15" s="1117"/>
      <c r="AO15" s="1117"/>
      <c r="AP15" s="1117"/>
      <c r="AQ15" s="1117"/>
      <c r="AR15" s="1117"/>
      <c r="AS15" s="1117"/>
      <c r="AT15" s="1117"/>
      <c r="AU15" s="1118"/>
      <c r="AV15" s="1118"/>
      <c r="AW15" s="1118"/>
      <c r="AX15" s="1118"/>
      <c r="AY15" s="1119"/>
      <c r="AZ15" s="232"/>
      <c r="BA15" s="232"/>
      <c r="BB15" s="232"/>
      <c r="BC15" s="232"/>
      <c r="BD15" s="232"/>
      <c r="BE15" s="233"/>
      <c r="BF15" s="233"/>
      <c r="BG15" s="233"/>
      <c r="BH15" s="233"/>
      <c r="BI15" s="233"/>
      <c r="BJ15" s="233"/>
      <c r="BK15" s="233"/>
      <c r="BL15" s="233"/>
      <c r="BM15" s="233"/>
      <c r="BN15" s="233"/>
      <c r="BO15" s="233"/>
      <c r="BP15" s="233"/>
      <c r="BQ15" s="238">
        <v>9</v>
      </c>
      <c r="BR15" s="239"/>
      <c r="BS15" s="1028"/>
      <c r="BT15" s="1029"/>
      <c r="BU15" s="1029"/>
      <c r="BV15" s="1029"/>
      <c r="BW15" s="1029"/>
      <c r="BX15" s="1029"/>
      <c r="BY15" s="1029"/>
      <c r="BZ15" s="1029"/>
      <c r="CA15" s="1029"/>
      <c r="CB15" s="1029"/>
      <c r="CC15" s="1029"/>
      <c r="CD15" s="1029"/>
      <c r="CE15" s="1029"/>
      <c r="CF15" s="1029"/>
      <c r="CG15" s="1050"/>
      <c r="CH15" s="1025"/>
      <c r="CI15" s="1026"/>
      <c r="CJ15" s="1026"/>
      <c r="CK15" s="1026"/>
      <c r="CL15" s="1027"/>
      <c r="CM15" s="1025"/>
      <c r="CN15" s="1026"/>
      <c r="CO15" s="1026"/>
      <c r="CP15" s="1026"/>
      <c r="CQ15" s="1027"/>
      <c r="CR15" s="1025"/>
      <c r="CS15" s="1026"/>
      <c r="CT15" s="1026"/>
      <c r="CU15" s="1026"/>
      <c r="CV15" s="1027"/>
      <c r="CW15" s="1025"/>
      <c r="CX15" s="1026"/>
      <c r="CY15" s="1026"/>
      <c r="CZ15" s="1026"/>
      <c r="DA15" s="1027"/>
      <c r="DB15" s="1025"/>
      <c r="DC15" s="1026"/>
      <c r="DD15" s="1026"/>
      <c r="DE15" s="1026"/>
      <c r="DF15" s="1027"/>
      <c r="DG15" s="1025"/>
      <c r="DH15" s="1026"/>
      <c r="DI15" s="1026"/>
      <c r="DJ15" s="1026"/>
      <c r="DK15" s="1027"/>
      <c r="DL15" s="1025"/>
      <c r="DM15" s="1026"/>
      <c r="DN15" s="1026"/>
      <c r="DO15" s="1026"/>
      <c r="DP15" s="1027"/>
      <c r="DQ15" s="1025"/>
      <c r="DR15" s="1026"/>
      <c r="DS15" s="1026"/>
      <c r="DT15" s="1026"/>
      <c r="DU15" s="1027"/>
      <c r="DV15" s="1028"/>
      <c r="DW15" s="1029"/>
      <c r="DX15" s="1029"/>
      <c r="DY15" s="1029"/>
      <c r="DZ15" s="1030"/>
      <c r="EA15" s="234"/>
    </row>
    <row r="16" spans="1:131" s="235" customFormat="1" ht="26.25" customHeight="1" x14ac:dyDescent="0.15">
      <c r="A16" s="238">
        <v>10</v>
      </c>
      <c r="B16" s="1066"/>
      <c r="C16" s="1067"/>
      <c r="D16" s="1067"/>
      <c r="E16" s="1067"/>
      <c r="F16" s="1067"/>
      <c r="G16" s="1067"/>
      <c r="H16" s="1067"/>
      <c r="I16" s="1067"/>
      <c r="J16" s="1067"/>
      <c r="K16" s="1067"/>
      <c r="L16" s="1067"/>
      <c r="M16" s="1067"/>
      <c r="N16" s="1067"/>
      <c r="O16" s="1067"/>
      <c r="P16" s="1068"/>
      <c r="Q16" s="1074"/>
      <c r="R16" s="1075"/>
      <c r="S16" s="1075"/>
      <c r="T16" s="1075"/>
      <c r="U16" s="1075"/>
      <c r="V16" s="1075"/>
      <c r="W16" s="1075"/>
      <c r="X16" s="1075"/>
      <c r="Y16" s="1075"/>
      <c r="Z16" s="1075"/>
      <c r="AA16" s="1075"/>
      <c r="AB16" s="1075"/>
      <c r="AC16" s="1075"/>
      <c r="AD16" s="1075"/>
      <c r="AE16" s="1076"/>
      <c r="AF16" s="1071"/>
      <c r="AG16" s="1072"/>
      <c r="AH16" s="1072"/>
      <c r="AI16" s="1072"/>
      <c r="AJ16" s="1073"/>
      <c r="AK16" s="1116"/>
      <c r="AL16" s="1117"/>
      <c r="AM16" s="1117"/>
      <c r="AN16" s="1117"/>
      <c r="AO16" s="1117"/>
      <c r="AP16" s="1117"/>
      <c r="AQ16" s="1117"/>
      <c r="AR16" s="1117"/>
      <c r="AS16" s="1117"/>
      <c r="AT16" s="1117"/>
      <c r="AU16" s="1118"/>
      <c r="AV16" s="1118"/>
      <c r="AW16" s="1118"/>
      <c r="AX16" s="1118"/>
      <c r="AY16" s="1119"/>
      <c r="AZ16" s="232"/>
      <c r="BA16" s="232"/>
      <c r="BB16" s="232"/>
      <c r="BC16" s="232"/>
      <c r="BD16" s="232"/>
      <c r="BE16" s="233"/>
      <c r="BF16" s="233"/>
      <c r="BG16" s="233"/>
      <c r="BH16" s="233"/>
      <c r="BI16" s="233"/>
      <c r="BJ16" s="233"/>
      <c r="BK16" s="233"/>
      <c r="BL16" s="233"/>
      <c r="BM16" s="233"/>
      <c r="BN16" s="233"/>
      <c r="BO16" s="233"/>
      <c r="BP16" s="233"/>
      <c r="BQ16" s="238">
        <v>10</v>
      </c>
      <c r="BR16" s="239"/>
      <c r="BS16" s="1028"/>
      <c r="BT16" s="1029"/>
      <c r="BU16" s="1029"/>
      <c r="BV16" s="1029"/>
      <c r="BW16" s="1029"/>
      <c r="BX16" s="1029"/>
      <c r="BY16" s="1029"/>
      <c r="BZ16" s="1029"/>
      <c r="CA16" s="1029"/>
      <c r="CB16" s="1029"/>
      <c r="CC16" s="1029"/>
      <c r="CD16" s="1029"/>
      <c r="CE16" s="1029"/>
      <c r="CF16" s="1029"/>
      <c r="CG16" s="1050"/>
      <c r="CH16" s="1025"/>
      <c r="CI16" s="1026"/>
      <c r="CJ16" s="1026"/>
      <c r="CK16" s="1026"/>
      <c r="CL16" s="1027"/>
      <c r="CM16" s="1025"/>
      <c r="CN16" s="1026"/>
      <c r="CO16" s="1026"/>
      <c r="CP16" s="1026"/>
      <c r="CQ16" s="1027"/>
      <c r="CR16" s="1025"/>
      <c r="CS16" s="1026"/>
      <c r="CT16" s="1026"/>
      <c r="CU16" s="1026"/>
      <c r="CV16" s="1027"/>
      <c r="CW16" s="1025"/>
      <c r="CX16" s="1026"/>
      <c r="CY16" s="1026"/>
      <c r="CZ16" s="1026"/>
      <c r="DA16" s="1027"/>
      <c r="DB16" s="1025"/>
      <c r="DC16" s="1026"/>
      <c r="DD16" s="1026"/>
      <c r="DE16" s="1026"/>
      <c r="DF16" s="1027"/>
      <c r="DG16" s="1025"/>
      <c r="DH16" s="1026"/>
      <c r="DI16" s="1026"/>
      <c r="DJ16" s="1026"/>
      <c r="DK16" s="1027"/>
      <c r="DL16" s="1025"/>
      <c r="DM16" s="1026"/>
      <c r="DN16" s="1026"/>
      <c r="DO16" s="1026"/>
      <c r="DP16" s="1027"/>
      <c r="DQ16" s="1025"/>
      <c r="DR16" s="1026"/>
      <c r="DS16" s="1026"/>
      <c r="DT16" s="1026"/>
      <c r="DU16" s="1027"/>
      <c r="DV16" s="1028"/>
      <c r="DW16" s="1029"/>
      <c r="DX16" s="1029"/>
      <c r="DY16" s="1029"/>
      <c r="DZ16" s="1030"/>
      <c r="EA16" s="234"/>
    </row>
    <row r="17" spans="1:131" s="235" customFormat="1" ht="26.25" customHeight="1" x14ac:dyDescent="0.15">
      <c r="A17" s="238">
        <v>11</v>
      </c>
      <c r="B17" s="1066"/>
      <c r="C17" s="1067"/>
      <c r="D17" s="1067"/>
      <c r="E17" s="1067"/>
      <c r="F17" s="1067"/>
      <c r="G17" s="1067"/>
      <c r="H17" s="1067"/>
      <c r="I17" s="1067"/>
      <c r="J17" s="1067"/>
      <c r="K17" s="1067"/>
      <c r="L17" s="1067"/>
      <c r="M17" s="1067"/>
      <c r="N17" s="1067"/>
      <c r="O17" s="1067"/>
      <c r="P17" s="1068"/>
      <c r="Q17" s="1074"/>
      <c r="R17" s="1075"/>
      <c r="S17" s="1075"/>
      <c r="T17" s="1075"/>
      <c r="U17" s="1075"/>
      <c r="V17" s="1075"/>
      <c r="W17" s="1075"/>
      <c r="X17" s="1075"/>
      <c r="Y17" s="1075"/>
      <c r="Z17" s="1075"/>
      <c r="AA17" s="1075"/>
      <c r="AB17" s="1075"/>
      <c r="AC17" s="1075"/>
      <c r="AD17" s="1075"/>
      <c r="AE17" s="1076"/>
      <c r="AF17" s="1071"/>
      <c r="AG17" s="1072"/>
      <c r="AH17" s="1072"/>
      <c r="AI17" s="1072"/>
      <c r="AJ17" s="1073"/>
      <c r="AK17" s="1116"/>
      <c r="AL17" s="1117"/>
      <c r="AM17" s="1117"/>
      <c r="AN17" s="1117"/>
      <c r="AO17" s="1117"/>
      <c r="AP17" s="1117"/>
      <c r="AQ17" s="1117"/>
      <c r="AR17" s="1117"/>
      <c r="AS17" s="1117"/>
      <c r="AT17" s="1117"/>
      <c r="AU17" s="1118"/>
      <c r="AV17" s="1118"/>
      <c r="AW17" s="1118"/>
      <c r="AX17" s="1118"/>
      <c r="AY17" s="1119"/>
      <c r="AZ17" s="232"/>
      <c r="BA17" s="232"/>
      <c r="BB17" s="232"/>
      <c r="BC17" s="232"/>
      <c r="BD17" s="232"/>
      <c r="BE17" s="233"/>
      <c r="BF17" s="233"/>
      <c r="BG17" s="233"/>
      <c r="BH17" s="233"/>
      <c r="BI17" s="233"/>
      <c r="BJ17" s="233"/>
      <c r="BK17" s="233"/>
      <c r="BL17" s="233"/>
      <c r="BM17" s="233"/>
      <c r="BN17" s="233"/>
      <c r="BO17" s="233"/>
      <c r="BP17" s="233"/>
      <c r="BQ17" s="238">
        <v>11</v>
      </c>
      <c r="BR17" s="239"/>
      <c r="BS17" s="1028"/>
      <c r="BT17" s="1029"/>
      <c r="BU17" s="1029"/>
      <c r="BV17" s="1029"/>
      <c r="BW17" s="1029"/>
      <c r="BX17" s="1029"/>
      <c r="BY17" s="1029"/>
      <c r="BZ17" s="1029"/>
      <c r="CA17" s="1029"/>
      <c r="CB17" s="1029"/>
      <c r="CC17" s="1029"/>
      <c r="CD17" s="1029"/>
      <c r="CE17" s="1029"/>
      <c r="CF17" s="1029"/>
      <c r="CG17" s="1050"/>
      <c r="CH17" s="1025"/>
      <c r="CI17" s="1026"/>
      <c r="CJ17" s="1026"/>
      <c r="CK17" s="1026"/>
      <c r="CL17" s="1027"/>
      <c r="CM17" s="1025"/>
      <c r="CN17" s="1026"/>
      <c r="CO17" s="1026"/>
      <c r="CP17" s="1026"/>
      <c r="CQ17" s="1027"/>
      <c r="CR17" s="1025"/>
      <c r="CS17" s="1026"/>
      <c r="CT17" s="1026"/>
      <c r="CU17" s="1026"/>
      <c r="CV17" s="1027"/>
      <c r="CW17" s="1025"/>
      <c r="CX17" s="1026"/>
      <c r="CY17" s="1026"/>
      <c r="CZ17" s="1026"/>
      <c r="DA17" s="1027"/>
      <c r="DB17" s="1025"/>
      <c r="DC17" s="1026"/>
      <c r="DD17" s="1026"/>
      <c r="DE17" s="1026"/>
      <c r="DF17" s="1027"/>
      <c r="DG17" s="1025"/>
      <c r="DH17" s="1026"/>
      <c r="DI17" s="1026"/>
      <c r="DJ17" s="1026"/>
      <c r="DK17" s="1027"/>
      <c r="DL17" s="1025"/>
      <c r="DM17" s="1026"/>
      <c r="DN17" s="1026"/>
      <c r="DO17" s="1026"/>
      <c r="DP17" s="1027"/>
      <c r="DQ17" s="1025"/>
      <c r="DR17" s="1026"/>
      <c r="DS17" s="1026"/>
      <c r="DT17" s="1026"/>
      <c r="DU17" s="1027"/>
      <c r="DV17" s="1028"/>
      <c r="DW17" s="1029"/>
      <c r="DX17" s="1029"/>
      <c r="DY17" s="1029"/>
      <c r="DZ17" s="1030"/>
      <c r="EA17" s="234"/>
    </row>
    <row r="18" spans="1:131" s="235" customFormat="1" ht="26.25" customHeight="1" x14ac:dyDescent="0.15">
      <c r="A18" s="238">
        <v>12</v>
      </c>
      <c r="B18" s="1066"/>
      <c r="C18" s="1067"/>
      <c r="D18" s="1067"/>
      <c r="E18" s="1067"/>
      <c r="F18" s="1067"/>
      <c r="G18" s="1067"/>
      <c r="H18" s="1067"/>
      <c r="I18" s="1067"/>
      <c r="J18" s="1067"/>
      <c r="K18" s="1067"/>
      <c r="L18" s="1067"/>
      <c r="M18" s="1067"/>
      <c r="N18" s="1067"/>
      <c r="O18" s="1067"/>
      <c r="P18" s="1068"/>
      <c r="Q18" s="1074"/>
      <c r="R18" s="1075"/>
      <c r="S18" s="1075"/>
      <c r="T18" s="1075"/>
      <c r="U18" s="1075"/>
      <c r="V18" s="1075"/>
      <c r="W18" s="1075"/>
      <c r="X18" s="1075"/>
      <c r="Y18" s="1075"/>
      <c r="Z18" s="1075"/>
      <c r="AA18" s="1075"/>
      <c r="AB18" s="1075"/>
      <c r="AC18" s="1075"/>
      <c r="AD18" s="1075"/>
      <c r="AE18" s="1076"/>
      <c r="AF18" s="1071"/>
      <c r="AG18" s="1072"/>
      <c r="AH18" s="1072"/>
      <c r="AI18" s="1072"/>
      <c r="AJ18" s="1073"/>
      <c r="AK18" s="1116"/>
      <c r="AL18" s="1117"/>
      <c r="AM18" s="1117"/>
      <c r="AN18" s="1117"/>
      <c r="AO18" s="1117"/>
      <c r="AP18" s="1117"/>
      <c r="AQ18" s="1117"/>
      <c r="AR18" s="1117"/>
      <c r="AS18" s="1117"/>
      <c r="AT18" s="1117"/>
      <c r="AU18" s="1118"/>
      <c r="AV18" s="1118"/>
      <c r="AW18" s="1118"/>
      <c r="AX18" s="1118"/>
      <c r="AY18" s="1119"/>
      <c r="AZ18" s="232"/>
      <c r="BA18" s="232"/>
      <c r="BB18" s="232"/>
      <c r="BC18" s="232"/>
      <c r="BD18" s="232"/>
      <c r="BE18" s="233"/>
      <c r="BF18" s="233"/>
      <c r="BG18" s="233"/>
      <c r="BH18" s="233"/>
      <c r="BI18" s="233"/>
      <c r="BJ18" s="233"/>
      <c r="BK18" s="233"/>
      <c r="BL18" s="233"/>
      <c r="BM18" s="233"/>
      <c r="BN18" s="233"/>
      <c r="BO18" s="233"/>
      <c r="BP18" s="233"/>
      <c r="BQ18" s="238">
        <v>12</v>
      </c>
      <c r="BR18" s="239"/>
      <c r="BS18" s="1028"/>
      <c r="BT18" s="1029"/>
      <c r="BU18" s="1029"/>
      <c r="BV18" s="1029"/>
      <c r="BW18" s="1029"/>
      <c r="BX18" s="1029"/>
      <c r="BY18" s="1029"/>
      <c r="BZ18" s="1029"/>
      <c r="CA18" s="1029"/>
      <c r="CB18" s="1029"/>
      <c r="CC18" s="1029"/>
      <c r="CD18" s="1029"/>
      <c r="CE18" s="1029"/>
      <c r="CF18" s="1029"/>
      <c r="CG18" s="1050"/>
      <c r="CH18" s="1025"/>
      <c r="CI18" s="1026"/>
      <c r="CJ18" s="1026"/>
      <c r="CK18" s="1026"/>
      <c r="CL18" s="1027"/>
      <c r="CM18" s="1025"/>
      <c r="CN18" s="1026"/>
      <c r="CO18" s="1026"/>
      <c r="CP18" s="1026"/>
      <c r="CQ18" s="1027"/>
      <c r="CR18" s="1025"/>
      <c r="CS18" s="1026"/>
      <c r="CT18" s="1026"/>
      <c r="CU18" s="1026"/>
      <c r="CV18" s="1027"/>
      <c r="CW18" s="1025"/>
      <c r="CX18" s="1026"/>
      <c r="CY18" s="1026"/>
      <c r="CZ18" s="1026"/>
      <c r="DA18" s="1027"/>
      <c r="DB18" s="1025"/>
      <c r="DC18" s="1026"/>
      <c r="DD18" s="1026"/>
      <c r="DE18" s="1026"/>
      <c r="DF18" s="1027"/>
      <c r="DG18" s="1025"/>
      <c r="DH18" s="1026"/>
      <c r="DI18" s="1026"/>
      <c r="DJ18" s="1026"/>
      <c r="DK18" s="1027"/>
      <c r="DL18" s="1025"/>
      <c r="DM18" s="1026"/>
      <c r="DN18" s="1026"/>
      <c r="DO18" s="1026"/>
      <c r="DP18" s="1027"/>
      <c r="DQ18" s="1025"/>
      <c r="DR18" s="1026"/>
      <c r="DS18" s="1026"/>
      <c r="DT18" s="1026"/>
      <c r="DU18" s="1027"/>
      <c r="DV18" s="1028"/>
      <c r="DW18" s="1029"/>
      <c r="DX18" s="1029"/>
      <c r="DY18" s="1029"/>
      <c r="DZ18" s="1030"/>
      <c r="EA18" s="234"/>
    </row>
    <row r="19" spans="1:131" s="235" customFormat="1" ht="26.25" customHeight="1" x14ac:dyDescent="0.15">
      <c r="A19" s="238">
        <v>13</v>
      </c>
      <c r="B19" s="1066"/>
      <c r="C19" s="1067"/>
      <c r="D19" s="1067"/>
      <c r="E19" s="1067"/>
      <c r="F19" s="1067"/>
      <c r="G19" s="1067"/>
      <c r="H19" s="1067"/>
      <c r="I19" s="1067"/>
      <c r="J19" s="1067"/>
      <c r="K19" s="1067"/>
      <c r="L19" s="1067"/>
      <c r="M19" s="1067"/>
      <c r="N19" s="1067"/>
      <c r="O19" s="1067"/>
      <c r="P19" s="1068"/>
      <c r="Q19" s="1074"/>
      <c r="R19" s="1075"/>
      <c r="S19" s="1075"/>
      <c r="T19" s="1075"/>
      <c r="U19" s="1075"/>
      <c r="V19" s="1075"/>
      <c r="W19" s="1075"/>
      <c r="X19" s="1075"/>
      <c r="Y19" s="1075"/>
      <c r="Z19" s="1075"/>
      <c r="AA19" s="1075"/>
      <c r="AB19" s="1075"/>
      <c r="AC19" s="1075"/>
      <c r="AD19" s="1075"/>
      <c r="AE19" s="1076"/>
      <c r="AF19" s="1071"/>
      <c r="AG19" s="1072"/>
      <c r="AH19" s="1072"/>
      <c r="AI19" s="1072"/>
      <c r="AJ19" s="1073"/>
      <c r="AK19" s="1116"/>
      <c r="AL19" s="1117"/>
      <c r="AM19" s="1117"/>
      <c r="AN19" s="1117"/>
      <c r="AO19" s="1117"/>
      <c r="AP19" s="1117"/>
      <c r="AQ19" s="1117"/>
      <c r="AR19" s="1117"/>
      <c r="AS19" s="1117"/>
      <c r="AT19" s="1117"/>
      <c r="AU19" s="1118"/>
      <c r="AV19" s="1118"/>
      <c r="AW19" s="1118"/>
      <c r="AX19" s="1118"/>
      <c r="AY19" s="1119"/>
      <c r="AZ19" s="232"/>
      <c r="BA19" s="232"/>
      <c r="BB19" s="232"/>
      <c r="BC19" s="232"/>
      <c r="BD19" s="232"/>
      <c r="BE19" s="233"/>
      <c r="BF19" s="233"/>
      <c r="BG19" s="233"/>
      <c r="BH19" s="233"/>
      <c r="BI19" s="233"/>
      <c r="BJ19" s="233"/>
      <c r="BK19" s="233"/>
      <c r="BL19" s="233"/>
      <c r="BM19" s="233"/>
      <c r="BN19" s="233"/>
      <c r="BO19" s="233"/>
      <c r="BP19" s="233"/>
      <c r="BQ19" s="238">
        <v>13</v>
      </c>
      <c r="BR19" s="239"/>
      <c r="BS19" s="1028"/>
      <c r="BT19" s="1029"/>
      <c r="BU19" s="1029"/>
      <c r="BV19" s="1029"/>
      <c r="BW19" s="1029"/>
      <c r="BX19" s="1029"/>
      <c r="BY19" s="1029"/>
      <c r="BZ19" s="1029"/>
      <c r="CA19" s="1029"/>
      <c r="CB19" s="1029"/>
      <c r="CC19" s="1029"/>
      <c r="CD19" s="1029"/>
      <c r="CE19" s="1029"/>
      <c r="CF19" s="1029"/>
      <c r="CG19" s="1050"/>
      <c r="CH19" s="1025"/>
      <c r="CI19" s="1026"/>
      <c r="CJ19" s="1026"/>
      <c r="CK19" s="1026"/>
      <c r="CL19" s="1027"/>
      <c r="CM19" s="1025"/>
      <c r="CN19" s="1026"/>
      <c r="CO19" s="1026"/>
      <c r="CP19" s="1026"/>
      <c r="CQ19" s="1027"/>
      <c r="CR19" s="1025"/>
      <c r="CS19" s="1026"/>
      <c r="CT19" s="1026"/>
      <c r="CU19" s="1026"/>
      <c r="CV19" s="1027"/>
      <c r="CW19" s="1025"/>
      <c r="CX19" s="1026"/>
      <c r="CY19" s="1026"/>
      <c r="CZ19" s="1026"/>
      <c r="DA19" s="1027"/>
      <c r="DB19" s="1025"/>
      <c r="DC19" s="1026"/>
      <c r="DD19" s="1026"/>
      <c r="DE19" s="1026"/>
      <c r="DF19" s="1027"/>
      <c r="DG19" s="1025"/>
      <c r="DH19" s="1026"/>
      <c r="DI19" s="1026"/>
      <c r="DJ19" s="1026"/>
      <c r="DK19" s="1027"/>
      <c r="DL19" s="1025"/>
      <c r="DM19" s="1026"/>
      <c r="DN19" s="1026"/>
      <c r="DO19" s="1026"/>
      <c r="DP19" s="1027"/>
      <c r="DQ19" s="1025"/>
      <c r="DR19" s="1026"/>
      <c r="DS19" s="1026"/>
      <c r="DT19" s="1026"/>
      <c r="DU19" s="1027"/>
      <c r="DV19" s="1028"/>
      <c r="DW19" s="1029"/>
      <c r="DX19" s="1029"/>
      <c r="DY19" s="1029"/>
      <c r="DZ19" s="1030"/>
      <c r="EA19" s="234"/>
    </row>
    <row r="20" spans="1:131" s="235" customFormat="1" ht="26.25" customHeight="1" x14ac:dyDescent="0.15">
      <c r="A20" s="238">
        <v>14</v>
      </c>
      <c r="B20" s="1066"/>
      <c r="C20" s="1067"/>
      <c r="D20" s="1067"/>
      <c r="E20" s="1067"/>
      <c r="F20" s="1067"/>
      <c r="G20" s="1067"/>
      <c r="H20" s="1067"/>
      <c r="I20" s="1067"/>
      <c r="J20" s="1067"/>
      <c r="K20" s="1067"/>
      <c r="L20" s="1067"/>
      <c r="M20" s="1067"/>
      <c r="N20" s="1067"/>
      <c r="O20" s="1067"/>
      <c r="P20" s="1068"/>
      <c r="Q20" s="1074"/>
      <c r="R20" s="1075"/>
      <c r="S20" s="1075"/>
      <c r="T20" s="1075"/>
      <c r="U20" s="1075"/>
      <c r="V20" s="1075"/>
      <c r="W20" s="1075"/>
      <c r="X20" s="1075"/>
      <c r="Y20" s="1075"/>
      <c r="Z20" s="1075"/>
      <c r="AA20" s="1075"/>
      <c r="AB20" s="1075"/>
      <c r="AC20" s="1075"/>
      <c r="AD20" s="1075"/>
      <c r="AE20" s="1076"/>
      <c r="AF20" s="1071"/>
      <c r="AG20" s="1072"/>
      <c r="AH20" s="1072"/>
      <c r="AI20" s="1072"/>
      <c r="AJ20" s="1073"/>
      <c r="AK20" s="1116"/>
      <c r="AL20" s="1117"/>
      <c r="AM20" s="1117"/>
      <c r="AN20" s="1117"/>
      <c r="AO20" s="1117"/>
      <c r="AP20" s="1117"/>
      <c r="AQ20" s="1117"/>
      <c r="AR20" s="1117"/>
      <c r="AS20" s="1117"/>
      <c r="AT20" s="1117"/>
      <c r="AU20" s="1118"/>
      <c r="AV20" s="1118"/>
      <c r="AW20" s="1118"/>
      <c r="AX20" s="1118"/>
      <c r="AY20" s="1119"/>
      <c r="AZ20" s="232"/>
      <c r="BA20" s="232"/>
      <c r="BB20" s="232"/>
      <c r="BC20" s="232"/>
      <c r="BD20" s="232"/>
      <c r="BE20" s="233"/>
      <c r="BF20" s="233"/>
      <c r="BG20" s="233"/>
      <c r="BH20" s="233"/>
      <c r="BI20" s="233"/>
      <c r="BJ20" s="233"/>
      <c r="BK20" s="233"/>
      <c r="BL20" s="233"/>
      <c r="BM20" s="233"/>
      <c r="BN20" s="233"/>
      <c r="BO20" s="233"/>
      <c r="BP20" s="233"/>
      <c r="BQ20" s="238">
        <v>14</v>
      </c>
      <c r="BR20" s="239"/>
      <c r="BS20" s="1028"/>
      <c r="BT20" s="1029"/>
      <c r="BU20" s="1029"/>
      <c r="BV20" s="1029"/>
      <c r="BW20" s="1029"/>
      <c r="BX20" s="1029"/>
      <c r="BY20" s="1029"/>
      <c r="BZ20" s="1029"/>
      <c r="CA20" s="1029"/>
      <c r="CB20" s="1029"/>
      <c r="CC20" s="1029"/>
      <c r="CD20" s="1029"/>
      <c r="CE20" s="1029"/>
      <c r="CF20" s="1029"/>
      <c r="CG20" s="1050"/>
      <c r="CH20" s="1025"/>
      <c r="CI20" s="1026"/>
      <c r="CJ20" s="1026"/>
      <c r="CK20" s="1026"/>
      <c r="CL20" s="1027"/>
      <c r="CM20" s="1025"/>
      <c r="CN20" s="1026"/>
      <c r="CO20" s="1026"/>
      <c r="CP20" s="1026"/>
      <c r="CQ20" s="1027"/>
      <c r="CR20" s="1025"/>
      <c r="CS20" s="1026"/>
      <c r="CT20" s="1026"/>
      <c r="CU20" s="1026"/>
      <c r="CV20" s="1027"/>
      <c r="CW20" s="1025"/>
      <c r="CX20" s="1026"/>
      <c r="CY20" s="1026"/>
      <c r="CZ20" s="1026"/>
      <c r="DA20" s="1027"/>
      <c r="DB20" s="1025"/>
      <c r="DC20" s="1026"/>
      <c r="DD20" s="1026"/>
      <c r="DE20" s="1026"/>
      <c r="DF20" s="1027"/>
      <c r="DG20" s="1025"/>
      <c r="DH20" s="1026"/>
      <c r="DI20" s="1026"/>
      <c r="DJ20" s="1026"/>
      <c r="DK20" s="1027"/>
      <c r="DL20" s="1025"/>
      <c r="DM20" s="1026"/>
      <c r="DN20" s="1026"/>
      <c r="DO20" s="1026"/>
      <c r="DP20" s="1027"/>
      <c r="DQ20" s="1025"/>
      <c r="DR20" s="1026"/>
      <c r="DS20" s="1026"/>
      <c r="DT20" s="1026"/>
      <c r="DU20" s="1027"/>
      <c r="DV20" s="1028"/>
      <c r="DW20" s="1029"/>
      <c r="DX20" s="1029"/>
      <c r="DY20" s="1029"/>
      <c r="DZ20" s="1030"/>
      <c r="EA20" s="234"/>
    </row>
    <row r="21" spans="1:131" s="235" customFormat="1" ht="26.25" customHeight="1" thickBot="1" x14ac:dyDescent="0.2">
      <c r="A21" s="238">
        <v>15</v>
      </c>
      <c r="B21" s="1066"/>
      <c r="C21" s="1067"/>
      <c r="D21" s="1067"/>
      <c r="E21" s="1067"/>
      <c r="F21" s="1067"/>
      <c r="G21" s="1067"/>
      <c r="H21" s="1067"/>
      <c r="I21" s="1067"/>
      <c r="J21" s="1067"/>
      <c r="K21" s="1067"/>
      <c r="L21" s="1067"/>
      <c r="M21" s="1067"/>
      <c r="N21" s="1067"/>
      <c r="O21" s="1067"/>
      <c r="P21" s="1068"/>
      <c r="Q21" s="1074"/>
      <c r="R21" s="1075"/>
      <c r="S21" s="1075"/>
      <c r="T21" s="1075"/>
      <c r="U21" s="1075"/>
      <c r="V21" s="1075"/>
      <c r="W21" s="1075"/>
      <c r="X21" s="1075"/>
      <c r="Y21" s="1075"/>
      <c r="Z21" s="1075"/>
      <c r="AA21" s="1075"/>
      <c r="AB21" s="1075"/>
      <c r="AC21" s="1075"/>
      <c r="AD21" s="1075"/>
      <c r="AE21" s="1076"/>
      <c r="AF21" s="1071"/>
      <c r="AG21" s="1072"/>
      <c r="AH21" s="1072"/>
      <c r="AI21" s="1072"/>
      <c r="AJ21" s="1073"/>
      <c r="AK21" s="1116"/>
      <c r="AL21" s="1117"/>
      <c r="AM21" s="1117"/>
      <c r="AN21" s="1117"/>
      <c r="AO21" s="1117"/>
      <c r="AP21" s="1117"/>
      <c r="AQ21" s="1117"/>
      <c r="AR21" s="1117"/>
      <c r="AS21" s="1117"/>
      <c r="AT21" s="1117"/>
      <c r="AU21" s="1118"/>
      <c r="AV21" s="1118"/>
      <c r="AW21" s="1118"/>
      <c r="AX21" s="1118"/>
      <c r="AY21" s="1119"/>
      <c r="AZ21" s="232"/>
      <c r="BA21" s="232"/>
      <c r="BB21" s="232"/>
      <c r="BC21" s="232"/>
      <c r="BD21" s="232"/>
      <c r="BE21" s="233"/>
      <c r="BF21" s="233"/>
      <c r="BG21" s="233"/>
      <c r="BH21" s="233"/>
      <c r="BI21" s="233"/>
      <c r="BJ21" s="233"/>
      <c r="BK21" s="233"/>
      <c r="BL21" s="233"/>
      <c r="BM21" s="233"/>
      <c r="BN21" s="233"/>
      <c r="BO21" s="233"/>
      <c r="BP21" s="233"/>
      <c r="BQ21" s="238">
        <v>15</v>
      </c>
      <c r="BR21" s="239"/>
      <c r="BS21" s="1028"/>
      <c r="BT21" s="1029"/>
      <c r="BU21" s="1029"/>
      <c r="BV21" s="1029"/>
      <c r="BW21" s="1029"/>
      <c r="BX21" s="1029"/>
      <c r="BY21" s="1029"/>
      <c r="BZ21" s="1029"/>
      <c r="CA21" s="1029"/>
      <c r="CB21" s="1029"/>
      <c r="CC21" s="1029"/>
      <c r="CD21" s="1029"/>
      <c r="CE21" s="1029"/>
      <c r="CF21" s="1029"/>
      <c r="CG21" s="1050"/>
      <c r="CH21" s="1025"/>
      <c r="CI21" s="1026"/>
      <c r="CJ21" s="1026"/>
      <c r="CK21" s="1026"/>
      <c r="CL21" s="1027"/>
      <c r="CM21" s="1025"/>
      <c r="CN21" s="1026"/>
      <c r="CO21" s="1026"/>
      <c r="CP21" s="1026"/>
      <c r="CQ21" s="1027"/>
      <c r="CR21" s="1025"/>
      <c r="CS21" s="1026"/>
      <c r="CT21" s="1026"/>
      <c r="CU21" s="1026"/>
      <c r="CV21" s="1027"/>
      <c r="CW21" s="1025"/>
      <c r="CX21" s="1026"/>
      <c r="CY21" s="1026"/>
      <c r="CZ21" s="1026"/>
      <c r="DA21" s="1027"/>
      <c r="DB21" s="1025"/>
      <c r="DC21" s="1026"/>
      <c r="DD21" s="1026"/>
      <c r="DE21" s="1026"/>
      <c r="DF21" s="1027"/>
      <c r="DG21" s="1025"/>
      <c r="DH21" s="1026"/>
      <c r="DI21" s="1026"/>
      <c r="DJ21" s="1026"/>
      <c r="DK21" s="1027"/>
      <c r="DL21" s="1025"/>
      <c r="DM21" s="1026"/>
      <c r="DN21" s="1026"/>
      <c r="DO21" s="1026"/>
      <c r="DP21" s="1027"/>
      <c r="DQ21" s="1025"/>
      <c r="DR21" s="1026"/>
      <c r="DS21" s="1026"/>
      <c r="DT21" s="1026"/>
      <c r="DU21" s="1027"/>
      <c r="DV21" s="1028"/>
      <c r="DW21" s="1029"/>
      <c r="DX21" s="1029"/>
      <c r="DY21" s="1029"/>
      <c r="DZ21" s="1030"/>
      <c r="EA21" s="234"/>
    </row>
    <row r="22" spans="1:131" s="235" customFormat="1" ht="26.25" customHeight="1" x14ac:dyDescent="0.15">
      <c r="A22" s="238">
        <v>16</v>
      </c>
      <c r="B22" s="1066"/>
      <c r="C22" s="1067"/>
      <c r="D22" s="1067"/>
      <c r="E22" s="1067"/>
      <c r="F22" s="1067"/>
      <c r="G22" s="1067"/>
      <c r="H22" s="1067"/>
      <c r="I22" s="1067"/>
      <c r="J22" s="1067"/>
      <c r="K22" s="1067"/>
      <c r="L22" s="1067"/>
      <c r="M22" s="1067"/>
      <c r="N22" s="1067"/>
      <c r="O22" s="1067"/>
      <c r="P22" s="1068"/>
      <c r="Q22" s="1109"/>
      <c r="R22" s="1110"/>
      <c r="S22" s="1110"/>
      <c r="T22" s="1110"/>
      <c r="U22" s="1110"/>
      <c r="V22" s="1110"/>
      <c r="W22" s="1110"/>
      <c r="X22" s="1110"/>
      <c r="Y22" s="1110"/>
      <c r="Z22" s="1110"/>
      <c r="AA22" s="1110"/>
      <c r="AB22" s="1110"/>
      <c r="AC22" s="1110"/>
      <c r="AD22" s="1110"/>
      <c r="AE22" s="1111"/>
      <c r="AF22" s="1071"/>
      <c r="AG22" s="1072"/>
      <c r="AH22" s="1072"/>
      <c r="AI22" s="1072"/>
      <c r="AJ22" s="1073"/>
      <c r="AK22" s="1112"/>
      <c r="AL22" s="1113"/>
      <c r="AM22" s="1113"/>
      <c r="AN22" s="1113"/>
      <c r="AO22" s="1113"/>
      <c r="AP22" s="1113"/>
      <c r="AQ22" s="1113"/>
      <c r="AR22" s="1113"/>
      <c r="AS22" s="1113"/>
      <c r="AT22" s="1113"/>
      <c r="AU22" s="1114"/>
      <c r="AV22" s="1114"/>
      <c r="AW22" s="1114"/>
      <c r="AX22" s="1114"/>
      <c r="AY22" s="1115"/>
      <c r="AZ22" s="1064" t="s">
        <v>390</v>
      </c>
      <c r="BA22" s="1064"/>
      <c r="BB22" s="1064"/>
      <c r="BC22" s="1064"/>
      <c r="BD22" s="1065"/>
      <c r="BE22" s="233"/>
      <c r="BF22" s="233"/>
      <c r="BG22" s="233"/>
      <c r="BH22" s="233"/>
      <c r="BI22" s="233"/>
      <c r="BJ22" s="233"/>
      <c r="BK22" s="233"/>
      <c r="BL22" s="233"/>
      <c r="BM22" s="233"/>
      <c r="BN22" s="233"/>
      <c r="BO22" s="233"/>
      <c r="BP22" s="233"/>
      <c r="BQ22" s="238">
        <v>16</v>
      </c>
      <c r="BR22" s="239"/>
      <c r="BS22" s="1028"/>
      <c r="BT22" s="1029"/>
      <c r="BU22" s="1029"/>
      <c r="BV22" s="1029"/>
      <c r="BW22" s="1029"/>
      <c r="BX22" s="1029"/>
      <c r="BY22" s="1029"/>
      <c r="BZ22" s="1029"/>
      <c r="CA22" s="1029"/>
      <c r="CB22" s="1029"/>
      <c r="CC22" s="1029"/>
      <c r="CD22" s="1029"/>
      <c r="CE22" s="1029"/>
      <c r="CF22" s="1029"/>
      <c r="CG22" s="1050"/>
      <c r="CH22" s="1025"/>
      <c r="CI22" s="1026"/>
      <c r="CJ22" s="1026"/>
      <c r="CK22" s="1026"/>
      <c r="CL22" s="1027"/>
      <c r="CM22" s="1025"/>
      <c r="CN22" s="1026"/>
      <c r="CO22" s="1026"/>
      <c r="CP22" s="1026"/>
      <c r="CQ22" s="1027"/>
      <c r="CR22" s="1025"/>
      <c r="CS22" s="1026"/>
      <c r="CT22" s="1026"/>
      <c r="CU22" s="1026"/>
      <c r="CV22" s="1027"/>
      <c r="CW22" s="1025"/>
      <c r="CX22" s="1026"/>
      <c r="CY22" s="1026"/>
      <c r="CZ22" s="1026"/>
      <c r="DA22" s="1027"/>
      <c r="DB22" s="1025"/>
      <c r="DC22" s="1026"/>
      <c r="DD22" s="1026"/>
      <c r="DE22" s="1026"/>
      <c r="DF22" s="1027"/>
      <c r="DG22" s="1025"/>
      <c r="DH22" s="1026"/>
      <c r="DI22" s="1026"/>
      <c r="DJ22" s="1026"/>
      <c r="DK22" s="1027"/>
      <c r="DL22" s="1025"/>
      <c r="DM22" s="1026"/>
      <c r="DN22" s="1026"/>
      <c r="DO22" s="1026"/>
      <c r="DP22" s="1027"/>
      <c r="DQ22" s="1025"/>
      <c r="DR22" s="1026"/>
      <c r="DS22" s="1026"/>
      <c r="DT22" s="1026"/>
      <c r="DU22" s="1027"/>
      <c r="DV22" s="1028"/>
      <c r="DW22" s="1029"/>
      <c r="DX22" s="1029"/>
      <c r="DY22" s="1029"/>
      <c r="DZ22" s="1030"/>
      <c r="EA22" s="234"/>
    </row>
    <row r="23" spans="1:131" s="235" customFormat="1" ht="26.25" customHeight="1" thickBot="1" x14ac:dyDescent="0.2">
      <c r="A23" s="240" t="s">
        <v>391</v>
      </c>
      <c r="B23" s="973" t="s">
        <v>392</v>
      </c>
      <c r="C23" s="974"/>
      <c r="D23" s="974"/>
      <c r="E23" s="974"/>
      <c r="F23" s="974"/>
      <c r="G23" s="974"/>
      <c r="H23" s="974"/>
      <c r="I23" s="974"/>
      <c r="J23" s="974"/>
      <c r="K23" s="974"/>
      <c r="L23" s="974"/>
      <c r="M23" s="974"/>
      <c r="N23" s="974"/>
      <c r="O23" s="974"/>
      <c r="P23" s="984"/>
      <c r="Q23" s="1103"/>
      <c r="R23" s="1097"/>
      <c r="S23" s="1097"/>
      <c r="T23" s="1097"/>
      <c r="U23" s="1097"/>
      <c r="V23" s="1097"/>
      <c r="W23" s="1097"/>
      <c r="X23" s="1097"/>
      <c r="Y23" s="1097"/>
      <c r="Z23" s="1097"/>
      <c r="AA23" s="1097"/>
      <c r="AB23" s="1097"/>
      <c r="AC23" s="1097"/>
      <c r="AD23" s="1097"/>
      <c r="AE23" s="1104"/>
      <c r="AF23" s="1105">
        <v>130</v>
      </c>
      <c r="AG23" s="1097"/>
      <c r="AH23" s="1097"/>
      <c r="AI23" s="1097"/>
      <c r="AJ23" s="1106"/>
      <c r="AK23" s="1107"/>
      <c r="AL23" s="1108"/>
      <c r="AM23" s="1108"/>
      <c r="AN23" s="1108"/>
      <c r="AO23" s="1108"/>
      <c r="AP23" s="1097"/>
      <c r="AQ23" s="1097"/>
      <c r="AR23" s="1097"/>
      <c r="AS23" s="1097"/>
      <c r="AT23" s="1097"/>
      <c r="AU23" s="1098"/>
      <c r="AV23" s="1098"/>
      <c r="AW23" s="1098"/>
      <c r="AX23" s="1098"/>
      <c r="AY23" s="1099"/>
      <c r="AZ23" s="1100" t="s">
        <v>129</v>
      </c>
      <c r="BA23" s="1101"/>
      <c r="BB23" s="1101"/>
      <c r="BC23" s="1101"/>
      <c r="BD23" s="1102"/>
      <c r="BE23" s="233"/>
      <c r="BF23" s="233"/>
      <c r="BG23" s="233"/>
      <c r="BH23" s="233"/>
      <c r="BI23" s="233"/>
      <c r="BJ23" s="233"/>
      <c r="BK23" s="233"/>
      <c r="BL23" s="233"/>
      <c r="BM23" s="233"/>
      <c r="BN23" s="233"/>
      <c r="BO23" s="233"/>
      <c r="BP23" s="233"/>
      <c r="BQ23" s="238">
        <v>17</v>
      </c>
      <c r="BR23" s="239"/>
      <c r="BS23" s="1028"/>
      <c r="BT23" s="1029"/>
      <c r="BU23" s="1029"/>
      <c r="BV23" s="1029"/>
      <c r="BW23" s="1029"/>
      <c r="BX23" s="1029"/>
      <c r="BY23" s="1029"/>
      <c r="BZ23" s="1029"/>
      <c r="CA23" s="1029"/>
      <c r="CB23" s="1029"/>
      <c r="CC23" s="1029"/>
      <c r="CD23" s="1029"/>
      <c r="CE23" s="1029"/>
      <c r="CF23" s="1029"/>
      <c r="CG23" s="1050"/>
      <c r="CH23" s="1025"/>
      <c r="CI23" s="1026"/>
      <c r="CJ23" s="1026"/>
      <c r="CK23" s="1026"/>
      <c r="CL23" s="1027"/>
      <c r="CM23" s="1025"/>
      <c r="CN23" s="1026"/>
      <c r="CO23" s="1026"/>
      <c r="CP23" s="1026"/>
      <c r="CQ23" s="1027"/>
      <c r="CR23" s="1025"/>
      <c r="CS23" s="1026"/>
      <c r="CT23" s="1026"/>
      <c r="CU23" s="1026"/>
      <c r="CV23" s="1027"/>
      <c r="CW23" s="1025"/>
      <c r="CX23" s="1026"/>
      <c r="CY23" s="1026"/>
      <c r="CZ23" s="1026"/>
      <c r="DA23" s="1027"/>
      <c r="DB23" s="1025"/>
      <c r="DC23" s="1026"/>
      <c r="DD23" s="1026"/>
      <c r="DE23" s="1026"/>
      <c r="DF23" s="1027"/>
      <c r="DG23" s="1025"/>
      <c r="DH23" s="1026"/>
      <c r="DI23" s="1026"/>
      <c r="DJ23" s="1026"/>
      <c r="DK23" s="1027"/>
      <c r="DL23" s="1025"/>
      <c r="DM23" s="1026"/>
      <c r="DN23" s="1026"/>
      <c r="DO23" s="1026"/>
      <c r="DP23" s="1027"/>
      <c r="DQ23" s="1025"/>
      <c r="DR23" s="1026"/>
      <c r="DS23" s="1026"/>
      <c r="DT23" s="1026"/>
      <c r="DU23" s="1027"/>
      <c r="DV23" s="1028"/>
      <c r="DW23" s="1029"/>
      <c r="DX23" s="1029"/>
      <c r="DY23" s="1029"/>
      <c r="DZ23" s="1030"/>
      <c r="EA23" s="234"/>
    </row>
    <row r="24" spans="1:131" s="235" customFormat="1" ht="26.25" customHeight="1" x14ac:dyDescent="0.15">
      <c r="A24" s="1096" t="s">
        <v>393</v>
      </c>
      <c r="B24" s="1096"/>
      <c r="C24" s="1096"/>
      <c r="D24" s="1096"/>
      <c r="E24" s="1096"/>
      <c r="F24" s="1096"/>
      <c r="G24" s="1096"/>
      <c r="H24" s="1096"/>
      <c r="I24" s="1096"/>
      <c r="J24" s="1096"/>
      <c r="K24" s="1096"/>
      <c r="L24" s="1096"/>
      <c r="M24" s="1096"/>
      <c r="N24" s="1096"/>
      <c r="O24" s="1096"/>
      <c r="P24" s="1096"/>
      <c r="Q24" s="1096"/>
      <c r="R24" s="1096"/>
      <c r="S24" s="1096"/>
      <c r="T24" s="1096"/>
      <c r="U24" s="1096"/>
      <c r="V24" s="1096"/>
      <c r="W24" s="1096"/>
      <c r="X24" s="1096"/>
      <c r="Y24" s="1096"/>
      <c r="Z24" s="1096"/>
      <c r="AA24" s="1096"/>
      <c r="AB24" s="1096"/>
      <c r="AC24" s="1096"/>
      <c r="AD24" s="1096"/>
      <c r="AE24" s="1096"/>
      <c r="AF24" s="1096"/>
      <c r="AG24" s="1096"/>
      <c r="AH24" s="1096"/>
      <c r="AI24" s="1096"/>
      <c r="AJ24" s="1096"/>
      <c r="AK24" s="1096"/>
      <c r="AL24" s="1096"/>
      <c r="AM24" s="1096"/>
      <c r="AN24" s="1096"/>
      <c r="AO24" s="1096"/>
      <c r="AP24" s="1096"/>
      <c r="AQ24" s="1096"/>
      <c r="AR24" s="1096"/>
      <c r="AS24" s="1096"/>
      <c r="AT24" s="1096"/>
      <c r="AU24" s="1096"/>
      <c r="AV24" s="1096"/>
      <c r="AW24" s="1096"/>
      <c r="AX24" s="1096"/>
      <c r="AY24" s="1096"/>
      <c r="AZ24" s="232"/>
      <c r="BA24" s="232"/>
      <c r="BB24" s="232"/>
      <c r="BC24" s="232"/>
      <c r="BD24" s="232"/>
      <c r="BE24" s="233"/>
      <c r="BF24" s="233"/>
      <c r="BG24" s="233"/>
      <c r="BH24" s="233"/>
      <c r="BI24" s="233"/>
      <c r="BJ24" s="233"/>
      <c r="BK24" s="233"/>
      <c r="BL24" s="233"/>
      <c r="BM24" s="233"/>
      <c r="BN24" s="233"/>
      <c r="BO24" s="233"/>
      <c r="BP24" s="233"/>
      <c r="BQ24" s="238">
        <v>18</v>
      </c>
      <c r="BR24" s="239"/>
      <c r="BS24" s="1028"/>
      <c r="BT24" s="1029"/>
      <c r="BU24" s="1029"/>
      <c r="BV24" s="1029"/>
      <c r="BW24" s="1029"/>
      <c r="BX24" s="1029"/>
      <c r="BY24" s="1029"/>
      <c r="BZ24" s="1029"/>
      <c r="CA24" s="1029"/>
      <c r="CB24" s="1029"/>
      <c r="CC24" s="1029"/>
      <c r="CD24" s="1029"/>
      <c r="CE24" s="1029"/>
      <c r="CF24" s="1029"/>
      <c r="CG24" s="1050"/>
      <c r="CH24" s="1025"/>
      <c r="CI24" s="1026"/>
      <c r="CJ24" s="1026"/>
      <c r="CK24" s="1026"/>
      <c r="CL24" s="1027"/>
      <c r="CM24" s="1025"/>
      <c r="CN24" s="1026"/>
      <c r="CO24" s="1026"/>
      <c r="CP24" s="1026"/>
      <c r="CQ24" s="1027"/>
      <c r="CR24" s="1025"/>
      <c r="CS24" s="1026"/>
      <c r="CT24" s="1026"/>
      <c r="CU24" s="1026"/>
      <c r="CV24" s="1027"/>
      <c r="CW24" s="1025"/>
      <c r="CX24" s="1026"/>
      <c r="CY24" s="1026"/>
      <c r="CZ24" s="1026"/>
      <c r="DA24" s="1027"/>
      <c r="DB24" s="1025"/>
      <c r="DC24" s="1026"/>
      <c r="DD24" s="1026"/>
      <c r="DE24" s="1026"/>
      <c r="DF24" s="1027"/>
      <c r="DG24" s="1025"/>
      <c r="DH24" s="1026"/>
      <c r="DI24" s="1026"/>
      <c r="DJ24" s="1026"/>
      <c r="DK24" s="1027"/>
      <c r="DL24" s="1025"/>
      <c r="DM24" s="1026"/>
      <c r="DN24" s="1026"/>
      <c r="DO24" s="1026"/>
      <c r="DP24" s="1027"/>
      <c r="DQ24" s="1025"/>
      <c r="DR24" s="1026"/>
      <c r="DS24" s="1026"/>
      <c r="DT24" s="1026"/>
      <c r="DU24" s="1027"/>
      <c r="DV24" s="1028"/>
      <c r="DW24" s="1029"/>
      <c r="DX24" s="1029"/>
      <c r="DY24" s="1029"/>
      <c r="DZ24" s="1030"/>
      <c r="EA24" s="234"/>
    </row>
    <row r="25" spans="1:131" ht="26.25" customHeight="1" thickBot="1" x14ac:dyDescent="0.2">
      <c r="A25" s="1095" t="s">
        <v>394</v>
      </c>
      <c r="B25" s="1095"/>
      <c r="C25" s="1095"/>
      <c r="D25" s="1095"/>
      <c r="E25" s="1095"/>
      <c r="F25" s="1095"/>
      <c r="G25" s="1095"/>
      <c r="H25" s="1095"/>
      <c r="I25" s="1095"/>
      <c r="J25" s="1095"/>
      <c r="K25" s="1095"/>
      <c r="L25" s="1095"/>
      <c r="M25" s="1095"/>
      <c r="N25" s="1095"/>
      <c r="O25" s="1095"/>
      <c r="P25" s="1095"/>
      <c r="Q25" s="1095"/>
      <c r="R25" s="1095"/>
      <c r="S25" s="1095"/>
      <c r="T25" s="1095"/>
      <c r="U25" s="1095"/>
      <c r="V25" s="1095"/>
      <c r="W25" s="1095"/>
      <c r="X25" s="1095"/>
      <c r="Y25" s="1095"/>
      <c r="Z25" s="1095"/>
      <c r="AA25" s="1095"/>
      <c r="AB25" s="1095"/>
      <c r="AC25" s="1095"/>
      <c r="AD25" s="1095"/>
      <c r="AE25" s="1095"/>
      <c r="AF25" s="1095"/>
      <c r="AG25" s="1095"/>
      <c r="AH25" s="1095"/>
      <c r="AI25" s="1095"/>
      <c r="AJ25" s="1095"/>
      <c r="AK25" s="1095"/>
      <c r="AL25" s="1095"/>
      <c r="AM25" s="1095"/>
      <c r="AN25" s="1095"/>
      <c r="AO25" s="1095"/>
      <c r="AP25" s="1095"/>
      <c r="AQ25" s="1095"/>
      <c r="AR25" s="1095"/>
      <c r="AS25" s="1095"/>
      <c r="AT25" s="1095"/>
      <c r="AU25" s="1095"/>
      <c r="AV25" s="1095"/>
      <c r="AW25" s="1095"/>
      <c r="AX25" s="1095"/>
      <c r="AY25" s="1095"/>
      <c r="AZ25" s="1095"/>
      <c r="BA25" s="1095"/>
      <c r="BB25" s="1095"/>
      <c r="BC25" s="1095"/>
      <c r="BD25" s="1095"/>
      <c r="BE25" s="1095"/>
      <c r="BF25" s="1095"/>
      <c r="BG25" s="1095"/>
      <c r="BH25" s="1095"/>
      <c r="BI25" s="1095"/>
      <c r="BJ25" s="232"/>
      <c r="BK25" s="232"/>
      <c r="BL25" s="232"/>
      <c r="BM25" s="232"/>
      <c r="BN25" s="232"/>
      <c r="BO25" s="241"/>
      <c r="BP25" s="241"/>
      <c r="BQ25" s="238">
        <v>19</v>
      </c>
      <c r="BR25" s="239"/>
      <c r="BS25" s="1028"/>
      <c r="BT25" s="1029"/>
      <c r="BU25" s="1029"/>
      <c r="BV25" s="1029"/>
      <c r="BW25" s="1029"/>
      <c r="BX25" s="1029"/>
      <c r="BY25" s="1029"/>
      <c r="BZ25" s="1029"/>
      <c r="CA25" s="1029"/>
      <c r="CB25" s="1029"/>
      <c r="CC25" s="1029"/>
      <c r="CD25" s="1029"/>
      <c r="CE25" s="1029"/>
      <c r="CF25" s="1029"/>
      <c r="CG25" s="1050"/>
      <c r="CH25" s="1025"/>
      <c r="CI25" s="1026"/>
      <c r="CJ25" s="1026"/>
      <c r="CK25" s="1026"/>
      <c r="CL25" s="1027"/>
      <c r="CM25" s="1025"/>
      <c r="CN25" s="1026"/>
      <c r="CO25" s="1026"/>
      <c r="CP25" s="1026"/>
      <c r="CQ25" s="1027"/>
      <c r="CR25" s="1025"/>
      <c r="CS25" s="1026"/>
      <c r="CT25" s="1026"/>
      <c r="CU25" s="1026"/>
      <c r="CV25" s="1027"/>
      <c r="CW25" s="1025"/>
      <c r="CX25" s="1026"/>
      <c r="CY25" s="1026"/>
      <c r="CZ25" s="1026"/>
      <c r="DA25" s="1027"/>
      <c r="DB25" s="1025"/>
      <c r="DC25" s="1026"/>
      <c r="DD25" s="1026"/>
      <c r="DE25" s="1026"/>
      <c r="DF25" s="1027"/>
      <c r="DG25" s="1025"/>
      <c r="DH25" s="1026"/>
      <c r="DI25" s="1026"/>
      <c r="DJ25" s="1026"/>
      <c r="DK25" s="1027"/>
      <c r="DL25" s="1025"/>
      <c r="DM25" s="1026"/>
      <c r="DN25" s="1026"/>
      <c r="DO25" s="1026"/>
      <c r="DP25" s="1027"/>
      <c r="DQ25" s="1025"/>
      <c r="DR25" s="1026"/>
      <c r="DS25" s="1026"/>
      <c r="DT25" s="1026"/>
      <c r="DU25" s="1027"/>
      <c r="DV25" s="1028"/>
      <c r="DW25" s="1029"/>
      <c r="DX25" s="1029"/>
      <c r="DY25" s="1029"/>
      <c r="DZ25" s="1030"/>
      <c r="EA25" s="230"/>
    </row>
    <row r="26" spans="1:131" ht="26.25" customHeight="1" x14ac:dyDescent="0.15">
      <c r="A26" s="1031" t="s">
        <v>372</v>
      </c>
      <c r="B26" s="1032"/>
      <c r="C26" s="1032"/>
      <c r="D26" s="1032"/>
      <c r="E26" s="1032"/>
      <c r="F26" s="1032"/>
      <c r="G26" s="1032"/>
      <c r="H26" s="1032"/>
      <c r="I26" s="1032"/>
      <c r="J26" s="1032"/>
      <c r="K26" s="1032"/>
      <c r="L26" s="1032"/>
      <c r="M26" s="1032"/>
      <c r="N26" s="1032"/>
      <c r="O26" s="1032"/>
      <c r="P26" s="1033"/>
      <c r="Q26" s="1037" t="s">
        <v>395</v>
      </c>
      <c r="R26" s="1038"/>
      <c r="S26" s="1038"/>
      <c r="T26" s="1038"/>
      <c r="U26" s="1039"/>
      <c r="V26" s="1037" t="s">
        <v>396</v>
      </c>
      <c r="W26" s="1038"/>
      <c r="X26" s="1038"/>
      <c r="Y26" s="1038"/>
      <c r="Z26" s="1039"/>
      <c r="AA26" s="1037" t="s">
        <v>397</v>
      </c>
      <c r="AB26" s="1038"/>
      <c r="AC26" s="1038"/>
      <c r="AD26" s="1038"/>
      <c r="AE26" s="1038"/>
      <c r="AF26" s="1091" t="s">
        <v>398</v>
      </c>
      <c r="AG26" s="1044"/>
      <c r="AH26" s="1044"/>
      <c r="AI26" s="1044"/>
      <c r="AJ26" s="1092"/>
      <c r="AK26" s="1038" t="s">
        <v>399</v>
      </c>
      <c r="AL26" s="1038"/>
      <c r="AM26" s="1038"/>
      <c r="AN26" s="1038"/>
      <c r="AO26" s="1039"/>
      <c r="AP26" s="1037" t="s">
        <v>400</v>
      </c>
      <c r="AQ26" s="1038"/>
      <c r="AR26" s="1038"/>
      <c r="AS26" s="1038"/>
      <c r="AT26" s="1039"/>
      <c r="AU26" s="1037" t="s">
        <v>401</v>
      </c>
      <c r="AV26" s="1038"/>
      <c r="AW26" s="1038"/>
      <c r="AX26" s="1038"/>
      <c r="AY26" s="1039"/>
      <c r="AZ26" s="1037" t="s">
        <v>402</v>
      </c>
      <c r="BA26" s="1038"/>
      <c r="BB26" s="1038"/>
      <c r="BC26" s="1038"/>
      <c r="BD26" s="1039"/>
      <c r="BE26" s="1037" t="s">
        <v>379</v>
      </c>
      <c r="BF26" s="1038"/>
      <c r="BG26" s="1038"/>
      <c r="BH26" s="1038"/>
      <c r="BI26" s="1051"/>
      <c r="BJ26" s="232"/>
      <c r="BK26" s="232"/>
      <c r="BL26" s="232"/>
      <c r="BM26" s="232"/>
      <c r="BN26" s="232"/>
      <c r="BO26" s="241"/>
      <c r="BP26" s="241"/>
      <c r="BQ26" s="238">
        <v>20</v>
      </c>
      <c r="BR26" s="239"/>
      <c r="BS26" s="1028"/>
      <c r="BT26" s="1029"/>
      <c r="BU26" s="1029"/>
      <c r="BV26" s="1029"/>
      <c r="BW26" s="1029"/>
      <c r="BX26" s="1029"/>
      <c r="BY26" s="1029"/>
      <c r="BZ26" s="1029"/>
      <c r="CA26" s="1029"/>
      <c r="CB26" s="1029"/>
      <c r="CC26" s="1029"/>
      <c r="CD26" s="1029"/>
      <c r="CE26" s="1029"/>
      <c r="CF26" s="1029"/>
      <c r="CG26" s="1050"/>
      <c r="CH26" s="1025"/>
      <c r="CI26" s="1026"/>
      <c r="CJ26" s="1026"/>
      <c r="CK26" s="1026"/>
      <c r="CL26" s="1027"/>
      <c r="CM26" s="1025"/>
      <c r="CN26" s="1026"/>
      <c r="CO26" s="1026"/>
      <c r="CP26" s="1026"/>
      <c r="CQ26" s="1027"/>
      <c r="CR26" s="1025"/>
      <c r="CS26" s="1026"/>
      <c r="CT26" s="1026"/>
      <c r="CU26" s="1026"/>
      <c r="CV26" s="1027"/>
      <c r="CW26" s="1025"/>
      <c r="CX26" s="1026"/>
      <c r="CY26" s="1026"/>
      <c r="CZ26" s="1026"/>
      <c r="DA26" s="1027"/>
      <c r="DB26" s="1025"/>
      <c r="DC26" s="1026"/>
      <c r="DD26" s="1026"/>
      <c r="DE26" s="1026"/>
      <c r="DF26" s="1027"/>
      <c r="DG26" s="1025"/>
      <c r="DH26" s="1026"/>
      <c r="DI26" s="1026"/>
      <c r="DJ26" s="1026"/>
      <c r="DK26" s="1027"/>
      <c r="DL26" s="1025"/>
      <c r="DM26" s="1026"/>
      <c r="DN26" s="1026"/>
      <c r="DO26" s="1026"/>
      <c r="DP26" s="1027"/>
      <c r="DQ26" s="1025"/>
      <c r="DR26" s="1026"/>
      <c r="DS26" s="1026"/>
      <c r="DT26" s="1026"/>
      <c r="DU26" s="1027"/>
      <c r="DV26" s="1028"/>
      <c r="DW26" s="1029"/>
      <c r="DX26" s="1029"/>
      <c r="DY26" s="1029"/>
      <c r="DZ26" s="1030"/>
      <c r="EA26" s="230"/>
    </row>
    <row r="27" spans="1:131" ht="26.25" customHeight="1" thickBot="1" x14ac:dyDescent="0.2">
      <c r="A27" s="1034"/>
      <c r="B27" s="1035"/>
      <c r="C27" s="1035"/>
      <c r="D27" s="1035"/>
      <c r="E27" s="1035"/>
      <c r="F27" s="1035"/>
      <c r="G27" s="1035"/>
      <c r="H27" s="1035"/>
      <c r="I27" s="1035"/>
      <c r="J27" s="1035"/>
      <c r="K27" s="1035"/>
      <c r="L27" s="1035"/>
      <c r="M27" s="1035"/>
      <c r="N27" s="1035"/>
      <c r="O27" s="1035"/>
      <c r="P27" s="1036"/>
      <c r="Q27" s="1040"/>
      <c r="R27" s="1041"/>
      <c r="S27" s="1041"/>
      <c r="T27" s="1041"/>
      <c r="U27" s="1042"/>
      <c r="V27" s="1040"/>
      <c r="W27" s="1041"/>
      <c r="X27" s="1041"/>
      <c r="Y27" s="1041"/>
      <c r="Z27" s="1042"/>
      <c r="AA27" s="1040"/>
      <c r="AB27" s="1041"/>
      <c r="AC27" s="1041"/>
      <c r="AD27" s="1041"/>
      <c r="AE27" s="1041"/>
      <c r="AF27" s="1093"/>
      <c r="AG27" s="1047"/>
      <c r="AH27" s="1047"/>
      <c r="AI27" s="1047"/>
      <c r="AJ27" s="1094"/>
      <c r="AK27" s="1041"/>
      <c r="AL27" s="1041"/>
      <c r="AM27" s="1041"/>
      <c r="AN27" s="1041"/>
      <c r="AO27" s="1042"/>
      <c r="AP27" s="1040"/>
      <c r="AQ27" s="1041"/>
      <c r="AR27" s="1041"/>
      <c r="AS27" s="1041"/>
      <c r="AT27" s="1042"/>
      <c r="AU27" s="1040"/>
      <c r="AV27" s="1041"/>
      <c r="AW27" s="1041"/>
      <c r="AX27" s="1041"/>
      <c r="AY27" s="1042"/>
      <c r="AZ27" s="1040"/>
      <c r="BA27" s="1041"/>
      <c r="BB27" s="1041"/>
      <c r="BC27" s="1041"/>
      <c r="BD27" s="1042"/>
      <c r="BE27" s="1040"/>
      <c r="BF27" s="1041"/>
      <c r="BG27" s="1041"/>
      <c r="BH27" s="1041"/>
      <c r="BI27" s="1052"/>
      <c r="BJ27" s="232"/>
      <c r="BK27" s="232"/>
      <c r="BL27" s="232"/>
      <c r="BM27" s="232"/>
      <c r="BN27" s="232"/>
      <c r="BO27" s="241"/>
      <c r="BP27" s="241"/>
      <c r="BQ27" s="238">
        <v>21</v>
      </c>
      <c r="BR27" s="239"/>
      <c r="BS27" s="1028"/>
      <c r="BT27" s="1029"/>
      <c r="BU27" s="1029"/>
      <c r="BV27" s="1029"/>
      <c r="BW27" s="1029"/>
      <c r="BX27" s="1029"/>
      <c r="BY27" s="1029"/>
      <c r="BZ27" s="1029"/>
      <c r="CA27" s="1029"/>
      <c r="CB27" s="1029"/>
      <c r="CC27" s="1029"/>
      <c r="CD27" s="1029"/>
      <c r="CE27" s="1029"/>
      <c r="CF27" s="1029"/>
      <c r="CG27" s="1050"/>
      <c r="CH27" s="1025"/>
      <c r="CI27" s="1026"/>
      <c r="CJ27" s="1026"/>
      <c r="CK27" s="1026"/>
      <c r="CL27" s="1027"/>
      <c r="CM27" s="1025"/>
      <c r="CN27" s="1026"/>
      <c r="CO27" s="1026"/>
      <c r="CP27" s="1026"/>
      <c r="CQ27" s="1027"/>
      <c r="CR27" s="1025"/>
      <c r="CS27" s="1026"/>
      <c r="CT27" s="1026"/>
      <c r="CU27" s="1026"/>
      <c r="CV27" s="1027"/>
      <c r="CW27" s="1025"/>
      <c r="CX27" s="1026"/>
      <c r="CY27" s="1026"/>
      <c r="CZ27" s="1026"/>
      <c r="DA27" s="1027"/>
      <c r="DB27" s="1025"/>
      <c r="DC27" s="1026"/>
      <c r="DD27" s="1026"/>
      <c r="DE27" s="1026"/>
      <c r="DF27" s="1027"/>
      <c r="DG27" s="1025"/>
      <c r="DH27" s="1026"/>
      <c r="DI27" s="1026"/>
      <c r="DJ27" s="1026"/>
      <c r="DK27" s="1027"/>
      <c r="DL27" s="1025"/>
      <c r="DM27" s="1026"/>
      <c r="DN27" s="1026"/>
      <c r="DO27" s="1026"/>
      <c r="DP27" s="1027"/>
      <c r="DQ27" s="1025"/>
      <c r="DR27" s="1026"/>
      <c r="DS27" s="1026"/>
      <c r="DT27" s="1026"/>
      <c r="DU27" s="1027"/>
      <c r="DV27" s="1028"/>
      <c r="DW27" s="1029"/>
      <c r="DX27" s="1029"/>
      <c r="DY27" s="1029"/>
      <c r="DZ27" s="1030"/>
      <c r="EA27" s="230"/>
    </row>
    <row r="28" spans="1:131" ht="26.25" customHeight="1" thickTop="1" x14ac:dyDescent="0.15">
      <c r="A28" s="242">
        <v>1</v>
      </c>
      <c r="B28" s="1083" t="s">
        <v>403</v>
      </c>
      <c r="C28" s="1084"/>
      <c r="D28" s="1084"/>
      <c r="E28" s="1084"/>
      <c r="F28" s="1084"/>
      <c r="G28" s="1084"/>
      <c r="H28" s="1084"/>
      <c r="I28" s="1084"/>
      <c r="J28" s="1084"/>
      <c r="K28" s="1084"/>
      <c r="L28" s="1084"/>
      <c r="M28" s="1084"/>
      <c r="N28" s="1084"/>
      <c r="O28" s="1084"/>
      <c r="P28" s="1085"/>
      <c r="Q28" s="1086">
        <v>506</v>
      </c>
      <c r="R28" s="1087"/>
      <c r="S28" s="1087"/>
      <c r="T28" s="1087"/>
      <c r="U28" s="1087"/>
      <c r="V28" s="1087">
        <v>498</v>
      </c>
      <c r="W28" s="1087"/>
      <c r="X28" s="1087"/>
      <c r="Y28" s="1087"/>
      <c r="Z28" s="1087"/>
      <c r="AA28" s="1087">
        <v>8</v>
      </c>
      <c r="AB28" s="1087"/>
      <c r="AC28" s="1087"/>
      <c r="AD28" s="1087"/>
      <c r="AE28" s="1088"/>
      <c r="AF28" s="1089">
        <v>8</v>
      </c>
      <c r="AG28" s="1087"/>
      <c r="AH28" s="1087"/>
      <c r="AI28" s="1087"/>
      <c r="AJ28" s="1090"/>
      <c r="AK28" s="1078">
        <v>38</v>
      </c>
      <c r="AL28" s="1079"/>
      <c r="AM28" s="1079"/>
      <c r="AN28" s="1079"/>
      <c r="AO28" s="1079"/>
      <c r="AP28" s="1079" t="s">
        <v>519</v>
      </c>
      <c r="AQ28" s="1079"/>
      <c r="AR28" s="1079"/>
      <c r="AS28" s="1079"/>
      <c r="AT28" s="1079"/>
      <c r="AU28" s="1079" t="s">
        <v>519</v>
      </c>
      <c r="AV28" s="1079"/>
      <c r="AW28" s="1079"/>
      <c r="AX28" s="1079"/>
      <c r="AY28" s="1079"/>
      <c r="AZ28" s="1080" t="s">
        <v>519</v>
      </c>
      <c r="BA28" s="1080"/>
      <c r="BB28" s="1080"/>
      <c r="BC28" s="1080"/>
      <c r="BD28" s="1080"/>
      <c r="BE28" s="1081"/>
      <c r="BF28" s="1081"/>
      <c r="BG28" s="1081"/>
      <c r="BH28" s="1081"/>
      <c r="BI28" s="1082"/>
      <c r="BJ28" s="232"/>
      <c r="BK28" s="232"/>
      <c r="BL28" s="232"/>
      <c r="BM28" s="232"/>
      <c r="BN28" s="232"/>
      <c r="BO28" s="241"/>
      <c r="BP28" s="241"/>
      <c r="BQ28" s="238">
        <v>22</v>
      </c>
      <c r="BR28" s="239"/>
      <c r="BS28" s="1028"/>
      <c r="BT28" s="1029"/>
      <c r="BU28" s="1029"/>
      <c r="BV28" s="1029"/>
      <c r="BW28" s="1029"/>
      <c r="BX28" s="1029"/>
      <c r="BY28" s="1029"/>
      <c r="BZ28" s="1029"/>
      <c r="CA28" s="1029"/>
      <c r="CB28" s="1029"/>
      <c r="CC28" s="1029"/>
      <c r="CD28" s="1029"/>
      <c r="CE28" s="1029"/>
      <c r="CF28" s="1029"/>
      <c r="CG28" s="1050"/>
      <c r="CH28" s="1025"/>
      <c r="CI28" s="1026"/>
      <c r="CJ28" s="1026"/>
      <c r="CK28" s="1026"/>
      <c r="CL28" s="1027"/>
      <c r="CM28" s="1025"/>
      <c r="CN28" s="1026"/>
      <c r="CO28" s="1026"/>
      <c r="CP28" s="1026"/>
      <c r="CQ28" s="1027"/>
      <c r="CR28" s="1025"/>
      <c r="CS28" s="1026"/>
      <c r="CT28" s="1026"/>
      <c r="CU28" s="1026"/>
      <c r="CV28" s="1027"/>
      <c r="CW28" s="1025"/>
      <c r="CX28" s="1026"/>
      <c r="CY28" s="1026"/>
      <c r="CZ28" s="1026"/>
      <c r="DA28" s="1027"/>
      <c r="DB28" s="1025"/>
      <c r="DC28" s="1026"/>
      <c r="DD28" s="1026"/>
      <c r="DE28" s="1026"/>
      <c r="DF28" s="1027"/>
      <c r="DG28" s="1025"/>
      <c r="DH28" s="1026"/>
      <c r="DI28" s="1026"/>
      <c r="DJ28" s="1026"/>
      <c r="DK28" s="1027"/>
      <c r="DL28" s="1025"/>
      <c r="DM28" s="1026"/>
      <c r="DN28" s="1026"/>
      <c r="DO28" s="1026"/>
      <c r="DP28" s="1027"/>
      <c r="DQ28" s="1025"/>
      <c r="DR28" s="1026"/>
      <c r="DS28" s="1026"/>
      <c r="DT28" s="1026"/>
      <c r="DU28" s="1027"/>
      <c r="DV28" s="1028"/>
      <c r="DW28" s="1029"/>
      <c r="DX28" s="1029"/>
      <c r="DY28" s="1029"/>
      <c r="DZ28" s="1030"/>
      <c r="EA28" s="230"/>
    </row>
    <row r="29" spans="1:131" ht="26.25" customHeight="1" x14ac:dyDescent="0.15">
      <c r="A29" s="242">
        <v>2</v>
      </c>
      <c r="B29" s="1066" t="s">
        <v>404</v>
      </c>
      <c r="C29" s="1067"/>
      <c r="D29" s="1067"/>
      <c r="E29" s="1067"/>
      <c r="F29" s="1067"/>
      <c r="G29" s="1067"/>
      <c r="H29" s="1067"/>
      <c r="I29" s="1067"/>
      <c r="J29" s="1067"/>
      <c r="K29" s="1067"/>
      <c r="L29" s="1067"/>
      <c r="M29" s="1067"/>
      <c r="N29" s="1067"/>
      <c r="O29" s="1067"/>
      <c r="P29" s="1068"/>
      <c r="Q29" s="1074">
        <v>512</v>
      </c>
      <c r="R29" s="1075"/>
      <c r="S29" s="1075"/>
      <c r="T29" s="1075"/>
      <c r="U29" s="1075"/>
      <c r="V29" s="1075">
        <v>492</v>
      </c>
      <c r="W29" s="1075"/>
      <c r="X29" s="1075"/>
      <c r="Y29" s="1075"/>
      <c r="Z29" s="1075"/>
      <c r="AA29" s="1075">
        <v>20</v>
      </c>
      <c r="AB29" s="1075"/>
      <c r="AC29" s="1075"/>
      <c r="AD29" s="1075"/>
      <c r="AE29" s="1076"/>
      <c r="AF29" s="1071">
        <v>20</v>
      </c>
      <c r="AG29" s="1072"/>
      <c r="AH29" s="1072"/>
      <c r="AI29" s="1072"/>
      <c r="AJ29" s="1073"/>
      <c r="AK29" s="1016">
        <v>75</v>
      </c>
      <c r="AL29" s="1007"/>
      <c r="AM29" s="1007"/>
      <c r="AN29" s="1007"/>
      <c r="AO29" s="1007"/>
      <c r="AP29" s="1007" t="s">
        <v>519</v>
      </c>
      <c r="AQ29" s="1007"/>
      <c r="AR29" s="1007"/>
      <c r="AS29" s="1007"/>
      <c r="AT29" s="1007"/>
      <c r="AU29" s="1007" t="s">
        <v>519</v>
      </c>
      <c r="AV29" s="1007"/>
      <c r="AW29" s="1007"/>
      <c r="AX29" s="1007"/>
      <c r="AY29" s="1007"/>
      <c r="AZ29" s="1077" t="s">
        <v>519</v>
      </c>
      <c r="BA29" s="1077"/>
      <c r="BB29" s="1077"/>
      <c r="BC29" s="1077"/>
      <c r="BD29" s="1077"/>
      <c r="BE29" s="1008"/>
      <c r="BF29" s="1008"/>
      <c r="BG29" s="1008"/>
      <c r="BH29" s="1008"/>
      <c r="BI29" s="1009"/>
      <c r="BJ29" s="232"/>
      <c r="BK29" s="232"/>
      <c r="BL29" s="232"/>
      <c r="BM29" s="232"/>
      <c r="BN29" s="232"/>
      <c r="BO29" s="241"/>
      <c r="BP29" s="241"/>
      <c r="BQ29" s="238">
        <v>23</v>
      </c>
      <c r="BR29" s="239"/>
      <c r="BS29" s="1028"/>
      <c r="BT29" s="1029"/>
      <c r="BU29" s="1029"/>
      <c r="BV29" s="1029"/>
      <c r="BW29" s="1029"/>
      <c r="BX29" s="1029"/>
      <c r="BY29" s="1029"/>
      <c r="BZ29" s="1029"/>
      <c r="CA29" s="1029"/>
      <c r="CB29" s="1029"/>
      <c r="CC29" s="1029"/>
      <c r="CD29" s="1029"/>
      <c r="CE29" s="1029"/>
      <c r="CF29" s="1029"/>
      <c r="CG29" s="1050"/>
      <c r="CH29" s="1025"/>
      <c r="CI29" s="1026"/>
      <c r="CJ29" s="1026"/>
      <c r="CK29" s="1026"/>
      <c r="CL29" s="1027"/>
      <c r="CM29" s="1025"/>
      <c r="CN29" s="1026"/>
      <c r="CO29" s="1026"/>
      <c r="CP29" s="1026"/>
      <c r="CQ29" s="1027"/>
      <c r="CR29" s="1025"/>
      <c r="CS29" s="1026"/>
      <c r="CT29" s="1026"/>
      <c r="CU29" s="1026"/>
      <c r="CV29" s="1027"/>
      <c r="CW29" s="1025"/>
      <c r="CX29" s="1026"/>
      <c r="CY29" s="1026"/>
      <c r="CZ29" s="1026"/>
      <c r="DA29" s="1027"/>
      <c r="DB29" s="1025"/>
      <c r="DC29" s="1026"/>
      <c r="DD29" s="1026"/>
      <c r="DE29" s="1026"/>
      <c r="DF29" s="1027"/>
      <c r="DG29" s="1025"/>
      <c r="DH29" s="1026"/>
      <c r="DI29" s="1026"/>
      <c r="DJ29" s="1026"/>
      <c r="DK29" s="1027"/>
      <c r="DL29" s="1025"/>
      <c r="DM29" s="1026"/>
      <c r="DN29" s="1026"/>
      <c r="DO29" s="1026"/>
      <c r="DP29" s="1027"/>
      <c r="DQ29" s="1025"/>
      <c r="DR29" s="1026"/>
      <c r="DS29" s="1026"/>
      <c r="DT29" s="1026"/>
      <c r="DU29" s="1027"/>
      <c r="DV29" s="1028"/>
      <c r="DW29" s="1029"/>
      <c r="DX29" s="1029"/>
      <c r="DY29" s="1029"/>
      <c r="DZ29" s="1030"/>
      <c r="EA29" s="230"/>
    </row>
    <row r="30" spans="1:131" ht="26.25" customHeight="1" x14ac:dyDescent="0.15">
      <c r="A30" s="242">
        <v>3</v>
      </c>
      <c r="B30" s="1066" t="s">
        <v>405</v>
      </c>
      <c r="C30" s="1067"/>
      <c r="D30" s="1067"/>
      <c r="E30" s="1067"/>
      <c r="F30" s="1067"/>
      <c r="G30" s="1067"/>
      <c r="H30" s="1067"/>
      <c r="I30" s="1067"/>
      <c r="J30" s="1067"/>
      <c r="K30" s="1067"/>
      <c r="L30" s="1067"/>
      <c r="M30" s="1067"/>
      <c r="N30" s="1067"/>
      <c r="O30" s="1067"/>
      <c r="P30" s="1068"/>
      <c r="Q30" s="1074">
        <v>119</v>
      </c>
      <c r="R30" s="1075"/>
      <c r="S30" s="1075"/>
      <c r="T30" s="1075"/>
      <c r="U30" s="1075"/>
      <c r="V30" s="1075">
        <v>118</v>
      </c>
      <c r="W30" s="1075"/>
      <c r="X30" s="1075"/>
      <c r="Y30" s="1075"/>
      <c r="Z30" s="1075"/>
      <c r="AA30" s="1075">
        <v>1</v>
      </c>
      <c r="AB30" s="1075"/>
      <c r="AC30" s="1075"/>
      <c r="AD30" s="1075"/>
      <c r="AE30" s="1076"/>
      <c r="AF30" s="1071">
        <v>1</v>
      </c>
      <c r="AG30" s="1072"/>
      <c r="AH30" s="1072"/>
      <c r="AI30" s="1072"/>
      <c r="AJ30" s="1073"/>
      <c r="AK30" s="1016">
        <v>72</v>
      </c>
      <c r="AL30" s="1007"/>
      <c r="AM30" s="1007"/>
      <c r="AN30" s="1007"/>
      <c r="AO30" s="1007"/>
      <c r="AP30" s="1007" t="s">
        <v>519</v>
      </c>
      <c r="AQ30" s="1007"/>
      <c r="AR30" s="1007"/>
      <c r="AS30" s="1007"/>
      <c r="AT30" s="1007"/>
      <c r="AU30" s="1007" t="s">
        <v>519</v>
      </c>
      <c r="AV30" s="1007"/>
      <c r="AW30" s="1007"/>
      <c r="AX30" s="1007"/>
      <c r="AY30" s="1007"/>
      <c r="AZ30" s="1077" t="s">
        <v>519</v>
      </c>
      <c r="BA30" s="1077"/>
      <c r="BB30" s="1077"/>
      <c r="BC30" s="1077"/>
      <c r="BD30" s="1077"/>
      <c r="BE30" s="1008"/>
      <c r="BF30" s="1008"/>
      <c r="BG30" s="1008"/>
      <c r="BH30" s="1008"/>
      <c r="BI30" s="1009"/>
      <c r="BJ30" s="232"/>
      <c r="BK30" s="232"/>
      <c r="BL30" s="232"/>
      <c r="BM30" s="232"/>
      <c r="BN30" s="232"/>
      <c r="BO30" s="241"/>
      <c r="BP30" s="241"/>
      <c r="BQ30" s="238">
        <v>24</v>
      </c>
      <c r="BR30" s="239"/>
      <c r="BS30" s="1028"/>
      <c r="BT30" s="1029"/>
      <c r="BU30" s="1029"/>
      <c r="BV30" s="1029"/>
      <c r="BW30" s="1029"/>
      <c r="BX30" s="1029"/>
      <c r="BY30" s="1029"/>
      <c r="BZ30" s="1029"/>
      <c r="CA30" s="1029"/>
      <c r="CB30" s="1029"/>
      <c r="CC30" s="1029"/>
      <c r="CD30" s="1029"/>
      <c r="CE30" s="1029"/>
      <c r="CF30" s="1029"/>
      <c r="CG30" s="1050"/>
      <c r="CH30" s="1025"/>
      <c r="CI30" s="1026"/>
      <c r="CJ30" s="1026"/>
      <c r="CK30" s="1026"/>
      <c r="CL30" s="1027"/>
      <c r="CM30" s="1025"/>
      <c r="CN30" s="1026"/>
      <c r="CO30" s="1026"/>
      <c r="CP30" s="1026"/>
      <c r="CQ30" s="1027"/>
      <c r="CR30" s="1025"/>
      <c r="CS30" s="1026"/>
      <c r="CT30" s="1026"/>
      <c r="CU30" s="1026"/>
      <c r="CV30" s="1027"/>
      <c r="CW30" s="1025"/>
      <c r="CX30" s="1026"/>
      <c r="CY30" s="1026"/>
      <c r="CZ30" s="1026"/>
      <c r="DA30" s="1027"/>
      <c r="DB30" s="1025"/>
      <c r="DC30" s="1026"/>
      <c r="DD30" s="1026"/>
      <c r="DE30" s="1026"/>
      <c r="DF30" s="1027"/>
      <c r="DG30" s="1025"/>
      <c r="DH30" s="1026"/>
      <c r="DI30" s="1026"/>
      <c r="DJ30" s="1026"/>
      <c r="DK30" s="1027"/>
      <c r="DL30" s="1025"/>
      <c r="DM30" s="1026"/>
      <c r="DN30" s="1026"/>
      <c r="DO30" s="1026"/>
      <c r="DP30" s="1027"/>
      <c r="DQ30" s="1025"/>
      <c r="DR30" s="1026"/>
      <c r="DS30" s="1026"/>
      <c r="DT30" s="1026"/>
      <c r="DU30" s="1027"/>
      <c r="DV30" s="1028"/>
      <c r="DW30" s="1029"/>
      <c r="DX30" s="1029"/>
      <c r="DY30" s="1029"/>
      <c r="DZ30" s="1030"/>
      <c r="EA30" s="230"/>
    </row>
    <row r="31" spans="1:131" ht="26.25" customHeight="1" x14ac:dyDescent="0.15">
      <c r="A31" s="242">
        <v>4</v>
      </c>
      <c r="B31" s="1066" t="s">
        <v>406</v>
      </c>
      <c r="C31" s="1067"/>
      <c r="D31" s="1067"/>
      <c r="E31" s="1067"/>
      <c r="F31" s="1067"/>
      <c r="G31" s="1067"/>
      <c r="H31" s="1067"/>
      <c r="I31" s="1067"/>
      <c r="J31" s="1067"/>
      <c r="K31" s="1067"/>
      <c r="L31" s="1067"/>
      <c r="M31" s="1067"/>
      <c r="N31" s="1067"/>
      <c r="O31" s="1067"/>
      <c r="P31" s="1068"/>
      <c r="Q31" s="1074">
        <v>75</v>
      </c>
      <c r="R31" s="1075"/>
      <c r="S31" s="1075"/>
      <c r="T31" s="1075"/>
      <c r="U31" s="1075"/>
      <c r="V31" s="1075">
        <v>73</v>
      </c>
      <c r="W31" s="1075"/>
      <c r="X31" s="1075"/>
      <c r="Y31" s="1075"/>
      <c r="Z31" s="1075"/>
      <c r="AA31" s="1075">
        <v>2</v>
      </c>
      <c r="AB31" s="1075"/>
      <c r="AC31" s="1075"/>
      <c r="AD31" s="1075"/>
      <c r="AE31" s="1076"/>
      <c r="AF31" s="1071">
        <v>137</v>
      </c>
      <c r="AG31" s="1072"/>
      <c r="AH31" s="1072"/>
      <c r="AI31" s="1072"/>
      <c r="AJ31" s="1073"/>
      <c r="AK31" s="1016">
        <v>3</v>
      </c>
      <c r="AL31" s="1007"/>
      <c r="AM31" s="1007"/>
      <c r="AN31" s="1007"/>
      <c r="AO31" s="1007"/>
      <c r="AP31" s="1007">
        <v>491</v>
      </c>
      <c r="AQ31" s="1007"/>
      <c r="AR31" s="1007"/>
      <c r="AS31" s="1007"/>
      <c r="AT31" s="1007"/>
      <c r="AU31" s="1007">
        <v>8</v>
      </c>
      <c r="AV31" s="1007"/>
      <c r="AW31" s="1007"/>
      <c r="AX31" s="1007"/>
      <c r="AY31" s="1007"/>
      <c r="AZ31" s="1077" t="s">
        <v>519</v>
      </c>
      <c r="BA31" s="1077"/>
      <c r="BB31" s="1077"/>
      <c r="BC31" s="1077"/>
      <c r="BD31" s="1077"/>
      <c r="BE31" s="1008" t="s">
        <v>407</v>
      </c>
      <c r="BF31" s="1008"/>
      <c r="BG31" s="1008"/>
      <c r="BH31" s="1008"/>
      <c r="BI31" s="1009"/>
      <c r="BJ31" s="232"/>
      <c r="BK31" s="232"/>
      <c r="BL31" s="232"/>
      <c r="BM31" s="232"/>
      <c r="BN31" s="232"/>
      <c r="BO31" s="241"/>
      <c r="BP31" s="241"/>
      <c r="BQ31" s="238">
        <v>25</v>
      </c>
      <c r="BR31" s="239"/>
      <c r="BS31" s="1028"/>
      <c r="BT31" s="1029"/>
      <c r="BU31" s="1029"/>
      <c r="BV31" s="1029"/>
      <c r="BW31" s="1029"/>
      <c r="BX31" s="1029"/>
      <c r="BY31" s="1029"/>
      <c r="BZ31" s="1029"/>
      <c r="CA31" s="1029"/>
      <c r="CB31" s="1029"/>
      <c r="CC31" s="1029"/>
      <c r="CD31" s="1029"/>
      <c r="CE31" s="1029"/>
      <c r="CF31" s="1029"/>
      <c r="CG31" s="1050"/>
      <c r="CH31" s="1025"/>
      <c r="CI31" s="1026"/>
      <c r="CJ31" s="1026"/>
      <c r="CK31" s="1026"/>
      <c r="CL31" s="1027"/>
      <c r="CM31" s="1025"/>
      <c r="CN31" s="1026"/>
      <c r="CO31" s="1026"/>
      <c r="CP31" s="1026"/>
      <c r="CQ31" s="1027"/>
      <c r="CR31" s="1025"/>
      <c r="CS31" s="1026"/>
      <c r="CT31" s="1026"/>
      <c r="CU31" s="1026"/>
      <c r="CV31" s="1027"/>
      <c r="CW31" s="1025"/>
      <c r="CX31" s="1026"/>
      <c r="CY31" s="1026"/>
      <c r="CZ31" s="1026"/>
      <c r="DA31" s="1027"/>
      <c r="DB31" s="1025"/>
      <c r="DC31" s="1026"/>
      <c r="DD31" s="1026"/>
      <c r="DE31" s="1026"/>
      <c r="DF31" s="1027"/>
      <c r="DG31" s="1025"/>
      <c r="DH31" s="1026"/>
      <c r="DI31" s="1026"/>
      <c r="DJ31" s="1026"/>
      <c r="DK31" s="1027"/>
      <c r="DL31" s="1025"/>
      <c r="DM31" s="1026"/>
      <c r="DN31" s="1026"/>
      <c r="DO31" s="1026"/>
      <c r="DP31" s="1027"/>
      <c r="DQ31" s="1025"/>
      <c r="DR31" s="1026"/>
      <c r="DS31" s="1026"/>
      <c r="DT31" s="1026"/>
      <c r="DU31" s="1027"/>
      <c r="DV31" s="1028"/>
      <c r="DW31" s="1029"/>
      <c r="DX31" s="1029"/>
      <c r="DY31" s="1029"/>
      <c r="DZ31" s="1030"/>
      <c r="EA31" s="230"/>
    </row>
    <row r="32" spans="1:131" ht="26.25" customHeight="1" x14ac:dyDescent="0.15">
      <c r="A32" s="242">
        <v>5</v>
      </c>
      <c r="B32" s="1066" t="s">
        <v>408</v>
      </c>
      <c r="C32" s="1067"/>
      <c r="D32" s="1067"/>
      <c r="E32" s="1067"/>
      <c r="F32" s="1067"/>
      <c r="G32" s="1067"/>
      <c r="H32" s="1067"/>
      <c r="I32" s="1067"/>
      <c r="J32" s="1067"/>
      <c r="K32" s="1067"/>
      <c r="L32" s="1067"/>
      <c r="M32" s="1067"/>
      <c r="N32" s="1067"/>
      <c r="O32" s="1067"/>
      <c r="P32" s="1068"/>
      <c r="Q32" s="1074">
        <v>46</v>
      </c>
      <c r="R32" s="1075"/>
      <c r="S32" s="1075"/>
      <c r="T32" s="1075"/>
      <c r="U32" s="1075"/>
      <c r="V32" s="1075">
        <v>43</v>
      </c>
      <c r="W32" s="1075"/>
      <c r="X32" s="1075"/>
      <c r="Y32" s="1075"/>
      <c r="Z32" s="1075"/>
      <c r="AA32" s="1075">
        <v>2</v>
      </c>
      <c r="AB32" s="1075"/>
      <c r="AC32" s="1075"/>
      <c r="AD32" s="1075"/>
      <c r="AE32" s="1076"/>
      <c r="AF32" s="1071">
        <v>2</v>
      </c>
      <c r="AG32" s="1072"/>
      <c r="AH32" s="1072"/>
      <c r="AI32" s="1072"/>
      <c r="AJ32" s="1073"/>
      <c r="AK32" s="1016">
        <v>19</v>
      </c>
      <c r="AL32" s="1007"/>
      <c r="AM32" s="1007"/>
      <c r="AN32" s="1007"/>
      <c r="AO32" s="1007"/>
      <c r="AP32" s="1007">
        <v>104</v>
      </c>
      <c r="AQ32" s="1007"/>
      <c r="AR32" s="1007"/>
      <c r="AS32" s="1007"/>
      <c r="AT32" s="1007"/>
      <c r="AU32" s="1007">
        <v>79</v>
      </c>
      <c r="AV32" s="1007"/>
      <c r="AW32" s="1007"/>
      <c r="AX32" s="1007"/>
      <c r="AY32" s="1007"/>
      <c r="AZ32" s="1077" t="s">
        <v>519</v>
      </c>
      <c r="BA32" s="1077"/>
      <c r="BB32" s="1077"/>
      <c r="BC32" s="1077"/>
      <c r="BD32" s="1077"/>
      <c r="BE32" s="1008" t="s">
        <v>409</v>
      </c>
      <c r="BF32" s="1008"/>
      <c r="BG32" s="1008"/>
      <c r="BH32" s="1008"/>
      <c r="BI32" s="1009"/>
      <c r="BJ32" s="232"/>
      <c r="BK32" s="232"/>
      <c r="BL32" s="232"/>
      <c r="BM32" s="232"/>
      <c r="BN32" s="232"/>
      <c r="BO32" s="241"/>
      <c r="BP32" s="241"/>
      <c r="BQ32" s="238">
        <v>26</v>
      </c>
      <c r="BR32" s="239"/>
      <c r="BS32" s="1028"/>
      <c r="BT32" s="1029"/>
      <c r="BU32" s="1029"/>
      <c r="BV32" s="1029"/>
      <c r="BW32" s="1029"/>
      <c r="BX32" s="1029"/>
      <c r="BY32" s="1029"/>
      <c r="BZ32" s="1029"/>
      <c r="CA32" s="1029"/>
      <c r="CB32" s="1029"/>
      <c r="CC32" s="1029"/>
      <c r="CD32" s="1029"/>
      <c r="CE32" s="1029"/>
      <c r="CF32" s="1029"/>
      <c r="CG32" s="1050"/>
      <c r="CH32" s="1025"/>
      <c r="CI32" s="1026"/>
      <c r="CJ32" s="1026"/>
      <c r="CK32" s="1026"/>
      <c r="CL32" s="1027"/>
      <c r="CM32" s="1025"/>
      <c r="CN32" s="1026"/>
      <c r="CO32" s="1026"/>
      <c r="CP32" s="1026"/>
      <c r="CQ32" s="1027"/>
      <c r="CR32" s="1025"/>
      <c r="CS32" s="1026"/>
      <c r="CT32" s="1026"/>
      <c r="CU32" s="1026"/>
      <c r="CV32" s="1027"/>
      <c r="CW32" s="1025"/>
      <c r="CX32" s="1026"/>
      <c r="CY32" s="1026"/>
      <c r="CZ32" s="1026"/>
      <c r="DA32" s="1027"/>
      <c r="DB32" s="1025"/>
      <c r="DC32" s="1026"/>
      <c r="DD32" s="1026"/>
      <c r="DE32" s="1026"/>
      <c r="DF32" s="1027"/>
      <c r="DG32" s="1025"/>
      <c r="DH32" s="1026"/>
      <c r="DI32" s="1026"/>
      <c r="DJ32" s="1026"/>
      <c r="DK32" s="1027"/>
      <c r="DL32" s="1025"/>
      <c r="DM32" s="1026"/>
      <c r="DN32" s="1026"/>
      <c r="DO32" s="1026"/>
      <c r="DP32" s="1027"/>
      <c r="DQ32" s="1025"/>
      <c r="DR32" s="1026"/>
      <c r="DS32" s="1026"/>
      <c r="DT32" s="1026"/>
      <c r="DU32" s="1027"/>
      <c r="DV32" s="1028"/>
      <c r="DW32" s="1029"/>
      <c r="DX32" s="1029"/>
      <c r="DY32" s="1029"/>
      <c r="DZ32" s="1030"/>
      <c r="EA32" s="230"/>
    </row>
    <row r="33" spans="1:131" ht="26.25" customHeight="1" x14ac:dyDescent="0.15">
      <c r="A33" s="242">
        <v>6</v>
      </c>
      <c r="B33" s="1066" t="s">
        <v>410</v>
      </c>
      <c r="C33" s="1067"/>
      <c r="D33" s="1067"/>
      <c r="E33" s="1067"/>
      <c r="F33" s="1067"/>
      <c r="G33" s="1067"/>
      <c r="H33" s="1067"/>
      <c r="I33" s="1067"/>
      <c r="J33" s="1067"/>
      <c r="K33" s="1067"/>
      <c r="L33" s="1067"/>
      <c r="M33" s="1067"/>
      <c r="N33" s="1067"/>
      <c r="O33" s="1067"/>
      <c r="P33" s="1068"/>
      <c r="Q33" s="1074">
        <v>383</v>
      </c>
      <c r="R33" s="1075"/>
      <c r="S33" s="1075"/>
      <c r="T33" s="1075"/>
      <c r="U33" s="1075"/>
      <c r="V33" s="1075">
        <v>341</v>
      </c>
      <c r="W33" s="1075"/>
      <c r="X33" s="1075"/>
      <c r="Y33" s="1075"/>
      <c r="Z33" s="1075"/>
      <c r="AA33" s="1075">
        <v>41</v>
      </c>
      <c r="AB33" s="1075"/>
      <c r="AC33" s="1075"/>
      <c r="AD33" s="1075"/>
      <c r="AE33" s="1076"/>
      <c r="AF33" s="1071">
        <v>41</v>
      </c>
      <c r="AG33" s="1072"/>
      <c r="AH33" s="1072"/>
      <c r="AI33" s="1072"/>
      <c r="AJ33" s="1073"/>
      <c r="AK33" s="1016">
        <v>20</v>
      </c>
      <c r="AL33" s="1007"/>
      <c r="AM33" s="1007"/>
      <c r="AN33" s="1007"/>
      <c r="AO33" s="1007"/>
      <c r="AP33" s="1007" t="s">
        <v>519</v>
      </c>
      <c r="AQ33" s="1007"/>
      <c r="AR33" s="1007"/>
      <c r="AS33" s="1007"/>
      <c r="AT33" s="1007"/>
      <c r="AU33" s="1007" t="s">
        <v>519</v>
      </c>
      <c r="AV33" s="1007"/>
      <c r="AW33" s="1007"/>
      <c r="AX33" s="1007"/>
      <c r="AY33" s="1007"/>
      <c r="AZ33" s="1077" t="s">
        <v>519</v>
      </c>
      <c r="BA33" s="1077"/>
      <c r="BB33" s="1077"/>
      <c r="BC33" s="1077"/>
      <c r="BD33" s="1077"/>
      <c r="BE33" s="1008" t="s">
        <v>411</v>
      </c>
      <c r="BF33" s="1008"/>
      <c r="BG33" s="1008"/>
      <c r="BH33" s="1008"/>
      <c r="BI33" s="1009"/>
      <c r="BJ33" s="232"/>
      <c r="BK33" s="232"/>
      <c r="BL33" s="232"/>
      <c r="BM33" s="232"/>
      <c r="BN33" s="232"/>
      <c r="BO33" s="241"/>
      <c r="BP33" s="241"/>
      <c r="BQ33" s="238">
        <v>27</v>
      </c>
      <c r="BR33" s="239"/>
      <c r="BS33" s="1028"/>
      <c r="BT33" s="1029"/>
      <c r="BU33" s="1029"/>
      <c r="BV33" s="1029"/>
      <c r="BW33" s="1029"/>
      <c r="BX33" s="1029"/>
      <c r="BY33" s="1029"/>
      <c r="BZ33" s="1029"/>
      <c r="CA33" s="1029"/>
      <c r="CB33" s="1029"/>
      <c r="CC33" s="1029"/>
      <c r="CD33" s="1029"/>
      <c r="CE33" s="1029"/>
      <c r="CF33" s="1029"/>
      <c r="CG33" s="1050"/>
      <c r="CH33" s="1025"/>
      <c r="CI33" s="1026"/>
      <c r="CJ33" s="1026"/>
      <c r="CK33" s="1026"/>
      <c r="CL33" s="1027"/>
      <c r="CM33" s="1025"/>
      <c r="CN33" s="1026"/>
      <c r="CO33" s="1026"/>
      <c r="CP33" s="1026"/>
      <c r="CQ33" s="1027"/>
      <c r="CR33" s="1025"/>
      <c r="CS33" s="1026"/>
      <c r="CT33" s="1026"/>
      <c r="CU33" s="1026"/>
      <c r="CV33" s="1027"/>
      <c r="CW33" s="1025"/>
      <c r="CX33" s="1026"/>
      <c r="CY33" s="1026"/>
      <c r="CZ33" s="1026"/>
      <c r="DA33" s="1027"/>
      <c r="DB33" s="1025"/>
      <c r="DC33" s="1026"/>
      <c r="DD33" s="1026"/>
      <c r="DE33" s="1026"/>
      <c r="DF33" s="1027"/>
      <c r="DG33" s="1025"/>
      <c r="DH33" s="1026"/>
      <c r="DI33" s="1026"/>
      <c r="DJ33" s="1026"/>
      <c r="DK33" s="1027"/>
      <c r="DL33" s="1025"/>
      <c r="DM33" s="1026"/>
      <c r="DN33" s="1026"/>
      <c r="DO33" s="1026"/>
      <c r="DP33" s="1027"/>
      <c r="DQ33" s="1025"/>
      <c r="DR33" s="1026"/>
      <c r="DS33" s="1026"/>
      <c r="DT33" s="1026"/>
      <c r="DU33" s="1027"/>
      <c r="DV33" s="1028"/>
      <c r="DW33" s="1029"/>
      <c r="DX33" s="1029"/>
      <c r="DY33" s="1029"/>
      <c r="DZ33" s="1030"/>
      <c r="EA33" s="230"/>
    </row>
    <row r="34" spans="1:131" ht="26.25" customHeight="1" x14ac:dyDescent="0.15">
      <c r="A34" s="242">
        <v>7</v>
      </c>
      <c r="B34" s="1066"/>
      <c r="C34" s="1067"/>
      <c r="D34" s="1067"/>
      <c r="E34" s="1067"/>
      <c r="F34" s="1067"/>
      <c r="G34" s="1067"/>
      <c r="H34" s="1067"/>
      <c r="I34" s="1067"/>
      <c r="J34" s="1067"/>
      <c r="K34" s="1067"/>
      <c r="L34" s="1067"/>
      <c r="M34" s="1067"/>
      <c r="N34" s="1067"/>
      <c r="O34" s="1067"/>
      <c r="P34" s="1068"/>
      <c r="Q34" s="1074"/>
      <c r="R34" s="1075"/>
      <c r="S34" s="1075"/>
      <c r="T34" s="1075"/>
      <c r="U34" s="1075"/>
      <c r="V34" s="1075"/>
      <c r="W34" s="1075"/>
      <c r="X34" s="1075"/>
      <c r="Y34" s="1075"/>
      <c r="Z34" s="1075"/>
      <c r="AA34" s="1075"/>
      <c r="AB34" s="1075"/>
      <c r="AC34" s="1075"/>
      <c r="AD34" s="1075"/>
      <c r="AE34" s="1076"/>
      <c r="AF34" s="1071"/>
      <c r="AG34" s="1072"/>
      <c r="AH34" s="1072"/>
      <c r="AI34" s="1072"/>
      <c r="AJ34" s="1073"/>
      <c r="AK34" s="1016"/>
      <c r="AL34" s="1007"/>
      <c r="AM34" s="1007"/>
      <c r="AN34" s="1007"/>
      <c r="AO34" s="1007"/>
      <c r="AP34" s="1007"/>
      <c r="AQ34" s="1007"/>
      <c r="AR34" s="1007"/>
      <c r="AS34" s="1007"/>
      <c r="AT34" s="1007"/>
      <c r="AU34" s="1007"/>
      <c r="AV34" s="1007"/>
      <c r="AW34" s="1007"/>
      <c r="AX34" s="1007"/>
      <c r="AY34" s="1007"/>
      <c r="AZ34" s="1077"/>
      <c r="BA34" s="1077"/>
      <c r="BB34" s="1077"/>
      <c r="BC34" s="1077"/>
      <c r="BD34" s="1077"/>
      <c r="BE34" s="1008"/>
      <c r="BF34" s="1008"/>
      <c r="BG34" s="1008"/>
      <c r="BH34" s="1008"/>
      <c r="BI34" s="1009"/>
      <c r="BJ34" s="232"/>
      <c r="BK34" s="232"/>
      <c r="BL34" s="232"/>
      <c r="BM34" s="232"/>
      <c r="BN34" s="232"/>
      <c r="BO34" s="241"/>
      <c r="BP34" s="241"/>
      <c r="BQ34" s="238">
        <v>28</v>
      </c>
      <c r="BR34" s="239"/>
      <c r="BS34" s="1028"/>
      <c r="BT34" s="1029"/>
      <c r="BU34" s="1029"/>
      <c r="BV34" s="1029"/>
      <c r="BW34" s="1029"/>
      <c r="BX34" s="1029"/>
      <c r="BY34" s="1029"/>
      <c r="BZ34" s="1029"/>
      <c r="CA34" s="1029"/>
      <c r="CB34" s="1029"/>
      <c r="CC34" s="1029"/>
      <c r="CD34" s="1029"/>
      <c r="CE34" s="1029"/>
      <c r="CF34" s="1029"/>
      <c r="CG34" s="1050"/>
      <c r="CH34" s="1025"/>
      <c r="CI34" s="1026"/>
      <c r="CJ34" s="1026"/>
      <c r="CK34" s="1026"/>
      <c r="CL34" s="1027"/>
      <c r="CM34" s="1025"/>
      <c r="CN34" s="1026"/>
      <c r="CO34" s="1026"/>
      <c r="CP34" s="1026"/>
      <c r="CQ34" s="1027"/>
      <c r="CR34" s="1025"/>
      <c r="CS34" s="1026"/>
      <c r="CT34" s="1026"/>
      <c r="CU34" s="1026"/>
      <c r="CV34" s="1027"/>
      <c r="CW34" s="1025"/>
      <c r="CX34" s="1026"/>
      <c r="CY34" s="1026"/>
      <c r="CZ34" s="1026"/>
      <c r="DA34" s="1027"/>
      <c r="DB34" s="1025"/>
      <c r="DC34" s="1026"/>
      <c r="DD34" s="1026"/>
      <c r="DE34" s="1026"/>
      <c r="DF34" s="1027"/>
      <c r="DG34" s="1025"/>
      <c r="DH34" s="1026"/>
      <c r="DI34" s="1026"/>
      <c r="DJ34" s="1026"/>
      <c r="DK34" s="1027"/>
      <c r="DL34" s="1025"/>
      <c r="DM34" s="1026"/>
      <c r="DN34" s="1026"/>
      <c r="DO34" s="1026"/>
      <c r="DP34" s="1027"/>
      <c r="DQ34" s="1025"/>
      <c r="DR34" s="1026"/>
      <c r="DS34" s="1026"/>
      <c r="DT34" s="1026"/>
      <c r="DU34" s="1027"/>
      <c r="DV34" s="1028"/>
      <c r="DW34" s="1029"/>
      <c r="DX34" s="1029"/>
      <c r="DY34" s="1029"/>
      <c r="DZ34" s="1030"/>
      <c r="EA34" s="230"/>
    </row>
    <row r="35" spans="1:131" ht="26.25" customHeight="1" x14ac:dyDescent="0.15">
      <c r="A35" s="242">
        <v>8</v>
      </c>
      <c r="B35" s="1066"/>
      <c r="C35" s="1067"/>
      <c r="D35" s="1067"/>
      <c r="E35" s="1067"/>
      <c r="F35" s="1067"/>
      <c r="G35" s="1067"/>
      <c r="H35" s="1067"/>
      <c r="I35" s="1067"/>
      <c r="J35" s="1067"/>
      <c r="K35" s="1067"/>
      <c r="L35" s="1067"/>
      <c r="M35" s="1067"/>
      <c r="N35" s="1067"/>
      <c r="O35" s="1067"/>
      <c r="P35" s="1068"/>
      <c r="Q35" s="1074"/>
      <c r="R35" s="1075"/>
      <c r="S35" s="1075"/>
      <c r="T35" s="1075"/>
      <c r="U35" s="1075"/>
      <c r="V35" s="1075"/>
      <c r="W35" s="1075"/>
      <c r="X35" s="1075"/>
      <c r="Y35" s="1075"/>
      <c r="Z35" s="1075"/>
      <c r="AA35" s="1075"/>
      <c r="AB35" s="1075"/>
      <c r="AC35" s="1075"/>
      <c r="AD35" s="1075"/>
      <c r="AE35" s="1076"/>
      <c r="AF35" s="1071"/>
      <c r="AG35" s="1072"/>
      <c r="AH35" s="1072"/>
      <c r="AI35" s="1072"/>
      <c r="AJ35" s="1073"/>
      <c r="AK35" s="1016"/>
      <c r="AL35" s="1007"/>
      <c r="AM35" s="1007"/>
      <c r="AN35" s="1007"/>
      <c r="AO35" s="1007"/>
      <c r="AP35" s="1007"/>
      <c r="AQ35" s="1007"/>
      <c r="AR35" s="1007"/>
      <c r="AS35" s="1007"/>
      <c r="AT35" s="1007"/>
      <c r="AU35" s="1007"/>
      <c r="AV35" s="1007"/>
      <c r="AW35" s="1007"/>
      <c r="AX35" s="1007"/>
      <c r="AY35" s="1007"/>
      <c r="AZ35" s="1077"/>
      <c r="BA35" s="1077"/>
      <c r="BB35" s="1077"/>
      <c r="BC35" s="1077"/>
      <c r="BD35" s="1077"/>
      <c r="BE35" s="1008"/>
      <c r="BF35" s="1008"/>
      <c r="BG35" s="1008"/>
      <c r="BH35" s="1008"/>
      <c r="BI35" s="1009"/>
      <c r="BJ35" s="232"/>
      <c r="BK35" s="232"/>
      <c r="BL35" s="232"/>
      <c r="BM35" s="232"/>
      <c r="BN35" s="232"/>
      <c r="BO35" s="241"/>
      <c r="BP35" s="241"/>
      <c r="BQ35" s="238">
        <v>29</v>
      </c>
      <c r="BR35" s="239"/>
      <c r="BS35" s="1028"/>
      <c r="BT35" s="1029"/>
      <c r="BU35" s="1029"/>
      <c r="BV35" s="1029"/>
      <c r="BW35" s="1029"/>
      <c r="BX35" s="1029"/>
      <c r="BY35" s="1029"/>
      <c r="BZ35" s="1029"/>
      <c r="CA35" s="1029"/>
      <c r="CB35" s="1029"/>
      <c r="CC35" s="1029"/>
      <c r="CD35" s="1029"/>
      <c r="CE35" s="1029"/>
      <c r="CF35" s="1029"/>
      <c r="CG35" s="1050"/>
      <c r="CH35" s="1025"/>
      <c r="CI35" s="1026"/>
      <c r="CJ35" s="1026"/>
      <c r="CK35" s="1026"/>
      <c r="CL35" s="1027"/>
      <c r="CM35" s="1025"/>
      <c r="CN35" s="1026"/>
      <c r="CO35" s="1026"/>
      <c r="CP35" s="1026"/>
      <c r="CQ35" s="1027"/>
      <c r="CR35" s="1025"/>
      <c r="CS35" s="1026"/>
      <c r="CT35" s="1026"/>
      <c r="CU35" s="1026"/>
      <c r="CV35" s="1027"/>
      <c r="CW35" s="1025"/>
      <c r="CX35" s="1026"/>
      <c r="CY35" s="1026"/>
      <c r="CZ35" s="1026"/>
      <c r="DA35" s="1027"/>
      <c r="DB35" s="1025"/>
      <c r="DC35" s="1026"/>
      <c r="DD35" s="1026"/>
      <c r="DE35" s="1026"/>
      <c r="DF35" s="1027"/>
      <c r="DG35" s="1025"/>
      <c r="DH35" s="1026"/>
      <c r="DI35" s="1026"/>
      <c r="DJ35" s="1026"/>
      <c r="DK35" s="1027"/>
      <c r="DL35" s="1025"/>
      <c r="DM35" s="1026"/>
      <c r="DN35" s="1026"/>
      <c r="DO35" s="1026"/>
      <c r="DP35" s="1027"/>
      <c r="DQ35" s="1025"/>
      <c r="DR35" s="1026"/>
      <c r="DS35" s="1026"/>
      <c r="DT35" s="1026"/>
      <c r="DU35" s="1027"/>
      <c r="DV35" s="1028"/>
      <c r="DW35" s="1029"/>
      <c r="DX35" s="1029"/>
      <c r="DY35" s="1029"/>
      <c r="DZ35" s="1030"/>
      <c r="EA35" s="230"/>
    </row>
    <row r="36" spans="1:131" ht="26.25" customHeight="1" x14ac:dyDescent="0.15">
      <c r="A36" s="242">
        <v>9</v>
      </c>
      <c r="B36" s="1066"/>
      <c r="C36" s="1067"/>
      <c r="D36" s="1067"/>
      <c r="E36" s="1067"/>
      <c r="F36" s="1067"/>
      <c r="G36" s="1067"/>
      <c r="H36" s="1067"/>
      <c r="I36" s="1067"/>
      <c r="J36" s="1067"/>
      <c r="K36" s="1067"/>
      <c r="L36" s="1067"/>
      <c r="M36" s="1067"/>
      <c r="N36" s="1067"/>
      <c r="O36" s="1067"/>
      <c r="P36" s="1068"/>
      <c r="Q36" s="1074"/>
      <c r="R36" s="1075"/>
      <c r="S36" s="1075"/>
      <c r="T36" s="1075"/>
      <c r="U36" s="1075"/>
      <c r="V36" s="1075"/>
      <c r="W36" s="1075"/>
      <c r="X36" s="1075"/>
      <c r="Y36" s="1075"/>
      <c r="Z36" s="1075"/>
      <c r="AA36" s="1075"/>
      <c r="AB36" s="1075"/>
      <c r="AC36" s="1075"/>
      <c r="AD36" s="1075"/>
      <c r="AE36" s="1076"/>
      <c r="AF36" s="1071"/>
      <c r="AG36" s="1072"/>
      <c r="AH36" s="1072"/>
      <c r="AI36" s="1072"/>
      <c r="AJ36" s="1073"/>
      <c r="AK36" s="1016"/>
      <c r="AL36" s="1007"/>
      <c r="AM36" s="1007"/>
      <c r="AN36" s="1007"/>
      <c r="AO36" s="1007"/>
      <c r="AP36" s="1007"/>
      <c r="AQ36" s="1007"/>
      <c r="AR36" s="1007"/>
      <c r="AS36" s="1007"/>
      <c r="AT36" s="1007"/>
      <c r="AU36" s="1007"/>
      <c r="AV36" s="1007"/>
      <c r="AW36" s="1007"/>
      <c r="AX36" s="1007"/>
      <c r="AY36" s="1007"/>
      <c r="AZ36" s="1077"/>
      <c r="BA36" s="1077"/>
      <c r="BB36" s="1077"/>
      <c r="BC36" s="1077"/>
      <c r="BD36" s="1077"/>
      <c r="BE36" s="1008"/>
      <c r="BF36" s="1008"/>
      <c r="BG36" s="1008"/>
      <c r="BH36" s="1008"/>
      <c r="BI36" s="1009"/>
      <c r="BJ36" s="232"/>
      <c r="BK36" s="232"/>
      <c r="BL36" s="232"/>
      <c r="BM36" s="232"/>
      <c r="BN36" s="232"/>
      <c r="BO36" s="241"/>
      <c r="BP36" s="241"/>
      <c r="BQ36" s="238">
        <v>30</v>
      </c>
      <c r="BR36" s="239"/>
      <c r="BS36" s="1028"/>
      <c r="BT36" s="1029"/>
      <c r="BU36" s="1029"/>
      <c r="BV36" s="1029"/>
      <c r="BW36" s="1029"/>
      <c r="BX36" s="1029"/>
      <c r="BY36" s="1029"/>
      <c r="BZ36" s="1029"/>
      <c r="CA36" s="1029"/>
      <c r="CB36" s="1029"/>
      <c r="CC36" s="1029"/>
      <c r="CD36" s="1029"/>
      <c r="CE36" s="1029"/>
      <c r="CF36" s="1029"/>
      <c r="CG36" s="1050"/>
      <c r="CH36" s="1025"/>
      <c r="CI36" s="1026"/>
      <c r="CJ36" s="1026"/>
      <c r="CK36" s="1026"/>
      <c r="CL36" s="1027"/>
      <c r="CM36" s="1025"/>
      <c r="CN36" s="1026"/>
      <c r="CO36" s="1026"/>
      <c r="CP36" s="1026"/>
      <c r="CQ36" s="1027"/>
      <c r="CR36" s="1025"/>
      <c r="CS36" s="1026"/>
      <c r="CT36" s="1026"/>
      <c r="CU36" s="1026"/>
      <c r="CV36" s="1027"/>
      <c r="CW36" s="1025"/>
      <c r="CX36" s="1026"/>
      <c r="CY36" s="1026"/>
      <c r="CZ36" s="1026"/>
      <c r="DA36" s="1027"/>
      <c r="DB36" s="1025"/>
      <c r="DC36" s="1026"/>
      <c r="DD36" s="1026"/>
      <c r="DE36" s="1026"/>
      <c r="DF36" s="1027"/>
      <c r="DG36" s="1025"/>
      <c r="DH36" s="1026"/>
      <c r="DI36" s="1026"/>
      <c r="DJ36" s="1026"/>
      <c r="DK36" s="1027"/>
      <c r="DL36" s="1025"/>
      <c r="DM36" s="1026"/>
      <c r="DN36" s="1026"/>
      <c r="DO36" s="1026"/>
      <c r="DP36" s="1027"/>
      <c r="DQ36" s="1025"/>
      <c r="DR36" s="1026"/>
      <c r="DS36" s="1026"/>
      <c r="DT36" s="1026"/>
      <c r="DU36" s="1027"/>
      <c r="DV36" s="1028"/>
      <c r="DW36" s="1029"/>
      <c r="DX36" s="1029"/>
      <c r="DY36" s="1029"/>
      <c r="DZ36" s="1030"/>
      <c r="EA36" s="230"/>
    </row>
    <row r="37" spans="1:131" ht="26.25" customHeight="1" x14ac:dyDescent="0.15">
      <c r="A37" s="242">
        <v>10</v>
      </c>
      <c r="B37" s="1066"/>
      <c r="C37" s="1067"/>
      <c r="D37" s="1067"/>
      <c r="E37" s="1067"/>
      <c r="F37" s="1067"/>
      <c r="G37" s="1067"/>
      <c r="H37" s="1067"/>
      <c r="I37" s="1067"/>
      <c r="J37" s="1067"/>
      <c r="K37" s="1067"/>
      <c r="L37" s="1067"/>
      <c r="M37" s="1067"/>
      <c r="N37" s="1067"/>
      <c r="O37" s="1067"/>
      <c r="P37" s="1068"/>
      <c r="Q37" s="1074"/>
      <c r="R37" s="1075"/>
      <c r="S37" s="1075"/>
      <c r="T37" s="1075"/>
      <c r="U37" s="1075"/>
      <c r="V37" s="1075"/>
      <c r="W37" s="1075"/>
      <c r="X37" s="1075"/>
      <c r="Y37" s="1075"/>
      <c r="Z37" s="1075"/>
      <c r="AA37" s="1075"/>
      <c r="AB37" s="1075"/>
      <c r="AC37" s="1075"/>
      <c r="AD37" s="1075"/>
      <c r="AE37" s="1076"/>
      <c r="AF37" s="1071"/>
      <c r="AG37" s="1072"/>
      <c r="AH37" s="1072"/>
      <c r="AI37" s="1072"/>
      <c r="AJ37" s="1073"/>
      <c r="AK37" s="1016"/>
      <c r="AL37" s="1007"/>
      <c r="AM37" s="1007"/>
      <c r="AN37" s="1007"/>
      <c r="AO37" s="1007"/>
      <c r="AP37" s="1007"/>
      <c r="AQ37" s="1007"/>
      <c r="AR37" s="1007"/>
      <c r="AS37" s="1007"/>
      <c r="AT37" s="1007"/>
      <c r="AU37" s="1007"/>
      <c r="AV37" s="1007"/>
      <c r="AW37" s="1007"/>
      <c r="AX37" s="1007"/>
      <c r="AY37" s="1007"/>
      <c r="AZ37" s="1077"/>
      <c r="BA37" s="1077"/>
      <c r="BB37" s="1077"/>
      <c r="BC37" s="1077"/>
      <c r="BD37" s="1077"/>
      <c r="BE37" s="1008"/>
      <c r="BF37" s="1008"/>
      <c r="BG37" s="1008"/>
      <c r="BH37" s="1008"/>
      <c r="BI37" s="1009"/>
      <c r="BJ37" s="232"/>
      <c r="BK37" s="232"/>
      <c r="BL37" s="232"/>
      <c r="BM37" s="232"/>
      <c r="BN37" s="232"/>
      <c r="BO37" s="241"/>
      <c r="BP37" s="241"/>
      <c r="BQ37" s="238">
        <v>31</v>
      </c>
      <c r="BR37" s="239"/>
      <c r="BS37" s="1028"/>
      <c r="BT37" s="1029"/>
      <c r="BU37" s="1029"/>
      <c r="BV37" s="1029"/>
      <c r="BW37" s="1029"/>
      <c r="BX37" s="1029"/>
      <c r="BY37" s="1029"/>
      <c r="BZ37" s="1029"/>
      <c r="CA37" s="1029"/>
      <c r="CB37" s="1029"/>
      <c r="CC37" s="1029"/>
      <c r="CD37" s="1029"/>
      <c r="CE37" s="1029"/>
      <c r="CF37" s="1029"/>
      <c r="CG37" s="1050"/>
      <c r="CH37" s="1025"/>
      <c r="CI37" s="1026"/>
      <c r="CJ37" s="1026"/>
      <c r="CK37" s="1026"/>
      <c r="CL37" s="1027"/>
      <c r="CM37" s="1025"/>
      <c r="CN37" s="1026"/>
      <c r="CO37" s="1026"/>
      <c r="CP37" s="1026"/>
      <c r="CQ37" s="1027"/>
      <c r="CR37" s="1025"/>
      <c r="CS37" s="1026"/>
      <c r="CT37" s="1026"/>
      <c r="CU37" s="1026"/>
      <c r="CV37" s="1027"/>
      <c r="CW37" s="1025"/>
      <c r="CX37" s="1026"/>
      <c r="CY37" s="1026"/>
      <c r="CZ37" s="1026"/>
      <c r="DA37" s="1027"/>
      <c r="DB37" s="1025"/>
      <c r="DC37" s="1026"/>
      <c r="DD37" s="1026"/>
      <c r="DE37" s="1026"/>
      <c r="DF37" s="1027"/>
      <c r="DG37" s="1025"/>
      <c r="DH37" s="1026"/>
      <c r="DI37" s="1026"/>
      <c r="DJ37" s="1026"/>
      <c r="DK37" s="1027"/>
      <c r="DL37" s="1025"/>
      <c r="DM37" s="1026"/>
      <c r="DN37" s="1026"/>
      <c r="DO37" s="1026"/>
      <c r="DP37" s="1027"/>
      <c r="DQ37" s="1025"/>
      <c r="DR37" s="1026"/>
      <c r="DS37" s="1026"/>
      <c r="DT37" s="1026"/>
      <c r="DU37" s="1027"/>
      <c r="DV37" s="1028"/>
      <c r="DW37" s="1029"/>
      <c r="DX37" s="1029"/>
      <c r="DY37" s="1029"/>
      <c r="DZ37" s="1030"/>
      <c r="EA37" s="230"/>
    </row>
    <row r="38" spans="1:131" ht="26.25" customHeight="1" x14ac:dyDescent="0.15">
      <c r="A38" s="242">
        <v>11</v>
      </c>
      <c r="B38" s="1066"/>
      <c r="C38" s="1067"/>
      <c r="D38" s="1067"/>
      <c r="E38" s="1067"/>
      <c r="F38" s="1067"/>
      <c r="G38" s="1067"/>
      <c r="H38" s="1067"/>
      <c r="I38" s="1067"/>
      <c r="J38" s="1067"/>
      <c r="K38" s="1067"/>
      <c r="L38" s="1067"/>
      <c r="M38" s="1067"/>
      <c r="N38" s="1067"/>
      <c r="O38" s="1067"/>
      <c r="P38" s="1068"/>
      <c r="Q38" s="1074"/>
      <c r="R38" s="1075"/>
      <c r="S38" s="1075"/>
      <c r="T38" s="1075"/>
      <c r="U38" s="1075"/>
      <c r="V38" s="1075"/>
      <c r="W38" s="1075"/>
      <c r="X38" s="1075"/>
      <c r="Y38" s="1075"/>
      <c r="Z38" s="1075"/>
      <c r="AA38" s="1075"/>
      <c r="AB38" s="1075"/>
      <c r="AC38" s="1075"/>
      <c r="AD38" s="1075"/>
      <c r="AE38" s="1076"/>
      <c r="AF38" s="1071"/>
      <c r="AG38" s="1072"/>
      <c r="AH38" s="1072"/>
      <c r="AI38" s="1072"/>
      <c r="AJ38" s="1073"/>
      <c r="AK38" s="1016"/>
      <c r="AL38" s="1007"/>
      <c r="AM38" s="1007"/>
      <c r="AN38" s="1007"/>
      <c r="AO38" s="1007"/>
      <c r="AP38" s="1007"/>
      <c r="AQ38" s="1007"/>
      <c r="AR38" s="1007"/>
      <c r="AS38" s="1007"/>
      <c r="AT38" s="1007"/>
      <c r="AU38" s="1007"/>
      <c r="AV38" s="1007"/>
      <c r="AW38" s="1007"/>
      <c r="AX38" s="1007"/>
      <c r="AY38" s="1007"/>
      <c r="AZ38" s="1077"/>
      <c r="BA38" s="1077"/>
      <c r="BB38" s="1077"/>
      <c r="BC38" s="1077"/>
      <c r="BD38" s="1077"/>
      <c r="BE38" s="1008"/>
      <c r="BF38" s="1008"/>
      <c r="BG38" s="1008"/>
      <c r="BH38" s="1008"/>
      <c r="BI38" s="1009"/>
      <c r="BJ38" s="232"/>
      <c r="BK38" s="232"/>
      <c r="BL38" s="232"/>
      <c r="BM38" s="232"/>
      <c r="BN38" s="232"/>
      <c r="BO38" s="241"/>
      <c r="BP38" s="241"/>
      <c r="BQ38" s="238">
        <v>32</v>
      </c>
      <c r="BR38" s="239"/>
      <c r="BS38" s="1028"/>
      <c r="BT38" s="1029"/>
      <c r="BU38" s="1029"/>
      <c r="BV38" s="1029"/>
      <c r="BW38" s="1029"/>
      <c r="BX38" s="1029"/>
      <c r="BY38" s="1029"/>
      <c r="BZ38" s="1029"/>
      <c r="CA38" s="1029"/>
      <c r="CB38" s="1029"/>
      <c r="CC38" s="1029"/>
      <c r="CD38" s="1029"/>
      <c r="CE38" s="1029"/>
      <c r="CF38" s="1029"/>
      <c r="CG38" s="1050"/>
      <c r="CH38" s="1025"/>
      <c r="CI38" s="1026"/>
      <c r="CJ38" s="1026"/>
      <c r="CK38" s="1026"/>
      <c r="CL38" s="1027"/>
      <c r="CM38" s="1025"/>
      <c r="CN38" s="1026"/>
      <c r="CO38" s="1026"/>
      <c r="CP38" s="1026"/>
      <c r="CQ38" s="1027"/>
      <c r="CR38" s="1025"/>
      <c r="CS38" s="1026"/>
      <c r="CT38" s="1026"/>
      <c r="CU38" s="1026"/>
      <c r="CV38" s="1027"/>
      <c r="CW38" s="1025"/>
      <c r="CX38" s="1026"/>
      <c r="CY38" s="1026"/>
      <c r="CZ38" s="1026"/>
      <c r="DA38" s="1027"/>
      <c r="DB38" s="1025"/>
      <c r="DC38" s="1026"/>
      <c r="DD38" s="1026"/>
      <c r="DE38" s="1026"/>
      <c r="DF38" s="1027"/>
      <c r="DG38" s="1025"/>
      <c r="DH38" s="1026"/>
      <c r="DI38" s="1026"/>
      <c r="DJ38" s="1026"/>
      <c r="DK38" s="1027"/>
      <c r="DL38" s="1025"/>
      <c r="DM38" s="1026"/>
      <c r="DN38" s="1026"/>
      <c r="DO38" s="1026"/>
      <c r="DP38" s="1027"/>
      <c r="DQ38" s="1025"/>
      <c r="DR38" s="1026"/>
      <c r="DS38" s="1026"/>
      <c r="DT38" s="1026"/>
      <c r="DU38" s="1027"/>
      <c r="DV38" s="1028"/>
      <c r="DW38" s="1029"/>
      <c r="DX38" s="1029"/>
      <c r="DY38" s="1029"/>
      <c r="DZ38" s="1030"/>
      <c r="EA38" s="230"/>
    </row>
    <row r="39" spans="1:131" ht="26.25" customHeight="1" x14ac:dyDescent="0.15">
      <c r="A39" s="242">
        <v>12</v>
      </c>
      <c r="B39" s="1066"/>
      <c r="C39" s="1067"/>
      <c r="D39" s="1067"/>
      <c r="E39" s="1067"/>
      <c r="F39" s="1067"/>
      <c r="G39" s="1067"/>
      <c r="H39" s="1067"/>
      <c r="I39" s="1067"/>
      <c r="J39" s="1067"/>
      <c r="K39" s="1067"/>
      <c r="L39" s="1067"/>
      <c r="M39" s="1067"/>
      <c r="N39" s="1067"/>
      <c r="O39" s="1067"/>
      <c r="P39" s="1068"/>
      <c r="Q39" s="1074"/>
      <c r="R39" s="1075"/>
      <c r="S39" s="1075"/>
      <c r="T39" s="1075"/>
      <c r="U39" s="1075"/>
      <c r="V39" s="1075"/>
      <c r="W39" s="1075"/>
      <c r="X39" s="1075"/>
      <c r="Y39" s="1075"/>
      <c r="Z39" s="1075"/>
      <c r="AA39" s="1075"/>
      <c r="AB39" s="1075"/>
      <c r="AC39" s="1075"/>
      <c r="AD39" s="1075"/>
      <c r="AE39" s="1076"/>
      <c r="AF39" s="1071"/>
      <c r="AG39" s="1072"/>
      <c r="AH39" s="1072"/>
      <c r="AI39" s="1072"/>
      <c r="AJ39" s="1073"/>
      <c r="AK39" s="1016"/>
      <c r="AL39" s="1007"/>
      <c r="AM39" s="1007"/>
      <c r="AN39" s="1007"/>
      <c r="AO39" s="1007"/>
      <c r="AP39" s="1007"/>
      <c r="AQ39" s="1007"/>
      <c r="AR39" s="1007"/>
      <c r="AS39" s="1007"/>
      <c r="AT39" s="1007"/>
      <c r="AU39" s="1007"/>
      <c r="AV39" s="1007"/>
      <c r="AW39" s="1007"/>
      <c r="AX39" s="1007"/>
      <c r="AY39" s="1007"/>
      <c r="AZ39" s="1077"/>
      <c r="BA39" s="1077"/>
      <c r="BB39" s="1077"/>
      <c r="BC39" s="1077"/>
      <c r="BD39" s="1077"/>
      <c r="BE39" s="1008"/>
      <c r="BF39" s="1008"/>
      <c r="BG39" s="1008"/>
      <c r="BH39" s="1008"/>
      <c r="BI39" s="1009"/>
      <c r="BJ39" s="232"/>
      <c r="BK39" s="232"/>
      <c r="BL39" s="232"/>
      <c r="BM39" s="232"/>
      <c r="BN39" s="232"/>
      <c r="BO39" s="241"/>
      <c r="BP39" s="241"/>
      <c r="BQ39" s="238">
        <v>33</v>
      </c>
      <c r="BR39" s="239"/>
      <c r="BS39" s="1028"/>
      <c r="BT39" s="1029"/>
      <c r="BU39" s="1029"/>
      <c r="BV39" s="1029"/>
      <c r="BW39" s="1029"/>
      <c r="BX39" s="1029"/>
      <c r="BY39" s="1029"/>
      <c r="BZ39" s="1029"/>
      <c r="CA39" s="1029"/>
      <c r="CB39" s="1029"/>
      <c r="CC39" s="1029"/>
      <c r="CD39" s="1029"/>
      <c r="CE39" s="1029"/>
      <c r="CF39" s="1029"/>
      <c r="CG39" s="1050"/>
      <c r="CH39" s="1025"/>
      <c r="CI39" s="1026"/>
      <c r="CJ39" s="1026"/>
      <c r="CK39" s="1026"/>
      <c r="CL39" s="1027"/>
      <c r="CM39" s="1025"/>
      <c r="CN39" s="1026"/>
      <c r="CO39" s="1026"/>
      <c r="CP39" s="1026"/>
      <c r="CQ39" s="1027"/>
      <c r="CR39" s="1025"/>
      <c r="CS39" s="1026"/>
      <c r="CT39" s="1026"/>
      <c r="CU39" s="1026"/>
      <c r="CV39" s="1027"/>
      <c r="CW39" s="1025"/>
      <c r="CX39" s="1026"/>
      <c r="CY39" s="1026"/>
      <c r="CZ39" s="1026"/>
      <c r="DA39" s="1027"/>
      <c r="DB39" s="1025"/>
      <c r="DC39" s="1026"/>
      <c r="DD39" s="1026"/>
      <c r="DE39" s="1026"/>
      <c r="DF39" s="1027"/>
      <c r="DG39" s="1025"/>
      <c r="DH39" s="1026"/>
      <c r="DI39" s="1026"/>
      <c r="DJ39" s="1026"/>
      <c r="DK39" s="1027"/>
      <c r="DL39" s="1025"/>
      <c r="DM39" s="1026"/>
      <c r="DN39" s="1026"/>
      <c r="DO39" s="1026"/>
      <c r="DP39" s="1027"/>
      <c r="DQ39" s="1025"/>
      <c r="DR39" s="1026"/>
      <c r="DS39" s="1026"/>
      <c r="DT39" s="1026"/>
      <c r="DU39" s="1027"/>
      <c r="DV39" s="1028"/>
      <c r="DW39" s="1029"/>
      <c r="DX39" s="1029"/>
      <c r="DY39" s="1029"/>
      <c r="DZ39" s="1030"/>
      <c r="EA39" s="230"/>
    </row>
    <row r="40" spans="1:131" ht="26.25" customHeight="1" x14ac:dyDescent="0.15">
      <c r="A40" s="238">
        <v>13</v>
      </c>
      <c r="B40" s="1066"/>
      <c r="C40" s="1067"/>
      <c r="D40" s="1067"/>
      <c r="E40" s="1067"/>
      <c r="F40" s="1067"/>
      <c r="G40" s="1067"/>
      <c r="H40" s="1067"/>
      <c r="I40" s="1067"/>
      <c r="J40" s="1067"/>
      <c r="K40" s="1067"/>
      <c r="L40" s="1067"/>
      <c r="M40" s="1067"/>
      <c r="N40" s="1067"/>
      <c r="O40" s="1067"/>
      <c r="P40" s="1068"/>
      <c r="Q40" s="1074"/>
      <c r="R40" s="1075"/>
      <c r="S40" s="1075"/>
      <c r="T40" s="1075"/>
      <c r="U40" s="1075"/>
      <c r="V40" s="1075"/>
      <c r="W40" s="1075"/>
      <c r="X40" s="1075"/>
      <c r="Y40" s="1075"/>
      <c r="Z40" s="1075"/>
      <c r="AA40" s="1075"/>
      <c r="AB40" s="1075"/>
      <c r="AC40" s="1075"/>
      <c r="AD40" s="1075"/>
      <c r="AE40" s="1076"/>
      <c r="AF40" s="1071"/>
      <c r="AG40" s="1072"/>
      <c r="AH40" s="1072"/>
      <c r="AI40" s="1072"/>
      <c r="AJ40" s="1073"/>
      <c r="AK40" s="1016"/>
      <c r="AL40" s="1007"/>
      <c r="AM40" s="1007"/>
      <c r="AN40" s="1007"/>
      <c r="AO40" s="1007"/>
      <c r="AP40" s="1007"/>
      <c r="AQ40" s="1007"/>
      <c r="AR40" s="1007"/>
      <c r="AS40" s="1007"/>
      <c r="AT40" s="1007"/>
      <c r="AU40" s="1007"/>
      <c r="AV40" s="1007"/>
      <c r="AW40" s="1007"/>
      <c r="AX40" s="1007"/>
      <c r="AY40" s="1007"/>
      <c r="AZ40" s="1077"/>
      <c r="BA40" s="1077"/>
      <c r="BB40" s="1077"/>
      <c r="BC40" s="1077"/>
      <c r="BD40" s="1077"/>
      <c r="BE40" s="1008"/>
      <c r="BF40" s="1008"/>
      <c r="BG40" s="1008"/>
      <c r="BH40" s="1008"/>
      <c r="BI40" s="1009"/>
      <c r="BJ40" s="232"/>
      <c r="BK40" s="232"/>
      <c r="BL40" s="232"/>
      <c r="BM40" s="232"/>
      <c r="BN40" s="232"/>
      <c r="BO40" s="241"/>
      <c r="BP40" s="241"/>
      <c r="BQ40" s="238">
        <v>34</v>
      </c>
      <c r="BR40" s="239"/>
      <c r="BS40" s="1028"/>
      <c r="BT40" s="1029"/>
      <c r="BU40" s="1029"/>
      <c r="BV40" s="1029"/>
      <c r="BW40" s="1029"/>
      <c r="BX40" s="1029"/>
      <c r="BY40" s="1029"/>
      <c r="BZ40" s="1029"/>
      <c r="CA40" s="1029"/>
      <c r="CB40" s="1029"/>
      <c r="CC40" s="1029"/>
      <c r="CD40" s="1029"/>
      <c r="CE40" s="1029"/>
      <c r="CF40" s="1029"/>
      <c r="CG40" s="1050"/>
      <c r="CH40" s="1025"/>
      <c r="CI40" s="1026"/>
      <c r="CJ40" s="1026"/>
      <c r="CK40" s="1026"/>
      <c r="CL40" s="1027"/>
      <c r="CM40" s="1025"/>
      <c r="CN40" s="1026"/>
      <c r="CO40" s="1026"/>
      <c r="CP40" s="1026"/>
      <c r="CQ40" s="1027"/>
      <c r="CR40" s="1025"/>
      <c r="CS40" s="1026"/>
      <c r="CT40" s="1026"/>
      <c r="CU40" s="1026"/>
      <c r="CV40" s="1027"/>
      <c r="CW40" s="1025"/>
      <c r="CX40" s="1026"/>
      <c r="CY40" s="1026"/>
      <c r="CZ40" s="1026"/>
      <c r="DA40" s="1027"/>
      <c r="DB40" s="1025"/>
      <c r="DC40" s="1026"/>
      <c r="DD40" s="1026"/>
      <c r="DE40" s="1026"/>
      <c r="DF40" s="1027"/>
      <c r="DG40" s="1025"/>
      <c r="DH40" s="1026"/>
      <c r="DI40" s="1026"/>
      <c r="DJ40" s="1026"/>
      <c r="DK40" s="1027"/>
      <c r="DL40" s="1025"/>
      <c r="DM40" s="1026"/>
      <c r="DN40" s="1026"/>
      <c r="DO40" s="1026"/>
      <c r="DP40" s="1027"/>
      <c r="DQ40" s="1025"/>
      <c r="DR40" s="1026"/>
      <c r="DS40" s="1026"/>
      <c r="DT40" s="1026"/>
      <c r="DU40" s="1027"/>
      <c r="DV40" s="1028"/>
      <c r="DW40" s="1029"/>
      <c r="DX40" s="1029"/>
      <c r="DY40" s="1029"/>
      <c r="DZ40" s="1030"/>
      <c r="EA40" s="230"/>
    </row>
    <row r="41" spans="1:131" ht="26.25" customHeight="1" x14ac:dyDescent="0.15">
      <c r="A41" s="238">
        <v>14</v>
      </c>
      <c r="B41" s="1066"/>
      <c r="C41" s="1067"/>
      <c r="D41" s="1067"/>
      <c r="E41" s="1067"/>
      <c r="F41" s="1067"/>
      <c r="G41" s="1067"/>
      <c r="H41" s="1067"/>
      <c r="I41" s="1067"/>
      <c r="J41" s="1067"/>
      <c r="K41" s="1067"/>
      <c r="L41" s="1067"/>
      <c r="M41" s="1067"/>
      <c r="N41" s="1067"/>
      <c r="O41" s="1067"/>
      <c r="P41" s="1068"/>
      <c r="Q41" s="1074"/>
      <c r="R41" s="1075"/>
      <c r="S41" s="1075"/>
      <c r="T41" s="1075"/>
      <c r="U41" s="1075"/>
      <c r="V41" s="1075"/>
      <c r="W41" s="1075"/>
      <c r="X41" s="1075"/>
      <c r="Y41" s="1075"/>
      <c r="Z41" s="1075"/>
      <c r="AA41" s="1075"/>
      <c r="AB41" s="1075"/>
      <c r="AC41" s="1075"/>
      <c r="AD41" s="1075"/>
      <c r="AE41" s="1076"/>
      <c r="AF41" s="1071"/>
      <c r="AG41" s="1072"/>
      <c r="AH41" s="1072"/>
      <c r="AI41" s="1072"/>
      <c r="AJ41" s="1073"/>
      <c r="AK41" s="1016"/>
      <c r="AL41" s="1007"/>
      <c r="AM41" s="1007"/>
      <c r="AN41" s="1007"/>
      <c r="AO41" s="1007"/>
      <c r="AP41" s="1007"/>
      <c r="AQ41" s="1007"/>
      <c r="AR41" s="1007"/>
      <c r="AS41" s="1007"/>
      <c r="AT41" s="1007"/>
      <c r="AU41" s="1007"/>
      <c r="AV41" s="1007"/>
      <c r="AW41" s="1007"/>
      <c r="AX41" s="1007"/>
      <c r="AY41" s="1007"/>
      <c r="AZ41" s="1077"/>
      <c r="BA41" s="1077"/>
      <c r="BB41" s="1077"/>
      <c r="BC41" s="1077"/>
      <c r="BD41" s="1077"/>
      <c r="BE41" s="1008"/>
      <c r="BF41" s="1008"/>
      <c r="BG41" s="1008"/>
      <c r="BH41" s="1008"/>
      <c r="BI41" s="1009"/>
      <c r="BJ41" s="232"/>
      <c r="BK41" s="232"/>
      <c r="BL41" s="232"/>
      <c r="BM41" s="232"/>
      <c r="BN41" s="232"/>
      <c r="BO41" s="241"/>
      <c r="BP41" s="241"/>
      <c r="BQ41" s="238">
        <v>35</v>
      </c>
      <c r="BR41" s="239"/>
      <c r="BS41" s="1028"/>
      <c r="BT41" s="1029"/>
      <c r="BU41" s="1029"/>
      <c r="BV41" s="1029"/>
      <c r="BW41" s="1029"/>
      <c r="BX41" s="1029"/>
      <c r="BY41" s="1029"/>
      <c r="BZ41" s="1029"/>
      <c r="CA41" s="1029"/>
      <c r="CB41" s="1029"/>
      <c r="CC41" s="1029"/>
      <c r="CD41" s="1029"/>
      <c r="CE41" s="1029"/>
      <c r="CF41" s="1029"/>
      <c r="CG41" s="1050"/>
      <c r="CH41" s="1025"/>
      <c r="CI41" s="1026"/>
      <c r="CJ41" s="1026"/>
      <c r="CK41" s="1026"/>
      <c r="CL41" s="1027"/>
      <c r="CM41" s="1025"/>
      <c r="CN41" s="1026"/>
      <c r="CO41" s="1026"/>
      <c r="CP41" s="1026"/>
      <c r="CQ41" s="1027"/>
      <c r="CR41" s="1025"/>
      <c r="CS41" s="1026"/>
      <c r="CT41" s="1026"/>
      <c r="CU41" s="1026"/>
      <c r="CV41" s="1027"/>
      <c r="CW41" s="1025"/>
      <c r="CX41" s="1026"/>
      <c r="CY41" s="1026"/>
      <c r="CZ41" s="1026"/>
      <c r="DA41" s="1027"/>
      <c r="DB41" s="1025"/>
      <c r="DC41" s="1026"/>
      <c r="DD41" s="1026"/>
      <c r="DE41" s="1026"/>
      <c r="DF41" s="1027"/>
      <c r="DG41" s="1025"/>
      <c r="DH41" s="1026"/>
      <c r="DI41" s="1026"/>
      <c r="DJ41" s="1026"/>
      <c r="DK41" s="1027"/>
      <c r="DL41" s="1025"/>
      <c r="DM41" s="1026"/>
      <c r="DN41" s="1026"/>
      <c r="DO41" s="1026"/>
      <c r="DP41" s="1027"/>
      <c r="DQ41" s="1025"/>
      <c r="DR41" s="1026"/>
      <c r="DS41" s="1026"/>
      <c r="DT41" s="1026"/>
      <c r="DU41" s="1027"/>
      <c r="DV41" s="1028"/>
      <c r="DW41" s="1029"/>
      <c r="DX41" s="1029"/>
      <c r="DY41" s="1029"/>
      <c r="DZ41" s="1030"/>
      <c r="EA41" s="230"/>
    </row>
    <row r="42" spans="1:131" ht="26.25" customHeight="1" x14ac:dyDescent="0.15">
      <c r="A42" s="238">
        <v>15</v>
      </c>
      <c r="B42" s="1066"/>
      <c r="C42" s="1067"/>
      <c r="D42" s="1067"/>
      <c r="E42" s="1067"/>
      <c r="F42" s="1067"/>
      <c r="G42" s="1067"/>
      <c r="H42" s="1067"/>
      <c r="I42" s="1067"/>
      <c r="J42" s="1067"/>
      <c r="K42" s="1067"/>
      <c r="L42" s="1067"/>
      <c r="M42" s="1067"/>
      <c r="N42" s="1067"/>
      <c r="O42" s="1067"/>
      <c r="P42" s="1068"/>
      <c r="Q42" s="1074"/>
      <c r="R42" s="1075"/>
      <c r="S42" s="1075"/>
      <c r="T42" s="1075"/>
      <c r="U42" s="1075"/>
      <c r="V42" s="1075"/>
      <c r="W42" s="1075"/>
      <c r="X42" s="1075"/>
      <c r="Y42" s="1075"/>
      <c r="Z42" s="1075"/>
      <c r="AA42" s="1075"/>
      <c r="AB42" s="1075"/>
      <c r="AC42" s="1075"/>
      <c r="AD42" s="1075"/>
      <c r="AE42" s="1076"/>
      <c r="AF42" s="1071"/>
      <c r="AG42" s="1072"/>
      <c r="AH42" s="1072"/>
      <c r="AI42" s="1072"/>
      <c r="AJ42" s="1073"/>
      <c r="AK42" s="1016"/>
      <c r="AL42" s="1007"/>
      <c r="AM42" s="1007"/>
      <c r="AN42" s="1007"/>
      <c r="AO42" s="1007"/>
      <c r="AP42" s="1007"/>
      <c r="AQ42" s="1007"/>
      <c r="AR42" s="1007"/>
      <c r="AS42" s="1007"/>
      <c r="AT42" s="1007"/>
      <c r="AU42" s="1007"/>
      <c r="AV42" s="1007"/>
      <c r="AW42" s="1007"/>
      <c r="AX42" s="1007"/>
      <c r="AY42" s="1007"/>
      <c r="AZ42" s="1077"/>
      <c r="BA42" s="1077"/>
      <c r="BB42" s="1077"/>
      <c r="BC42" s="1077"/>
      <c r="BD42" s="1077"/>
      <c r="BE42" s="1008"/>
      <c r="BF42" s="1008"/>
      <c r="BG42" s="1008"/>
      <c r="BH42" s="1008"/>
      <c r="BI42" s="1009"/>
      <c r="BJ42" s="232"/>
      <c r="BK42" s="232"/>
      <c r="BL42" s="232"/>
      <c r="BM42" s="232"/>
      <c r="BN42" s="232"/>
      <c r="BO42" s="241"/>
      <c r="BP42" s="241"/>
      <c r="BQ42" s="238">
        <v>36</v>
      </c>
      <c r="BR42" s="239"/>
      <c r="BS42" s="1028"/>
      <c r="BT42" s="1029"/>
      <c r="BU42" s="1029"/>
      <c r="BV42" s="1029"/>
      <c r="BW42" s="1029"/>
      <c r="BX42" s="1029"/>
      <c r="BY42" s="1029"/>
      <c r="BZ42" s="1029"/>
      <c r="CA42" s="1029"/>
      <c r="CB42" s="1029"/>
      <c r="CC42" s="1029"/>
      <c r="CD42" s="1029"/>
      <c r="CE42" s="1029"/>
      <c r="CF42" s="1029"/>
      <c r="CG42" s="1050"/>
      <c r="CH42" s="1025"/>
      <c r="CI42" s="1026"/>
      <c r="CJ42" s="1026"/>
      <c r="CK42" s="1026"/>
      <c r="CL42" s="1027"/>
      <c r="CM42" s="1025"/>
      <c r="CN42" s="1026"/>
      <c r="CO42" s="1026"/>
      <c r="CP42" s="1026"/>
      <c r="CQ42" s="1027"/>
      <c r="CR42" s="1025"/>
      <c r="CS42" s="1026"/>
      <c r="CT42" s="1026"/>
      <c r="CU42" s="1026"/>
      <c r="CV42" s="1027"/>
      <c r="CW42" s="1025"/>
      <c r="CX42" s="1026"/>
      <c r="CY42" s="1026"/>
      <c r="CZ42" s="1026"/>
      <c r="DA42" s="1027"/>
      <c r="DB42" s="1025"/>
      <c r="DC42" s="1026"/>
      <c r="DD42" s="1026"/>
      <c r="DE42" s="1026"/>
      <c r="DF42" s="1027"/>
      <c r="DG42" s="1025"/>
      <c r="DH42" s="1026"/>
      <c r="DI42" s="1026"/>
      <c r="DJ42" s="1026"/>
      <c r="DK42" s="1027"/>
      <c r="DL42" s="1025"/>
      <c r="DM42" s="1026"/>
      <c r="DN42" s="1026"/>
      <c r="DO42" s="1026"/>
      <c r="DP42" s="1027"/>
      <c r="DQ42" s="1025"/>
      <c r="DR42" s="1026"/>
      <c r="DS42" s="1026"/>
      <c r="DT42" s="1026"/>
      <c r="DU42" s="1027"/>
      <c r="DV42" s="1028"/>
      <c r="DW42" s="1029"/>
      <c r="DX42" s="1029"/>
      <c r="DY42" s="1029"/>
      <c r="DZ42" s="1030"/>
      <c r="EA42" s="230"/>
    </row>
    <row r="43" spans="1:131" ht="26.25" customHeight="1" x14ac:dyDescent="0.15">
      <c r="A43" s="238">
        <v>16</v>
      </c>
      <c r="B43" s="1066"/>
      <c r="C43" s="1067"/>
      <c r="D43" s="1067"/>
      <c r="E43" s="1067"/>
      <c r="F43" s="1067"/>
      <c r="G43" s="1067"/>
      <c r="H43" s="1067"/>
      <c r="I43" s="1067"/>
      <c r="J43" s="1067"/>
      <c r="K43" s="1067"/>
      <c r="L43" s="1067"/>
      <c r="M43" s="1067"/>
      <c r="N43" s="1067"/>
      <c r="O43" s="1067"/>
      <c r="P43" s="1068"/>
      <c r="Q43" s="1074"/>
      <c r="R43" s="1075"/>
      <c r="S43" s="1075"/>
      <c r="T43" s="1075"/>
      <c r="U43" s="1075"/>
      <c r="V43" s="1075"/>
      <c r="W43" s="1075"/>
      <c r="X43" s="1075"/>
      <c r="Y43" s="1075"/>
      <c r="Z43" s="1075"/>
      <c r="AA43" s="1075"/>
      <c r="AB43" s="1075"/>
      <c r="AC43" s="1075"/>
      <c r="AD43" s="1075"/>
      <c r="AE43" s="1076"/>
      <c r="AF43" s="1071"/>
      <c r="AG43" s="1072"/>
      <c r="AH43" s="1072"/>
      <c r="AI43" s="1072"/>
      <c r="AJ43" s="1073"/>
      <c r="AK43" s="1016"/>
      <c r="AL43" s="1007"/>
      <c r="AM43" s="1007"/>
      <c r="AN43" s="1007"/>
      <c r="AO43" s="1007"/>
      <c r="AP43" s="1007"/>
      <c r="AQ43" s="1007"/>
      <c r="AR43" s="1007"/>
      <c r="AS43" s="1007"/>
      <c r="AT43" s="1007"/>
      <c r="AU43" s="1007"/>
      <c r="AV43" s="1007"/>
      <c r="AW43" s="1007"/>
      <c r="AX43" s="1007"/>
      <c r="AY43" s="1007"/>
      <c r="AZ43" s="1077"/>
      <c r="BA43" s="1077"/>
      <c r="BB43" s="1077"/>
      <c r="BC43" s="1077"/>
      <c r="BD43" s="1077"/>
      <c r="BE43" s="1008"/>
      <c r="BF43" s="1008"/>
      <c r="BG43" s="1008"/>
      <c r="BH43" s="1008"/>
      <c r="BI43" s="1009"/>
      <c r="BJ43" s="232"/>
      <c r="BK43" s="232"/>
      <c r="BL43" s="232"/>
      <c r="BM43" s="232"/>
      <c r="BN43" s="232"/>
      <c r="BO43" s="241"/>
      <c r="BP43" s="241"/>
      <c r="BQ43" s="238">
        <v>37</v>
      </c>
      <c r="BR43" s="239"/>
      <c r="BS43" s="1028"/>
      <c r="BT43" s="1029"/>
      <c r="BU43" s="1029"/>
      <c r="BV43" s="1029"/>
      <c r="BW43" s="1029"/>
      <c r="BX43" s="1029"/>
      <c r="BY43" s="1029"/>
      <c r="BZ43" s="1029"/>
      <c r="CA43" s="1029"/>
      <c r="CB43" s="1029"/>
      <c r="CC43" s="1029"/>
      <c r="CD43" s="1029"/>
      <c r="CE43" s="1029"/>
      <c r="CF43" s="1029"/>
      <c r="CG43" s="1050"/>
      <c r="CH43" s="1025"/>
      <c r="CI43" s="1026"/>
      <c r="CJ43" s="1026"/>
      <c r="CK43" s="1026"/>
      <c r="CL43" s="1027"/>
      <c r="CM43" s="1025"/>
      <c r="CN43" s="1026"/>
      <c r="CO43" s="1026"/>
      <c r="CP43" s="1026"/>
      <c r="CQ43" s="1027"/>
      <c r="CR43" s="1025"/>
      <c r="CS43" s="1026"/>
      <c r="CT43" s="1026"/>
      <c r="CU43" s="1026"/>
      <c r="CV43" s="1027"/>
      <c r="CW43" s="1025"/>
      <c r="CX43" s="1026"/>
      <c r="CY43" s="1026"/>
      <c r="CZ43" s="1026"/>
      <c r="DA43" s="1027"/>
      <c r="DB43" s="1025"/>
      <c r="DC43" s="1026"/>
      <c r="DD43" s="1026"/>
      <c r="DE43" s="1026"/>
      <c r="DF43" s="1027"/>
      <c r="DG43" s="1025"/>
      <c r="DH43" s="1026"/>
      <c r="DI43" s="1026"/>
      <c r="DJ43" s="1026"/>
      <c r="DK43" s="1027"/>
      <c r="DL43" s="1025"/>
      <c r="DM43" s="1026"/>
      <c r="DN43" s="1026"/>
      <c r="DO43" s="1026"/>
      <c r="DP43" s="1027"/>
      <c r="DQ43" s="1025"/>
      <c r="DR43" s="1026"/>
      <c r="DS43" s="1026"/>
      <c r="DT43" s="1026"/>
      <c r="DU43" s="1027"/>
      <c r="DV43" s="1028"/>
      <c r="DW43" s="1029"/>
      <c r="DX43" s="1029"/>
      <c r="DY43" s="1029"/>
      <c r="DZ43" s="1030"/>
      <c r="EA43" s="230"/>
    </row>
    <row r="44" spans="1:131" ht="26.25" customHeight="1" x14ac:dyDescent="0.15">
      <c r="A44" s="238">
        <v>17</v>
      </c>
      <c r="B44" s="1066"/>
      <c r="C44" s="1067"/>
      <c r="D44" s="1067"/>
      <c r="E44" s="1067"/>
      <c r="F44" s="1067"/>
      <c r="G44" s="1067"/>
      <c r="H44" s="1067"/>
      <c r="I44" s="1067"/>
      <c r="J44" s="1067"/>
      <c r="K44" s="1067"/>
      <c r="L44" s="1067"/>
      <c r="M44" s="1067"/>
      <c r="N44" s="1067"/>
      <c r="O44" s="1067"/>
      <c r="P44" s="1068"/>
      <c r="Q44" s="1074"/>
      <c r="R44" s="1075"/>
      <c r="S44" s="1075"/>
      <c r="T44" s="1075"/>
      <c r="U44" s="1075"/>
      <c r="V44" s="1075"/>
      <c r="W44" s="1075"/>
      <c r="X44" s="1075"/>
      <c r="Y44" s="1075"/>
      <c r="Z44" s="1075"/>
      <c r="AA44" s="1075"/>
      <c r="AB44" s="1075"/>
      <c r="AC44" s="1075"/>
      <c r="AD44" s="1075"/>
      <c r="AE44" s="1076"/>
      <c r="AF44" s="1071"/>
      <c r="AG44" s="1072"/>
      <c r="AH44" s="1072"/>
      <c r="AI44" s="1072"/>
      <c r="AJ44" s="1073"/>
      <c r="AK44" s="1016"/>
      <c r="AL44" s="1007"/>
      <c r="AM44" s="1007"/>
      <c r="AN44" s="1007"/>
      <c r="AO44" s="1007"/>
      <c r="AP44" s="1007"/>
      <c r="AQ44" s="1007"/>
      <c r="AR44" s="1007"/>
      <c r="AS44" s="1007"/>
      <c r="AT44" s="1007"/>
      <c r="AU44" s="1007"/>
      <c r="AV44" s="1007"/>
      <c r="AW44" s="1007"/>
      <c r="AX44" s="1007"/>
      <c r="AY44" s="1007"/>
      <c r="AZ44" s="1077"/>
      <c r="BA44" s="1077"/>
      <c r="BB44" s="1077"/>
      <c r="BC44" s="1077"/>
      <c r="BD44" s="1077"/>
      <c r="BE44" s="1008"/>
      <c r="BF44" s="1008"/>
      <c r="BG44" s="1008"/>
      <c r="BH44" s="1008"/>
      <c r="BI44" s="1009"/>
      <c r="BJ44" s="232"/>
      <c r="BK44" s="232"/>
      <c r="BL44" s="232"/>
      <c r="BM44" s="232"/>
      <c r="BN44" s="232"/>
      <c r="BO44" s="241"/>
      <c r="BP44" s="241"/>
      <c r="BQ44" s="238">
        <v>38</v>
      </c>
      <c r="BR44" s="239"/>
      <c r="BS44" s="1028"/>
      <c r="BT44" s="1029"/>
      <c r="BU44" s="1029"/>
      <c r="BV44" s="1029"/>
      <c r="BW44" s="1029"/>
      <c r="BX44" s="1029"/>
      <c r="BY44" s="1029"/>
      <c r="BZ44" s="1029"/>
      <c r="CA44" s="1029"/>
      <c r="CB44" s="1029"/>
      <c r="CC44" s="1029"/>
      <c r="CD44" s="1029"/>
      <c r="CE44" s="1029"/>
      <c r="CF44" s="1029"/>
      <c r="CG44" s="1050"/>
      <c r="CH44" s="1025"/>
      <c r="CI44" s="1026"/>
      <c r="CJ44" s="1026"/>
      <c r="CK44" s="1026"/>
      <c r="CL44" s="1027"/>
      <c r="CM44" s="1025"/>
      <c r="CN44" s="1026"/>
      <c r="CO44" s="1026"/>
      <c r="CP44" s="1026"/>
      <c r="CQ44" s="1027"/>
      <c r="CR44" s="1025"/>
      <c r="CS44" s="1026"/>
      <c r="CT44" s="1026"/>
      <c r="CU44" s="1026"/>
      <c r="CV44" s="1027"/>
      <c r="CW44" s="1025"/>
      <c r="CX44" s="1026"/>
      <c r="CY44" s="1026"/>
      <c r="CZ44" s="1026"/>
      <c r="DA44" s="1027"/>
      <c r="DB44" s="1025"/>
      <c r="DC44" s="1026"/>
      <c r="DD44" s="1026"/>
      <c r="DE44" s="1026"/>
      <c r="DF44" s="1027"/>
      <c r="DG44" s="1025"/>
      <c r="DH44" s="1026"/>
      <c r="DI44" s="1026"/>
      <c r="DJ44" s="1026"/>
      <c r="DK44" s="1027"/>
      <c r="DL44" s="1025"/>
      <c r="DM44" s="1026"/>
      <c r="DN44" s="1026"/>
      <c r="DO44" s="1026"/>
      <c r="DP44" s="1027"/>
      <c r="DQ44" s="1025"/>
      <c r="DR44" s="1026"/>
      <c r="DS44" s="1026"/>
      <c r="DT44" s="1026"/>
      <c r="DU44" s="1027"/>
      <c r="DV44" s="1028"/>
      <c r="DW44" s="1029"/>
      <c r="DX44" s="1029"/>
      <c r="DY44" s="1029"/>
      <c r="DZ44" s="1030"/>
      <c r="EA44" s="230"/>
    </row>
    <row r="45" spans="1:131" ht="26.25" customHeight="1" x14ac:dyDescent="0.15">
      <c r="A45" s="238">
        <v>18</v>
      </c>
      <c r="B45" s="1066"/>
      <c r="C45" s="1067"/>
      <c r="D45" s="1067"/>
      <c r="E45" s="1067"/>
      <c r="F45" s="1067"/>
      <c r="G45" s="1067"/>
      <c r="H45" s="1067"/>
      <c r="I45" s="1067"/>
      <c r="J45" s="1067"/>
      <c r="K45" s="1067"/>
      <c r="L45" s="1067"/>
      <c r="M45" s="1067"/>
      <c r="N45" s="1067"/>
      <c r="O45" s="1067"/>
      <c r="P45" s="1068"/>
      <c r="Q45" s="1074"/>
      <c r="R45" s="1075"/>
      <c r="S45" s="1075"/>
      <c r="T45" s="1075"/>
      <c r="U45" s="1075"/>
      <c r="V45" s="1075"/>
      <c r="W45" s="1075"/>
      <c r="X45" s="1075"/>
      <c r="Y45" s="1075"/>
      <c r="Z45" s="1075"/>
      <c r="AA45" s="1075"/>
      <c r="AB45" s="1075"/>
      <c r="AC45" s="1075"/>
      <c r="AD45" s="1075"/>
      <c r="AE45" s="1076"/>
      <c r="AF45" s="1071"/>
      <c r="AG45" s="1072"/>
      <c r="AH45" s="1072"/>
      <c r="AI45" s="1072"/>
      <c r="AJ45" s="1073"/>
      <c r="AK45" s="1016"/>
      <c r="AL45" s="1007"/>
      <c r="AM45" s="1007"/>
      <c r="AN45" s="1007"/>
      <c r="AO45" s="1007"/>
      <c r="AP45" s="1007"/>
      <c r="AQ45" s="1007"/>
      <c r="AR45" s="1007"/>
      <c r="AS45" s="1007"/>
      <c r="AT45" s="1007"/>
      <c r="AU45" s="1007"/>
      <c r="AV45" s="1007"/>
      <c r="AW45" s="1007"/>
      <c r="AX45" s="1007"/>
      <c r="AY45" s="1007"/>
      <c r="AZ45" s="1077"/>
      <c r="BA45" s="1077"/>
      <c r="BB45" s="1077"/>
      <c r="BC45" s="1077"/>
      <c r="BD45" s="1077"/>
      <c r="BE45" s="1008"/>
      <c r="BF45" s="1008"/>
      <c r="BG45" s="1008"/>
      <c r="BH45" s="1008"/>
      <c r="BI45" s="1009"/>
      <c r="BJ45" s="232"/>
      <c r="BK45" s="232"/>
      <c r="BL45" s="232"/>
      <c r="BM45" s="232"/>
      <c r="BN45" s="232"/>
      <c r="BO45" s="241"/>
      <c r="BP45" s="241"/>
      <c r="BQ45" s="238">
        <v>39</v>
      </c>
      <c r="BR45" s="239"/>
      <c r="BS45" s="1028"/>
      <c r="BT45" s="1029"/>
      <c r="BU45" s="1029"/>
      <c r="BV45" s="1029"/>
      <c r="BW45" s="1029"/>
      <c r="BX45" s="1029"/>
      <c r="BY45" s="1029"/>
      <c r="BZ45" s="1029"/>
      <c r="CA45" s="1029"/>
      <c r="CB45" s="1029"/>
      <c r="CC45" s="1029"/>
      <c r="CD45" s="1029"/>
      <c r="CE45" s="1029"/>
      <c r="CF45" s="1029"/>
      <c r="CG45" s="1050"/>
      <c r="CH45" s="1025"/>
      <c r="CI45" s="1026"/>
      <c r="CJ45" s="1026"/>
      <c r="CK45" s="1026"/>
      <c r="CL45" s="1027"/>
      <c r="CM45" s="1025"/>
      <c r="CN45" s="1026"/>
      <c r="CO45" s="1026"/>
      <c r="CP45" s="1026"/>
      <c r="CQ45" s="1027"/>
      <c r="CR45" s="1025"/>
      <c r="CS45" s="1026"/>
      <c r="CT45" s="1026"/>
      <c r="CU45" s="1026"/>
      <c r="CV45" s="1027"/>
      <c r="CW45" s="1025"/>
      <c r="CX45" s="1026"/>
      <c r="CY45" s="1026"/>
      <c r="CZ45" s="1026"/>
      <c r="DA45" s="1027"/>
      <c r="DB45" s="1025"/>
      <c r="DC45" s="1026"/>
      <c r="DD45" s="1026"/>
      <c r="DE45" s="1026"/>
      <c r="DF45" s="1027"/>
      <c r="DG45" s="1025"/>
      <c r="DH45" s="1026"/>
      <c r="DI45" s="1026"/>
      <c r="DJ45" s="1026"/>
      <c r="DK45" s="1027"/>
      <c r="DL45" s="1025"/>
      <c r="DM45" s="1026"/>
      <c r="DN45" s="1026"/>
      <c r="DO45" s="1026"/>
      <c r="DP45" s="1027"/>
      <c r="DQ45" s="1025"/>
      <c r="DR45" s="1026"/>
      <c r="DS45" s="1026"/>
      <c r="DT45" s="1026"/>
      <c r="DU45" s="1027"/>
      <c r="DV45" s="1028"/>
      <c r="DW45" s="1029"/>
      <c r="DX45" s="1029"/>
      <c r="DY45" s="1029"/>
      <c r="DZ45" s="1030"/>
      <c r="EA45" s="230"/>
    </row>
    <row r="46" spans="1:131" ht="26.25" customHeight="1" x14ac:dyDescent="0.15">
      <c r="A46" s="238">
        <v>19</v>
      </c>
      <c r="B46" s="1066"/>
      <c r="C46" s="1067"/>
      <c r="D46" s="1067"/>
      <c r="E46" s="1067"/>
      <c r="F46" s="1067"/>
      <c r="G46" s="1067"/>
      <c r="H46" s="1067"/>
      <c r="I46" s="1067"/>
      <c r="J46" s="1067"/>
      <c r="K46" s="1067"/>
      <c r="L46" s="1067"/>
      <c r="M46" s="1067"/>
      <c r="N46" s="1067"/>
      <c r="O46" s="1067"/>
      <c r="P46" s="1068"/>
      <c r="Q46" s="1074"/>
      <c r="R46" s="1075"/>
      <c r="S46" s="1075"/>
      <c r="T46" s="1075"/>
      <c r="U46" s="1075"/>
      <c r="V46" s="1075"/>
      <c r="W46" s="1075"/>
      <c r="X46" s="1075"/>
      <c r="Y46" s="1075"/>
      <c r="Z46" s="1075"/>
      <c r="AA46" s="1075"/>
      <c r="AB46" s="1075"/>
      <c r="AC46" s="1075"/>
      <c r="AD46" s="1075"/>
      <c r="AE46" s="1076"/>
      <c r="AF46" s="1071"/>
      <c r="AG46" s="1072"/>
      <c r="AH46" s="1072"/>
      <c r="AI46" s="1072"/>
      <c r="AJ46" s="1073"/>
      <c r="AK46" s="1016"/>
      <c r="AL46" s="1007"/>
      <c r="AM46" s="1007"/>
      <c r="AN46" s="1007"/>
      <c r="AO46" s="1007"/>
      <c r="AP46" s="1007"/>
      <c r="AQ46" s="1007"/>
      <c r="AR46" s="1007"/>
      <c r="AS46" s="1007"/>
      <c r="AT46" s="1007"/>
      <c r="AU46" s="1007"/>
      <c r="AV46" s="1007"/>
      <c r="AW46" s="1007"/>
      <c r="AX46" s="1007"/>
      <c r="AY46" s="1007"/>
      <c r="AZ46" s="1077"/>
      <c r="BA46" s="1077"/>
      <c r="BB46" s="1077"/>
      <c r="BC46" s="1077"/>
      <c r="BD46" s="1077"/>
      <c r="BE46" s="1008"/>
      <c r="BF46" s="1008"/>
      <c r="BG46" s="1008"/>
      <c r="BH46" s="1008"/>
      <c r="BI46" s="1009"/>
      <c r="BJ46" s="232"/>
      <c r="BK46" s="232"/>
      <c r="BL46" s="232"/>
      <c r="BM46" s="232"/>
      <c r="BN46" s="232"/>
      <c r="BO46" s="241"/>
      <c r="BP46" s="241"/>
      <c r="BQ46" s="238">
        <v>40</v>
      </c>
      <c r="BR46" s="239"/>
      <c r="BS46" s="1028"/>
      <c r="BT46" s="1029"/>
      <c r="BU46" s="1029"/>
      <c r="BV46" s="1029"/>
      <c r="BW46" s="1029"/>
      <c r="BX46" s="1029"/>
      <c r="BY46" s="1029"/>
      <c r="BZ46" s="1029"/>
      <c r="CA46" s="1029"/>
      <c r="CB46" s="1029"/>
      <c r="CC46" s="1029"/>
      <c r="CD46" s="1029"/>
      <c r="CE46" s="1029"/>
      <c r="CF46" s="1029"/>
      <c r="CG46" s="1050"/>
      <c r="CH46" s="1025"/>
      <c r="CI46" s="1026"/>
      <c r="CJ46" s="1026"/>
      <c r="CK46" s="1026"/>
      <c r="CL46" s="1027"/>
      <c r="CM46" s="1025"/>
      <c r="CN46" s="1026"/>
      <c r="CO46" s="1026"/>
      <c r="CP46" s="1026"/>
      <c r="CQ46" s="1027"/>
      <c r="CR46" s="1025"/>
      <c r="CS46" s="1026"/>
      <c r="CT46" s="1026"/>
      <c r="CU46" s="1026"/>
      <c r="CV46" s="1027"/>
      <c r="CW46" s="1025"/>
      <c r="CX46" s="1026"/>
      <c r="CY46" s="1026"/>
      <c r="CZ46" s="1026"/>
      <c r="DA46" s="1027"/>
      <c r="DB46" s="1025"/>
      <c r="DC46" s="1026"/>
      <c r="DD46" s="1026"/>
      <c r="DE46" s="1026"/>
      <c r="DF46" s="1027"/>
      <c r="DG46" s="1025"/>
      <c r="DH46" s="1026"/>
      <c r="DI46" s="1026"/>
      <c r="DJ46" s="1026"/>
      <c r="DK46" s="1027"/>
      <c r="DL46" s="1025"/>
      <c r="DM46" s="1026"/>
      <c r="DN46" s="1026"/>
      <c r="DO46" s="1026"/>
      <c r="DP46" s="1027"/>
      <c r="DQ46" s="1025"/>
      <c r="DR46" s="1026"/>
      <c r="DS46" s="1026"/>
      <c r="DT46" s="1026"/>
      <c r="DU46" s="1027"/>
      <c r="DV46" s="1028"/>
      <c r="DW46" s="1029"/>
      <c r="DX46" s="1029"/>
      <c r="DY46" s="1029"/>
      <c r="DZ46" s="1030"/>
      <c r="EA46" s="230"/>
    </row>
    <row r="47" spans="1:131" ht="26.25" customHeight="1" x14ac:dyDescent="0.15">
      <c r="A47" s="238">
        <v>20</v>
      </c>
      <c r="B47" s="1066"/>
      <c r="C47" s="1067"/>
      <c r="D47" s="1067"/>
      <c r="E47" s="1067"/>
      <c r="F47" s="1067"/>
      <c r="G47" s="1067"/>
      <c r="H47" s="1067"/>
      <c r="I47" s="1067"/>
      <c r="J47" s="1067"/>
      <c r="K47" s="1067"/>
      <c r="L47" s="1067"/>
      <c r="M47" s="1067"/>
      <c r="N47" s="1067"/>
      <c r="O47" s="1067"/>
      <c r="P47" s="1068"/>
      <c r="Q47" s="1074"/>
      <c r="R47" s="1075"/>
      <c r="S47" s="1075"/>
      <c r="T47" s="1075"/>
      <c r="U47" s="1075"/>
      <c r="V47" s="1075"/>
      <c r="W47" s="1075"/>
      <c r="X47" s="1075"/>
      <c r="Y47" s="1075"/>
      <c r="Z47" s="1075"/>
      <c r="AA47" s="1075"/>
      <c r="AB47" s="1075"/>
      <c r="AC47" s="1075"/>
      <c r="AD47" s="1075"/>
      <c r="AE47" s="1076"/>
      <c r="AF47" s="1071"/>
      <c r="AG47" s="1072"/>
      <c r="AH47" s="1072"/>
      <c r="AI47" s="1072"/>
      <c r="AJ47" s="1073"/>
      <c r="AK47" s="1016"/>
      <c r="AL47" s="1007"/>
      <c r="AM47" s="1007"/>
      <c r="AN47" s="1007"/>
      <c r="AO47" s="1007"/>
      <c r="AP47" s="1007"/>
      <c r="AQ47" s="1007"/>
      <c r="AR47" s="1007"/>
      <c r="AS47" s="1007"/>
      <c r="AT47" s="1007"/>
      <c r="AU47" s="1007"/>
      <c r="AV47" s="1007"/>
      <c r="AW47" s="1007"/>
      <c r="AX47" s="1007"/>
      <c r="AY47" s="1007"/>
      <c r="AZ47" s="1077"/>
      <c r="BA47" s="1077"/>
      <c r="BB47" s="1077"/>
      <c r="BC47" s="1077"/>
      <c r="BD47" s="1077"/>
      <c r="BE47" s="1008"/>
      <c r="BF47" s="1008"/>
      <c r="BG47" s="1008"/>
      <c r="BH47" s="1008"/>
      <c r="BI47" s="1009"/>
      <c r="BJ47" s="232"/>
      <c r="BK47" s="232"/>
      <c r="BL47" s="232"/>
      <c r="BM47" s="232"/>
      <c r="BN47" s="232"/>
      <c r="BO47" s="241"/>
      <c r="BP47" s="241"/>
      <c r="BQ47" s="238">
        <v>41</v>
      </c>
      <c r="BR47" s="239"/>
      <c r="BS47" s="1028"/>
      <c r="BT47" s="1029"/>
      <c r="BU47" s="1029"/>
      <c r="BV47" s="1029"/>
      <c r="BW47" s="1029"/>
      <c r="BX47" s="1029"/>
      <c r="BY47" s="1029"/>
      <c r="BZ47" s="1029"/>
      <c r="CA47" s="1029"/>
      <c r="CB47" s="1029"/>
      <c r="CC47" s="1029"/>
      <c r="CD47" s="1029"/>
      <c r="CE47" s="1029"/>
      <c r="CF47" s="1029"/>
      <c r="CG47" s="1050"/>
      <c r="CH47" s="1025"/>
      <c r="CI47" s="1026"/>
      <c r="CJ47" s="1026"/>
      <c r="CK47" s="1026"/>
      <c r="CL47" s="1027"/>
      <c r="CM47" s="1025"/>
      <c r="CN47" s="1026"/>
      <c r="CO47" s="1026"/>
      <c r="CP47" s="1026"/>
      <c r="CQ47" s="1027"/>
      <c r="CR47" s="1025"/>
      <c r="CS47" s="1026"/>
      <c r="CT47" s="1026"/>
      <c r="CU47" s="1026"/>
      <c r="CV47" s="1027"/>
      <c r="CW47" s="1025"/>
      <c r="CX47" s="1026"/>
      <c r="CY47" s="1026"/>
      <c r="CZ47" s="1026"/>
      <c r="DA47" s="1027"/>
      <c r="DB47" s="1025"/>
      <c r="DC47" s="1026"/>
      <c r="DD47" s="1026"/>
      <c r="DE47" s="1026"/>
      <c r="DF47" s="1027"/>
      <c r="DG47" s="1025"/>
      <c r="DH47" s="1026"/>
      <c r="DI47" s="1026"/>
      <c r="DJ47" s="1026"/>
      <c r="DK47" s="1027"/>
      <c r="DL47" s="1025"/>
      <c r="DM47" s="1026"/>
      <c r="DN47" s="1026"/>
      <c r="DO47" s="1026"/>
      <c r="DP47" s="1027"/>
      <c r="DQ47" s="1025"/>
      <c r="DR47" s="1026"/>
      <c r="DS47" s="1026"/>
      <c r="DT47" s="1026"/>
      <c r="DU47" s="1027"/>
      <c r="DV47" s="1028"/>
      <c r="DW47" s="1029"/>
      <c r="DX47" s="1029"/>
      <c r="DY47" s="1029"/>
      <c r="DZ47" s="1030"/>
      <c r="EA47" s="230"/>
    </row>
    <row r="48" spans="1:131" ht="26.25" customHeight="1" x14ac:dyDescent="0.15">
      <c r="A48" s="238">
        <v>21</v>
      </c>
      <c r="B48" s="1066"/>
      <c r="C48" s="1067"/>
      <c r="D48" s="1067"/>
      <c r="E48" s="1067"/>
      <c r="F48" s="1067"/>
      <c r="G48" s="1067"/>
      <c r="H48" s="1067"/>
      <c r="I48" s="1067"/>
      <c r="J48" s="1067"/>
      <c r="K48" s="1067"/>
      <c r="L48" s="1067"/>
      <c r="M48" s="1067"/>
      <c r="N48" s="1067"/>
      <c r="O48" s="1067"/>
      <c r="P48" s="1068"/>
      <c r="Q48" s="1074"/>
      <c r="R48" s="1075"/>
      <c r="S48" s="1075"/>
      <c r="T48" s="1075"/>
      <c r="U48" s="1075"/>
      <c r="V48" s="1075"/>
      <c r="W48" s="1075"/>
      <c r="X48" s="1075"/>
      <c r="Y48" s="1075"/>
      <c r="Z48" s="1075"/>
      <c r="AA48" s="1075"/>
      <c r="AB48" s="1075"/>
      <c r="AC48" s="1075"/>
      <c r="AD48" s="1075"/>
      <c r="AE48" s="1076"/>
      <c r="AF48" s="1071"/>
      <c r="AG48" s="1072"/>
      <c r="AH48" s="1072"/>
      <c r="AI48" s="1072"/>
      <c r="AJ48" s="1073"/>
      <c r="AK48" s="1016"/>
      <c r="AL48" s="1007"/>
      <c r="AM48" s="1007"/>
      <c r="AN48" s="1007"/>
      <c r="AO48" s="1007"/>
      <c r="AP48" s="1007"/>
      <c r="AQ48" s="1007"/>
      <c r="AR48" s="1007"/>
      <c r="AS48" s="1007"/>
      <c r="AT48" s="1007"/>
      <c r="AU48" s="1007"/>
      <c r="AV48" s="1007"/>
      <c r="AW48" s="1007"/>
      <c r="AX48" s="1007"/>
      <c r="AY48" s="1007"/>
      <c r="AZ48" s="1077"/>
      <c r="BA48" s="1077"/>
      <c r="BB48" s="1077"/>
      <c r="BC48" s="1077"/>
      <c r="BD48" s="1077"/>
      <c r="BE48" s="1008"/>
      <c r="BF48" s="1008"/>
      <c r="BG48" s="1008"/>
      <c r="BH48" s="1008"/>
      <c r="BI48" s="1009"/>
      <c r="BJ48" s="232"/>
      <c r="BK48" s="232"/>
      <c r="BL48" s="232"/>
      <c r="BM48" s="232"/>
      <c r="BN48" s="232"/>
      <c r="BO48" s="241"/>
      <c r="BP48" s="241"/>
      <c r="BQ48" s="238">
        <v>42</v>
      </c>
      <c r="BR48" s="239"/>
      <c r="BS48" s="1028"/>
      <c r="BT48" s="1029"/>
      <c r="BU48" s="1029"/>
      <c r="BV48" s="1029"/>
      <c r="BW48" s="1029"/>
      <c r="BX48" s="1029"/>
      <c r="BY48" s="1029"/>
      <c r="BZ48" s="1029"/>
      <c r="CA48" s="1029"/>
      <c r="CB48" s="1029"/>
      <c r="CC48" s="1029"/>
      <c r="CD48" s="1029"/>
      <c r="CE48" s="1029"/>
      <c r="CF48" s="1029"/>
      <c r="CG48" s="1050"/>
      <c r="CH48" s="1025"/>
      <c r="CI48" s="1026"/>
      <c r="CJ48" s="1026"/>
      <c r="CK48" s="1026"/>
      <c r="CL48" s="1027"/>
      <c r="CM48" s="1025"/>
      <c r="CN48" s="1026"/>
      <c r="CO48" s="1026"/>
      <c r="CP48" s="1026"/>
      <c r="CQ48" s="1027"/>
      <c r="CR48" s="1025"/>
      <c r="CS48" s="1026"/>
      <c r="CT48" s="1026"/>
      <c r="CU48" s="1026"/>
      <c r="CV48" s="1027"/>
      <c r="CW48" s="1025"/>
      <c r="CX48" s="1026"/>
      <c r="CY48" s="1026"/>
      <c r="CZ48" s="1026"/>
      <c r="DA48" s="1027"/>
      <c r="DB48" s="1025"/>
      <c r="DC48" s="1026"/>
      <c r="DD48" s="1026"/>
      <c r="DE48" s="1026"/>
      <c r="DF48" s="1027"/>
      <c r="DG48" s="1025"/>
      <c r="DH48" s="1026"/>
      <c r="DI48" s="1026"/>
      <c r="DJ48" s="1026"/>
      <c r="DK48" s="1027"/>
      <c r="DL48" s="1025"/>
      <c r="DM48" s="1026"/>
      <c r="DN48" s="1026"/>
      <c r="DO48" s="1026"/>
      <c r="DP48" s="1027"/>
      <c r="DQ48" s="1025"/>
      <c r="DR48" s="1026"/>
      <c r="DS48" s="1026"/>
      <c r="DT48" s="1026"/>
      <c r="DU48" s="1027"/>
      <c r="DV48" s="1028"/>
      <c r="DW48" s="1029"/>
      <c r="DX48" s="1029"/>
      <c r="DY48" s="1029"/>
      <c r="DZ48" s="1030"/>
      <c r="EA48" s="230"/>
    </row>
    <row r="49" spans="1:131" ht="26.25" customHeight="1" x14ac:dyDescent="0.15">
      <c r="A49" s="238">
        <v>22</v>
      </c>
      <c r="B49" s="1066"/>
      <c r="C49" s="1067"/>
      <c r="D49" s="1067"/>
      <c r="E49" s="1067"/>
      <c r="F49" s="1067"/>
      <c r="G49" s="1067"/>
      <c r="H49" s="1067"/>
      <c r="I49" s="1067"/>
      <c r="J49" s="1067"/>
      <c r="K49" s="1067"/>
      <c r="L49" s="1067"/>
      <c r="M49" s="1067"/>
      <c r="N49" s="1067"/>
      <c r="O49" s="1067"/>
      <c r="P49" s="1068"/>
      <c r="Q49" s="1074"/>
      <c r="R49" s="1075"/>
      <c r="S49" s="1075"/>
      <c r="T49" s="1075"/>
      <c r="U49" s="1075"/>
      <c r="V49" s="1075"/>
      <c r="W49" s="1075"/>
      <c r="X49" s="1075"/>
      <c r="Y49" s="1075"/>
      <c r="Z49" s="1075"/>
      <c r="AA49" s="1075"/>
      <c r="AB49" s="1075"/>
      <c r="AC49" s="1075"/>
      <c r="AD49" s="1075"/>
      <c r="AE49" s="1076"/>
      <c r="AF49" s="1071"/>
      <c r="AG49" s="1072"/>
      <c r="AH49" s="1072"/>
      <c r="AI49" s="1072"/>
      <c r="AJ49" s="1073"/>
      <c r="AK49" s="1016"/>
      <c r="AL49" s="1007"/>
      <c r="AM49" s="1007"/>
      <c r="AN49" s="1007"/>
      <c r="AO49" s="1007"/>
      <c r="AP49" s="1007"/>
      <c r="AQ49" s="1007"/>
      <c r="AR49" s="1007"/>
      <c r="AS49" s="1007"/>
      <c r="AT49" s="1007"/>
      <c r="AU49" s="1007"/>
      <c r="AV49" s="1007"/>
      <c r="AW49" s="1007"/>
      <c r="AX49" s="1007"/>
      <c r="AY49" s="1007"/>
      <c r="AZ49" s="1077"/>
      <c r="BA49" s="1077"/>
      <c r="BB49" s="1077"/>
      <c r="BC49" s="1077"/>
      <c r="BD49" s="1077"/>
      <c r="BE49" s="1008"/>
      <c r="BF49" s="1008"/>
      <c r="BG49" s="1008"/>
      <c r="BH49" s="1008"/>
      <c r="BI49" s="1009"/>
      <c r="BJ49" s="232"/>
      <c r="BK49" s="232"/>
      <c r="BL49" s="232"/>
      <c r="BM49" s="232"/>
      <c r="BN49" s="232"/>
      <c r="BO49" s="241"/>
      <c r="BP49" s="241"/>
      <c r="BQ49" s="238">
        <v>43</v>
      </c>
      <c r="BR49" s="239"/>
      <c r="BS49" s="1028"/>
      <c r="BT49" s="1029"/>
      <c r="BU49" s="1029"/>
      <c r="BV49" s="1029"/>
      <c r="BW49" s="1029"/>
      <c r="BX49" s="1029"/>
      <c r="BY49" s="1029"/>
      <c r="BZ49" s="1029"/>
      <c r="CA49" s="1029"/>
      <c r="CB49" s="1029"/>
      <c r="CC49" s="1029"/>
      <c r="CD49" s="1029"/>
      <c r="CE49" s="1029"/>
      <c r="CF49" s="1029"/>
      <c r="CG49" s="1050"/>
      <c r="CH49" s="1025"/>
      <c r="CI49" s="1026"/>
      <c r="CJ49" s="1026"/>
      <c r="CK49" s="1026"/>
      <c r="CL49" s="1027"/>
      <c r="CM49" s="1025"/>
      <c r="CN49" s="1026"/>
      <c r="CO49" s="1026"/>
      <c r="CP49" s="1026"/>
      <c r="CQ49" s="1027"/>
      <c r="CR49" s="1025"/>
      <c r="CS49" s="1026"/>
      <c r="CT49" s="1026"/>
      <c r="CU49" s="1026"/>
      <c r="CV49" s="1027"/>
      <c r="CW49" s="1025"/>
      <c r="CX49" s="1026"/>
      <c r="CY49" s="1026"/>
      <c r="CZ49" s="1026"/>
      <c r="DA49" s="1027"/>
      <c r="DB49" s="1025"/>
      <c r="DC49" s="1026"/>
      <c r="DD49" s="1026"/>
      <c r="DE49" s="1026"/>
      <c r="DF49" s="1027"/>
      <c r="DG49" s="1025"/>
      <c r="DH49" s="1026"/>
      <c r="DI49" s="1026"/>
      <c r="DJ49" s="1026"/>
      <c r="DK49" s="1027"/>
      <c r="DL49" s="1025"/>
      <c r="DM49" s="1026"/>
      <c r="DN49" s="1026"/>
      <c r="DO49" s="1026"/>
      <c r="DP49" s="1027"/>
      <c r="DQ49" s="1025"/>
      <c r="DR49" s="1026"/>
      <c r="DS49" s="1026"/>
      <c r="DT49" s="1026"/>
      <c r="DU49" s="1027"/>
      <c r="DV49" s="1028"/>
      <c r="DW49" s="1029"/>
      <c r="DX49" s="1029"/>
      <c r="DY49" s="1029"/>
      <c r="DZ49" s="1030"/>
      <c r="EA49" s="230"/>
    </row>
    <row r="50" spans="1:131" ht="26.25" customHeight="1" x14ac:dyDescent="0.15">
      <c r="A50" s="238">
        <v>23</v>
      </c>
      <c r="B50" s="1066"/>
      <c r="C50" s="1067"/>
      <c r="D50" s="1067"/>
      <c r="E50" s="1067"/>
      <c r="F50" s="1067"/>
      <c r="G50" s="1067"/>
      <c r="H50" s="1067"/>
      <c r="I50" s="1067"/>
      <c r="J50" s="1067"/>
      <c r="K50" s="1067"/>
      <c r="L50" s="1067"/>
      <c r="M50" s="1067"/>
      <c r="N50" s="1067"/>
      <c r="O50" s="1067"/>
      <c r="P50" s="1068"/>
      <c r="Q50" s="1069"/>
      <c r="R50" s="1061"/>
      <c r="S50" s="1061"/>
      <c r="T50" s="1061"/>
      <c r="U50" s="1061"/>
      <c r="V50" s="1061"/>
      <c r="W50" s="1061"/>
      <c r="X50" s="1061"/>
      <c r="Y50" s="1061"/>
      <c r="Z50" s="1061"/>
      <c r="AA50" s="1061"/>
      <c r="AB50" s="1061"/>
      <c r="AC50" s="1061"/>
      <c r="AD50" s="1061"/>
      <c r="AE50" s="1070"/>
      <c r="AF50" s="1071"/>
      <c r="AG50" s="1072"/>
      <c r="AH50" s="1072"/>
      <c r="AI50" s="1072"/>
      <c r="AJ50" s="1073"/>
      <c r="AK50" s="1060"/>
      <c r="AL50" s="1061"/>
      <c r="AM50" s="1061"/>
      <c r="AN50" s="1061"/>
      <c r="AO50" s="1061"/>
      <c r="AP50" s="1061"/>
      <c r="AQ50" s="1061"/>
      <c r="AR50" s="1061"/>
      <c r="AS50" s="1061"/>
      <c r="AT50" s="1061"/>
      <c r="AU50" s="1061"/>
      <c r="AV50" s="1061"/>
      <c r="AW50" s="1061"/>
      <c r="AX50" s="1061"/>
      <c r="AY50" s="1061"/>
      <c r="AZ50" s="1062"/>
      <c r="BA50" s="1062"/>
      <c r="BB50" s="1062"/>
      <c r="BC50" s="1062"/>
      <c r="BD50" s="1062"/>
      <c r="BE50" s="1008"/>
      <c r="BF50" s="1008"/>
      <c r="BG50" s="1008"/>
      <c r="BH50" s="1008"/>
      <c r="BI50" s="1009"/>
      <c r="BJ50" s="232"/>
      <c r="BK50" s="232"/>
      <c r="BL50" s="232"/>
      <c r="BM50" s="232"/>
      <c r="BN50" s="232"/>
      <c r="BO50" s="241"/>
      <c r="BP50" s="241"/>
      <c r="BQ50" s="238">
        <v>44</v>
      </c>
      <c r="BR50" s="239"/>
      <c r="BS50" s="1028"/>
      <c r="BT50" s="1029"/>
      <c r="BU50" s="1029"/>
      <c r="BV50" s="1029"/>
      <c r="BW50" s="1029"/>
      <c r="BX50" s="1029"/>
      <c r="BY50" s="1029"/>
      <c r="BZ50" s="1029"/>
      <c r="CA50" s="1029"/>
      <c r="CB50" s="1029"/>
      <c r="CC50" s="1029"/>
      <c r="CD50" s="1029"/>
      <c r="CE50" s="1029"/>
      <c r="CF50" s="1029"/>
      <c r="CG50" s="1050"/>
      <c r="CH50" s="1025"/>
      <c r="CI50" s="1026"/>
      <c r="CJ50" s="1026"/>
      <c r="CK50" s="1026"/>
      <c r="CL50" s="1027"/>
      <c r="CM50" s="1025"/>
      <c r="CN50" s="1026"/>
      <c r="CO50" s="1026"/>
      <c r="CP50" s="1026"/>
      <c r="CQ50" s="1027"/>
      <c r="CR50" s="1025"/>
      <c r="CS50" s="1026"/>
      <c r="CT50" s="1026"/>
      <c r="CU50" s="1026"/>
      <c r="CV50" s="1027"/>
      <c r="CW50" s="1025"/>
      <c r="CX50" s="1026"/>
      <c r="CY50" s="1026"/>
      <c r="CZ50" s="1026"/>
      <c r="DA50" s="1027"/>
      <c r="DB50" s="1025"/>
      <c r="DC50" s="1026"/>
      <c r="DD50" s="1026"/>
      <c r="DE50" s="1026"/>
      <c r="DF50" s="1027"/>
      <c r="DG50" s="1025"/>
      <c r="DH50" s="1026"/>
      <c r="DI50" s="1026"/>
      <c r="DJ50" s="1026"/>
      <c r="DK50" s="1027"/>
      <c r="DL50" s="1025"/>
      <c r="DM50" s="1026"/>
      <c r="DN50" s="1026"/>
      <c r="DO50" s="1026"/>
      <c r="DP50" s="1027"/>
      <c r="DQ50" s="1025"/>
      <c r="DR50" s="1026"/>
      <c r="DS50" s="1026"/>
      <c r="DT50" s="1026"/>
      <c r="DU50" s="1027"/>
      <c r="DV50" s="1028"/>
      <c r="DW50" s="1029"/>
      <c r="DX50" s="1029"/>
      <c r="DY50" s="1029"/>
      <c r="DZ50" s="1030"/>
      <c r="EA50" s="230"/>
    </row>
    <row r="51" spans="1:131" ht="26.25" customHeight="1" x14ac:dyDescent="0.15">
      <c r="A51" s="238">
        <v>24</v>
      </c>
      <c r="B51" s="1066"/>
      <c r="C51" s="1067"/>
      <c r="D51" s="1067"/>
      <c r="E51" s="1067"/>
      <c r="F51" s="1067"/>
      <c r="G51" s="1067"/>
      <c r="H51" s="1067"/>
      <c r="I51" s="1067"/>
      <c r="J51" s="1067"/>
      <c r="K51" s="1067"/>
      <c r="L51" s="1067"/>
      <c r="M51" s="1067"/>
      <c r="N51" s="1067"/>
      <c r="O51" s="1067"/>
      <c r="P51" s="1068"/>
      <c r="Q51" s="1069"/>
      <c r="R51" s="1061"/>
      <c r="S51" s="1061"/>
      <c r="T51" s="1061"/>
      <c r="U51" s="1061"/>
      <c r="V51" s="1061"/>
      <c r="W51" s="1061"/>
      <c r="X51" s="1061"/>
      <c r="Y51" s="1061"/>
      <c r="Z51" s="1061"/>
      <c r="AA51" s="1061"/>
      <c r="AB51" s="1061"/>
      <c r="AC51" s="1061"/>
      <c r="AD51" s="1061"/>
      <c r="AE51" s="1070"/>
      <c r="AF51" s="1071"/>
      <c r="AG51" s="1072"/>
      <c r="AH51" s="1072"/>
      <c r="AI51" s="1072"/>
      <c r="AJ51" s="1073"/>
      <c r="AK51" s="1060"/>
      <c r="AL51" s="1061"/>
      <c r="AM51" s="1061"/>
      <c r="AN51" s="1061"/>
      <c r="AO51" s="1061"/>
      <c r="AP51" s="1061"/>
      <c r="AQ51" s="1061"/>
      <c r="AR51" s="1061"/>
      <c r="AS51" s="1061"/>
      <c r="AT51" s="1061"/>
      <c r="AU51" s="1061"/>
      <c r="AV51" s="1061"/>
      <c r="AW51" s="1061"/>
      <c r="AX51" s="1061"/>
      <c r="AY51" s="1061"/>
      <c r="AZ51" s="1062"/>
      <c r="BA51" s="1062"/>
      <c r="BB51" s="1062"/>
      <c r="BC51" s="1062"/>
      <c r="BD51" s="1062"/>
      <c r="BE51" s="1008"/>
      <c r="BF51" s="1008"/>
      <c r="BG51" s="1008"/>
      <c r="BH51" s="1008"/>
      <c r="BI51" s="1009"/>
      <c r="BJ51" s="232"/>
      <c r="BK51" s="232"/>
      <c r="BL51" s="232"/>
      <c r="BM51" s="232"/>
      <c r="BN51" s="232"/>
      <c r="BO51" s="241"/>
      <c r="BP51" s="241"/>
      <c r="BQ51" s="238">
        <v>45</v>
      </c>
      <c r="BR51" s="239"/>
      <c r="BS51" s="1028"/>
      <c r="BT51" s="1029"/>
      <c r="BU51" s="1029"/>
      <c r="BV51" s="1029"/>
      <c r="BW51" s="1029"/>
      <c r="BX51" s="1029"/>
      <c r="BY51" s="1029"/>
      <c r="BZ51" s="1029"/>
      <c r="CA51" s="1029"/>
      <c r="CB51" s="1029"/>
      <c r="CC51" s="1029"/>
      <c r="CD51" s="1029"/>
      <c r="CE51" s="1029"/>
      <c r="CF51" s="1029"/>
      <c r="CG51" s="1050"/>
      <c r="CH51" s="1025"/>
      <c r="CI51" s="1026"/>
      <c r="CJ51" s="1026"/>
      <c r="CK51" s="1026"/>
      <c r="CL51" s="1027"/>
      <c r="CM51" s="1025"/>
      <c r="CN51" s="1026"/>
      <c r="CO51" s="1026"/>
      <c r="CP51" s="1026"/>
      <c r="CQ51" s="1027"/>
      <c r="CR51" s="1025"/>
      <c r="CS51" s="1026"/>
      <c r="CT51" s="1026"/>
      <c r="CU51" s="1026"/>
      <c r="CV51" s="1027"/>
      <c r="CW51" s="1025"/>
      <c r="CX51" s="1026"/>
      <c r="CY51" s="1026"/>
      <c r="CZ51" s="1026"/>
      <c r="DA51" s="1027"/>
      <c r="DB51" s="1025"/>
      <c r="DC51" s="1026"/>
      <c r="DD51" s="1026"/>
      <c r="DE51" s="1026"/>
      <c r="DF51" s="1027"/>
      <c r="DG51" s="1025"/>
      <c r="DH51" s="1026"/>
      <c r="DI51" s="1026"/>
      <c r="DJ51" s="1026"/>
      <c r="DK51" s="1027"/>
      <c r="DL51" s="1025"/>
      <c r="DM51" s="1026"/>
      <c r="DN51" s="1026"/>
      <c r="DO51" s="1026"/>
      <c r="DP51" s="1027"/>
      <c r="DQ51" s="1025"/>
      <c r="DR51" s="1026"/>
      <c r="DS51" s="1026"/>
      <c r="DT51" s="1026"/>
      <c r="DU51" s="1027"/>
      <c r="DV51" s="1028"/>
      <c r="DW51" s="1029"/>
      <c r="DX51" s="1029"/>
      <c r="DY51" s="1029"/>
      <c r="DZ51" s="1030"/>
      <c r="EA51" s="230"/>
    </row>
    <row r="52" spans="1:131" ht="26.25" customHeight="1" x14ac:dyDescent="0.15">
      <c r="A52" s="238">
        <v>25</v>
      </c>
      <c r="B52" s="1066"/>
      <c r="C52" s="1067"/>
      <c r="D52" s="1067"/>
      <c r="E52" s="1067"/>
      <c r="F52" s="1067"/>
      <c r="G52" s="1067"/>
      <c r="H52" s="1067"/>
      <c r="I52" s="1067"/>
      <c r="J52" s="1067"/>
      <c r="K52" s="1067"/>
      <c r="L52" s="1067"/>
      <c r="M52" s="1067"/>
      <c r="N52" s="1067"/>
      <c r="O52" s="1067"/>
      <c r="P52" s="1068"/>
      <c r="Q52" s="1069"/>
      <c r="R52" s="1061"/>
      <c r="S52" s="1061"/>
      <c r="T52" s="1061"/>
      <c r="U52" s="1061"/>
      <c r="V52" s="1061"/>
      <c r="W52" s="1061"/>
      <c r="X52" s="1061"/>
      <c r="Y52" s="1061"/>
      <c r="Z52" s="1061"/>
      <c r="AA52" s="1061"/>
      <c r="AB52" s="1061"/>
      <c r="AC52" s="1061"/>
      <c r="AD52" s="1061"/>
      <c r="AE52" s="1070"/>
      <c r="AF52" s="1071"/>
      <c r="AG52" s="1072"/>
      <c r="AH52" s="1072"/>
      <c r="AI52" s="1072"/>
      <c r="AJ52" s="1073"/>
      <c r="AK52" s="1060"/>
      <c r="AL52" s="1061"/>
      <c r="AM52" s="1061"/>
      <c r="AN52" s="1061"/>
      <c r="AO52" s="1061"/>
      <c r="AP52" s="1061"/>
      <c r="AQ52" s="1061"/>
      <c r="AR52" s="1061"/>
      <c r="AS52" s="1061"/>
      <c r="AT52" s="1061"/>
      <c r="AU52" s="1061"/>
      <c r="AV52" s="1061"/>
      <c r="AW52" s="1061"/>
      <c r="AX52" s="1061"/>
      <c r="AY52" s="1061"/>
      <c r="AZ52" s="1062"/>
      <c r="BA52" s="1062"/>
      <c r="BB52" s="1062"/>
      <c r="BC52" s="1062"/>
      <c r="BD52" s="1062"/>
      <c r="BE52" s="1008"/>
      <c r="BF52" s="1008"/>
      <c r="BG52" s="1008"/>
      <c r="BH52" s="1008"/>
      <c r="BI52" s="1009"/>
      <c r="BJ52" s="232"/>
      <c r="BK52" s="232"/>
      <c r="BL52" s="232"/>
      <c r="BM52" s="232"/>
      <c r="BN52" s="232"/>
      <c r="BO52" s="241"/>
      <c r="BP52" s="241"/>
      <c r="BQ52" s="238">
        <v>46</v>
      </c>
      <c r="BR52" s="239"/>
      <c r="BS52" s="1028"/>
      <c r="BT52" s="1029"/>
      <c r="BU52" s="1029"/>
      <c r="BV52" s="1029"/>
      <c r="BW52" s="1029"/>
      <c r="BX52" s="1029"/>
      <c r="BY52" s="1029"/>
      <c r="BZ52" s="1029"/>
      <c r="CA52" s="1029"/>
      <c r="CB52" s="1029"/>
      <c r="CC52" s="1029"/>
      <c r="CD52" s="1029"/>
      <c r="CE52" s="1029"/>
      <c r="CF52" s="1029"/>
      <c r="CG52" s="1050"/>
      <c r="CH52" s="1025"/>
      <c r="CI52" s="1026"/>
      <c r="CJ52" s="1026"/>
      <c r="CK52" s="1026"/>
      <c r="CL52" s="1027"/>
      <c r="CM52" s="1025"/>
      <c r="CN52" s="1026"/>
      <c r="CO52" s="1026"/>
      <c r="CP52" s="1026"/>
      <c r="CQ52" s="1027"/>
      <c r="CR52" s="1025"/>
      <c r="CS52" s="1026"/>
      <c r="CT52" s="1026"/>
      <c r="CU52" s="1026"/>
      <c r="CV52" s="1027"/>
      <c r="CW52" s="1025"/>
      <c r="CX52" s="1026"/>
      <c r="CY52" s="1026"/>
      <c r="CZ52" s="1026"/>
      <c r="DA52" s="1027"/>
      <c r="DB52" s="1025"/>
      <c r="DC52" s="1026"/>
      <c r="DD52" s="1026"/>
      <c r="DE52" s="1026"/>
      <c r="DF52" s="1027"/>
      <c r="DG52" s="1025"/>
      <c r="DH52" s="1026"/>
      <c r="DI52" s="1026"/>
      <c r="DJ52" s="1026"/>
      <c r="DK52" s="1027"/>
      <c r="DL52" s="1025"/>
      <c r="DM52" s="1026"/>
      <c r="DN52" s="1026"/>
      <c r="DO52" s="1026"/>
      <c r="DP52" s="1027"/>
      <c r="DQ52" s="1025"/>
      <c r="DR52" s="1026"/>
      <c r="DS52" s="1026"/>
      <c r="DT52" s="1026"/>
      <c r="DU52" s="1027"/>
      <c r="DV52" s="1028"/>
      <c r="DW52" s="1029"/>
      <c r="DX52" s="1029"/>
      <c r="DY52" s="1029"/>
      <c r="DZ52" s="1030"/>
      <c r="EA52" s="230"/>
    </row>
    <row r="53" spans="1:131" ht="26.25" customHeight="1" x14ac:dyDescent="0.15">
      <c r="A53" s="238">
        <v>26</v>
      </c>
      <c r="B53" s="1066"/>
      <c r="C53" s="1067"/>
      <c r="D53" s="1067"/>
      <c r="E53" s="1067"/>
      <c r="F53" s="1067"/>
      <c r="G53" s="1067"/>
      <c r="H53" s="1067"/>
      <c r="I53" s="1067"/>
      <c r="J53" s="1067"/>
      <c r="K53" s="1067"/>
      <c r="L53" s="1067"/>
      <c r="M53" s="1067"/>
      <c r="N53" s="1067"/>
      <c r="O53" s="1067"/>
      <c r="P53" s="1068"/>
      <c r="Q53" s="1069"/>
      <c r="R53" s="1061"/>
      <c r="S53" s="1061"/>
      <c r="T53" s="1061"/>
      <c r="U53" s="1061"/>
      <c r="V53" s="1061"/>
      <c r="W53" s="1061"/>
      <c r="X53" s="1061"/>
      <c r="Y53" s="1061"/>
      <c r="Z53" s="1061"/>
      <c r="AA53" s="1061"/>
      <c r="AB53" s="1061"/>
      <c r="AC53" s="1061"/>
      <c r="AD53" s="1061"/>
      <c r="AE53" s="1070"/>
      <c r="AF53" s="1071"/>
      <c r="AG53" s="1072"/>
      <c r="AH53" s="1072"/>
      <c r="AI53" s="1072"/>
      <c r="AJ53" s="1073"/>
      <c r="AK53" s="1060"/>
      <c r="AL53" s="1061"/>
      <c r="AM53" s="1061"/>
      <c r="AN53" s="1061"/>
      <c r="AO53" s="1061"/>
      <c r="AP53" s="1061"/>
      <c r="AQ53" s="1061"/>
      <c r="AR53" s="1061"/>
      <c r="AS53" s="1061"/>
      <c r="AT53" s="1061"/>
      <c r="AU53" s="1061"/>
      <c r="AV53" s="1061"/>
      <c r="AW53" s="1061"/>
      <c r="AX53" s="1061"/>
      <c r="AY53" s="1061"/>
      <c r="AZ53" s="1062"/>
      <c r="BA53" s="1062"/>
      <c r="BB53" s="1062"/>
      <c r="BC53" s="1062"/>
      <c r="BD53" s="1062"/>
      <c r="BE53" s="1008"/>
      <c r="BF53" s="1008"/>
      <c r="BG53" s="1008"/>
      <c r="BH53" s="1008"/>
      <c r="BI53" s="1009"/>
      <c r="BJ53" s="232"/>
      <c r="BK53" s="232"/>
      <c r="BL53" s="232"/>
      <c r="BM53" s="232"/>
      <c r="BN53" s="232"/>
      <c r="BO53" s="241"/>
      <c r="BP53" s="241"/>
      <c r="BQ53" s="238">
        <v>47</v>
      </c>
      <c r="BR53" s="239"/>
      <c r="BS53" s="1028"/>
      <c r="BT53" s="1029"/>
      <c r="BU53" s="1029"/>
      <c r="BV53" s="1029"/>
      <c r="BW53" s="1029"/>
      <c r="BX53" s="1029"/>
      <c r="BY53" s="1029"/>
      <c r="BZ53" s="1029"/>
      <c r="CA53" s="1029"/>
      <c r="CB53" s="1029"/>
      <c r="CC53" s="1029"/>
      <c r="CD53" s="1029"/>
      <c r="CE53" s="1029"/>
      <c r="CF53" s="1029"/>
      <c r="CG53" s="1050"/>
      <c r="CH53" s="1025"/>
      <c r="CI53" s="1026"/>
      <c r="CJ53" s="1026"/>
      <c r="CK53" s="1026"/>
      <c r="CL53" s="1027"/>
      <c r="CM53" s="1025"/>
      <c r="CN53" s="1026"/>
      <c r="CO53" s="1026"/>
      <c r="CP53" s="1026"/>
      <c r="CQ53" s="1027"/>
      <c r="CR53" s="1025"/>
      <c r="CS53" s="1026"/>
      <c r="CT53" s="1026"/>
      <c r="CU53" s="1026"/>
      <c r="CV53" s="1027"/>
      <c r="CW53" s="1025"/>
      <c r="CX53" s="1026"/>
      <c r="CY53" s="1026"/>
      <c r="CZ53" s="1026"/>
      <c r="DA53" s="1027"/>
      <c r="DB53" s="1025"/>
      <c r="DC53" s="1026"/>
      <c r="DD53" s="1026"/>
      <c r="DE53" s="1026"/>
      <c r="DF53" s="1027"/>
      <c r="DG53" s="1025"/>
      <c r="DH53" s="1026"/>
      <c r="DI53" s="1026"/>
      <c r="DJ53" s="1026"/>
      <c r="DK53" s="1027"/>
      <c r="DL53" s="1025"/>
      <c r="DM53" s="1026"/>
      <c r="DN53" s="1026"/>
      <c r="DO53" s="1026"/>
      <c r="DP53" s="1027"/>
      <c r="DQ53" s="1025"/>
      <c r="DR53" s="1026"/>
      <c r="DS53" s="1026"/>
      <c r="DT53" s="1026"/>
      <c r="DU53" s="1027"/>
      <c r="DV53" s="1028"/>
      <c r="DW53" s="1029"/>
      <c r="DX53" s="1029"/>
      <c r="DY53" s="1029"/>
      <c r="DZ53" s="1030"/>
      <c r="EA53" s="230"/>
    </row>
    <row r="54" spans="1:131" ht="26.25" customHeight="1" x14ac:dyDescent="0.15">
      <c r="A54" s="238">
        <v>27</v>
      </c>
      <c r="B54" s="1066"/>
      <c r="C54" s="1067"/>
      <c r="D54" s="1067"/>
      <c r="E54" s="1067"/>
      <c r="F54" s="1067"/>
      <c r="G54" s="1067"/>
      <c r="H54" s="1067"/>
      <c r="I54" s="1067"/>
      <c r="J54" s="1067"/>
      <c r="K54" s="1067"/>
      <c r="L54" s="1067"/>
      <c r="M54" s="1067"/>
      <c r="N54" s="1067"/>
      <c r="O54" s="1067"/>
      <c r="P54" s="1068"/>
      <c r="Q54" s="1069"/>
      <c r="R54" s="1061"/>
      <c r="S54" s="1061"/>
      <c r="T54" s="1061"/>
      <c r="U54" s="1061"/>
      <c r="V54" s="1061"/>
      <c r="W54" s="1061"/>
      <c r="X54" s="1061"/>
      <c r="Y54" s="1061"/>
      <c r="Z54" s="1061"/>
      <c r="AA54" s="1061"/>
      <c r="AB54" s="1061"/>
      <c r="AC54" s="1061"/>
      <c r="AD54" s="1061"/>
      <c r="AE54" s="1070"/>
      <c r="AF54" s="1071"/>
      <c r="AG54" s="1072"/>
      <c r="AH54" s="1072"/>
      <c r="AI54" s="1072"/>
      <c r="AJ54" s="1073"/>
      <c r="AK54" s="1060"/>
      <c r="AL54" s="1061"/>
      <c r="AM54" s="1061"/>
      <c r="AN54" s="1061"/>
      <c r="AO54" s="1061"/>
      <c r="AP54" s="1061"/>
      <c r="AQ54" s="1061"/>
      <c r="AR54" s="1061"/>
      <c r="AS54" s="1061"/>
      <c r="AT54" s="1061"/>
      <c r="AU54" s="1061"/>
      <c r="AV54" s="1061"/>
      <c r="AW54" s="1061"/>
      <c r="AX54" s="1061"/>
      <c r="AY54" s="1061"/>
      <c r="AZ54" s="1062"/>
      <c r="BA54" s="1062"/>
      <c r="BB54" s="1062"/>
      <c r="BC54" s="1062"/>
      <c r="BD54" s="1062"/>
      <c r="BE54" s="1008"/>
      <c r="BF54" s="1008"/>
      <c r="BG54" s="1008"/>
      <c r="BH54" s="1008"/>
      <c r="BI54" s="1009"/>
      <c r="BJ54" s="232"/>
      <c r="BK54" s="232"/>
      <c r="BL54" s="232"/>
      <c r="BM54" s="232"/>
      <c r="BN54" s="232"/>
      <c r="BO54" s="241"/>
      <c r="BP54" s="241"/>
      <c r="BQ54" s="238">
        <v>48</v>
      </c>
      <c r="BR54" s="239"/>
      <c r="BS54" s="1028"/>
      <c r="BT54" s="1029"/>
      <c r="BU54" s="1029"/>
      <c r="BV54" s="1029"/>
      <c r="BW54" s="1029"/>
      <c r="BX54" s="1029"/>
      <c r="BY54" s="1029"/>
      <c r="BZ54" s="1029"/>
      <c r="CA54" s="1029"/>
      <c r="CB54" s="1029"/>
      <c r="CC54" s="1029"/>
      <c r="CD54" s="1029"/>
      <c r="CE54" s="1029"/>
      <c r="CF54" s="1029"/>
      <c r="CG54" s="1050"/>
      <c r="CH54" s="1025"/>
      <c r="CI54" s="1026"/>
      <c r="CJ54" s="1026"/>
      <c r="CK54" s="1026"/>
      <c r="CL54" s="1027"/>
      <c r="CM54" s="1025"/>
      <c r="CN54" s="1026"/>
      <c r="CO54" s="1026"/>
      <c r="CP54" s="1026"/>
      <c r="CQ54" s="1027"/>
      <c r="CR54" s="1025"/>
      <c r="CS54" s="1026"/>
      <c r="CT54" s="1026"/>
      <c r="CU54" s="1026"/>
      <c r="CV54" s="1027"/>
      <c r="CW54" s="1025"/>
      <c r="CX54" s="1026"/>
      <c r="CY54" s="1026"/>
      <c r="CZ54" s="1026"/>
      <c r="DA54" s="1027"/>
      <c r="DB54" s="1025"/>
      <c r="DC54" s="1026"/>
      <c r="DD54" s="1026"/>
      <c r="DE54" s="1026"/>
      <c r="DF54" s="1027"/>
      <c r="DG54" s="1025"/>
      <c r="DH54" s="1026"/>
      <c r="DI54" s="1026"/>
      <c r="DJ54" s="1026"/>
      <c r="DK54" s="1027"/>
      <c r="DL54" s="1025"/>
      <c r="DM54" s="1026"/>
      <c r="DN54" s="1026"/>
      <c r="DO54" s="1026"/>
      <c r="DP54" s="1027"/>
      <c r="DQ54" s="1025"/>
      <c r="DR54" s="1026"/>
      <c r="DS54" s="1026"/>
      <c r="DT54" s="1026"/>
      <c r="DU54" s="1027"/>
      <c r="DV54" s="1028"/>
      <c r="DW54" s="1029"/>
      <c r="DX54" s="1029"/>
      <c r="DY54" s="1029"/>
      <c r="DZ54" s="1030"/>
      <c r="EA54" s="230"/>
    </row>
    <row r="55" spans="1:131" ht="26.25" customHeight="1" x14ac:dyDescent="0.15">
      <c r="A55" s="238">
        <v>28</v>
      </c>
      <c r="B55" s="1066"/>
      <c r="C55" s="1067"/>
      <c r="D55" s="1067"/>
      <c r="E55" s="1067"/>
      <c r="F55" s="1067"/>
      <c r="G55" s="1067"/>
      <c r="H55" s="1067"/>
      <c r="I55" s="1067"/>
      <c r="J55" s="1067"/>
      <c r="K55" s="1067"/>
      <c r="L55" s="1067"/>
      <c r="M55" s="1067"/>
      <c r="N55" s="1067"/>
      <c r="O55" s="1067"/>
      <c r="P55" s="1068"/>
      <c r="Q55" s="1069"/>
      <c r="R55" s="1061"/>
      <c r="S55" s="1061"/>
      <c r="T55" s="1061"/>
      <c r="U55" s="1061"/>
      <c r="V55" s="1061"/>
      <c r="W55" s="1061"/>
      <c r="X55" s="1061"/>
      <c r="Y55" s="1061"/>
      <c r="Z55" s="1061"/>
      <c r="AA55" s="1061"/>
      <c r="AB55" s="1061"/>
      <c r="AC55" s="1061"/>
      <c r="AD55" s="1061"/>
      <c r="AE55" s="1070"/>
      <c r="AF55" s="1071"/>
      <c r="AG55" s="1072"/>
      <c r="AH55" s="1072"/>
      <c r="AI55" s="1072"/>
      <c r="AJ55" s="1073"/>
      <c r="AK55" s="1060"/>
      <c r="AL55" s="1061"/>
      <c r="AM55" s="1061"/>
      <c r="AN55" s="1061"/>
      <c r="AO55" s="1061"/>
      <c r="AP55" s="1061"/>
      <c r="AQ55" s="1061"/>
      <c r="AR55" s="1061"/>
      <c r="AS55" s="1061"/>
      <c r="AT55" s="1061"/>
      <c r="AU55" s="1061"/>
      <c r="AV55" s="1061"/>
      <c r="AW55" s="1061"/>
      <c r="AX55" s="1061"/>
      <c r="AY55" s="1061"/>
      <c r="AZ55" s="1062"/>
      <c r="BA55" s="1062"/>
      <c r="BB55" s="1062"/>
      <c r="BC55" s="1062"/>
      <c r="BD55" s="1062"/>
      <c r="BE55" s="1008"/>
      <c r="BF55" s="1008"/>
      <c r="BG55" s="1008"/>
      <c r="BH55" s="1008"/>
      <c r="BI55" s="1009"/>
      <c r="BJ55" s="232"/>
      <c r="BK55" s="232"/>
      <c r="BL55" s="232"/>
      <c r="BM55" s="232"/>
      <c r="BN55" s="232"/>
      <c r="BO55" s="241"/>
      <c r="BP55" s="241"/>
      <c r="BQ55" s="238">
        <v>49</v>
      </c>
      <c r="BR55" s="239"/>
      <c r="BS55" s="1028"/>
      <c r="BT55" s="1029"/>
      <c r="BU55" s="1029"/>
      <c r="BV55" s="1029"/>
      <c r="BW55" s="1029"/>
      <c r="BX55" s="1029"/>
      <c r="BY55" s="1029"/>
      <c r="BZ55" s="1029"/>
      <c r="CA55" s="1029"/>
      <c r="CB55" s="1029"/>
      <c r="CC55" s="1029"/>
      <c r="CD55" s="1029"/>
      <c r="CE55" s="1029"/>
      <c r="CF55" s="1029"/>
      <c r="CG55" s="1050"/>
      <c r="CH55" s="1025"/>
      <c r="CI55" s="1026"/>
      <c r="CJ55" s="1026"/>
      <c r="CK55" s="1026"/>
      <c r="CL55" s="1027"/>
      <c r="CM55" s="1025"/>
      <c r="CN55" s="1026"/>
      <c r="CO55" s="1026"/>
      <c r="CP55" s="1026"/>
      <c r="CQ55" s="1027"/>
      <c r="CR55" s="1025"/>
      <c r="CS55" s="1026"/>
      <c r="CT55" s="1026"/>
      <c r="CU55" s="1026"/>
      <c r="CV55" s="1027"/>
      <c r="CW55" s="1025"/>
      <c r="CX55" s="1026"/>
      <c r="CY55" s="1026"/>
      <c r="CZ55" s="1026"/>
      <c r="DA55" s="1027"/>
      <c r="DB55" s="1025"/>
      <c r="DC55" s="1026"/>
      <c r="DD55" s="1026"/>
      <c r="DE55" s="1026"/>
      <c r="DF55" s="1027"/>
      <c r="DG55" s="1025"/>
      <c r="DH55" s="1026"/>
      <c r="DI55" s="1026"/>
      <c r="DJ55" s="1026"/>
      <c r="DK55" s="1027"/>
      <c r="DL55" s="1025"/>
      <c r="DM55" s="1026"/>
      <c r="DN55" s="1026"/>
      <c r="DO55" s="1026"/>
      <c r="DP55" s="1027"/>
      <c r="DQ55" s="1025"/>
      <c r="DR55" s="1026"/>
      <c r="DS55" s="1026"/>
      <c r="DT55" s="1026"/>
      <c r="DU55" s="1027"/>
      <c r="DV55" s="1028"/>
      <c r="DW55" s="1029"/>
      <c r="DX55" s="1029"/>
      <c r="DY55" s="1029"/>
      <c r="DZ55" s="1030"/>
      <c r="EA55" s="230"/>
    </row>
    <row r="56" spans="1:131" ht="26.25" customHeight="1" x14ac:dyDescent="0.15">
      <c r="A56" s="238">
        <v>29</v>
      </c>
      <c r="B56" s="1066"/>
      <c r="C56" s="1067"/>
      <c r="D56" s="1067"/>
      <c r="E56" s="1067"/>
      <c r="F56" s="1067"/>
      <c r="G56" s="1067"/>
      <c r="H56" s="1067"/>
      <c r="I56" s="1067"/>
      <c r="J56" s="1067"/>
      <c r="K56" s="1067"/>
      <c r="L56" s="1067"/>
      <c r="M56" s="1067"/>
      <c r="N56" s="1067"/>
      <c r="O56" s="1067"/>
      <c r="P56" s="1068"/>
      <c r="Q56" s="1069"/>
      <c r="R56" s="1061"/>
      <c r="S56" s="1061"/>
      <c r="T56" s="1061"/>
      <c r="U56" s="1061"/>
      <c r="V56" s="1061"/>
      <c r="W56" s="1061"/>
      <c r="X56" s="1061"/>
      <c r="Y56" s="1061"/>
      <c r="Z56" s="1061"/>
      <c r="AA56" s="1061"/>
      <c r="AB56" s="1061"/>
      <c r="AC56" s="1061"/>
      <c r="AD56" s="1061"/>
      <c r="AE56" s="1070"/>
      <c r="AF56" s="1071"/>
      <c r="AG56" s="1072"/>
      <c r="AH56" s="1072"/>
      <c r="AI56" s="1072"/>
      <c r="AJ56" s="1073"/>
      <c r="AK56" s="1060"/>
      <c r="AL56" s="1061"/>
      <c r="AM56" s="1061"/>
      <c r="AN56" s="1061"/>
      <c r="AO56" s="1061"/>
      <c r="AP56" s="1061"/>
      <c r="AQ56" s="1061"/>
      <c r="AR56" s="1061"/>
      <c r="AS56" s="1061"/>
      <c r="AT56" s="1061"/>
      <c r="AU56" s="1061"/>
      <c r="AV56" s="1061"/>
      <c r="AW56" s="1061"/>
      <c r="AX56" s="1061"/>
      <c r="AY56" s="1061"/>
      <c r="AZ56" s="1062"/>
      <c r="BA56" s="1062"/>
      <c r="BB56" s="1062"/>
      <c r="BC56" s="1062"/>
      <c r="BD56" s="1062"/>
      <c r="BE56" s="1008"/>
      <c r="BF56" s="1008"/>
      <c r="BG56" s="1008"/>
      <c r="BH56" s="1008"/>
      <c r="BI56" s="1009"/>
      <c r="BJ56" s="232"/>
      <c r="BK56" s="232"/>
      <c r="BL56" s="232"/>
      <c r="BM56" s="232"/>
      <c r="BN56" s="232"/>
      <c r="BO56" s="241"/>
      <c r="BP56" s="241"/>
      <c r="BQ56" s="238">
        <v>50</v>
      </c>
      <c r="BR56" s="239"/>
      <c r="BS56" s="1028"/>
      <c r="BT56" s="1029"/>
      <c r="BU56" s="1029"/>
      <c r="BV56" s="1029"/>
      <c r="BW56" s="1029"/>
      <c r="BX56" s="1029"/>
      <c r="BY56" s="1029"/>
      <c r="BZ56" s="1029"/>
      <c r="CA56" s="1029"/>
      <c r="CB56" s="1029"/>
      <c r="CC56" s="1029"/>
      <c r="CD56" s="1029"/>
      <c r="CE56" s="1029"/>
      <c r="CF56" s="1029"/>
      <c r="CG56" s="1050"/>
      <c r="CH56" s="1025"/>
      <c r="CI56" s="1026"/>
      <c r="CJ56" s="1026"/>
      <c r="CK56" s="1026"/>
      <c r="CL56" s="1027"/>
      <c r="CM56" s="1025"/>
      <c r="CN56" s="1026"/>
      <c r="CO56" s="1026"/>
      <c r="CP56" s="1026"/>
      <c r="CQ56" s="1027"/>
      <c r="CR56" s="1025"/>
      <c r="CS56" s="1026"/>
      <c r="CT56" s="1026"/>
      <c r="CU56" s="1026"/>
      <c r="CV56" s="1027"/>
      <c r="CW56" s="1025"/>
      <c r="CX56" s="1026"/>
      <c r="CY56" s="1026"/>
      <c r="CZ56" s="1026"/>
      <c r="DA56" s="1027"/>
      <c r="DB56" s="1025"/>
      <c r="DC56" s="1026"/>
      <c r="DD56" s="1026"/>
      <c r="DE56" s="1026"/>
      <c r="DF56" s="1027"/>
      <c r="DG56" s="1025"/>
      <c r="DH56" s="1026"/>
      <c r="DI56" s="1026"/>
      <c r="DJ56" s="1026"/>
      <c r="DK56" s="1027"/>
      <c r="DL56" s="1025"/>
      <c r="DM56" s="1026"/>
      <c r="DN56" s="1026"/>
      <c r="DO56" s="1026"/>
      <c r="DP56" s="1027"/>
      <c r="DQ56" s="1025"/>
      <c r="DR56" s="1026"/>
      <c r="DS56" s="1026"/>
      <c r="DT56" s="1026"/>
      <c r="DU56" s="1027"/>
      <c r="DV56" s="1028"/>
      <c r="DW56" s="1029"/>
      <c r="DX56" s="1029"/>
      <c r="DY56" s="1029"/>
      <c r="DZ56" s="1030"/>
      <c r="EA56" s="230"/>
    </row>
    <row r="57" spans="1:131" ht="26.25" customHeight="1" x14ac:dyDescent="0.15">
      <c r="A57" s="238">
        <v>30</v>
      </c>
      <c r="B57" s="1066"/>
      <c r="C57" s="1067"/>
      <c r="D57" s="1067"/>
      <c r="E57" s="1067"/>
      <c r="F57" s="1067"/>
      <c r="G57" s="1067"/>
      <c r="H57" s="1067"/>
      <c r="I57" s="1067"/>
      <c r="J57" s="1067"/>
      <c r="K57" s="1067"/>
      <c r="L57" s="1067"/>
      <c r="M57" s="1067"/>
      <c r="N57" s="1067"/>
      <c r="O57" s="1067"/>
      <c r="P57" s="1068"/>
      <c r="Q57" s="1069"/>
      <c r="R57" s="1061"/>
      <c r="S57" s="1061"/>
      <c r="T57" s="1061"/>
      <c r="U57" s="1061"/>
      <c r="V57" s="1061"/>
      <c r="W57" s="1061"/>
      <c r="X57" s="1061"/>
      <c r="Y57" s="1061"/>
      <c r="Z57" s="1061"/>
      <c r="AA57" s="1061"/>
      <c r="AB57" s="1061"/>
      <c r="AC57" s="1061"/>
      <c r="AD57" s="1061"/>
      <c r="AE57" s="1070"/>
      <c r="AF57" s="1071"/>
      <c r="AG57" s="1072"/>
      <c r="AH57" s="1072"/>
      <c r="AI57" s="1072"/>
      <c r="AJ57" s="1073"/>
      <c r="AK57" s="1060"/>
      <c r="AL57" s="1061"/>
      <c r="AM57" s="1061"/>
      <c r="AN57" s="1061"/>
      <c r="AO57" s="1061"/>
      <c r="AP57" s="1061"/>
      <c r="AQ57" s="1061"/>
      <c r="AR57" s="1061"/>
      <c r="AS57" s="1061"/>
      <c r="AT57" s="1061"/>
      <c r="AU57" s="1061"/>
      <c r="AV57" s="1061"/>
      <c r="AW57" s="1061"/>
      <c r="AX57" s="1061"/>
      <c r="AY57" s="1061"/>
      <c r="AZ57" s="1062"/>
      <c r="BA57" s="1062"/>
      <c r="BB57" s="1062"/>
      <c r="BC57" s="1062"/>
      <c r="BD57" s="1062"/>
      <c r="BE57" s="1008"/>
      <c r="BF57" s="1008"/>
      <c r="BG57" s="1008"/>
      <c r="BH57" s="1008"/>
      <c r="BI57" s="1009"/>
      <c r="BJ57" s="232"/>
      <c r="BK57" s="232"/>
      <c r="BL57" s="232"/>
      <c r="BM57" s="232"/>
      <c r="BN57" s="232"/>
      <c r="BO57" s="241"/>
      <c r="BP57" s="241"/>
      <c r="BQ57" s="238">
        <v>51</v>
      </c>
      <c r="BR57" s="239"/>
      <c r="BS57" s="1028"/>
      <c r="BT57" s="1029"/>
      <c r="BU57" s="1029"/>
      <c r="BV57" s="1029"/>
      <c r="BW57" s="1029"/>
      <c r="BX57" s="1029"/>
      <c r="BY57" s="1029"/>
      <c r="BZ57" s="1029"/>
      <c r="CA57" s="1029"/>
      <c r="CB57" s="1029"/>
      <c r="CC57" s="1029"/>
      <c r="CD57" s="1029"/>
      <c r="CE57" s="1029"/>
      <c r="CF57" s="1029"/>
      <c r="CG57" s="1050"/>
      <c r="CH57" s="1025"/>
      <c r="CI57" s="1026"/>
      <c r="CJ57" s="1026"/>
      <c r="CK57" s="1026"/>
      <c r="CL57" s="1027"/>
      <c r="CM57" s="1025"/>
      <c r="CN57" s="1026"/>
      <c r="CO57" s="1026"/>
      <c r="CP57" s="1026"/>
      <c r="CQ57" s="1027"/>
      <c r="CR57" s="1025"/>
      <c r="CS57" s="1026"/>
      <c r="CT57" s="1026"/>
      <c r="CU57" s="1026"/>
      <c r="CV57" s="1027"/>
      <c r="CW57" s="1025"/>
      <c r="CX57" s="1026"/>
      <c r="CY57" s="1026"/>
      <c r="CZ57" s="1026"/>
      <c r="DA57" s="1027"/>
      <c r="DB57" s="1025"/>
      <c r="DC57" s="1026"/>
      <c r="DD57" s="1026"/>
      <c r="DE57" s="1026"/>
      <c r="DF57" s="1027"/>
      <c r="DG57" s="1025"/>
      <c r="DH57" s="1026"/>
      <c r="DI57" s="1026"/>
      <c r="DJ57" s="1026"/>
      <c r="DK57" s="1027"/>
      <c r="DL57" s="1025"/>
      <c r="DM57" s="1026"/>
      <c r="DN57" s="1026"/>
      <c r="DO57" s="1026"/>
      <c r="DP57" s="1027"/>
      <c r="DQ57" s="1025"/>
      <c r="DR57" s="1026"/>
      <c r="DS57" s="1026"/>
      <c r="DT57" s="1026"/>
      <c r="DU57" s="1027"/>
      <c r="DV57" s="1028"/>
      <c r="DW57" s="1029"/>
      <c r="DX57" s="1029"/>
      <c r="DY57" s="1029"/>
      <c r="DZ57" s="1030"/>
      <c r="EA57" s="230"/>
    </row>
    <row r="58" spans="1:131" ht="26.25" customHeight="1" x14ac:dyDescent="0.15">
      <c r="A58" s="238">
        <v>31</v>
      </c>
      <c r="B58" s="1066"/>
      <c r="C58" s="1067"/>
      <c r="D58" s="1067"/>
      <c r="E58" s="1067"/>
      <c r="F58" s="1067"/>
      <c r="G58" s="1067"/>
      <c r="H58" s="1067"/>
      <c r="I58" s="1067"/>
      <c r="J58" s="1067"/>
      <c r="K58" s="1067"/>
      <c r="L58" s="1067"/>
      <c r="M58" s="1067"/>
      <c r="N58" s="1067"/>
      <c r="O58" s="1067"/>
      <c r="P58" s="1068"/>
      <c r="Q58" s="1069"/>
      <c r="R58" s="1061"/>
      <c r="S58" s="1061"/>
      <c r="T58" s="1061"/>
      <c r="U58" s="1061"/>
      <c r="V58" s="1061"/>
      <c r="W58" s="1061"/>
      <c r="X58" s="1061"/>
      <c r="Y58" s="1061"/>
      <c r="Z58" s="1061"/>
      <c r="AA58" s="1061"/>
      <c r="AB58" s="1061"/>
      <c r="AC58" s="1061"/>
      <c r="AD58" s="1061"/>
      <c r="AE58" s="1070"/>
      <c r="AF58" s="1071"/>
      <c r="AG58" s="1072"/>
      <c r="AH58" s="1072"/>
      <c r="AI58" s="1072"/>
      <c r="AJ58" s="1073"/>
      <c r="AK58" s="1060"/>
      <c r="AL58" s="1061"/>
      <c r="AM58" s="1061"/>
      <c r="AN58" s="1061"/>
      <c r="AO58" s="1061"/>
      <c r="AP58" s="1061"/>
      <c r="AQ58" s="1061"/>
      <c r="AR58" s="1061"/>
      <c r="AS58" s="1061"/>
      <c r="AT58" s="1061"/>
      <c r="AU58" s="1061"/>
      <c r="AV58" s="1061"/>
      <c r="AW58" s="1061"/>
      <c r="AX58" s="1061"/>
      <c r="AY58" s="1061"/>
      <c r="AZ58" s="1062"/>
      <c r="BA58" s="1062"/>
      <c r="BB58" s="1062"/>
      <c r="BC58" s="1062"/>
      <c r="BD58" s="1062"/>
      <c r="BE58" s="1008"/>
      <c r="BF58" s="1008"/>
      <c r="BG58" s="1008"/>
      <c r="BH58" s="1008"/>
      <c r="BI58" s="1009"/>
      <c r="BJ58" s="232"/>
      <c r="BK58" s="232"/>
      <c r="BL58" s="232"/>
      <c r="BM58" s="232"/>
      <c r="BN58" s="232"/>
      <c r="BO58" s="241"/>
      <c r="BP58" s="241"/>
      <c r="BQ58" s="238">
        <v>52</v>
      </c>
      <c r="BR58" s="239"/>
      <c r="BS58" s="1028"/>
      <c r="BT58" s="1029"/>
      <c r="BU58" s="1029"/>
      <c r="BV58" s="1029"/>
      <c r="BW58" s="1029"/>
      <c r="BX58" s="1029"/>
      <c r="BY58" s="1029"/>
      <c r="BZ58" s="1029"/>
      <c r="CA58" s="1029"/>
      <c r="CB58" s="1029"/>
      <c r="CC58" s="1029"/>
      <c r="CD58" s="1029"/>
      <c r="CE58" s="1029"/>
      <c r="CF58" s="1029"/>
      <c r="CG58" s="1050"/>
      <c r="CH58" s="1025"/>
      <c r="CI58" s="1026"/>
      <c r="CJ58" s="1026"/>
      <c r="CK58" s="1026"/>
      <c r="CL58" s="1027"/>
      <c r="CM58" s="1025"/>
      <c r="CN58" s="1026"/>
      <c r="CO58" s="1026"/>
      <c r="CP58" s="1026"/>
      <c r="CQ58" s="1027"/>
      <c r="CR58" s="1025"/>
      <c r="CS58" s="1026"/>
      <c r="CT58" s="1026"/>
      <c r="CU58" s="1026"/>
      <c r="CV58" s="1027"/>
      <c r="CW58" s="1025"/>
      <c r="CX58" s="1026"/>
      <c r="CY58" s="1026"/>
      <c r="CZ58" s="1026"/>
      <c r="DA58" s="1027"/>
      <c r="DB58" s="1025"/>
      <c r="DC58" s="1026"/>
      <c r="DD58" s="1026"/>
      <c r="DE58" s="1026"/>
      <c r="DF58" s="1027"/>
      <c r="DG58" s="1025"/>
      <c r="DH58" s="1026"/>
      <c r="DI58" s="1026"/>
      <c r="DJ58" s="1026"/>
      <c r="DK58" s="1027"/>
      <c r="DL58" s="1025"/>
      <c r="DM58" s="1026"/>
      <c r="DN58" s="1026"/>
      <c r="DO58" s="1026"/>
      <c r="DP58" s="1027"/>
      <c r="DQ58" s="1025"/>
      <c r="DR58" s="1026"/>
      <c r="DS58" s="1026"/>
      <c r="DT58" s="1026"/>
      <c r="DU58" s="1027"/>
      <c r="DV58" s="1028"/>
      <c r="DW58" s="1029"/>
      <c r="DX58" s="1029"/>
      <c r="DY58" s="1029"/>
      <c r="DZ58" s="1030"/>
      <c r="EA58" s="230"/>
    </row>
    <row r="59" spans="1:131" ht="26.25" customHeight="1" x14ac:dyDescent="0.15">
      <c r="A59" s="238">
        <v>32</v>
      </c>
      <c r="B59" s="1066"/>
      <c r="C59" s="1067"/>
      <c r="D59" s="1067"/>
      <c r="E59" s="1067"/>
      <c r="F59" s="1067"/>
      <c r="G59" s="1067"/>
      <c r="H59" s="1067"/>
      <c r="I59" s="1067"/>
      <c r="J59" s="1067"/>
      <c r="K59" s="1067"/>
      <c r="L59" s="1067"/>
      <c r="M59" s="1067"/>
      <c r="N59" s="1067"/>
      <c r="O59" s="1067"/>
      <c r="P59" s="1068"/>
      <c r="Q59" s="1069"/>
      <c r="R59" s="1061"/>
      <c r="S59" s="1061"/>
      <c r="T59" s="1061"/>
      <c r="U59" s="1061"/>
      <c r="V59" s="1061"/>
      <c r="W59" s="1061"/>
      <c r="X59" s="1061"/>
      <c r="Y59" s="1061"/>
      <c r="Z59" s="1061"/>
      <c r="AA59" s="1061"/>
      <c r="AB59" s="1061"/>
      <c r="AC59" s="1061"/>
      <c r="AD59" s="1061"/>
      <c r="AE59" s="1070"/>
      <c r="AF59" s="1071"/>
      <c r="AG59" s="1072"/>
      <c r="AH59" s="1072"/>
      <c r="AI59" s="1072"/>
      <c r="AJ59" s="1073"/>
      <c r="AK59" s="1060"/>
      <c r="AL59" s="1061"/>
      <c r="AM59" s="1061"/>
      <c r="AN59" s="1061"/>
      <c r="AO59" s="1061"/>
      <c r="AP59" s="1061"/>
      <c r="AQ59" s="1061"/>
      <c r="AR59" s="1061"/>
      <c r="AS59" s="1061"/>
      <c r="AT59" s="1061"/>
      <c r="AU59" s="1061"/>
      <c r="AV59" s="1061"/>
      <c r="AW59" s="1061"/>
      <c r="AX59" s="1061"/>
      <c r="AY59" s="1061"/>
      <c r="AZ59" s="1062"/>
      <c r="BA59" s="1062"/>
      <c r="BB59" s="1062"/>
      <c r="BC59" s="1062"/>
      <c r="BD59" s="1062"/>
      <c r="BE59" s="1008"/>
      <c r="BF59" s="1008"/>
      <c r="BG59" s="1008"/>
      <c r="BH59" s="1008"/>
      <c r="BI59" s="1009"/>
      <c r="BJ59" s="232"/>
      <c r="BK59" s="232"/>
      <c r="BL59" s="232"/>
      <c r="BM59" s="232"/>
      <c r="BN59" s="232"/>
      <c r="BO59" s="241"/>
      <c r="BP59" s="241"/>
      <c r="BQ59" s="238">
        <v>53</v>
      </c>
      <c r="BR59" s="239"/>
      <c r="BS59" s="1028"/>
      <c r="BT59" s="1029"/>
      <c r="BU59" s="1029"/>
      <c r="BV59" s="1029"/>
      <c r="BW59" s="1029"/>
      <c r="BX59" s="1029"/>
      <c r="BY59" s="1029"/>
      <c r="BZ59" s="1029"/>
      <c r="CA59" s="1029"/>
      <c r="CB59" s="1029"/>
      <c r="CC59" s="1029"/>
      <c r="CD59" s="1029"/>
      <c r="CE59" s="1029"/>
      <c r="CF59" s="1029"/>
      <c r="CG59" s="1050"/>
      <c r="CH59" s="1025"/>
      <c r="CI59" s="1026"/>
      <c r="CJ59" s="1026"/>
      <c r="CK59" s="1026"/>
      <c r="CL59" s="1027"/>
      <c r="CM59" s="1025"/>
      <c r="CN59" s="1026"/>
      <c r="CO59" s="1026"/>
      <c r="CP59" s="1026"/>
      <c r="CQ59" s="1027"/>
      <c r="CR59" s="1025"/>
      <c r="CS59" s="1026"/>
      <c r="CT59" s="1026"/>
      <c r="CU59" s="1026"/>
      <c r="CV59" s="1027"/>
      <c r="CW59" s="1025"/>
      <c r="CX59" s="1026"/>
      <c r="CY59" s="1026"/>
      <c r="CZ59" s="1026"/>
      <c r="DA59" s="1027"/>
      <c r="DB59" s="1025"/>
      <c r="DC59" s="1026"/>
      <c r="DD59" s="1026"/>
      <c r="DE59" s="1026"/>
      <c r="DF59" s="1027"/>
      <c r="DG59" s="1025"/>
      <c r="DH59" s="1026"/>
      <c r="DI59" s="1026"/>
      <c r="DJ59" s="1026"/>
      <c r="DK59" s="1027"/>
      <c r="DL59" s="1025"/>
      <c r="DM59" s="1026"/>
      <c r="DN59" s="1026"/>
      <c r="DO59" s="1026"/>
      <c r="DP59" s="1027"/>
      <c r="DQ59" s="1025"/>
      <c r="DR59" s="1026"/>
      <c r="DS59" s="1026"/>
      <c r="DT59" s="1026"/>
      <c r="DU59" s="1027"/>
      <c r="DV59" s="1028"/>
      <c r="DW59" s="1029"/>
      <c r="DX59" s="1029"/>
      <c r="DY59" s="1029"/>
      <c r="DZ59" s="1030"/>
      <c r="EA59" s="230"/>
    </row>
    <row r="60" spans="1:131" ht="26.25" customHeight="1" x14ac:dyDescent="0.15">
      <c r="A60" s="238">
        <v>33</v>
      </c>
      <c r="B60" s="1066"/>
      <c r="C60" s="1067"/>
      <c r="D60" s="1067"/>
      <c r="E60" s="1067"/>
      <c r="F60" s="1067"/>
      <c r="G60" s="1067"/>
      <c r="H60" s="1067"/>
      <c r="I60" s="1067"/>
      <c r="J60" s="1067"/>
      <c r="K60" s="1067"/>
      <c r="L60" s="1067"/>
      <c r="M60" s="1067"/>
      <c r="N60" s="1067"/>
      <c r="O60" s="1067"/>
      <c r="P60" s="1068"/>
      <c r="Q60" s="1069"/>
      <c r="R60" s="1061"/>
      <c r="S60" s="1061"/>
      <c r="T60" s="1061"/>
      <c r="U60" s="1061"/>
      <c r="V60" s="1061"/>
      <c r="W60" s="1061"/>
      <c r="X60" s="1061"/>
      <c r="Y60" s="1061"/>
      <c r="Z60" s="1061"/>
      <c r="AA60" s="1061"/>
      <c r="AB60" s="1061"/>
      <c r="AC60" s="1061"/>
      <c r="AD60" s="1061"/>
      <c r="AE60" s="1070"/>
      <c r="AF60" s="1071"/>
      <c r="AG60" s="1072"/>
      <c r="AH60" s="1072"/>
      <c r="AI60" s="1072"/>
      <c r="AJ60" s="1073"/>
      <c r="AK60" s="1060"/>
      <c r="AL60" s="1061"/>
      <c r="AM60" s="1061"/>
      <c r="AN60" s="1061"/>
      <c r="AO60" s="1061"/>
      <c r="AP60" s="1061"/>
      <c r="AQ60" s="1061"/>
      <c r="AR60" s="1061"/>
      <c r="AS60" s="1061"/>
      <c r="AT60" s="1061"/>
      <c r="AU60" s="1061"/>
      <c r="AV60" s="1061"/>
      <c r="AW60" s="1061"/>
      <c r="AX60" s="1061"/>
      <c r="AY60" s="1061"/>
      <c r="AZ60" s="1062"/>
      <c r="BA60" s="1062"/>
      <c r="BB60" s="1062"/>
      <c r="BC60" s="1062"/>
      <c r="BD60" s="1062"/>
      <c r="BE60" s="1008"/>
      <c r="BF60" s="1008"/>
      <c r="BG60" s="1008"/>
      <c r="BH60" s="1008"/>
      <c r="BI60" s="1009"/>
      <c r="BJ60" s="232"/>
      <c r="BK60" s="232"/>
      <c r="BL60" s="232"/>
      <c r="BM60" s="232"/>
      <c r="BN60" s="232"/>
      <c r="BO60" s="241"/>
      <c r="BP60" s="241"/>
      <c r="BQ60" s="238">
        <v>54</v>
      </c>
      <c r="BR60" s="239"/>
      <c r="BS60" s="1028"/>
      <c r="BT60" s="1029"/>
      <c r="BU60" s="1029"/>
      <c r="BV60" s="1029"/>
      <c r="BW60" s="1029"/>
      <c r="BX60" s="1029"/>
      <c r="BY60" s="1029"/>
      <c r="BZ60" s="1029"/>
      <c r="CA60" s="1029"/>
      <c r="CB60" s="1029"/>
      <c r="CC60" s="1029"/>
      <c r="CD60" s="1029"/>
      <c r="CE60" s="1029"/>
      <c r="CF60" s="1029"/>
      <c r="CG60" s="1050"/>
      <c r="CH60" s="1025"/>
      <c r="CI60" s="1026"/>
      <c r="CJ60" s="1026"/>
      <c r="CK60" s="1026"/>
      <c r="CL60" s="1027"/>
      <c r="CM60" s="1025"/>
      <c r="CN60" s="1026"/>
      <c r="CO60" s="1026"/>
      <c r="CP60" s="1026"/>
      <c r="CQ60" s="1027"/>
      <c r="CR60" s="1025"/>
      <c r="CS60" s="1026"/>
      <c r="CT60" s="1026"/>
      <c r="CU60" s="1026"/>
      <c r="CV60" s="1027"/>
      <c r="CW60" s="1025"/>
      <c r="CX60" s="1026"/>
      <c r="CY60" s="1026"/>
      <c r="CZ60" s="1026"/>
      <c r="DA60" s="1027"/>
      <c r="DB60" s="1025"/>
      <c r="DC60" s="1026"/>
      <c r="DD60" s="1026"/>
      <c r="DE60" s="1026"/>
      <c r="DF60" s="1027"/>
      <c r="DG60" s="1025"/>
      <c r="DH60" s="1026"/>
      <c r="DI60" s="1026"/>
      <c r="DJ60" s="1026"/>
      <c r="DK60" s="1027"/>
      <c r="DL60" s="1025"/>
      <c r="DM60" s="1026"/>
      <c r="DN60" s="1026"/>
      <c r="DO60" s="1026"/>
      <c r="DP60" s="1027"/>
      <c r="DQ60" s="1025"/>
      <c r="DR60" s="1026"/>
      <c r="DS60" s="1026"/>
      <c r="DT60" s="1026"/>
      <c r="DU60" s="1027"/>
      <c r="DV60" s="1028"/>
      <c r="DW60" s="1029"/>
      <c r="DX60" s="1029"/>
      <c r="DY60" s="1029"/>
      <c r="DZ60" s="1030"/>
      <c r="EA60" s="230"/>
    </row>
    <row r="61" spans="1:131" ht="26.25" customHeight="1" thickBot="1" x14ac:dyDescent="0.2">
      <c r="A61" s="238">
        <v>34</v>
      </c>
      <c r="B61" s="1066"/>
      <c r="C61" s="1067"/>
      <c r="D61" s="1067"/>
      <c r="E61" s="1067"/>
      <c r="F61" s="1067"/>
      <c r="G61" s="1067"/>
      <c r="H61" s="1067"/>
      <c r="I61" s="1067"/>
      <c r="J61" s="1067"/>
      <c r="K61" s="1067"/>
      <c r="L61" s="1067"/>
      <c r="M61" s="1067"/>
      <c r="N61" s="1067"/>
      <c r="O61" s="1067"/>
      <c r="P61" s="1068"/>
      <c r="Q61" s="1069"/>
      <c r="R61" s="1061"/>
      <c r="S61" s="1061"/>
      <c r="T61" s="1061"/>
      <c r="U61" s="1061"/>
      <c r="V61" s="1061"/>
      <c r="W61" s="1061"/>
      <c r="X61" s="1061"/>
      <c r="Y61" s="1061"/>
      <c r="Z61" s="1061"/>
      <c r="AA61" s="1061"/>
      <c r="AB61" s="1061"/>
      <c r="AC61" s="1061"/>
      <c r="AD61" s="1061"/>
      <c r="AE61" s="1070"/>
      <c r="AF61" s="1071"/>
      <c r="AG61" s="1072"/>
      <c r="AH61" s="1072"/>
      <c r="AI61" s="1072"/>
      <c r="AJ61" s="1073"/>
      <c r="AK61" s="1060"/>
      <c r="AL61" s="1061"/>
      <c r="AM61" s="1061"/>
      <c r="AN61" s="1061"/>
      <c r="AO61" s="1061"/>
      <c r="AP61" s="1061"/>
      <c r="AQ61" s="1061"/>
      <c r="AR61" s="1061"/>
      <c r="AS61" s="1061"/>
      <c r="AT61" s="1061"/>
      <c r="AU61" s="1061"/>
      <c r="AV61" s="1061"/>
      <c r="AW61" s="1061"/>
      <c r="AX61" s="1061"/>
      <c r="AY61" s="1061"/>
      <c r="AZ61" s="1062"/>
      <c r="BA61" s="1062"/>
      <c r="BB61" s="1062"/>
      <c r="BC61" s="1062"/>
      <c r="BD61" s="1062"/>
      <c r="BE61" s="1008"/>
      <c r="BF61" s="1008"/>
      <c r="BG61" s="1008"/>
      <c r="BH61" s="1008"/>
      <c r="BI61" s="1009"/>
      <c r="BJ61" s="232"/>
      <c r="BK61" s="232"/>
      <c r="BL61" s="232"/>
      <c r="BM61" s="232"/>
      <c r="BN61" s="232"/>
      <c r="BO61" s="241"/>
      <c r="BP61" s="241"/>
      <c r="BQ61" s="238">
        <v>55</v>
      </c>
      <c r="BR61" s="239"/>
      <c r="BS61" s="1028"/>
      <c r="BT61" s="1029"/>
      <c r="BU61" s="1029"/>
      <c r="BV61" s="1029"/>
      <c r="BW61" s="1029"/>
      <c r="BX61" s="1029"/>
      <c r="BY61" s="1029"/>
      <c r="BZ61" s="1029"/>
      <c r="CA61" s="1029"/>
      <c r="CB61" s="1029"/>
      <c r="CC61" s="1029"/>
      <c r="CD61" s="1029"/>
      <c r="CE61" s="1029"/>
      <c r="CF61" s="1029"/>
      <c r="CG61" s="1050"/>
      <c r="CH61" s="1025"/>
      <c r="CI61" s="1026"/>
      <c r="CJ61" s="1026"/>
      <c r="CK61" s="1026"/>
      <c r="CL61" s="1027"/>
      <c r="CM61" s="1025"/>
      <c r="CN61" s="1026"/>
      <c r="CO61" s="1026"/>
      <c r="CP61" s="1026"/>
      <c r="CQ61" s="1027"/>
      <c r="CR61" s="1025"/>
      <c r="CS61" s="1026"/>
      <c r="CT61" s="1026"/>
      <c r="CU61" s="1026"/>
      <c r="CV61" s="1027"/>
      <c r="CW61" s="1025"/>
      <c r="CX61" s="1026"/>
      <c r="CY61" s="1026"/>
      <c r="CZ61" s="1026"/>
      <c r="DA61" s="1027"/>
      <c r="DB61" s="1025"/>
      <c r="DC61" s="1026"/>
      <c r="DD61" s="1026"/>
      <c r="DE61" s="1026"/>
      <c r="DF61" s="1027"/>
      <c r="DG61" s="1025"/>
      <c r="DH61" s="1026"/>
      <c r="DI61" s="1026"/>
      <c r="DJ61" s="1026"/>
      <c r="DK61" s="1027"/>
      <c r="DL61" s="1025"/>
      <c r="DM61" s="1026"/>
      <c r="DN61" s="1026"/>
      <c r="DO61" s="1026"/>
      <c r="DP61" s="1027"/>
      <c r="DQ61" s="1025"/>
      <c r="DR61" s="1026"/>
      <c r="DS61" s="1026"/>
      <c r="DT61" s="1026"/>
      <c r="DU61" s="1027"/>
      <c r="DV61" s="1028"/>
      <c r="DW61" s="1029"/>
      <c r="DX61" s="1029"/>
      <c r="DY61" s="1029"/>
      <c r="DZ61" s="1030"/>
      <c r="EA61" s="230"/>
    </row>
    <row r="62" spans="1:131" ht="26.25" customHeight="1" x14ac:dyDescent="0.15">
      <c r="A62" s="238">
        <v>35</v>
      </c>
      <c r="B62" s="1066"/>
      <c r="C62" s="1067"/>
      <c r="D62" s="1067"/>
      <c r="E62" s="1067"/>
      <c r="F62" s="1067"/>
      <c r="G62" s="1067"/>
      <c r="H62" s="1067"/>
      <c r="I62" s="1067"/>
      <c r="J62" s="1067"/>
      <c r="K62" s="1067"/>
      <c r="L62" s="1067"/>
      <c r="M62" s="1067"/>
      <c r="N62" s="1067"/>
      <c r="O62" s="1067"/>
      <c r="P62" s="1068"/>
      <c r="Q62" s="1069"/>
      <c r="R62" s="1061"/>
      <c r="S62" s="1061"/>
      <c r="T62" s="1061"/>
      <c r="U62" s="1061"/>
      <c r="V62" s="1061"/>
      <c r="W62" s="1061"/>
      <c r="X62" s="1061"/>
      <c r="Y62" s="1061"/>
      <c r="Z62" s="1061"/>
      <c r="AA62" s="1061"/>
      <c r="AB62" s="1061"/>
      <c r="AC62" s="1061"/>
      <c r="AD62" s="1061"/>
      <c r="AE62" s="1070"/>
      <c r="AF62" s="1071"/>
      <c r="AG62" s="1072"/>
      <c r="AH62" s="1072"/>
      <c r="AI62" s="1072"/>
      <c r="AJ62" s="1073"/>
      <c r="AK62" s="1060"/>
      <c r="AL62" s="1061"/>
      <c r="AM62" s="1061"/>
      <c r="AN62" s="1061"/>
      <c r="AO62" s="1061"/>
      <c r="AP62" s="1061"/>
      <c r="AQ62" s="1061"/>
      <c r="AR62" s="1061"/>
      <c r="AS62" s="1061"/>
      <c r="AT62" s="1061"/>
      <c r="AU62" s="1061"/>
      <c r="AV62" s="1061"/>
      <c r="AW62" s="1061"/>
      <c r="AX62" s="1061"/>
      <c r="AY62" s="1061"/>
      <c r="AZ62" s="1062"/>
      <c r="BA62" s="1062"/>
      <c r="BB62" s="1062"/>
      <c r="BC62" s="1062"/>
      <c r="BD62" s="1062"/>
      <c r="BE62" s="1008"/>
      <c r="BF62" s="1008"/>
      <c r="BG62" s="1008"/>
      <c r="BH62" s="1008"/>
      <c r="BI62" s="1009"/>
      <c r="BJ62" s="1063" t="s">
        <v>412</v>
      </c>
      <c r="BK62" s="1064"/>
      <c r="BL62" s="1064"/>
      <c r="BM62" s="1064"/>
      <c r="BN62" s="1065"/>
      <c r="BO62" s="241"/>
      <c r="BP62" s="241"/>
      <c r="BQ62" s="238">
        <v>56</v>
      </c>
      <c r="BR62" s="239"/>
      <c r="BS62" s="1028"/>
      <c r="BT62" s="1029"/>
      <c r="BU62" s="1029"/>
      <c r="BV62" s="1029"/>
      <c r="BW62" s="1029"/>
      <c r="BX62" s="1029"/>
      <c r="BY62" s="1029"/>
      <c r="BZ62" s="1029"/>
      <c r="CA62" s="1029"/>
      <c r="CB62" s="1029"/>
      <c r="CC62" s="1029"/>
      <c r="CD62" s="1029"/>
      <c r="CE62" s="1029"/>
      <c r="CF62" s="1029"/>
      <c r="CG62" s="1050"/>
      <c r="CH62" s="1025"/>
      <c r="CI62" s="1026"/>
      <c r="CJ62" s="1026"/>
      <c r="CK62" s="1026"/>
      <c r="CL62" s="1027"/>
      <c r="CM62" s="1025"/>
      <c r="CN62" s="1026"/>
      <c r="CO62" s="1026"/>
      <c r="CP62" s="1026"/>
      <c r="CQ62" s="1027"/>
      <c r="CR62" s="1025"/>
      <c r="CS62" s="1026"/>
      <c r="CT62" s="1026"/>
      <c r="CU62" s="1026"/>
      <c r="CV62" s="1027"/>
      <c r="CW62" s="1025"/>
      <c r="CX62" s="1026"/>
      <c r="CY62" s="1026"/>
      <c r="CZ62" s="1026"/>
      <c r="DA62" s="1027"/>
      <c r="DB62" s="1025"/>
      <c r="DC62" s="1026"/>
      <c r="DD62" s="1026"/>
      <c r="DE62" s="1026"/>
      <c r="DF62" s="1027"/>
      <c r="DG62" s="1025"/>
      <c r="DH62" s="1026"/>
      <c r="DI62" s="1026"/>
      <c r="DJ62" s="1026"/>
      <c r="DK62" s="1027"/>
      <c r="DL62" s="1025"/>
      <c r="DM62" s="1026"/>
      <c r="DN62" s="1026"/>
      <c r="DO62" s="1026"/>
      <c r="DP62" s="1027"/>
      <c r="DQ62" s="1025"/>
      <c r="DR62" s="1026"/>
      <c r="DS62" s="1026"/>
      <c r="DT62" s="1026"/>
      <c r="DU62" s="1027"/>
      <c r="DV62" s="1028"/>
      <c r="DW62" s="1029"/>
      <c r="DX62" s="1029"/>
      <c r="DY62" s="1029"/>
      <c r="DZ62" s="1030"/>
      <c r="EA62" s="230"/>
    </row>
    <row r="63" spans="1:131" ht="26.25" customHeight="1" thickBot="1" x14ac:dyDescent="0.2">
      <c r="A63" s="240" t="s">
        <v>391</v>
      </c>
      <c r="B63" s="973" t="s">
        <v>413</v>
      </c>
      <c r="C63" s="974"/>
      <c r="D63" s="974"/>
      <c r="E63" s="974"/>
      <c r="F63" s="974"/>
      <c r="G63" s="974"/>
      <c r="H63" s="974"/>
      <c r="I63" s="974"/>
      <c r="J63" s="974"/>
      <c r="K63" s="974"/>
      <c r="L63" s="974"/>
      <c r="M63" s="974"/>
      <c r="N63" s="974"/>
      <c r="O63" s="974"/>
      <c r="P63" s="984"/>
      <c r="Q63" s="998"/>
      <c r="R63" s="999"/>
      <c r="S63" s="999"/>
      <c r="T63" s="999"/>
      <c r="U63" s="999"/>
      <c r="V63" s="999"/>
      <c r="W63" s="999"/>
      <c r="X63" s="999"/>
      <c r="Y63" s="999"/>
      <c r="Z63" s="999"/>
      <c r="AA63" s="999"/>
      <c r="AB63" s="999"/>
      <c r="AC63" s="999"/>
      <c r="AD63" s="999"/>
      <c r="AE63" s="1056"/>
      <c r="AF63" s="1057">
        <v>209</v>
      </c>
      <c r="AG63" s="995"/>
      <c r="AH63" s="995"/>
      <c r="AI63" s="995"/>
      <c r="AJ63" s="1058"/>
      <c r="AK63" s="1059"/>
      <c r="AL63" s="999"/>
      <c r="AM63" s="999"/>
      <c r="AN63" s="999"/>
      <c r="AO63" s="999"/>
      <c r="AP63" s="995"/>
      <c r="AQ63" s="995"/>
      <c r="AR63" s="995"/>
      <c r="AS63" s="995"/>
      <c r="AT63" s="995"/>
      <c r="AU63" s="995"/>
      <c r="AV63" s="995"/>
      <c r="AW63" s="995"/>
      <c r="AX63" s="995"/>
      <c r="AY63" s="995"/>
      <c r="AZ63" s="1053"/>
      <c r="BA63" s="1053"/>
      <c r="BB63" s="1053"/>
      <c r="BC63" s="1053"/>
      <c r="BD63" s="1053"/>
      <c r="BE63" s="996"/>
      <c r="BF63" s="996"/>
      <c r="BG63" s="996"/>
      <c r="BH63" s="996"/>
      <c r="BI63" s="997"/>
      <c r="BJ63" s="1054" t="s">
        <v>414</v>
      </c>
      <c r="BK63" s="989"/>
      <c r="BL63" s="989"/>
      <c r="BM63" s="989"/>
      <c r="BN63" s="1055"/>
      <c r="BO63" s="241"/>
      <c r="BP63" s="241"/>
      <c r="BQ63" s="238">
        <v>57</v>
      </c>
      <c r="BR63" s="239"/>
      <c r="BS63" s="1028"/>
      <c r="BT63" s="1029"/>
      <c r="BU63" s="1029"/>
      <c r="BV63" s="1029"/>
      <c r="BW63" s="1029"/>
      <c r="BX63" s="1029"/>
      <c r="BY63" s="1029"/>
      <c r="BZ63" s="1029"/>
      <c r="CA63" s="1029"/>
      <c r="CB63" s="1029"/>
      <c r="CC63" s="1029"/>
      <c r="CD63" s="1029"/>
      <c r="CE63" s="1029"/>
      <c r="CF63" s="1029"/>
      <c r="CG63" s="1050"/>
      <c r="CH63" s="1025"/>
      <c r="CI63" s="1026"/>
      <c r="CJ63" s="1026"/>
      <c r="CK63" s="1026"/>
      <c r="CL63" s="1027"/>
      <c r="CM63" s="1025"/>
      <c r="CN63" s="1026"/>
      <c r="CO63" s="1026"/>
      <c r="CP63" s="1026"/>
      <c r="CQ63" s="1027"/>
      <c r="CR63" s="1025"/>
      <c r="CS63" s="1026"/>
      <c r="CT63" s="1026"/>
      <c r="CU63" s="1026"/>
      <c r="CV63" s="1027"/>
      <c r="CW63" s="1025"/>
      <c r="CX63" s="1026"/>
      <c r="CY63" s="1026"/>
      <c r="CZ63" s="1026"/>
      <c r="DA63" s="1027"/>
      <c r="DB63" s="1025"/>
      <c r="DC63" s="1026"/>
      <c r="DD63" s="1026"/>
      <c r="DE63" s="1026"/>
      <c r="DF63" s="1027"/>
      <c r="DG63" s="1025"/>
      <c r="DH63" s="1026"/>
      <c r="DI63" s="1026"/>
      <c r="DJ63" s="1026"/>
      <c r="DK63" s="1027"/>
      <c r="DL63" s="1025"/>
      <c r="DM63" s="1026"/>
      <c r="DN63" s="1026"/>
      <c r="DO63" s="1026"/>
      <c r="DP63" s="1027"/>
      <c r="DQ63" s="1025"/>
      <c r="DR63" s="1026"/>
      <c r="DS63" s="1026"/>
      <c r="DT63" s="1026"/>
      <c r="DU63" s="1027"/>
      <c r="DV63" s="1028"/>
      <c r="DW63" s="1029"/>
      <c r="DX63" s="1029"/>
      <c r="DY63" s="1029"/>
      <c r="DZ63" s="1030"/>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1028"/>
      <c r="BT64" s="1029"/>
      <c r="BU64" s="1029"/>
      <c r="BV64" s="1029"/>
      <c r="BW64" s="1029"/>
      <c r="BX64" s="1029"/>
      <c r="BY64" s="1029"/>
      <c r="BZ64" s="1029"/>
      <c r="CA64" s="1029"/>
      <c r="CB64" s="1029"/>
      <c r="CC64" s="1029"/>
      <c r="CD64" s="1029"/>
      <c r="CE64" s="1029"/>
      <c r="CF64" s="1029"/>
      <c r="CG64" s="1050"/>
      <c r="CH64" s="1025"/>
      <c r="CI64" s="1026"/>
      <c r="CJ64" s="1026"/>
      <c r="CK64" s="1026"/>
      <c r="CL64" s="1027"/>
      <c r="CM64" s="1025"/>
      <c r="CN64" s="1026"/>
      <c r="CO64" s="1026"/>
      <c r="CP64" s="1026"/>
      <c r="CQ64" s="1027"/>
      <c r="CR64" s="1025"/>
      <c r="CS64" s="1026"/>
      <c r="CT64" s="1026"/>
      <c r="CU64" s="1026"/>
      <c r="CV64" s="1027"/>
      <c r="CW64" s="1025"/>
      <c r="CX64" s="1026"/>
      <c r="CY64" s="1026"/>
      <c r="CZ64" s="1026"/>
      <c r="DA64" s="1027"/>
      <c r="DB64" s="1025"/>
      <c r="DC64" s="1026"/>
      <c r="DD64" s="1026"/>
      <c r="DE64" s="1026"/>
      <c r="DF64" s="1027"/>
      <c r="DG64" s="1025"/>
      <c r="DH64" s="1026"/>
      <c r="DI64" s="1026"/>
      <c r="DJ64" s="1026"/>
      <c r="DK64" s="1027"/>
      <c r="DL64" s="1025"/>
      <c r="DM64" s="1026"/>
      <c r="DN64" s="1026"/>
      <c r="DO64" s="1026"/>
      <c r="DP64" s="1027"/>
      <c r="DQ64" s="1025"/>
      <c r="DR64" s="1026"/>
      <c r="DS64" s="1026"/>
      <c r="DT64" s="1026"/>
      <c r="DU64" s="1027"/>
      <c r="DV64" s="1028"/>
      <c r="DW64" s="1029"/>
      <c r="DX64" s="1029"/>
      <c r="DY64" s="1029"/>
      <c r="DZ64" s="1030"/>
      <c r="EA64" s="230"/>
    </row>
    <row r="65" spans="1:131" ht="26.25" customHeight="1" thickBot="1" x14ac:dyDescent="0.2">
      <c r="A65" s="232" t="s">
        <v>415</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1028"/>
      <c r="BT65" s="1029"/>
      <c r="BU65" s="1029"/>
      <c r="BV65" s="1029"/>
      <c r="BW65" s="1029"/>
      <c r="BX65" s="1029"/>
      <c r="BY65" s="1029"/>
      <c r="BZ65" s="1029"/>
      <c r="CA65" s="1029"/>
      <c r="CB65" s="1029"/>
      <c r="CC65" s="1029"/>
      <c r="CD65" s="1029"/>
      <c r="CE65" s="1029"/>
      <c r="CF65" s="1029"/>
      <c r="CG65" s="1050"/>
      <c r="CH65" s="1025"/>
      <c r="CI65" s="1026"/>
      <c r="CJ65" s="1026"/>
      <c r="CK65" s="1026"/>
      <c r="CL65" s="1027"/>
      <c r="CM65" s="1025"/>
      <c r="CN65" s="1026"/>
      <c r="CO65" s="1026"/>
      <c r="CP65" s="1026"/>
      <c r="CQ65" s="1027"/>
      <c r="CR65" s="1025"/>
      <c r="CS65" s="1026"/>
      <c r="CT65" s="1026"/>
      <c r="CU65" s="1026"/>
      <c r="CV65" s="1027"/>
      <c r="CW65" s="1025"/>
      <c r="CX65" s="1026"/>
      <c r="CY65" s="1026"/>
      <c r="CZ65" s="1026"/>
      <c r="DA65" s="1027"/>
      <c r="DB65" s="1025"/>
      <c r="DC65" s="1026"/>
      <c r="DD65" s="1026"/>
      <c r="DE65" s="1026"/>
      <c r="DF65" s="1027"/>
      <c r="DG65" s="1025"/>
      <c r="DH65" s="1026"/>
      <c r="DI65" s="1026"/>
      <c r="DJ65" s="1026"/>
      <c r="DK65" s="1027"/>
      <c r="DL65" s="1025"/>
      <c r="DM65" s="1026"/>
      <c r="DN65" s="1026"/>
      <c r="DO65" s="1026"/>
      <c r="DP65" s="1027"/>
      <c r="DQ65" s="1025"/>
      <c r="DR65" s="1026"/>
      <c r="DS65" s="1026"/>
      <c r="DT65" s="1026"/>
      <c r="DU65" s="1027"/>
      <c r="DV65" s="1028"/>
      <c r="DW65" s="1029"/>
      <c r="DX65" s="1029"/>
      <c r="DY65" s="1029"/>
      <c r="DZ65" s="1030"/>
      <c r="EA65" s="230"/>
    </row>
    <row r="66" spans="1:131" ht="26.25" customHeight="1" x14ac:dyDescent="0.15">
      <c r="A66" s="1031" t="s">
        <v>416</v>
      </c>
      <c r="B66" s="1032"/>
      <c r="C66" s="1032"/>
      <c r="D66" s="1032"/>
      <c r="E66" s="1032"/>
      <c r="F66" s="1032"/>
      <c r="G66" s="1032"/>
      <c r="H66" s="1032"/>
      <c r="I66" s="1032"/>
      <c r="J66" s="1032"/>
      <c r="K66" s="1032"/>
      <c r="L66" s="1032"/>
      <c r="M66" s="1032"/>
      <c r="N66" s="1032"/>
      <c r="O66" s="1032"/>
      <c r="P66" s="1033"/>
      <c r="Q66" s="1037" t="s">
        <v>417</v>
      </c>
      <c r="R66" s="1038"/>
      <c r="S66" s="1038"/>
      <c r="T66" s="1038"/>
      <c r="U66" s="1039"/>
      <c r="V66" s="1037" t="s">
        <v>418</v>
      </c>
      <c r="W66" s="1038"/>
      <c r="X66" s="1038"/>
      <c r="Y66" s="1038"/>
      <c r="Z66" s="1039"/>
      <c r="AA66" s="1037" t="s">
        <v>397</v>
      </c>
      <c r="AB66" s="1038"/>
      <c r="AC66" s="1038"/>
      <c r="AD66" s="1038"/>
      <c r="AE66" s="1039"/>
      <c r="AF66" s="1043" t="s">
        <v>419</v>
      </c>
      <c r="AG66" s="1044"/>
      <c r="AH66" s="1044"/>
      <c r="AI66" s="1044"/>
      <c r="AJ66" s="1045"/>
      <c r="AK66" s="1037" t="s">
        <v>420</v>
      </c>
      <c r="AL66" s="1032"/>
      <c r="AM66" s="1032"/>
      <c r="AN66" s="1032"/>
      <c r="AO66" s="1033"/>
      <c r="AP66" s="1037" t="s">
        <v>421</v>
      </c>
      <c r="AQ66" s="1038"/>
      <c r="AR66" s="1038"/>
      <c r="AS66" s="1038"/>
      <c r="AT66" s="1039"/>
      <c r="AU66" s="1037" t="s">
        <v>422</v>
      </c>
      <c r="AV66" s="1038"/>
      <c r="AW66" s="1038"/>
      <c r="AX66" s="1038"/>
      <c r="AY66" s="1039"/>
      <c r="AZ66" s="1037" t="s">
        <v>379</v>
      </c>
      <c r="BA66" s="1038"/>
      <c r="BB66" s="1038"/>
      <c r="BC66" s="1038"/>
      <c r="BD66" s="1051"/>
      <c r="BE66" s="241"/>
      <c r="BF66" s="241"/>
      <c r="BG66" s="241"/>
      <c r="BH66" s="241"/>
      <c r="BI66" s="241"/>
      <c r="BJ66" s="241"/>
      <c r="BK66" s="241"/>
      <c r="BL66" s="241"/>
      <c r="BM66" s="241"/>
      <c r="BN66" s="241"/>
      <c r="BO66" s="241"/>
      <c r="BP66" s="241"/>
      <c r="BQ66" s="238">
        <v>60</v>
      </c>
      <c r="BR66" s="243"/>
      <c r="BS66" s="981"/>
      <c r="BT66" s="982"/>
      <c r="BU66" s="982"/>
      <c r="BV66" s="982"/>
      <c r="BW66" s="982"/>
      <c r="BX66" s="982"/>
      <c r="BY66" s="982"/>
      <c r="BZ66" s="982"/>
      <c r="CA66" s="982"/>
      <c r="CB66" s="982"/>
      <c r="CC66" s="982"/>
      <c r="CD66" s="982"/>
      <c r="CE66" s="982"/>
      <c r="CF66" s="982"/>
      <c r="CG66" s="991"/>
      <c r="CH66" s="992"/>
      <c r="CI66" s="993"/>
      <c r="CJ66" s="993"/>
      <c r="CK66" s="993"/>
      <c r="CL66" s="994"/>
      <c r="CM66" s="992"/>
      <c r="CN66" s="993"/>
      <c r="CO66" s="993"/>
      <c r="CP66" s="993"/>
      <c r="CQ66" s="994"/>
      <c r="CR66" s="992"/>
      <c r="CS66" s="993"/>
      <c r="CT66" s="993"/>
      <c r="CU66" s="993"/>
      <c r="CV66" s="994"/>
      <c r="CW66" s="992"/>
      <c r="CX66" s="993"/>
      <c r="CY66" s="993"/>
      <c r="CZ66" s="993"/>
      <c r="DA66" s="994"/>
      <c r="DB66" s="992"/>
      <c r="DC66" s="993"/>
      <c r="DD66" s="993"/>
      <c r="DE66" s="993"/>
      <c r="DF66" s="994"/>
      <c r="DG66" s="992"/>
      <c r="DH66" s="993"/>
      <c r="DI66" s="993"/>
      <c r="DJ66" s="993"/>
      <c r="DK66" s="994"/>
      <c r="DL66" s="992"/>
      <c r="DM66" s="993"/>
      <c r="DN66" s="993"/>
      <c r="DO66" s="993"/>
      <c r="DP66" s="994"/>
      <c r="DQ66" s="992"/>
      <c r="DR66" s="993"/>
      <c r="DS66" s="993"/>
      <c r="DT66" s="993"/>
      <c r="DU66" s="994"/>
      <c r="DV66" s="981"/>
      <c r="DW66" s="982"/>
      <c r="DX66" s="982"/>
      <c r="DY66" s="982"/>
      <c r="DZ66" s="983"/>
      <c r="EA66" s="230"/>
    </row>
    <row r="67" spans="1:131" ht="26.25" customHeight="1" thickBot="1" x14ac:dyDescent="0.2">
      <c r="A67" s="1034"/>
      <c r="B67" s="1035"/>
      <c r="C67" s="1035"/>
      <c r="D67" s="1035"/>
      <c r="E67" s="1035"/>
      <c r="F67" s="1035"/>
      <c r="G67" s="1035"/>
      <c r="H67" s="1035"/>
      <c r="I67" s="1035"/>
      <c r="J67" s="1035"/>
      <c r="K67" s="1035"/>
      <c r="L67" s="1035"/>
      <c r="M67" s="1035"/>
      <c r="N67" s="1035"/>
      <c r="O67" s="1035"/>
      <c r="P67" s="1036"/>
      <c r="Q67" s="1040"/>
      <c r="R67" s="1041"/>
      <c r="S67" s="1041"/>
      <c r="T67" s="1041"/>
      <c r="U67" s="1042"/>
      <c r="V67" s="1040"/>
      <c r="W67" s="1041"/>
      <c r="X67" s="1041"/>
      <c r="Y67" s="1041"/>
      <c r="Z67" s="1042"/>
      <c r="AA67" s="1040"/>
      <c r="AB67" s="1041"/>
      <c r="AC67" s="1041"/>
      <c r="AD67" s="1041"/>
      <c r="AE67" s="1042"/>
      <c r="AF67" s="1046"/>
      <c r="AG67" s="1047"/>
      <c r="AH67" s="1047"/>
      <c r="AI67" s="1047"/>
      <c r="AJ67" s="1048"/>
      <c r="AK67" s="1049"/>
      <c r="AL67" s="1035"/>
      <c r="AM67" s="1035"/>
      <c r="AN67" s="1035"/>
      <c r="AO67" s="1036"/>
      <c r="AP67" s="1040"/>
      <c r="AQ67" s="1041"/>
      <c r="AR67" s="1041"/>
      <c r="AS67" s="1041"/>
      <c r="AT67" s="1042"/>
      <c r="AU67" s="1040"/>
      <c r="AV67" s="1041"/>
      <c r="AW67" s="1041"/>
      <c r="AX67" s="1041"/>
      <c r="AY67" s="1042"/>
      <c r="AZ67" s="1040"/>
      <c r="BA67" s="1041"/>
      <c r="BB67" s="1041"/>
      <c r="BC67" s="1041"/>
      <c r="BD67" s="1052"/>
      <c r="BE67" s="241"/>
      <c r="BF67" s="241"/>
      <c r="BG67" s="241"/>
      <c r="BH67" s="241"/>
      <c r="BI67" s="241"/>
      <c r="BJ67" s="241"/>
      <c r="BK67" s="241"/>
      <c r="BL67" s="241"/>
      <c r="BM67" s="241"/>
      <c r="BN67" s="241"/>
      <c r="BO67" s="241"/>
      <c r="BP67" s="241"/>
      <c r="BQ67" s="238">
        <v>61</v>
      </c>
      <c r="BR67" s="243"/>
      <c r="BS67" s="981"/>
      <c r="BT67" s="982"/>
      <c r="BU67" s="982"/>
      <c r="BV67" s="982"/>
      <c r="BW67" s="982"/>
      <c r="BX67" s="982"/>
      <c r="BY67" s="982"/>
      <c r="BZ67" s="982"/>
      <c r="CA67" s="982"/>
      <c r="CB67" s="982"/>
      <c r="CC67" s="982"/>
      <c r="CD67" s="982"/>
      <c r="CE67" s="982"/>
      <c r="CF67" s="982"/>
      <c r="CG67" s="991"/>
      <c r="CH67" s="992"/>
      <c r="CI67" s="993"/>
      <c r="CJ67" s="993"/>
      <c r="CK67" s="993"/>
      <c r="CL67" s="994"/>
      <c r="CM67" s="992"/>
      <c r="CN67" s="993"/>
      <c r="CO67" s="993"/>
      <c r="CP67" s="993"/>
      <c r="CQ67" s="994"/>
      <c r="CR67" s="992"/>
      <c r="CS67" s="993"/>
      <c r="CT67" s="993"/>
      <c r="CU67" s="993"/>
      <c r="CV67" s="994"/>
      <c r="CW67" s="992"/>
      <c r="CX67" s="993"/>
      <c r="CY67" s="993"/>
      <c r="CZ67" s="993"/>
      <c r="DA67" s="994"/>
      <c r="DB67" s="992"/>
      <c r="DC67" s="993"/>
      <c r="DD67" s="993"/>
      <c r="DE67" s="993"/>
      <c r="DF67" s="994"/>
      <c r="DG67" s="992"/>
      <c r="DH67" s="993"/>
      <c r="DI67" s="993"/>
      <c r="DJ67" s="993"/>
      <c r="DK67" s="994"/>
      <c r="DL67" s="992"/>
      <c r="DM67" s="993"/>
      <c r="DN67" s="993"/>
      <c r="DO67" s="993"/>
      <c r="DP67" s="994"/>
      <c r="DQ67" s="992"/>
      <c r="DR67" s="993"/>
      <c r="DS67" s="993"/>
      <c r="DT67" s="993"/>
      <c r="DU67" s="994"/>
      <c r="DV67" s="981"/>
      <c r="DW67" s="982"/>
      <c r="DX67" s="982"/>
      <c r="DY67" s="982"/>
      <c r="DZ67" s="983"/>
      <c r="EA67" s="230"/>
    </row>
    <row r="68" spans="1:131" ht="26.25" customHeight="1" thickTop="1" x14ac:dyDescent="0.15">
      <c r="A68" s="236">
        <v>1</v>
      </c>
      <c r="B68" s="1021" t="s">
        <v>583</v>
      </c>
      <c r="C68" s="1022"/>
      <c r="D68" s="1022"/>
      <c r="E68" s="1022"/>
      <c r="F68" s="1022"/>
      <c r="G68" s="1022"/>
      <c r="H68" s="1022"/>
      <c r="I68" s="1022"/>
      <c r="J68" s="1022"/>
      <c r="K68" s="1022"/>
      <c r="L68" s="1022"/>
      <c r="M68" s="1022"/>
      <c r="N68" s="1022"/>
      <c r="O68" s="1022"/>
      <c r="P68" s="1023"/>
      <c r="Q68" s="1024">
        <v>5966</v>
      </c>
      <c r="R68" s="1018"/>
      <c r="S68" s="1018"/>
      <c r="T68" s="1018"/>
      <c r="U68" s="1018"/>
      <c r="V68" s="1018">
        <v>5266</v>
      </c>
      <c r="W68" s="1018"/>
      <c r="X68" s="1018"/>
      <c r="Y68" s="1018"/>
      <c r="Z68" s="1018"/>
      <c r="AA68" s="1018">
        <v>700</v>
      </c>
      <c r="AB68" s="1018"/>
      <c r="AC68" s="1018"/>
      <c r="AD68" s="1018"/>
      <c r="AE68" s="1018"/>
      <c r="AF68" s="1018">
        <v>700</v>
      </c>
      <c r="AG68" s="1018"/>
      <c r="AH68" s="1018"/>
      <c r="AI68" s="1018"/>
      <c r="AJ68" s="1018"/>
      <c r="AK68" s="1018">
        <v>1</v>
      </c>
      <c r="AL68" s="1018"/>
      <c r="AM68" s="1018"/>
      <c r="AN68" s="1018"/>
      <c r="AO68" s="1018"/>
      <c r="AP68" s="1018" t="s">
        <v>519</v>
      </c>
      <c r="AQ68" s="1018"/>
      <c r="AR68" s="1018"/>
      <c r="AS68" s="1018"/>
      <c r="AT68" s="1018"/>
      <c r="AU68" s="1018" t="s">
        <v>519</v>
      </c>
      <c r="AV68" s="1018"/>
      <c r="AW68" s="1018"/>
      <c r="AX68" s="1018"/>
      <c r="AY68" s="1018"/>
      <c r="AZ68" s="1019"/>
      <c r="BA68" s="1019"/>
      <c r="BB68" s="1019"/>
      <c r="BC68" s="1019"/>
      <c r="BD68" s="1020"/>
      <c r="BE68" s="241"/>
      <c r="BF68" s="241"/>
      <c r="BG68" s="241"/>
      <c r="BH68" s="241"/>
      <c r="BI68" s="241"/>
      <c r="BJ68" s="241"/>
      <c r="BK68" s="241"/>
      <c r="BL68" s="241"/>
      <c r="BM68" s="241"/>
      <c r="BN68" s="241"/>
      <c r="BO68" s="241"/>
      <c r="BP68" s="241"/>
      <c r="BQ68" s="238">
        <v>62</v>
      </c>
      <c r="BR68" s="243"/>
      <c r="BS68" s="981"/>
      <c r="BT68" s="982"/>
      <c r="BU68" s="982"/>
      <c r="BV68" s="982"/>
      <c r="BW68" s="982"/>
      <c r="BX68" s="982"/>
      <c r="BY68" s="982"/>
      <c r="BZ68" s="982"/>
      <c r="CA68" s="982"/>
      <c r="CB68" s="982"/>
      <c r="CC68" s="982"/>
      <c r="CD68" s="982"/>
      <c r="CE68" s="982"/>
      <c r="CF68" s="982"/>
      <c r="CG68" s="991"/>
      <c r="CH68" s="992"/>
      <c r="CI68" s="993"/>
      <c r="CJ68" s="993"/>
      <c r="CK68" s="993"/>
      <c r="CL68" s="994"/>
      <c r="CM68" s="992"/>
      <c r="CN68" s="993"/>
      <c r="CO68" s="993"/>
      <c r="CP68" s="993"/>
      <c r="CQ68" s="994"/>
      <c r="CR68" s="992"/>
      <c r="CS68" s="993"/>
      <c r="CT68" s="993"/>
      <c r="CU68" s="993"/>
      <c r="CV68" s="994"/>
      <c r="CW68" s="992"/>
      <c r="CX68" s="993"/>
      <c r="CY68" s="993"/>
      <c r="CZ68" s="993"/>
      <c r="DA68" s="994"/>
      <c r="DB68" s="992"/>
      <c r="DC68" s="993"/>
      <c r="DD68" s="993"/>
      <c r="DE68" s="993"/>
      <c r="DF68" s="994"/>
      <c r="DG68" s="992"/>
      <c r="DH68" s="993"/>
      <c r="DI68" s="993"/>
      <c r="DJ68" s="993"/>
      <c r="DK68" s="994"/>
      <c r="DL68" s="992"/>
      <c r="DM68" s="993"/>
      <c r="DN68" s="993"/>
      <c r="DO68" s="993"/>
      <c r="DP68" s="994"/>
      <c r="DQ68" s="992"/>
      <c r="DR68" s="993"/>
      <c r="DS68" s="993"/>
      <c r="DT68" s="993"/>
      <c r="DU68" s="994"/>
      <c r="DV68" s="981"/>
      <c r="DW68" s="982"/>
      <c r="DX68" s="982"/>
      <c r="DY68" s="982"/>
      <c r="DZ68" s="983"/>
      <c r="EA68" s="230"/>
    </row>
    <row r="69" spans="1:131" ht="26.25" customHeight="1" x14ac:dyDescent="0.15">
      <c r="A69" s="238">
        <v>2</v>
      </c>
      <c r="B69" s="1010" t="s">
        <v>584</v>
      </c>
      <c r="C69" s="1011"/>
      <c r="D69" s="1011"/>
      <c r="E69" s="1011"/>
      <c r="F69" s="1011"/>
      <c r="G69" s="1011"/>
      <c r="H69" s="1011"/>
      <c r="I69" s="1011"/>
      <c r="J69" s="1011"/>
      <c r="K69" s="1011"/>
      <c r="L69" s="1011"/>
      <c r="M69" s="1011"/>
      <c r="N69" s="1011"/>
      <c r="O69" s="1011"/>
      <c r="P69" s="1012"/>
      <c r="Q69" s="1013">
        <v>350</v>
      </c>
      <c r="R69" s="1007"/>
      <c r="S69" s="1007"/>
      <c r="T69" s="1007"/>
      <c r="U69" s="1007"/>
      <c r="V69" s="1007">
        <v>347</v>
      </c>
      <c r="W69" s="1007"/>
      <c r="X69" s="1007"/>
      <c r="Y69" s="1007"/>
      <c r="Z69" s="1007"/>
      <c r="AA69" s="1007">
        <v>3</v>
      </c>
      <c r="AB69" s="1007"/>
      <c r="AC69" s="1007"/>
      <c r="AD69" s="1007"/>
      <c r="AE69" s="1007"/>
      <c r="AF69" s="1007">
        <v>3</v>
      </c>
      <c r="AG69" s="1007"/>
      <c r="AH69" s="1007"/>
      <c r="AI69" s="1007"/>
      <c r="AJ69" s="1007"/>
      <c r="AK69" s="1007">
        <v>67</v>
      </c>
      <c r="AL69" s="1007"/>
      <c r="AM69" s="1007"/>
      <c r="AN69" s="1007"/>
      <c r="AO69" s="1007"/>
      <c r="AP69" s="1007" t="s">
        <v>519</v>
      </c>
      <c r="AQ69" s="1007"/>
      <c r="AR69" s="1007"/>
      <c r="AS69" s="1007"/>
      <c r="AT69" s="1007"/>
      <c r="AU69" s="1007" t="s">
        <v>519</v>
      </c>
      <c r="AV69" s="1007"/>
      <c r="AW69" s="1007"/>
      <c r="AX69" s="1007"/>
      <c r="AY69" s="1007"/>
      <c r="AZ69" s="1008"/>
      <c r="BA69" s="1008"/>
      <c r="BB69" s="1008"/>
      <c r="BC69" s="1008"/>
      <c r="BD69" s="1009"/>
      <c r="BE69" s="241"/>
      <c r="BF69" s="241"/>
      <c r="BG69" s="241"/>
      <c r="BH69" s="241"/>
      <c r="BI69" s="241"/>
      <c r="BJ69" s="241"/>
      <c r="BK69" s="241"/>
      <c r="BL69" s="241"/>
      <c r="BM69" s="241"/>
      <c r="BN69" s="241"/>
      <c r="BO69" s="241"/>
      <c r="BP69" s="241"/>
      <c r="BQ69" s="238">
        <v>63</v>
      </c>
      <c r="BR69" s="243"/>
      <c r="BS69" s="981"/>
      <c r="BT69" s="982"/>
      <c r="BU69" s="982"/>
      <c r="BV69" s="982"/>
      <c r="BW69" s="982"/>
      <c r="BX69" s="982"/>
      <c r="BY69" s="982"/>
      <c r="BZ69" s="982"/>
      <c r="CA69" s="982"/>
      <c r="CB69" s="982"/>
      <c r="CC69" s="982"/>
      <c r="CD69" s="982"/>
      <c r="CE69" s="982"/>
      <c r="CF69" s="982"/>
      <c r="CG69" s="991"/>
      <c r="CH69" s="992"/>
      <c r="CI69" s="993"/>
      <c r="CJ69" s="993"/>
      <c r="CK69" s="993"/>
      <c r="CL69" s="994"/>
      <c r="CM69" s="992"/>
      <c r="CN69" s="993"/>
      <c r="CO69" s="993"/>
      <c r="CP69" s="993"/>
      <c r="CQ69" s="994"/>
      <c r="CR69" s="992"/>
      <c r="CS69" s="993"/>
      <c r="CT69" s="993"/>
      <c r="CU69" s="993"/>
      <c r="CV69" s="994"/>
      <c r="CW69" s="992"/>
      <c r="CX69" s="993"/>
      <c r="CY69" s="993"/>
      <c r="CZ69" s="993"/>
      <c r="DA69" s="994"/>
      <c r="DB69" s="992"/>
      <c r="DC69" s="993"/>
      <c r="DD69" s="993"/>
      <c r="DE69" s="993"/>
      <c r="DF69" s="994"/>
      <c r="DG69" s="992"/>
      <c r="DH69" s="993"/>
      <c r="DI69" s="993"/>
      <c r="DJ69" s="993"/>
      <c r="DK69" s="994"/>
      <c r="DL69" s="992"/>
      <c r="DM69" s="993"/>
      <c r="DN69" s="993"/>
      <c r="DO69" s="993"/>
      <c r="DP69" s="994"/>
      <c r="DQ69" s="992"/>
      <c r="DR69" s="993"/>
      <c r="DS69" s="993"/>
      <c r="DT69" s="993"/>
      <c r="DU69" s="994"/>
      <c r="DV69" s="981"/>
      <c r="DW69" s="982"/>
      <c r="DX69" s="982"/>
      <c r="DY69" s="982"/>
      <c r="DZ69" s="983"/>
      <c r="EA69" s="230"/>
    </row>
    <row r="70" spans="1:131" ht="26.25" customHeight="1" x14ac:dyDescent="0.15">
      <c r="A70" s="238">
        <v>3</v>
      </c>
      <c r="B70" s="1010" t="s">
        <v>585</v>
      </c>
      <c r="C70" s="1011"/>
      <c r="D70" s="1011"/>
      <c r="E70" s="1011"/>
      <c r="F70" s="1011"/>
      <c r="G70" s="1011"/>
      <c r="H70" s="1011"/>
      <c r="I70" s="1011"/>
      <c r="J70" s="1011"/>
      <c r="K70" s="1011"/>
      <c r="L70" s="1011"/>
      <c r="M70" s="1011"/>
      <c r="N70" s="1011"/>
      <c r="O70" s="1011"/>
      <c r="P70" s="1012"/>
      <c r="Q70" s="1013">
        <v>104</v>
      </c>
      <c r="R70" s="1007"/>
      <c r="S70" s="1007"/>
      <c r="T70" s="1007"/>
      <c r="U70" s="1007"/>
      <c r="V70" s="1007">
        <v>103</v>
      </c>
      <c r="W70" s="1007"/>
      <c r="X70" s="1007"/>
      <c r="Y70" s="1007"/>
      <c r="Z70" s="1007"/>
      <c r="AA70" s="1007">
        <v>1</v>
      </c>
      <c r="AB70" s="1007"/>
      <c r="AC70" s="1007"/>
      <c r="AD70" s="1007"/>
      <c r="AE70" s="1007"/>
      <c r="AF70" s="1007">
        <v>1</v>
      </c>
      <c r="AG70" s="1007"/>
      <c r="AH70" s="1007"/>
      <c r="AI70" s="1007"/>
      <c r="AJ70" s="1007"/>
      <c r="AK70" s="1007">
        <v>5</v>
      </c>
      <c r="AL70" s="1007"/>
      <c r="AM70" s="1007"/>
      <c r="AN70" s="1007"/>
      <c r="AO70" s="1007"/>
      <c r="AP70" s="1007" t="s">
        <v>519</v>
      </c>
      <c r="AQ70" s="1007"/>
      <c r="AR70" s="1007"/>
      <c r="AS70" s="1007"/>
      <c r="AT70" s="1007"/>
      <c r="AU70" s="1007" t="s">
        <v>519</v>
      </c>
      <c r="AV70" s="1007"/>
      <c r="AW70" s="1007"/>
      <c r="AX70" s="1007"/>
      <c r="AY70" s="1007"/>
      <c r="AZ70" s="1008"/>
      <c r="BA70" s="1008"/>
      <c r="BB70" s="1008"/>
      <c r="BC70" s="1008"/>
      <c r="BD70" s="1009"/>
      <c r="BE70" s="241"/>
      <c r="BF70" s="241"/>
      <c r="BG70" s="241"/>
      <c r="BH70" s="241"/>
      <c r="BI70" s="241"/>
      <c r="BJ70" s="241"/>
      <c r="BK70" s="241"/>
      <c r="BL70" s="241"/>
      <c r="BM70" s="241"/>
      <c r="BN70" s="241"/>
      <c r="BO70" s="241"/>
      <c r="BP70" s="241"/>
      <c r="BQ70" s="238">
        <v>64</v>
      </c>
      <c r="BR70" s="243"/>
      <c r="BS70" s="981"/>
      <c r="BT70" s="982"/>
      <c r="BU70" s="982"/>
      <c r="BV70" s="982"/>
      <c r="BW70" s="982"/>
      <c r="BX70" s="982"/>
      <c r="BY70" s="982"/>
      <c r="BZ70" s="982"/>
      <c r="CA70" s="982"/>
      <c r="CB70" s="982"/>
      <c r="CC70" s="982"/>
      <c r="CD70" s="982"/>
      <c r="CE70" s="982"/>
      <c r="CF70" s="982"/>
      <c r="CG70" s="991"/>
      <c r="CH70" s="992"/>
      <c r="CI70" s="993"/>
      <c r="CJ70" s="993"/>
      <c r="CK70" s="993"/>
      <c r="CL70" s="994"/>
      <c r="CM70" s="992"/>
      <c r="CN70" s="993"/>
      <c r="CO70" s="993"/>
      <c r="CP70" s="993"/>
      <c r="CQ70" s="994"/>
      <c r="CR70" s="992"/>
      <c r="CS70" s="993"/>
      <c r="CT70" s="993"/>
      <c r="CU70" s="993"/>
      <c r="CV70" s="994"/>
      <c r="CW70" s="992"/>
      <c r="CX70" s="993"/>
      <c r="CY70" s="993"/>
      <c r="CZ70" s="993"/>
      <c r="DA70" s="994"/>
      <c r="DB70" s="992"/>
      <c r="DC70" s="993"/>
      <c r="DD70" s="993"/>
      <c r="DE70" s="993"/>
      <c r="DF70" s="994"/>
      <c r="DG70" s="992"/>
      <c r="DH70" s="993"/>
      <c r="DI70" s="993"/>
      <c r="DJ70" s="993"/>
      <c r="DK70" s="994"/>
      <c r="DL70" s="992"/>
      <c r="DM70" s="993"/>
      <c r="DN70" s="993"/>
      <c r="DO70" s="993"/>
      <c r="DP70" s="994"/>
      <c r="DQ70" s="992"/>
      <c r="DR70" s="993"/>
      <c r="DS70" s="993"/>
      <c r="DT70" s="993"/>
      <c r="DU70" s="994"/>
      <c r="DV70" s="981"/>
      <c r="DW70" s="982"/>
      <c r="DX70" s="982"/>
      <c r="DY70" s="982"/>
      <c r="DZ70" s="983"/>
      <c r="EA70" s="230"/>
    </row>
    <row r="71" spans="1:131" ht="26.25" customHeight="1" x14ac:dyDescent="0.15">
      <c r="A71" s="238">
        <v>4</v>
      </c>
      <c r="B71" s="1010" t="s">
        <v>586</v>
      </c>
      <c r="C71" s="1011"/>
      <c r="D71" s="1011"/>
      <c r="E71" s="1011"/>
      <c r="F71" s="1011"/>
      <c r="G71" s="1011"/>
      <c r="H71" s="1011"/>
      <c r="I71" s="1011"/>
      <c r="J71" s="1011"/>
      <c r="K71" s="1011"/>
      <c r="L71" s="1011"/>
      <c r="M71" s="1011"/>
      <c r="N71" s="1011"/>
      <c r="O71" s="1011"/>
      <c r="P71" s="1012"/>
      <c r="Q71" s="1013">
        <v>433</v>
      </c>
      <c r="R71" s="1007"/>
      <c r="S71" s="1007"/>
      <c r="T71" s="1007"/>
      <c r="U71" s="1007"/>
      <c r="V71" s="1007">
        <v>432</v>
      </c>
      <c r="W71" s="1007"/>
      <c r="X71" s="1007"/>
      <c r="Y71" s="1007"/>
      <c r="Z71" s="1007"/>
      <c r="AA71" s="1007">
        <v>5</v>
      </c>
      <c r="AB71" s="1007"/>
      <c r="AC71" s="1007"/>
      <c r="AD71" s="1007"/>
      <c r="AE71" s="1007"/>
      <c r="AF71" s="1007">
        <v>5</v>
      </c>
      <c r="AG71" s="1007"/>
      <c r="AH71" s="1007"/>
      <c r="AI71" s="1007"/>
      <c r="AJ71" s="1007"/>
      <c r="AK71" s="1007" t="s">
        <v>519</v>
      </c>
      <c r="AL71" s="1007"/>
      <c r="AM71" s="1007"/>
      <c r="AN71" s="1007"/>
      <c r="AO71" s="1007"/>
      <c r="AP71" s="1007">
        <v>546</v>
      </c>
      <c r="AQ71" s="1007"/>
      <c r="AR71" s="1007"/>
      <c r="AS71" s="1007"/>
      <c r="AT71" s="1007"/>
      <c r="AU71" s="1007">
        <v>86</v>
      </c>
      <c r="AV71" s="1007"/>
      <c r="AW71" s="1007"/>
      <c r="AX71" s="1007"/>
      <c r="AY71" s="1007"/>
      <c r="AZ71" s="1008"/>
      <c r="BA71" s="1008"/>
      <c r="BB71" s="1008"/>
      <c r="BC71" s="1008"/>
      <c r="BD71" s="1009"/>
      <c r="BE71" s="241"/>
      <c r="BF71" s="241"/>
      <c r="BG71" s="241"/>
      <c r="BH71" s="241"/>
      <c r="BI71" s="241"/>
      <c r="BJ71" s="241"/>
      <c r="BK71" s="241"/>
      <c r="BL71" s="241"/>
      <c r="BM71" s="241"/>
      <c r="BN71" s="241"/>
      <c r="BO71" s="241"/>
      <c r="BP71" s="241"/>
      <c r="BQ71" s="238">
        <v>65</v>
      </c>
      <c r="BR71" s="243"/>
      <c r="BS71" s="981"/>
      <c r="BT71" s="982"/>
      <c r="BU71" s="982"/>
      <c r="BV71" s="982"/>
      <c r="BW71" s="982"/>
      <c r="BX71" s="982"/>
      <c r="BY71" s="982"/>
      <c r="BZ71" s="982"/>
      <c r="CA71" s="982"/>
      <c r="CB71" s="982"/>
      <c r="CC71" s="982"/>
      <c r="CD71" s="982"/>
      <c r="CE71" s="982"/>
      <c r="CF71" s="982"/>
      <c r="CG71" s="991"/>
      <c r="CH71" s="992"/>
      <c r="CI71" s="993"/>
      <c r="CJ71" s="993"/>
      <c r="CK71" s="993"/>
      <c r="CL71" s="994"/>
      <c r="CM71" s="992"/>
      <c r="CN71" s="993"/>
      <c r="CO71" s="993"/>
      <c r="CP71" s="993"/>
      <c r="CQ71" s="994"/>
      <c r="CR71" s="992"/>
      <c r="CS71" s="993"/>
      <c r="CT71" s="993"/>
      <c r="CU71" s="993"/>
      <c r="CV71" s="994"/>
      <c r="CW71" s="992"/>
      <c r="CX71" s="993"/>
      <c r="CY71" s="993"/>
      <c r="CZ71" s="993"/>
      <c r="DA71" s="994"/>
      <c r="DB71" s="992"/>
      <c r="DC71" s="993"/>
      <c r="DD71" s="993"/>
      <c r="DE71" s="993"/>
      <c r="DF71" s="994"/>
      <c r="DG71" s="992"/>
      <c r="DH71" s="993"/>
      <c r="DI71" s="993"/>
      <c r="DJ71" s="993"/>
      <c r="DK71" s="994"/>
      <c r="DL71" s="992"/>
      <c r="DM71" s="993"/>
      <c r="DN71" s="993"/>
      <c r="DO71" s="993"/>
      <c r="DP71" s="994"/>
      <c r="DQ71" s="992"/>
      <c r="DR71" s="993"/>
      <c r="DS71" s="993"/>
      <c r="DT71" s="993"/>
      <c r="DU71" s="994"/>
      <c r="DV71" s="981"/>
      <c r="DW71" s="982"/>
      <c r="DX71" s="982"/>
      <c r="DY71" s="982"/>
      <c r="DZ71" s="983"/>
      <c r="EA71" s="230"/>
    </row>
    <row r="72" spans="1:131" ht="26.25" customHeight="1" x14ac:dyDescent="0.15">
      <c r="A72" s="238">
        <v>5</v>
      </c>
      <c r="B72" s="1010" t="s">
        <v>587</v>
      </c>
      <c r="C72" s="1011"/>
      <c r="D72" s="1011"/>
      <c r="E72" s="1011"/>
      <c r="F72" s="1011"/>
      <c r="G72" s="1011"/>
      <c r="H72" s="1011"/>
      <c r="I72" s="1011"/>
      <c r="J72" s="1011"/>
      <c r="K72" s="1011"/>
      <c r="L72" s="1011"/>
      <c r="M72" s="1011"/>
      <c r="N72" s="1011"/>
      <c r="O72" s="1011"/>
      <c r="P72" s="1012"/>
      <c r="Q72" s="1013">
        <v>115</v>
      </c>
      <c r="R72" s="1007"/>
      <c r="S72" s="1007"/>
      <c r="T72" s="1007"/>
      <c r="U72" s="1007"/>
      <c r="V72" s="1007">
        <v>115</v>
      </c>
      <c r="W72" s="1007"/>
      <c r="X72" s="1007"/>
      <c r="Y72" s="1007"/>
      <c r="Z72" s="1007"/>
      <c r="AA72" s="1007">
        <v>0</v>
      </c>
      <c r="AB72" s="1007"/>
      <c r="AC72" s="1007"/>
      <c r="AD72" s="1007"/>
      <c r="AE72" s="1007"/>
      <c r="AF72" s="1007">
        <v>0</v>
      </c>
      <c r="AG72" s="1007"/>
      <c r="AH72" s="1007"/>
      <c r="AI72" s="1007"/>
      <c r="AJ72" s="1007"/>
      <c r="AK72" s="1007" t="s">
        <v>519</v>
      </c>
      <c r="AL72" s="1007"/>
      <c r="AM72" s="1007"/>
      <c r="AN72" s="1007"/>
      <c r="AO72" s="1007"/>
      <c r="AP72" s="1007" t="s">
        <v>519</v>
      </c>
      <c r="AQ72" s="1007"/>
      <c r="AR72" s="1007"/>
      <c r="AS72" s="1007"/>
      <c r="AT72" s="1007"/>
      <c r="AU72" s="1007" t="s">
        <v>519</v>
      </c>
      <c r="AV72" s="1007"/>
      <c r="AW72" s="1007"/>
      <c r="AX72" s="1007"/>
      <c r="AY72" s="1007"/>
      <c r="AZ72" s="1008"/>
      <c r="BA72" s="1008"/>
      <c r="BB72" s="1008"/>
      <c r="BC72" s="1008"/>
      <c r="BD72" s="1009"/>
      <c r="BE72" s="241"/>
      <c r="BF72" s="241"/>
      <c r="BG72" s="241"/>
      <c r="BH72" s="241"/>
      <c r="BI72" s="241"/>
      <c r="BJ72" s="241"/>
      <c r="BK72" s="241"/>
      <c r="BL72" s="241"/>
      <c r="BM72" s="241"/>
      <c r="BN72" s="241"/>
      <c r="BO72" s="241"/>
      <c r="BP72" s="241"/>
      <c r="BQ72" s="238">
        <v>66</v>
      </c>
      <c r="BR72" s="243"/>
      <c r="BS72" s="981"/>
      <c r="BT72" s="982"/>
      <c r="BU72" s="982"/>
      <c r="BV72" s="982"/>
      <c r="BW72" s="982"/>
      <c r="BX72" s="982"/>
      <c r="BY72" s="982"/>
      <c r="BZ72" s="982"/>
      <c r="CA72" s="982"/>
      <c r="CB72" s="982"/>
      <c r="CC72" s="982"/>
      <c r="CD72" s="982"/>
      <c r="CE72" s="982"/>
      <c r="CF72" s="982"/>
      <c r="CG72" s="991"/>
      <c r="CH72" s="992"/>
      <c r="CI72" s="993"/>
      <c r="CJ72" s="993"/>
      <c r="CK72" s="993"/>
      <c r="CL72" s="994"/>
      <c r="CM72" s="992"/>
      <c r="CN72" s="993"/>
      <c r="CO72" s="993"/>
      <c r="CP72" s="993"/>
      <c r="CQ72" s="994"/>
      <c r="CR72" s="992"/>
      <c r="CS72" s="993"/>
      <c r="CT72" s="993"/>
      <c r="CU72" s="993"/>
      <c r="CV72" s="994"/>
      <c r="CW72" s="992"/>
      <c r="CX72" s="993"/>
      <c r="CY72" s="993"/>
      <c r="CZ72" s="993"/>
      <c r="DA72" s="994"/>
      <c r="DB72" s="992"/>
      <c r="DC72" s="993"/>
      <c r="DD72" s="993"/>
      <c r="DE72" s="993"/>
      <c r="DF72" s="994"/>
      <c r="DG72" s="992"/>
      <c r="DH72" s="993"/>
      <c r="DI72" s="993"/>
      <c r="DJ72" s="993"/>
      <c r="DK72" s="994"/>
      <c r="DL72" s="992"/>
      <c r="DM72" s="993"/>
      <c r="DN72" s="993"/>
      <c r="DO72" s="993"/>
      <c r="DP72" s="994"/>
      <c r="DQ72" s="992"/>
      <c r="DR72" s="993"/>
      <c r="DS72" s="993"/>
      <c r="DT72" s="993"/>
      <c r="DU72" s="994"/>
      <c r="DV72" s="981"/>
      <c r="DW72" s="982"/>
      <c r="DX72" s="982"/>
      <c r="DY72" s="982"/>
      <c r="DZ72" s="983"/>
      <c r="EA72" s="230"/>
    </row>
    <row r="73" spans="1:131" ht="26.25" customHeight="1" x14ac:dyDescent="0.15">
      <c r="A73" s="238">
        <v>6</v>
      </c>
      <c r="B73" s="1010" t="s">
        <v>588</v>
      </c>
      <c r="C73" s="1011"/>
      <c r="D73" s="1011"/>
      <c r="E73" s="1011"/>
      <c r="F73" s="1011"/>
      <c r="G73" s="1011"/>
      <c r="H73" s="1011"/>
      <c r="I73" s="1011"/>
      <c r="J73" s="1011"/>
      <c r="K73" s="1011"/>
      <c r="L73" s="1011"/>
      <c r="M73" s="1011"/>
      <c r="N73" s="1011"/>
      <c r="O73" s="1011"/>
      <c r="P73" s="1012"/>
      <c r="Q73" s="1013">
        <v>7</v>
      </c>
      <c r="R73" s="1007"/>
      <c r="S73" s="1007"/>
      <c r="T73" s="1007"/>
      <c r="U73" s="1007"/>
      <c r="V73" s="1007">
        <v>7</v>
      </c>
      <c r="W73" s="1007"/>
      <c r="X73" s="1007"/>
      <c r="Y73" s="1007"/>
      <c r="Z73" s="1007"/>
      <c r="AA73" s="1007">
        <v>1</v>
      </c>
      <c r="AB73" s="1007"/>
      <c r="AC73" s="1007"/>
      <c r="AD73" s="1007"/>
      <c r="AE73" s="1007"/>
      <c r="AF73" s="1007">
        <v>1</v>
      </c>
      <c r="AG73" s="1007"/>
      <c r="AH73" s="1007"/>
      <c r="AI73" s="1007"/>
      <c r="AJ73" s="1007"/>
      <c r="AK73" s="1007" t="s">
        <v>519</v>
      </c>
      <c r="AL73" s="1007"/>
      <c r="AM73" s="1007"/>
      <c r="AN73" s="1007"/>
      <c r="AO73" s="1007"/>
      <c r="AP73" s="1007" t="s">
        <v>519</v>
      </c>
      <c r="AQ73" s="1007"/>
      <c r="AR73" s="1007"/>
      <c r="AS73" s="1007"/>
      <c r="AT73" s="1007"/>
      <c r="AU73" s="1007" t="s">
        <v>519</v>
      </c>
      <c r="AV73" s="1007"/>
      <c r="AW73" s="1007"/>
      <c r="AX73" s="1007"/>
      <c r="AY73" s="1007"/>
      <c r="AZ73" s="1008"/>
      <c r="BA73" s="1008"/>
      <c r="BB73" s="1008"/>
      <c r="BC73" s="1008"/>
      <c r="BD73" s="1009"/>
      <c r="BE73" s="241"/>
      <c r="BF73" s="241"/>
      <c r="BG73" s="241"/>
      <c r="BH73" s="241"/>
      <c r="BI73" s="241"/>
      <c r="BJ73" s="241"/>
      <c r="BK73" s="241"/>
      <c r="BL73" s="241"/>
      <c r="BM73" s="241"/>
      <c r="BN73" s="241"/>
      <c r="BO73" s="241"/>
      <c r="BP73" s="241"/>
      <c r="BQ73" s="238">
        <v>67</v>
      </c>
      <c r="BR73" s="243"/>
      <c r="BS73" s="981"/>
      <c r="BT73" s="982"/>
      <c r="BU73" s="982"/>
      <c r="BV73" s="982"/>
      <c r="BW73" s="982"/>
      <c r="BX73" s="982"/>
      <c r="BY73" s="982"/>
      <c r="BZ73" s="982"/>
      <c r="CA73" s="982"/>
      <c r="CB73" s="982"/>
      <c r="CC73" s="982"/>
      <c r="CD73" s="982"/>
      <c r="CE73" s="982"/>
      <c r="CF73" s="982"/>
      <c r="CG73" s="991"/>
      <c r="CH73" s="992"/>
      <c r="CI73" s="993"/>
      <c r="CJ73" s="993"/>
      <c r="CK73" s="993"/>
      <c r="CL73" s="994"/>
      <c r="CM73" s="992"/>
      <c r="CN73" s="993"/>
      <c r="CO73" s="993"/>
      <c r="CP73" s="993"/>
      <c r="CQ73" s="994"/>
      <c r="CR73" s="992"/>
      <c r="CS73" s="993"/>
      <c r="CT73" s="993"/>
      <c r="CU73" s="993"/>
      <c r="CV73" s="994"/>
      <c r="CW73" s="992"/>
      <c r="CX73" s="993"/>
      <c r="CY73" s="993"/>
      <c r="CZ73" s="993"/>
      <c r="DA73" s="994"/>
      <c r="DB73" s="992"/>
      <c r="DC73" s="993"/>
      <c r="DD73" s="993"/>
      <c r="DE73" s="993"/>
      <c r="DF73" s="994"/>
      <c r="DG73" s="992"/>
      <c r="DH73" s="993"/>
      <c r="DI73" s="993"/>
      <c r="DJ73" s="993"/>
      <c r="DK73" s="994"/>
      <c r="DL73" s="992"/>
      <c r="DM73" s="993"/>
      <c r="DN73" s="993"/>
      <c r="DO73" s="993"/>
      <c r="DP73" s="994"/>
      <c r="DQ73" s="992"/>
      <c r="DR73" s="993"/>
      <c r="DS73" s="993"/>
      <c r="DT73" s="993"/>
      <c r="DU73" s="994"/>
      <c r="DV73" s="981"/>
      <c r="DW73" s="982"/>
      <c r="DX73" s="982"/>
      <c r="DY73" s="982"/>
      <c r="DZ73" s="983"/>
      <c r="EA73" s="230"/>
    </row>
    <row r="74" spans="1:131" ht="26.25" customHeight="1" x14ac:dyDescent="0.15">
      <c r="A74" s="238">
        <v>7</v>
      </c>
      <c r="B74" s="1010" t="s">
        <v>589</v>
      </c>
      <c r="C74" s="1011"/>
      <c r="D74" s="1011"/>
      <c r="E74" s="1011"/>
      <c r="F74" s="1011"/>
      <c r="G74" s="1011"/>
      <c r="H74" s="1011"/>
      <c r="I74" s="1011"/>
      <c r="J74" s="1011"/>
      <c r="K74" s="1011"/>
      <c r="L74" s="1011"/>
      <c r="M74" s="1011"/>
      <c r="N74" s="1011"/>
      <c r="O74" s="1011"/>
      <c r="P74" s="1012"/>
      <c r="Q74" s="1013">
        <v>58</v>
      </c>
      <c r="R74" s="1007"/>
      <c r="S74" s="1007"/>
      <c r="T74" s="1007"/>
      <c r="U74" s="1007"/>
      <c r="V74" s="1007">
        <v>63</v>
      </c>
      <c r="W74" s="1007"/>
      <c r="X74" s="1007"/>
      <c r="Y74" s="1007"/>
      <c r="Z74" s="1007"/>
      <c r="AA74" s="1007">
        <v>11</v>
      </c>
      <c r="AB74" s="1007"/>
      <c r="AC74" s="1007"/>
      <c r="AD74" s="1007"/>
      <c r="AE74" s="1007"/>
      <c r="AF74" s="1007">
        <v>11</v>
      </c>
      <c r="AG74" s="1007"/>
      <c r="AH74" s="1007"/>
      <c r="AI74" s="1007"/>
      <c r="AJ74" s="1007"/>
      <c r="AK74" s="1007" t="s">
        <v>519</v>
      </c>
      <c r="AL74" s="1007"/>
      <c r="AM74" s="1007"/>
      <c r="AN74" s="1007"/>
      <c r="AO74" s="1007"/>
      <c r="AP74" s="1007" t="s">
        <v>519</v>
      </c>
      <c r="AQ74" s="1007"/>
      <c r="AR74" s="1007"/>
      <c r="AS74" s="1007"/>
      <c r="AT74" s="1007"/>
      <c r="AU74" s="1007" t="s">
        <v>519</v>
      </c>
      <c r="AV74" s="1007"/>
      <c r="AW74" s="1007"/>
      <c r="AX74" s="1007"/>
      <c r="AY74" s="1007"/>
      <c r="AZ74" s="1008"/>
      <c r="BA74" s="1008"/>
      <c r="BB74" s="1008"/>
      <c r="BC74" s="1008"/>
      <c r="BD74" s="1009"/>
      <c r="BE74" s="241"/>
      <c r="BF74" s="241"/>
      <c r="BG74" s="241"/>
      <c r="BH74" s="241"/>
      <c r="BI74" s="241"/>
      <c r="BJ74" s="241"/>
      <c r="BK74" s="241"/>
      <c r="BL74" s="241"/>
      <c r="BM74" s="241"/>
      <c r="BN74" s="241"/>
      <c r="BO74" s="241"/>
      <c r="BP74" s="241"/>
      <c r="BQ74" s="238">
        <v>68</v>
      </c>
      <c r="BR74" s="243"/>
      <c r="BS74" s="981"/>
      <c r="BT74" s="982"/>
      <c r="BU74" s="982"/>
      <c r="BV74" s="982"/>
      <c r="BW74" s="982"/>
      <c r="BX74" s="982"/>
      <c r="BY74" s="982"/>
      <c r="BZ74" s="982"/>
      <c r="CA74" s="982"/>
      <c r="CB74" s="982"/>
      <c r="CC74" s="982"/>
      <c r="CD74" s="982"/>
      <c r="CE74" s="982"/>
      <c r="CF74" s="982"/>
      <c r="CG74" s="991"/>
      <c r="CH74" s="992"/>
      <c r="CI74" s="993"/>
      <c r="CJ74" s="993"/>
      <c r="CK74" s="993"/>
      <c r="CL74" s="994"/>
      <c r="CM74" s="992"/>
      <c r="CN74" s="993"/>
      <c r="CO74" s="993"/>
      <c r="CP74" s="993"/>
      <c r="CQ74" s="994"/>
      <c r="CR74" s="992"/>
      <c r="CS74" s="993"/>
      <c r="CT74" s="993"/>
      <c r="CU74" s="993"/>
      <c r="CV74" s="994"/>
      <c r="CW74" s="992"/>
      <c r="CX74" s="993"/>
      <c r="CY74" s="993"/>
      <c r="CZ74" s="993"/>
      <c r="DA74" s="994"/>
      <c r="DB74" s="992"/>
      <c r="DC74" s="993"/>
      <c r="DD74" s="993"/>
      <c r="DE74" s="993"/>
      <c r="DF74" s="994"/>
      <c r="DG74" s="992"/>
      <c r="DH74" s="993"/>
      <c r="DI74" s="993"/>
      <c r="DJ74" s="993"/>
      <c r="DK74" s="994"/>
      <c r="DL74" s="992"/>
      <c r="DM74" s="993"/>
      <c r="DN74" s="993"/>
      <c r="DO74" s="993"/>
      <c r="DP74" s="994"/>
      <c r="DQ74" s="992"/>
      <c r="DR74" s="993"/>
      <c r="DS74" s="993"/>
      <c r="DT74" s="993"/>
      <c r="DU74" s="994"/>
      <c r="DV74" s="981"/>
      <c r="DW74" s="982"/>
      <c r="DX74" s="982"/>
      <c r="DY74" s="982"/>
      <c r="DZ74" s="983"/>
      <c r="EA74" s="230"/>
    </row>
    <row r="75" spans="1:131" ht="26.25" customHeight="1" x14ac:dyDescent="0.15">
      <c r="A75" s="238">
        <v>8</v>
      </c>
      <c r="B75" s="1010" t="s">
        <v>590</v>
      </c>
      <c r="C75" s="1011"/>
      <c r="D75" s="1011"/>
      <c r="E75" s="1011"/>
      <c r="F75" s="1011"/>
      <c r="G75" s="1011"/>
      <c r="H75" s="1011"/>
      <c r="I75" s="1011"/>
      <c r="J75" s="1011"/>
      <c r="K75" s="1011"/>
      <c r="L75" s="1011"/>
      <c r="M75" s="1011"/>
      <c r="N75" s="1011"/>
      <c r="O75" s="1011"/>
      <c r="P75" s="1012"/>
      <c r="Q75" s="1014">
        <v>124</v>
      </c>
      <c r="R75" s="1015"/>
      <c r="S75" s="1015"/>
      <c r="T75" s="1015"/>
      <c r="U75" s="1016"/>
      <c r="V75" s="1017">
        <v>113</v>
      </c>
      <c r="W75" s="1015"/>
      <c r="X75" s="1015"/>
      <c r="Y75" s="1015"/>
      <c r="Z75" s="1016"/>
      <c r="AA75" s="1017">
        <v>11</v>
      </c>
      <c r="AB75" s="1015"/>
      <c r="AC75" s="1015"/>
      <c r="AD75" s="1015"/>
      <c r="AE75" s="1016"/>
      <c r="AF75" s="1017">
        <v>11</v>
      </c>
      <c r="AG75" s="1015"/>
      <c r="AH75" s="1015"/>
      <c r="AI75" s="1015"/>
      <c r="AJ75" s="1016"/>
      <c r="AK75" s="1017" t="s">
        <v>519</v>
      </c>
      <c r="AL75" s="1015"/>
      <c r="AM75" s="1015"/>
      <c r="AN75" s="1015"/>
      <c r="AO75" s="1016"/>
      <c r="AP75" s="1017" t="s">
        <v>519</v>
      </c>
      <c r="AQ75" s="1015"/>
      <c r="AR75" s="1015"/>
      <c r="AS75" s="1015"/>
      <c r="AT75" s="1016"/>
      <c r="AU75" s="1017" t="s">
        <v>519</v>
      </c>
      <c r="AV75" s="1015"/>
      <c r="AW75" s="1015"/>
      <c r="AX75" s="1015"/>
      <c r="AY75" s="1016"/>
      <c r="AZ75" s="1008"/>
      <c r="BA75" s="1008"/>
      <c r="BB75" s="1008"/>
      <c r="BC75" s="1008"/>
      <c r="BD75" s="1009"/>
      <c r="BE75" s="241"/>
      <c r="BF75" s="241"/>
      <c r="BG75" s="241"/>
      <c r="BH75" s="241"/>
      <c r="BI75" s="241"/>
      <c r="BJ75" s="241"/>
      <c r="BK75" s="241"/>
      <c r="BL75" s="241"/>
      <c r="BM75" s="241"/>
      <c r="BN75" s="241"/>
      <c r="BO75" s="241"/>
      <c r="BP75" s="241"/>
      <c r="BQ75" s="238">
        <v>69</v>
      </c>
      <c r="BR75" s="243"/>
      <c r="BS75" s="981"/>
      <c r="BT75" s="982"/>
      <c r="BU75" s="982"/>
      <c r="BV75" s="982"/>
      <c r="BW75" s="982"/>
      <c r="BX75" s="982"/>
      <c r="BY75" s="982"/>
      <c r="BZ75" s="982"/>
      <c r="CA75" s="982"/>
      <c r="CB75" s="982"/>
      <c r="CC75" s="982"/>
      <c r="CD75" s="982"/>
      <c r="CE75" s="982"/>
      <c r="CF75" s="982"/>
      <c r="CG75" s="991"/>
      <c r="CH75" s="992"/>
      <c r="CI75" s="993"/>
      <c r="CJ75" s="993"/>
      <c r="CK75" s="993"/>
      <c r="CL75" s="994"/>
      <c r="CM75" s="992"/>
      <c r="CN75" s="993"/>
      <c r="CO75" s="993"/>
      <c r="CP75" s="993"/>
      <c r="CQ75" s="994"/>
      <c r="CR75" s="992"/>
      <c r="CS75" s="993"/>
      <c r="CT75" s="993"/>
      <c r="CU75" s="993"/>
      <c r="CV75" s="994"/>
      <c r="CW75" s="992"/>
      <c r="CX75" s="993"/>
      <c r="CY75" s="993"/>
      <c r="CZ75" s="993"/>
      <c r="DA75" s="994"/>
      <c r="DB75" s="992"/>
      <c r="DC75" s="993"/>
      <c r="DD75" s="993"/>
      <c r="DE75" s="993"/>
      <c r="DF75" s="994"/>
      <c r="DG75" s="992"/>
      <c r="DH75" s="993"/>
      <c r="DI75" s="993"/>
      <c r="DJ75" s="993"/>
      <c r="DK75" s="994"/>
      <c r="DL75" s="992"/>
      <c r="DM75" s="993"/>
      <c r="DN75" s="993"/>
      <c r="DO75" s="993"/>
      <c r="DP75" s="994"/>
      <c r="DQ75" s="992"/>
      <c r="DR75" s="993"/>
      <c r="DS75" s="993"/>
      <c r="DT75" s="993"/>
      <c r="DU75" s="994"/>
      <c r="DV75" s="981"/>
      <c r="DW75" s="982"/>
      <c r="DX75" s="982"/>
      <c r="DY75" s="982"/>
      <c r="DZ75" s="983"/>
      <c r="EA75" s="230"/>
    </row>
    <row r="76" spans="1:131" ht="26.25" customHeight="1" x14ac:dyDescent="0.15">
      <c r="A76" s="238">
        <v>9</v>
      </c>
      <c r="B76" s="1010" t="s">
        <v>591</v>
      </c>
      <c r="C76" s="1011"/>
      <c r="D76" s="1011"/>
      <c r="E76" s="1011"/>
      <c r="F76" s="1011"/>
      <c r="G76" s="1011"/>
      <c r="H76" s="1011"/>
      <c r="I76" s="1011"/>
      <c r="J76" s="1011"/>
      <c r="K76" s="1011"/>
      <c r="L76" s="1011"/>
      <c r="M76" s="1011"/>
      <c r="N76" s="1011"/>
      <c r="O76" s="1011"/>
      <c r="P76" s="1012"/>
      <c r="Q76" s="1014">
        <v>116</v>
      </c>
      <c r="R76" s="1015"/>
      <c r="S76" s="1015"/>
      <c r="T76" s="1015"/>
      <c r="U76" s="1016"/>
      <c r="V76" s="1017">
        <v>110</v>
      </c>
      <c r="W76" s="1015"/>
      <c r="X76" s="1015"/>
      <c r="Y76" s="1015"/>
      <c r="Z76" s="1016"/>
      <c r="AA76" s="1017">
        <v>6</v>
      </c>
      <c r="AB76" s="1015"/>
      <c r="AC76" s="1015"/>
      <c r="AD76" s="1015"/>
      <c r="AE76" s="1016"/>
      <c r="AF76" s="1017">
        <v>6</v>
      </c>
      <c r="AG76" s="1015"/>
      <c r="AH76" s="1015"/>
      <c r="AI76" s="1015"/>
      <c r="AJ76" s="1016"/>
      <c r="AK76" s="1017">
        <v>14</v>
      </c>
      <c r="AL76" s="1015"/>
      <c r="AM76" s="1015"/>
      <c r="AN76" s="1015"/>
      <c r="AO76" s="1016"/>
      <c r="AP76" s="1017" t="s">
        <v>519</v>
      </c>
      <c r="AQ76" s="1015"/>
      <c r="AR76" s="1015"/>
      <c r="AS76" s="1015"/>
      <c r="AT76" s="1016"/>
      <c r="AU76" s="1017" t="s">
        <v>519</v>
      </c>
      <c r="AV76" s="1015"/>
      <c r="AW76" s="1015"/>
      <c r="AX76" s="1015"/>
      <c r="AY76" s="1016"/>
      <c r="AZ76" s="1008"/>
      <c r="BA76" s="1008"/>
      <c r="BB76" s="1008"/>
      <c r="BC76" s="1008"/>
      <c r="BD76" s="1009"/>
      <c r="BE76" s="241"/>
      <c r="BF76" s="241"/>
      <c r="BG76" s="241"/>
      <c r="BH76" s="241"/>
      <c r="BI76" s="241"/>
      <c r="BJ76" s="241"/>
      <c r="BK76" s="241"/>
      <c r="BL76" s="241"/>
      <c r="BM76" s="241"/>
      <c r="BN76" s="241"/>
      <c r="BO76" s="241"/>
      <c r="BP76" s="241"/>
      <c r="BQ76" s="238">
        <v>70</v>
      </c>
      <c r="BR76" s="243"/>
      <c r="BS76" s="981"/>
      <c r="BT76" s="982"/>
      <c r="BU76" s="982"/>
      <c r="BV76" s="982"/>
      <c r="BW76" s="982"/>
      <c r="BX76" s="982"/>
      <c r="BY76" s="982"/>
      <c r="BZ76" s="982"/>
      <c r="CA76" s="982"/>
      <c r="CB76" s="982"/>
      <c r="CC76" s="982"/>
      <c r="CD76" s="982"/>
      <c r="CE76" s="982"/>
      <c r="CF76" s="982"/>
      <c r="CG76" s="991"/>
      <c r="CH76" s="992"/>
      <c r="CI76" s="993"/>
      <c r="CJ76" s="993"/>
      <c r="CK76" s="993"/>
      <c r="CL76" s="994"/>
      <c r="CM76" s="992"/>
      <c r="CN76" s="993"/>
      <c r="CO76" s="993"/>
      <c r="CP76" s="993"/>
      <c r="CQ76" s="994"/>
      <c r="CR76" s="992"/>
      <c r="CS76" s="993"/>
      <c r="CT76" s="993"/>
      <c r="CU76" s="993"/>
      <c r="CV76" s="994"/>
      <c r="CW76" s="992"/>
      <c r="CX76" s="993"/>
      <c r="CY76" s="993"/>
      <c r="CZ76" s="993"/>
      <c r="DA76" s="994"/>
      <c r="DB76" s="992"/>
      <c r="DC76" s="993"/>
      <c r="DD76" s="993"/>
      <c r="DE76" s="993"/>
      <c r="DF76" s="994"/>
      <c r="DG76" s="992"/>
      <c r="DH76" s="993"/>
      <c r="DI76" s="993"/>
      <c r="DJ76" s="993"/>
      <c r="DK76" s="994"/>
      <c r="DL76" s="992"/>
      <c r="DM76" s="993"/>
      <c r="DN76" s="993"/>
      <c r="DO76" s="993"/>
      <c r="DP76" s="994"/>
      <c r="DQ76" s="992"/>
      <c r="DR76" s="993"/>
      <c r="DS76" s="993"/>
      <c r="DT76" s="993"/>
      <c r="DU76" s="994"/>
      <c r="DV76" s="981"/>
      <c r="DW76" s="982"/>
      <c r="DX76" s="982"/>
      <c r="DY76" s="982"/>
      <c r="DZ76" s="983"/>
      <c r="EA76" s="230"/>
    </row>
    <row r="77" spans="1:131" ht="26.25" customHeight="1" x14ac:dyDescent="0.15">
      <c r="A77" s="238">
        <v>10</v>
      </c>
      <c r="B77" s="1010" t="s">
        <v>592</v>
      </c>
      <c r="C77" s="1011"/>
      <c r="D77" s="1011"/>
      <c r="E77" s="1011"/>
      <c r="F77" s="1011"/>
      <c r="G77" s="1011"/>
      <c r="H77" s="1011"/>
      <c r="I77" s="1011"/>
      <c r="J77" s="1011"/>
      <c r="K77" s="1011"/>
      <c r="L77" s="1011"/>
      <c r="M77" s="1011"/>
      <c r="N77" s="1011"/>
      <c r="O77" s="1011"/>
      <c r="P77" s="1012"/>
      <c r="Q77" s="1014">
        <v>156662</v>
      </c>
      <c r="R77" s="1015"/>
      <c r="S77" s="1015"/>
      <c r="T77" s="1015"/>
      <c r="U77" s="1016"/>
      <c r="V77" s="1017">
        <v>152216</v>
      </c>
      <c r="W77" s="1015"/>
      <c r="X77" s="1015"/>
      <c r="Y77" s="1015"/>
      <c r="Z77" s="1016"/>
      <c r="AA77" s="1017">
        <v>4445</v>
      </c>
      <c r="AB77" s="1015"/>
      <c r="AC77" s="1015"/>
      <c r="AD77" s="1015"/>
      <c r="AE77" s="1016"/>
      <c r="AF77" s="1017">
        <v>4445</v>
      </c>
      <c r="AG77" s="1015"/>
      <c r="AH77" s="1015"/>
      <c r="AI77" s="1015"/>
      <c r="AJ77" s="1016"/>
      <c r="AK77" s="1017" t="s">
        <v>519</v>
      </c>
      <c r="AL77" s="1015"/>
      <c r="AM77" s="1015"/>
      <c r="AN77" s="1015"/>
      <c r="AO77" s="1016"/>
      <c r="AP77" s="1017" t="s">
        <v>519</v>
      </c>
      <c r="AQ77" s="1015"/>
      <c r="AR77" s="1015"/>
      <c r="AS77" s="1015"/>
      <c r="AT77" s="1016"/>
      <c r="AU77" s="1017" t="s">
        <v>519</v>
      </c>
      <c r="AV77" s="1015"/>
      <c r="AW77" s="1015"/>
      <c r="AX77" s="1015"/>
      <c r="AY77" s="1016"/>
      <c r="AZ77" s="1008"/>
      <c r="BA77" s="1008"/>
      <c r="BB77" s="1008"/>
      <c r="BC77" s="1008"/>
      <c r="BD77" s="1009"/>
      <c r="BE77" s="241"/>
      <c r="BF77" s="241"/>
      <c r="BG77" s="241"/>
      <c r="BH77" s="241"/>
      <c r="BI77" s="241"/>
      <c r="BJ77" s="241"/>
      <c r="BK77" s="241"/>
      <c r="BL77" s="241"/>
      <c r="BM77" s="241"/>
      <c r="BN77" s="241"/>
      <c r="BO77" s="241"/>
      <c r="BP77" s="241"/>
      <c r="BQ77" s="238">
        <v>71</v>
      </c>
      <c r="BR77" s="243"/>
      <c r="BS77" s="981"/>
      <c r="BT77" s="982"/>
      <c r="BU77" s="982"/>
      <c r="BV77" s="982"/>
      <c r="BW77" s="982"/>
      <c r="BX77" s="982"/>
      <c r="BY77" s="982"/>
      <c r="BZ77" s="982"/>
      <c r="CA77" s="982"/>
      <c r="CB77" s="982"/>
      <c r="CC77" s="982"/>
      <c r="CD77" s="982"/>
      <c r="CE77" s="982"/>
      <c r="CF77" s="982"/>
      <c r="CG77" s="991"/>
      <c r="CH77" s="992"/>
      <c r="CI77" s="993"/>
      <c r="CJ77" s="993"/>
      <c r="CK77" s="993"/>
      <c r="CL77" s="994"/>
      <c r="CM77" s="992"/>
      <c r="CN77" s="993"/>
      <c r="CO77" s="993"/>
      <c r="CP77" s="993"/>
      <c r="CQ77" s="994"/>
      <c r="CR77" s="992"/>
      <c r="CS77" s="993"/>
      <c r="CT77" s="993"/>
      <c r="CU77" s="993"/>
      <c r="CV77" s="994"/>
      <c r="CW77" s="992"/>
      <c r="CX77" s="993"/>
      <c r="CY77" s="993"/>
      <c r="CZ77" s="993"/>
      <c r="DA77" s="994"/>
      <c r="DB77" s="992"/>
      <c r="DC77" s="993"/>
      <c r="DD77" s="993"/>
      <c r="DE77" s="993"/>
      <c r="DF77" s="994"/>
      <c r="DG77" s="992"/>
      <c r="DH77" s="993"/>
      <c r="DI77" s="993"/>
      <c r="DJ77" s="993"/>
      <c r="DK77" s="994"/>
      <c r="DL77" s="992"/>
      <c r="DM77" s="993"/>
      <c r="DN77" s="993"/>
      <c r="DO77" s="993"/>
      <c r="DP77" s="994"/>
      <c r="DQ77" s="992"/>
      <c r="DR77" s="993"/>
      <c r="DS77" s="993"/>
      <c r="DT77" s="993"/>
      <c r="DU77" s="994"/>
      <c r="DV77" s="981"/>
      <c r="DW77" s="982"/>
      <c r="DX77" s="982"/>
      <c r="DY77" s="982"/>
      <c r="DZ77" s="983"/>
      <c r="EA77" s="230"/>
    </row>
    <row r="78" spans="1:131" ht="26.25" customHeight="1" x14ac:dyDescent="0.15">
      <c r="A78" s="238">
        <v>11</v>
      </c>
      <c r="B78" s="1010" t="s">
        <v>593</v>
      </c>
      <c r="C78" s="1011"/>
      <c r="D78" s="1011"/>
      <c r="E78" s="1011"/>
      <c r="F78" s="1011"/>
      <c r="G78" s="1011"/>
      <c r="H78" s="1011"/>
      <c r="I78" s="1011"/>
      <c r="J78" s="1011"/>
      <c r="K78" s="1011"/>
      <c r="L78" s="1011"/>
      <c r="M78" s="1011"/>
      <c r="N78" s="1011"/>
      <c r="O78" s="1011"/>
      <c r="P78" s="1012"/>
      <c r="Q78" s="1013">
        <v>187</v>
      </c>
      <c r="R78" s="1007"/>
      <c r="S78" s="1007"/>
      <c r="T78" s="1007"/>
      <c r="U78" s="1007"/>
      <c r="V78" s="1007">
        <v>175</v>
      </c>
      <c r="W78" s="1007"/>
      <c r="X78" s="1007"/>
      <c r="Y78" s="1007"/>
      <c r="Z78" s="1007"/>
      <c r="AA78" s="1007">
        <v>11</v>
      </c>
      <c r="AB78" s="1007"/>
      <c r="AC78" s="1007"/>
      <c r="AD78" s="1007"/>
      <c r="AE78" s="1007"/>
      <c r="AF78" s="1007">
        <v>8</v>
      </c>
      <c r="AG78" s="1007"/>
      <c r="AH78" s="1007"/>
      <c r="AI78" s="1007"/>
      <c r="AJ78" s="1007"/>
      <c r="AK78" s="1007" t="s">
        <v>519</v>
      </c>
      <c r="AL78" s="1007"/>
      <c r="AM78" s="1007"/>
      <c r="AN78" s="1007"/>
      <c r="AO78" s="1007"/>
      <c r="AP78" s="1007" t="s">
        <v>519</v>
      </c>
      <c r="AQ78" s="1007"/>
      <c r="AR78" s="1007"/>
      <c r="AS78" s="1007"/>
      <c r="AT78" s="1007"/>
      <c r="AU78" s="1007" t="s">
        <v>519</v>
      </c>
      <c r="AV78" s="1007"/>
      <c r="AW78" s="1007"/>
      <c r="AX78" s="1007"/>
      <c r="AY78" s="1007"/>
      <c r="AZ78" s="1008"/>
      <c r="BA78" s="1008"/>
      <c r="BB78" s="1008"/>
      <c r="BC78" s="1008"/>
      <c r="BD78" s="1009"/>
      <c r="BE78" s="241"/>
      <c r="BF78" s="241"/>
      <c r="BG78" s="241"/>
      <c r="BH78" s="241"/>
      <c r="BI78" s="241"/>
      <c r="BJ78" s="230"/>
      <c r="BK78" s="230"/>
      <c r="BL78" s="230"/>
      <c r="BM78" s="230"/>
      <c r="BN78" s="230"/>
      <c r="BO78" s="241"/>
      <c r="BP78" s="241"/>
      <c r="BQ78" s="238">
        <v>72</v>
      </c>
      <c r="BR78" s="243"/>
      <c r="BS78" s="981"/>
      <c r="BT78" s="982"/>
      <c r="BU78" s="982"/>
      <c r="BV78" s="982"/>
      <c r="BW78" s="982"/>
      <c r="BX78" s="982"/>
      <c r="BY78" s="982"/>
      <c r="BZ78" s="982"/>
      <c r="CA78" s="982"/>
      <c r="CB78" s="982"/>
      <c r="CC78" s="982"/>
      <c r="CD78" s="982"/>
      <c r="CE78" s="982"/>
      <c r="CF78" s="982"/>
      <c r="CG78" s="991"/>
      <c r="CH78" s="992"/>
      <c r="CI78" s="993"/>
      <c r="CJ78" s="993"/>
      <c r="CK78" s="993"/>
      <c r="CL78" s="994"/>
      <c r="CM78" s="992"/>
      <c r="CN78" s="993"/>
      <c r="CO78" s="993"/>
      <c r="CP78" s="993"/>
      <c r="CQ78" s="994"/>
      <c r="CR78" s="992"/>
      <c r="CS78" s="993"/>
      <c r="CT78" s="993"/>
      <c r="CU78" s="993"/>
      <c r="CV78" s="994"/>
      <c r="CW78" s="992"/>
      <c r="CX78" s="993"/>
      <c r="CY78" s="993"/>
      <c r="CZ78" s="993"/>
      <c r="DA78" s="994"/>
      <c r="DB78" s="992"/>
      <c r="DC78" s="993"/>
      <c r="DD78" s="993"/>
      <c r="DE78" s="993"/>
      <c r="DF78" s="994"/>
      <c r="DG78" s="992"/>
      <c r="DH78" s="993"/>
      <c r="DI78" s="993"/>
      <c r="DJ78" s="993"/>
      <c r="DK78" s="994"/>
      <c r="DL78" s="992"/>
      <c r="DM78" s="993"/>
      <c r="DN78" s="993"/>
      <c r="DO78" s="993"/>
      <c r="DP78" s="994"/>
      <c r="DQ78" s="992"/>
      <c r="DR78" s="993"/>
      <c r="DS78" s="993"/>
      <c r="DT78" s="993"/>
      <c r="DU78" s="994"/>
      <c r="DV78" s="981"/>
      <c r="DW78" s="982"/>
      <c r="DX78" s="982"/>
      <c r="DY78" s="982"/>
      <c r="DZ78" s="983"/>
      <c r="EA78" s="230"/>
    </row>
    <row r="79" spans="1:131" ht="26.25" customHeight="1" x14ac:dyDescent="0.15">
      <c r="A79" s="238">
        <v>12</v>
      </c>
      <c r="B79" s="1010" t="s">
        <v>594</v>
      </c>
      <c r="C79" s="1011"/>
      <c r="D79" s="1011"/>
      <c r="E79" s="1011"/>
      <c r="F79" s="1011"/>
      <c r="G79" s="1011"/>
      <c r="H79" s="1011"/>
      <c r="I79" s="1011"/>
      <c r="J79" s="1011"/>
      <c r="K79" s="1011"/>
      <c r="L79" s="1011"/>
      <c r="M79" s="1011"/>
      <c r="N79" s="1011"/>
      <c r="O79" s="1011"/>
      <c r="P79" s="1012"/>
      <c r="Q79" s="1013">
        <v>262</v>
      </c>
      <c r="R79" s="1007"/>
      <c r="S79" s="1007"/>
      <c r="T79" s="1007"/>
      <c r="U79" s="1007"/>
      <c r="V79" s="1007">
        <v>242</v>
      </c>
      <c r="W79" s="1007"/>
      <c r="X79" s="1007"/>
      <c r="Y79" s="1007"/>
      <c r="Z79" s="1007"/>
      <c r="AA79" s="1007">
        <v>20</v>
      </c>
      <c r="AB79" s="1007"/>
      <c r="AC79" s="1007"/>
      <c r="AD79" s="1007"/>
      <c r="AE79" s="1007"/>
      <c r="AF79" s="1007">
        <v>20</v>
      </c>
      <c r="AG79" s="1007"/>
      <c r="AH79" s="1007"/>
      <c r="AI79" s="1007"/>
      <c r="AJ79" s="1007"/>
      <c r="AK79" s="1007" t="s">
        <v>519</v>
      </c>
      <c r="AL79" s="1007"/>
      <c r="AM79" s="1007"/>
      <c r="AN79" s="1007"/>
      <c r="AO79" s="1007"/>
      <c r="AP79" s="1007" t="s">
        <v>519</v>
      </c>
      <c r="AQ79" s="1007"/>
      <c r="AR79" s="1007"/>
      <c r="AS79" s="1007"/>
      <c r="AT79" s="1007"/>
      <c r="AU79" s="1007" t="s">
        <v>519</v>
      </c>
      <c r="AV79" s="1007"/>
      <c r="AW79" s="1007"/>
      <c r="AX79" s="1007"/>
      <c r="AY79" s="1007"/>
      <c r="AZ79" s="1008"/>
      <c r="BA79" s="1008"/>
      <c r="BB79" s="1008"/>
      <c r="BC79" s="1008"/>
      <c r="BD79" s="1009"/>
      <c r="BE79" s="241"/>
      <c r="BF79" s="241"/>
      <c r="BG79" s="241"/>
      <c r="BH79" s="241"/>
      <c r="BI79" s="241"/>
      <c r="BJ79" s="230"/>
      <c r="BK79" s="230"/>
      <c r="BL79" s="230"/>
      <c r="BM79" s="230"/>
      <c r="BN79" s="230"/>
      <c r="BO79" s="241"/>
      <c r="BP79" s="241"/>
      <c r="BQ79" s="238">
        <v>73</v>
      </c>
      <c r="BR79" s="243"/>
      <c r="BS79" s="981"/>
      <c r="BT79" s="982"/>
      <c r="BU79" s="982"/>
      <c r="BV79" s="982"/>
      <c r="BW79" s="982"/>
      <c r="BX79" s="982"/>
      <c r="BY79" s="982"/>
      <c r="BZ79" s="982"/>
      <c r="CA79" s="982"/>
      <c r="CB79" s="982"/>
      <c r="CC79" s="982"/>
      <c r="CD79" s="982"/>
      <c r="CE79" s="982"/>
      <c r="CF79" s="982"/>
      <c r="CG79" s="991"/>
      <c r="CH79" s="992"/>
      <c r="CI79" s="993"/>
      <c r="CJ79" s="993"/>
      <c r="CK79" s="993"/>
      <c r="CL79" s="994"/>
      <c r="CM79" s="992"/>
      <c r="CN79" s="993"/>
      <c r="CO79" s="993"/>
      <c r="CP79" s="993"/>
      <c r="CQ79" s="994"/>
      <c r="CR79" s="992"/>
      <c r="CS79" s="993"/>
      <c r="CT79" s="993"/>
      <c r="CU79" s="993"/>
      <c r="CV79" s="994"/>
      <c r="CW79" s="992"/>
      <c r="CX79" s="993"/>
      <c r="CY79" s="993"/>
      <c r="CZ79" s="993"/>
      <c r="DA79" s="994"/>
      <c r="DB79" s="992"/>
      <c r="DC79" s="993"/>
      <c r="DD79" s="993"/>
      <c r="DE79" s="993"/>
      <c r="DF79" s="994"/>
      <c r="DG79" s="992"/>
      <c r="DH79" s="993"/>
      <c r="DI79" s="993"/>
      <c r="DJ79" s="993"/>
      <c r="DK79" s="994"/>
      <c r="DL79" s="992"/>
      <c r="DM79" s="993"/>
      <c r="DN79" s="993"/>
      <c r="DO79" s="993"/>
      <c r="DP79" s="994"/>
      <c r="DQ79" s="992"/>
      <c r="DR79" s="993"/>
      <c r="DS79" s="993"/>
      <c r="DT79" s="993"/>
      <c r="DU79" s="994"/>
      <c r="DV79" s="981"/>
      <c r="DW79" s="982"/>
      <c r="DX79" s="982"/>
      <c r="DY79" s="982"/>
      <c r="DZ79" s="983"/>
      <c r="EA79" s="230"/>
    </row>
    <row r="80" spans="1:131" ht="26.25" customHeight="1" x14ac:dyDescent="0.15">
      <c r="A80" s="238">
        <v>13</v>
      </c>
      <c r="B80" s="1010"/>
      <c r="C80" s="1011"/>
      <c r="D80" s="1011"/>
      <c r="E80" s="1011"/>
      <c r="F80" s="1011"/>
      <c r="G80" s="1011"/>
      <c r="H80" s="1011"/>
      <c r="I80" s="1011"/>
      <c r="J80" s="1011"/>
      <c r="K80" s="1011"/>
      <c r="L80" s="1011"/>
      <c r="M80" s="1011"/>
      <c r="N80" s="1011"/>
      <c r="O80" s="1011"/>
      <c r="P80" s="1012"/>
      <c r="Q80" s="1013"/>
      <c r="R80" s="1007"/>
      <c r="S80" s="1007"/>
      <c r="T80" s="1007"/>
      <c r="U80" s="1007"/>
      <c r="V80" s="1007"/>
      <c r="W80" s="1007"/>
      <c r="X80" s="1007"/>
      <c r="Y80" s="1007"/>
      <c r="Z80" s="1007"/>
      <c r="AA80" s="1007"/>
      <c r="AB80" s="1007"/>
      <c r="AC80" s="1007"/>
      <c r="AD80" s="1007"/>
      <c r="AE80" s="1007"/>
      <c r="AF80" s="1007"/>
      <c r="AG80" s="1007"/>
      <c r="AH80" s="1007"/>
      <c r="AI80" s="1007"/>
      <c r="AJ80" s="1007"/>
      <c r="AK80" s="1007"/>
      <c r="AL80" s="1007"/>
      <c r="AM80" s="1007"/>
      <c r="AN80" s="1007"/>
      <c r="AO80" s="1007"/>
      <c r="AP80" s="1007"/>
      <c r="AQ80" s="1007"/>
      <c r="AR80" s="1007"/>
      <c r="AS80" s="1007"/>
      <c r="AT80" s="1007"/>
      <c r="AU80" s="1007"/>
      <c r="AV80" s="1007"/>
      <c r="AW80" s="1007"/>
      <c r="AX80" s="1007"/>
      <c r="AY80" s="1007"/>
      <c r="AZ80" s="1008"/>
      <c r="BA80" s="1008"/>
      <c r="BB80" s="1008"/>
      <c r="BC80" s="1008"/>
      <c r="BD80" s="1009"/>
      <c r="BE80" s="241"/>
      <c r="BF80" s="241"/>
      <c r="BG80" s="241"/>
      <c r="BH80" s="241"/>
      <c r="BI80" s="241"/>
      <c r="BJ80" s="241"/>
      <c r="BK80" s="241"/>
      <c r="BL80" s="241"/>
      <c r="BM80" s="241"/>
      <c r="BN80" s="241"/>
      <c r="BO80" s="241"/>
      <c r="BP80" s="241"/>
      <c r="BQ80" s="238">
        <v>74</v>
      </c>
      <c r="BR80" s="243"/>
      <c r="BS80" s="981"/>
      <c r="BT80" s="982"/>
      <c r="BU80" s="982"/>
      <c r="BV80" s="982"/>
      <c r="BW80" s="982"/>
      <c r="BX80" s="982"/>
      <c r="BY80" s="982"/>
      <c r="BZ80" s="982"/>
      <c r="CA80" s="982"/>
      <c r="CB80" s="982"/>
      <c r="CC80" s="982"/>
      <c r="CD80" s="982"/>
      <c r="CE80" s="982"/>
      <c r="CF80" s="982"/>
      <c r="CG80" s="991"/>
      <c r="CH80" s="992"/>
      <c r="CI80" s="993"/>
      <c r="CJ80" s="993"/>
      <c r="CK80" s="993"/>
      <c r="CL80" s="994"/>
      <c r="CM80" s="992"/>
      <c r="CN80" s="993"/>
      <c r="CO80" s="993"/>
      <c r="CP80" s="993"/>
      <c r="CQ80" s="994"/>
      <c r="CR80" s="992"/>
      <c r="CS80" s="993"/>
      <c r="CT80" s="993"/>
      <c r="CU80" s="993"/>
      <c r="CV80" s="994"/>
      <c r="CW80" s="992"/>
      <c r="CX80" s="993"/>
      <c r="CY80" s="993"/>
      <c r="CZ80" s="993"/>
      <c r="DA80" s="994"/>
      <c r="DB80" s="992"/>
      <c r="DC80" s="993"/>
      <c r="DD80" s="993"/>
      <c r="DE80" s="993"/>
      <c r="DF80" s="994"/>
      <c r="DG80" s="992"/>
      <c r="DH80" s="993"/>
      <c r="DI80" s="993"/>
      <c r="DJ80" s="993"/>
      <c r="DK80" s="994"/>
      <c r="DL80" s="992"/>
      <c r="DM80" s="993"/>
      <c r="DN80" s="993"/>
      <c r="DO80" s="993"/>
      <c r="DP80" s="994"/>
      <c r="DQ80" s="992"/>
      <c r="DR80" s="993"/>
      <c r="DS80" s="993"/>
      <c r="DT80" s="993"/>
      <c r="DU80" s="994"/>
      <c r="DV80" s="981"/>
      <c r="DW80" s="982"/>
      <c r="DX80" s="982"/>
      <c r="DY80" s="982"/>
      <c r="DZ80" s="983"/>
      <c r="EA80" s="230"/>
    </row>
    <row r="81" spans="1:131" ht="26.25" customHeight="1" x14ac:dyDescent="0.15">
      <c r="A81" s="238">
        <v>14</v>
      </c>
      <c r="B81" s="1010"/>
      <c r="C81" s="1011"/>
      <c r="D81" s="1011"/>
      <c r="E81" s="1011"/>
      <c r="F81" s="1011"/>
      <c r="G81" s="1011"/>
      <c r="H81" s="1011"/>
      <c r="I81" s="1011"/>
      <c r="J81" s="1011"/>
      <c r="K81" s="1011"/>
      <c r="L81" s="1011"/>
      <c r="M81" s="1011"/>
      <c r="N81" s="1011"/>
      <c r="O81" s="1011"/>
      <c r="P81" s="1012"/>
      <c r="Q81" s="1013"/>
      <c r="R81" s="1007"/>
      <c r="S81" s="1007"/>
      <c r="T81" s="1007"/>
      <c r="U81" s="1007"/>
      <c r="V81" s="1007"/>
      <c r="W81" s="1007"/>
      <c r="X81" s="1007"/>
      <c r="Y81" s="1007"/>
      <c r="Z81" s="1007"/>
      <c r="AA81" s="1007"/>
      <c r="AB81" s="1007"/>
      <c r="AC81" s="1007"/>
      <c r="AD81" s="1007"/>
      <c r="AE81" s="1007"/>
      <c r="AF81" s="1007"/>
      <c r="AG81" s="1007"/>
      <c r="AH81" s="1007"/>
      <c r="AI81" s="1007"/>
      <c r="AJ81" s="1007"/>
      <c r="AK81" s="1007"/>
      <c r="AL81" s="1007"/>
      <c r="AM81" s="1007"/>
      <c r="AN81" s="1007"/>
      <c r="AO81" s="1007"/>
      <c r="AP81" s="1007"/>
      <c r="AQ81" s="1007"/>
      <c r="AR81" s="1007"/>
      <c r="AS81" s="1007"/>
      <c r="AT81" s="1007"/>
      <c r="AU81" s="1007"/>
      <c r="AV81" s="1007"/>
      <c r="AW81" s="1007"/>
      <c r="AX81" s="1007"/>
      <c r="AY81" s="1007"/>
      <c r="AZ81" s="1008"/>
      <c r="BA81" s="1008"/>
      <c r="BB81" s="1008"/>
      <c r="BC81" s="1008"/>
      <c r="BD81" s="1009"/>
      <c r="BE81" s="241"/>
      <c r="BF81" s="241"/>
      <c r="BG81" s="241"/>
      <c r="BH81" s="241"/>
      <c r="BI81" s="241"/>
      <c r="BJ81" s="241"/>
      <c r="BK81" s="241"/>
      <c r="BL81" s="241"/>
      <c r="BM81" s="241"/>
      <c r="BN81" s="241"/>
      <c r="BO81" s="241"/>
      <c r="BP81" s="241"/>
      <c r="BQ81" s="238">
        <v>75</v>
      </c>
      <c r="BR81" s="243"/>
      <c r="BS81" s="981"/>
      <c r="BT81" s="982"/>
      <c r="BU81" s="982"/>
      <c r="BV81" s="982"/>
      <c r="BW81" s="982"/>
      <c r="BX81" s="982"/>
      <c r="BY81" s="982"/>
      <c r="BZ81" s="982"/>
      <c r="CA81" s="982"/>
      <c r="CB81" s="982"/>
      <c r="CC81" s="982"/>
      <c r="CD81" s="982"/>
      <c r="CE81" s="982"/>
      <c r="CF81" s="982"/>
      <c r="CG81" s="991"/>
      <c r="CH81" s="992"/>
      <c r="CI81" s="993"/>
      <c r="CJ81" s="993"/>
      <c r="CK81" s="993"/>
      <c r="CL81" s="994"/>
      <c r="CM81" s="992"/>
      <c r="CN81" s="993"/>
      <c r="CO81" s="993"/>
      <c r="CP81" s="993"/>
      <c r="CQ81" s="994"/>
      <c r="CR81" s="992"/>
      <c r="CS81" s="993"/>
      <c r="CT81" s="993"/>
      <c r="CU81" s="993"/>
      <c r="CV81" s="994"/>
      <c r="CW81" s="992"/>
      <c r="CX81" s="993"/>
      <c r="CY81" s="993"/>
      <c r="CZ81" s="993"/>
      <c r="DA81" s="994"/>
      <c r="DB81" s="992"/>
      <c r="DC81" s="993"/>
      <c r="DD81" s="993"/>
      <c r="DE81" s="993"/>
      <c r="DF81" s="994"/>
      <c r="DG81" s="992"/>
      <c r="DH81" s="993"/>
      <c r="DI81" s="993"/>
      <c r="DJ81" s="993"/>
      <c r="DK81" s="994"/>
      <c r="DL81" s="992"/>
      <c r="DM81" s="993"/>
      <c r="DN81" s="993"/>
      <c r="DO81" s="993"/>
      <c r="DP81" s="994"/>
      <c r="DQ81" s="992"/>
      <c r="DR81" s="993"/>
      <c r="DS81" s="993"/>
      <c r="DT81" s="993"/>
      <c r="DU81" s="994"/>
      <c r="DV81" s="981"/>
      <c r="DW81" s="982"/>
      <c r="DX81" s="982"/>
      <c r="DY81" s="982"/>
      <c r="DZ81" s="983"/>
      <c r="EA81" s="230"/>
    </row>
    <row r="82" spans="1:131" ht="26.25" customHeight="1" x14ac:dyDescent="0.15">
      <c r="A82" s="238">
        <v>15</v>
      </c>
      <c r="B82" s="1010"/>
      <c r="C82" s="1011"/>
      <c r="D82" s="1011"/>
      <c r="E82" s="1011"/>
      <c r="F82" s="1011"/>
      <c r="G82" s="1011"/>
      <c r="H82" s="1011"/>
      <c r="I82" s="1011"/>
      <c r="J82" s="1011"/>
      <c r="K82" s="1011"/>
      <c r="L82" s="1011"/>
      <c r="M82" s="1011"/>
      <c r="N82" s="1011"/>
      <c r="O82" s="1011"/>
      <c r="P82" s="1012"/>
      <c r="Q82" s="1013"/>
      <c r="R82" s="1007"/>
      <c r="S82" s="1007"/>
      <c r="T82" s="1007"/>
      <c r="U82" s="1007"/>
      <c r="V82" s="1007"/>
      <c r="W82" s="1007"/>
      <c r="X82" s="1007"/>
      <c r="Y82" s="1007"/>
      <c r="Z82" s="1007"/>
      <c r="AA82" s="1007"/>
      <c r="AB82" s="1007"/>
      <c r="AC82" s="1007"/>
      <c r="AD82" s="1007"/>
      <c r="AE82" s="1007"/>
      <c r="AF82" s="1007"/>
      <c r="AG82" s="1007"/>
      <c r="AH82" s="1007"/>
      <c r="AI82" s="1007"/>
      <c r="AJ82" s="1007"/>
      <c r="AK82" s="1007"/>
      <c r="AL82" s="1007"/>
      <c r="AM82" s="1007"/>
      <c r="AN82" s="1007"/>
      <c r="AO82" s="1007"/>
      <c r="AP82" s="1007"/>
      <c r="AQ82" s="1007"/>
      <c r="AR82" s="1007"/>
      <c r="AS82" s="1007"/>
      <c r="AT82" s="1007"/>
      <c r="AU82" s="1007"/>
      <c r="AV82" s="1007"/>
      <c r="AW82" s="1007"/>
      <c r="AX82" s="1007"/>
      <c r="AY82" s="1007"/>
      <c r="AZ82" s="1008"/>
      <c r="BA82" s="1008"/>
      <c r="BB82" s="1008"/>
      <c r="BC82" s="1008"/>
      <c r="BD82" s="1009"/>
      <c r="BE82" s="241"/>
      <c r="BF82" s="241"/>
      <c r="BG82" s="241"/>
      <c r="BH82" s="241"/>
      <c r="BI82" s="241"/>
      <c r="BJ82" s="241"/>
      <c r="BK82" s="241"/>
      <c r="BL82" s="241"/>
      <c r="BM82" s="241"/>
      <c r="BN82" s="241"/>
      <c r="BO82" s="241"/>
      <c r="BP82" s="241"/>
      <c r="BQ82" s="238">
        <v>76</v>
      </c>
      <c r="BR82" s="243"/>
      <c r="BS82" s="981"/>
      <c r="BT82" s="982"/>
      <c r="BU82" s="982"/>
      <c r="BV82" s="982"/>
      <c r="BW82" s="982"/>
      <c r="BX82" s="982"/>
      <c r="BY82" s="982"/>
      <c r="BZ82" s="982"/>
      <c r="CA82" s="982"/>
      <c r="CB82" s="982"/>
      <c r="CC82" s="982"/>
      <c r="CD82" s="982"/>
      <c r="CE82" s="982"/>
      <c r="CF82" s="982"/>
      <c r="CG82" s="991"/>
      <c r="CH82" s="992"/>
      <c r="CI82" s="993"/>
      <c r="CJ82" s="993"/>
      <c r="CK82" s="993"/>
      <c r="CL82" s="994"/>
      <c r="CM82" s="992"/>
      <c r="CN82" s="993"/>
      <c r="CO82" s="993"/>
      <c r="CP82" s="993"/>
      <c r="CQ82" s="994"/>
      <c r="CR82" s="992"/>
      <c r="CS82" s="993"/>
      <c r="CT82" s="993"/>
      <c r="CU82" s="993"/>
      <c r="CV82" s="994"/>
      <c r="CW82" s="992"/>
      <c r="CX82" s="993"/>
      <c r="CY82" s="993"/>
      <c r="CZ82" s="993"/>
      <c r="DA82" s="994"/>
      <c r="DB82" s="992"/>
      <c r="DC82" s="993"/>
      <c r="DD82" s="993"/>
      <c r="DE82" s="993"/>
      <c r="DF82" s="994"/>
      <c r="DG82" s="992"/>
      <c r="DH82" s="993"/>
      <c r="DI82" s="993"/>
      <c r="DJ82" s="993"/>
      <c r="DK82" s="994"/>
      <c r="DL82" s="992"/>
      <c r="DM82" s="993"/>
      <c r="DN82" s="993"/>
      <c r="DO82" s="993"/>
      <c r="DP82" s="994"/>
      <c r="DQ82" s="992"/>
      <c r="DR82" s="993"/>
      <c r="DS82" s="993"/>
      <c r="DT82" s="993"/>
      <c r="DU82" s="994"/>
      <c r="DV82" s="981"/>
      <c r="DW82" s="982"/>
      <c r="DX82" s="982"/>
      <c r="DY82" s="982"/>
      <c r="DZ82" s="983"/>
      <c r="EA82" s="230"/>
    </row>
    <row r="83" spans="1:131" ht="26.25" customHeight="1" x14ac:dyDescent="0.15">
      <c r="A83" s="238">
        <v>16</v>
      </c>
      <c r="B83" s="1010"/>
      <c r="C83" s="1011"/>
      <c r="D83" s="1011"/>
      <c r="E83" s="1011"/>
      <c r="F83" s="1011"/>
      <c r="G83" s="1011"/>
      <c r="H83" s="1011"/>
      <c r="I83" s="1011"/>
      <c r="J83" s="1011"/>
      <c r="K83" s="1011"/>
      <c r="L83" s="1011"/>
      <c r="M83" s="1011"/>
      <c r="N83" s="1011"/>
      <c r="O83" s="1011"/>
      <c r="P83" s="1012"/>
      <c r="Q83" s="1013"/>
      <c r="R83" s="1007"/>
      <c r="S83" s="1007"/>
      <c r="T83" s="1007"/>
      <c r="U83" s="1007"/>
      <c r="V83" s="1007"/>
      <c r="W83" s="1007"/>
      <c r="X83" s="1007"/>
      <c r="Y83" s="1007"/>
      <c r="Z83" s="1007"/>
      <c r="AA83" s="1007"/>
      <c r="AB83" s="1007"/>
      <c r="AC83" s="1007"/>
      <c r="AD83" s="1007"/>
      <c r="AE83" s="1007"/>
      <c r="AF83" s="1007"/>
      <c r="AG83" s="1007"/>
      <c r="AH83" s="1007"/>
      <c r="AI83" s="1007"/>
      <c r="AJ83" s="1007"/>
      <c r="AK83" s="1007"/>
      <c r="AL83" s="1007"/>
      <c r="AM83" s="1007"/>
      <c r="AN83" s="1007"/>
      <c r="AO83" s="1007"/>
      <c r="AP83" s="1007"/>
      <c r="AQ83" s="1007"/>
      <c r="AR83" s="1007"/>
      <c r="AS83" s="1007"/>
      <c r="AT83" s="1007"/>
      <c r="AU83" s="1007"/>
      <c r="AV83" s="1007"/>
      <c r="AW83" s="1007"/>
      <c r="AX83" s="1007"/>
      <c r="AY83" s="1007"/>
      <c r="AZ83" s="1008"/>
      <c r="BA83" s="1008"/>
      <c r="BB83" s="1008"/>
      <c r="BC83" s="1008"/>
      <c r="BD83" s="1009"/>
      <c r="BE83" s="241"/>
      <c r="BF83" s="241"/>
      <c r="BG83" s="241"/>
      <c r="BH83" s="241"/>
      <c r="BI83" s="241"/>
      <c r="BJ83" s="241"/>
      <c r="BK83" s="241"/>
      <c r="BL83" s="241"/>
      <c r="BM83" s="241"/>
      <c r="BN83" s="241"/>
      <c r="BO83" s="241"/>
      <c r="BP83" s="241"/>
      <c r="BQ83" s="238">
        <v>77</v>
      </c>
      <c r="BR83" s="243"/>
      <c r="BS83" s="981"/>
      <c r="BT83" s="982"/>
      <c r="BU83" s="982"/>
      <c r="BV83" s="982"/>
      <c r="BW83" s="982"/>
      <c r="BX83" s="982"/>
      <c r="BY83" s="982"/>
      <c r="BZ83" s="982"/>
      <c r="CA83" s="982"/>
      <c r="CB83" s="982"/>
      <c r="CC83" s="982"/>
      <c r="CD83" s="982"/>
      <c r="CE83" s="982"/>
      <c r="CF83" s="982"/>
      <c r="CG83" s="991"/>
      <c r="CH83" s="992"/>
      <c r="CI83" s="993"/>
      <c r="CJ83" s="993"/>
      <c r="CK83" s="993"/>
      <c r="CL83" s="994"/>
      <c r="CM83" s="992"/>
      <c r="CN83" s="993"/>
      <c r="CO83" s="993"/>
      <c r="CP83" s="993"/>
      <c r="CQ83" s="994"/>
      <c r="CR83" s="992"/>
      <c r="CS83" s="993"/>
      <c r="CT83" s="993"/>
      <c r="CU83" s="993"/>
      <c r="CV83" s="994"/>
      <c r="CW83" s="992"/>
      <c r="CX83" s="993"/>
      <c r="CY83" s="993"/>
      <c r="CZ83" s="993"/>
      <c r="DA83" s="994"/>
      <c r="DB83" s="992"/>
      <c r="DC83" s="993"/>
      <c r="DD83" s="993"/>
      <c r="DE83" s="993"/>
      <c r="DF83" s="994"/>
      <c r="DG83" s="992"/>
      <c r="DH83" s="993"/>
      <c r="DI83" s="993"/>
      <c r="DJ83" s="993"/>
      <c r="DK83" s="994"/>
      <c r="DL83" s="992"/>
      <c r="DM83" s="993"/>
      <c r="DN83" s="993"/>
      <c r="DO83" s="993"/>
      <c r="DP83" s="994"/>
      <c r="DQ83" s="992"/>
      <c r="DR83" s="993"/>
      <c r="DS83" s="993"/>
      <c r="DT83" s="993"/>
      <c r="DU83" s="994"/>
      <c r="DV83" s="981"/>
      <c r="DW83" s="982"/>
      <c r="DX83" s="982"/>
      <c r="DY83" s="982"/>
      <c r="DZ83" s="983"/>
      <c r="EA83" s="230"/>
    </row>
    <row r="84" spans="1:131" ht="26.25" customHeight="1" x14ac:dyDescent="0.15">
      <c r="A84" s="238">
        <v>17</v>
      </c>
      <c r="B84" s="1010"/>
      <c r="C84" s="1011"/>
      <c r="D84" s="1011"/>
      <c r="E84" s="1011"/>
      <c r="F84" s="1011"/>
      <c r="G84" s="1011"/>
      <c r="H84" s="1011"/>
      <c r="I84" s="1011"/>
      <c r="J84" s="1011"/>
      <c r="K84" s="1011"/>
      <c r="L84" s="1011"/>
      <c r="M84" s="1011"/>
      <c r="N84" s="1011"/>
      <c r="O84" s="1011"/>
      <c r="P84" s="1012"/>
      <c r="Q84" s="1013"/>
      <c r="R84" s="1007"/>
      <c r="S84" s="1007"/>
      <c r="T84" s="1007"/>
      <c r="U84" s="1007"/>
      <c r="V84" s="1007"/>
      <c r="W84" s="1007"/>
      <c r="X84" s="1007"/>
      <c r="Y84" s="1007"/>
      <c r="Z84" s="1007"/>
      <c r="AA84" s="1007"/>
      <c r="AB84" s="1007"/>
      <c r="AC84" s="1007"/>
      <c r="AD84" s="1007"/>
      <c r="AE84" s="1007"/>
      <c r="AF84" s="1007"/>
      <c r="AG84" s="1007"/>
      <c r="AH84" s="1007"/>
      <c r="AI84" s="1007"/>
      <c r="AJ84" s="1007"/>
      <c r="AK84" s="1007"/>
      <c r="AL84" s="1007"/>
      <c r="AM84" s="1007"/>
      <c r="AN84" s="1007"/>
      <c r="AO84" s="1007"/>
      <c r="AP84" s="1007"/>
      <c r="AQ84" s="1007"/>
      <c r="AR84" s="1007"/>
      <c r="AS84" s="1007"/>
      <c r="AT84" s="1007"/>
      <c r="AU84" s="1007"/>
      <c r="AV84" s="1007"/>
      <c r="AW84" s="1007"/>
      <c r="AX84" s="1007"/>
      <c r="AY84" s="1007"/>
      <c r="AZ84" s="1008"/>
      <c r="BA84" s="1008"/>
      <c r="BB84" s="1008"/>
      <c r="BC84" s="1008"/>
      <c r="BD84" s="1009"/>
      <c r="BE84" s="241"/>
      <c r="BF84" s="241"/>
      <c r="BG84" s="241"/>
      <c r="BH84" s="241"/>
      <c r="BI84" s="241"/>
      <c r="BJ84" s="241"/>
      <c r="BK84" s="241"/>
      <c r="BL84" s="241"/>
      <c r="BM84" s="241"/>
      <c r="BN84" s="241"/>
      <c r="BO84" s="241"/>
      <c r="BP84" s="241"/>
      <c r="BQ84" s="238">
        <v>78</v>
      </c>
      <c r="BR84" s="243"/>
      <c r="BS84" s="981"/>
      <c r="BT84" s="982"/>
      <c r="BU84" s="982"/>
      <c r="BV84" s="982"/>
      <c r="BW84" s="982"/>
      <c r="BX84" s="982"/>
      <c r="BY84" s="982"/>
      <c r="BZ84" s="982"/>
      <c r="CA84" s="982"/>
      <c r="CB84" s="982"/>
      <c r="CC84" s="982"/>
      <c r="CD84" s="982"/>
      <c r="CE84" s="982"/>
      <c r="CF84" s="982"/>
      <c r="CG84" s="991"/>
      <c r="CH84" s="992"/>
      <c r="CI84" s="993"/>
      <c r="CJ84" s="993"/>
      <c r="CK84" s="993"/>
      <c r="CL84" s="994"/>
      <c r="CM84" s="992"/>
      <c r="CN84" s="993"/>
      <c r="CO84" s="993"/>
      <c r="CP84" s="993"/>
      <c r="CQ84" s="994"/>
      <c r="CR84" s="992"/>
      <c r="CS84" s="993"/>
      <c r="CT84" s="993"/>
      <c r="CU84" s="993"/>
      <c r="CV84" s="994"/>
      <c r="CW84" s="992"/>
      <c r="CX84" s="993"/>
      <c r="CY84" s="993"/>
      <c r="CZ84" s="993"/>
      <c r="DA84" s="994"/>
      <c r="DB84" s="992"/>
      <c r="DC84" s="993"/>
      <c r="DD84" s="993"/>
      <c r="DE84" s="993"/>
      <c r="DF84" s="994"/>
      <c r="DG84" s="992"/>
      <c r="DH84" s="993"/>
      <c r="DI84" s="993"/>
      <c r="DJ84" s="993"/>
      <c r="DK84" s="994"/>
      <c r="DL84" s="992"/>
      <c r="DM84" s="993"/>
      <c r="DN84" s="993"/>
      <c r="DO84" s="993"/>
      <c r="DP84" s="994"/>
      <c r="DQ84" s="992"/>
      <c r="DR84" s="993"/>
      <c r="DS84" s="993"/>
      <c r="DT84" s="993"/>
      <c r="DU84" s="994"/>
      <c r="DV84" s="981"/>
      <c r="DW84" s="982"/>
      <c r="DX84" s="982"/>
      <c r="DY84" s="982"/>
      <c r="DZ84" s="983"/>
      <c r="EA84" s="230"/>
    </row>
    <row r="85" spans="1:131" ht="26.25" customHeight="1" x14ac:dyDescent="0.15">
      <c r="A85" s="238">
        <v>18</v>
      </c>
      <c r="B85" s="1010"/>
      <c r="C85" s="1011"/>
      <c r="D85" s="1011"/>
      <c r="E85" s="1011"/>
      <c r="F85" s="1011"/>
      <c r="G85" s="1011"/>
      <c r="H85" s="1011"/>
      <c r="I85" s="1011"/>
      <c r="J85" s="1011"/>
      <c r="K85" s="1011"/>
      <c r="L85" s="1011"/>
      <c r="M85" s="1011"/>
      <c r="N85" s="1011"/>
      <c r="O85" s="1011"/>
      <c r="P85" s="1012"/>
      <c r="Q85" s="1013"/>
      <c r="R85" s="1007"/>
      <c r="S85" s="1007"/>
      <c r="T85" s="1007"/>
      <c r="U85" s="1007"/>
      <c r="V85" s="1007"/>
      <c r="W85" s="1007"/>
      <c r="X85" s="1007"/>
      <c r="Y85" s="1007"/>
      <c r="Z85" s="1007"/>
      <c r="AA85" s="1007"/>
      <c r="AB85" s="1007"/>
      <c r="AC85" s="1007"/>
      <c r="AD85" s="1007"/>
      <c r="AE85" s="1007"/>
      <c r="AF85" s="1007"/>
      <c r="AG85" s="1007"/>
      <c r="AH85" s="1007"/>
      <c r="AI85" s="1007"/>
      <c r="AJ85" s="1007"/>
      <c r="AK85" s="1007"/>
      <c r="AL85" s="1007"/>
      <c r="AM85" s="1007"/>
      <c r="AN85" s="1007"/>
      <c r="AO85" s="1007"/>
      <c r="AP85" s="1007"/>
      <c r="AQ85" s="1007"/>
      <c r="AR85" s="1007"/>
      <c r="AS85" s="1007"/>
      <c r="AT85" s="1007"/>
      <c r="AU85" s="1007"/>
      <c r="AV85" s="1007"/>
      <c r="AW85" s="1007"/>
      <c r="AX85" s="1007"/>
      <c r="AY85" s="1007"/>
      <c r="AZ85" s="1008"/>
      <c r="BA85" s="1008"/>
      <c r="BB85" s="1008"/>
      <c r="BC85" s="1008"/>
      <c r="BD85" s="1009"/>
      <c r="BE85" s="241"/>
      <c r="BF85" s="241"/>
      <c r="BG85" s="241"/>
      <c r="BH85" s="241"/>
      <c r="BI85" s="241"/>
      <c r="BJ85" s="241"/>
      <c r="BK85" s="241"/>
      <c r="BL85" s="241"/>
      <c r="BM85" s="241"/>
      <c r="BN85" s="241"/>
      <c r="BO85" s="241"/>
      <c r="BP85" s="241"/>
      <c r="BQ85" s="238">
        <v>79</v>
      </c>
      <c r="BR85" s="243"/>
      <c r="BS85" s="981"/>
      <c r="BT85" s="982"/>
      <c r="BU85" s="982"/>
      <c r="BV85" s="982"/>
      <c r="BW85" s="982"/>
      <c r="BX85" s="982"/>
      <c r="BY85" s="982"/>
      <c r="BZ85" s="982"/>
      <c r="CA85" s="982"/>
      <c r="CB85" s="982"/>
      <c r="CC85" s="982"/>
      <c r="CD85" s="982"/>
      <c r="CE85" s="982"/>
      <c r="CF85" s="982"/>
      <c r="CG85" s="991"/>
      <c r="CH85" s="992"/>
      <c r="CI85" s="993"/>
      <c r="CJ85" s="993"/>
      <c r="CK85" s="993"/>
      <c r="CL85" s="994"/>
      <c r="CM85" s="992"/>
      <c r="CN85" s="993"/>
      <c r="CO85" s="993"/>
      <c r="CP85" s="993"/>
      <c r="CQ85" s="994"/>
      <c r="CR85" s="992"/>
      <c r="CS85" s="993"/>
      <c r="CT85" s="993"/>
      <c r="CU85" s="993"/>
      <c r="CV85" s="994"/>
      <c r="CW85" s="992"/>
      <c r="CX85" s="993"/>
      <c r="CY85" s="993"/>
      <c r="CZ85" s="993"/>
      <c r="DA85" s="994"/>
      <c r="DB85" s="992"/>
      <c r="DC85" s="993"/>
      <c r="DD85" s="993"/>
      <c r="DE85" s="993"/>
      <c r="DF85" s="994"/>
      <c r="DG85" s="992"/>
      <c r="DH85" s="993"/>
      <c r="DI85" s="993"/>
      <c r="DJ85" s="993"/>
      <c r="DK85" s="994"/>
      <c r="DL85" s="992"/>
      <c r="DM85" s="993"/>
      <c r="DN85" s="993"/>
      <c r="DO85" s="993"/>
      <c r="DP85" s="994"/>
      <c r="DQ85" s="992"/>
      <c r="DR85" s="993"/>
      <c r="DS85" s="993"/>
      <c r="DT85" s="993"/>
      <c r="DU85" s="994"/>
      <c r="DV85" s="981"/>
      <c r="DW85" s="982"/>
      <c r="DX85" s="982"/>
      <c r="DY85" s="982"/>
      <c r="DZ85" s="983"/>
      <c r="EA85" s="230"/>
    </row>
    <row r="86" spans="1:131" ht="26.25" customHeight="1" x14ac:dyDescent="0.15">
      <c r="A86" s="238">
        <v>19</v>
      </c>
      <c r="B86" s="1010"/>
      <c r="C86" s="1011"/>
      <c r="D86" s="1011"/>
      <c r="E86" s="1011"/>
      <c r="F86" s="1011"/>
      <c r="G86" s="1011"/>
      <c r="H86" s="1011"/>
      <c r="I86" s="1011"/>
      <c r="J86" s="1011"/>
      <c r="K86" s="1011"/>
      <c r="L86" s="1011"/>
      <c r="M86" s="1011"/>
      <c r="N86" s="1011"/>
      <c r="O86" s="1011"/>
      <c r="P86" s="1012"/>
      <c r="Q86" s="1013"/>
      <c r="R86" s="1007"/>
      <c r="S86" s="1007"/>
      <c r="T86" s="1007"/>
      <c r="U86" s="1007"/>
      <c r="V86" s="1007"/>
      <c r="W86" s="1007"/>
      <c r="X86" s="1007"/>
      <c r="Y86" s="1007"/>
      <c r="Z86" s="1007"/>
      <c r="AA86" s="1007"/>
      <c r="AB86" s="1007"/>
      <c r="AC86" s="1007"/>
      <c r="AD86" s="1007"/>
      <c r="AE86" s="1007"/>
      <c r="AF86" s="1007"/>
      <c r="AG86" s="1007"/>
      <c r="AH86" s="1007"/>
      <c r="AI86" s="1007"/>
      <c r="AJ86" s="1007"/>
      <c r="AK86" s="1007"/>
      <c r="AL86" s="1007"/>
      <c r="AM86" s="1007"/>
      <c r="AN86" s="1007"/>
      <c r="AO86" s="1007"/>
      <c r="AP86" s="1007"/>
      <c r="AQ86" s="1007"/>
      <c r="AR86" s="1007"/>
      <c r="AS86" s="1007"/>
      <c r="AT86" s="1007"/>
      <c r="AU86" s="1007"/>
      <c r="AV86" s="1007"/>
      <c r="AW86" s="1007"/>
      <c r="AX86" s="1007"/>
      <c r="AY86" s="1007"/>
      <c r="AZ86" s="1008"/>
      <c r="BA86" s="1008"/>
      <c r="BB86" s="1008"/>
      <c r="BC86" s="1008"/>
      <c r="BD86" s="1009"/>
      <c r="BE86" s="241"/>
      <c r="BF86" s="241"/>
      <c r="BG86" s="241"/>
      <c r="BH86" s="241"/>
      <c r="BI86" s="241"/>
      <c r="BJ86" s="241"/>
      <c r="BK86" s="241"/>
      <c r="BL86" s="241"/>
      <c r="BM86" s="241"/>
      <c r="BN86" s="241"/>
      <c r="BO86" s="241"/>
      <c r="BP86" s="241"/>
      <c r="BQ86" s="238">
        <v>80</v>
      </c>
      <c r="BR86" s="243"/>
      <c r="BS86" s="981"/>
      <c r="BT86" s="982"/>
      <c r="BU86" s="982"/>
      <c r="BV86" s="982"/>
      <c r="BW86" s="982"/>
      <c r="BX86" s="982"/>
      <c r="BY86" s="982"/>
      <c r="BZ86" s="982"/>
      <c r="CA86" s="982"/>
      <c r="CB86" s="982"/>
      <c r="CC86" s="982"/>
      <c r="CD86" s="982"/>
      <c r="CE86" s="982"/>
      <c r="CF86" s="982"/>
      <c r="CG86" s="991"/>
      <c r="CH86" s="992"/>
      <c r="CI86" s="993"/>
      <c r="CJ86" s="993"/>
      <c r="CK86" s="993"/>
      <c r="CL86" s="994"/>
      <c r="CM86" s="992"/>
      <c r="CN86" s="993"/>
      <c r="CO86" s="993"/>
      <c r="CP86" s="993"/>
      <c r="CQ86" s="994"/>
      <c r="CR86" s="992"/>
      <c r="CS86" s="993"/>
      <c r="CT86" s="993"/>
      <c r="CU86" s="993"/>
      <c r="CV86" s="994"/>
      <c r="CW86" s="992"/>
      <c r="CX86" s="993"/>
      <c r="CY86" s="993"/>
      <c r="CZ86" s="993"/>
      <c r="DA86" s="994"/>
      <c r="DB86" s="992"/>
      <c r="DC86" s="993"/>
      <c r="DD86" s="993"/>
      <c r="DE86" s="993"/>
      <c r="DF86" s="994"/>
      <c r="DG86" s="992"/>
      <c r="DH86" s="993"/>
      <c r="DI86" s="993"/>
      <c r="DJ86" s="993"/>
      <c r="DK86" s="994"/>
      <c r="DL86" s="992"/>
      <c r="DM86" s="993"/>
      <c r="DN86" s="993"/>
      <c r="DO86" s="993"/>
      <c r="DP86" s="994"/>
      <c r="DQ86" s="992"/>
      <c r="DR86" s="993"/>
      <c r="DS86" s="993"/>
      <c r="DT86" s="993"/>
      <c r="DU86" s="994"/>
      <c r="DV86" s="981"/>
      <c r="DW86" s="982"/>
      <c r="DX86" s="982"/>
      <c r="DY86" s="982"/>
      <c r="DZ86" s="983"/>
      <c r="EA86" s="230"/>
    </row>
    <row r="87" spans="1:131" ht="26.25" customHeight="1" x14ac:dyDescent="0.15">
      <c r="A87" s="244">
        <v>20</v>
      </c>
      <c r="B87" s="1000"/>
      <c r="C87" s="1001"/>
      <c r="D87" s="1001"/>
      <c r="E87" s="1001"/>
      <c r="F87" s="1001"/>
      <c r="G87" s="1001"/>
      <c r="H87" s="1001"/>
      <c r="I87" s="1001"/>
      <c r="J87" s="1001"/>
      <c r="K87" s="1001"/>
      <c r="L87" s="1001"/>
      <c r="M87" s="1001"/>
      <c r="N87" s="1001"/>
      <c r="O87" s="1001"/>
      <c r="P87" s="1002"/>
      <c r="Q87" s="1003"/>
      <c r="R87" s="1004"/>
      <c r="S87" s="1004"/>
      <c r="T87" s="1004"/>
      <c r="U87" s="1004"/>
      <c r="V87" s="1004"/>
      <c r="W87" s="1004"/>
      <c r="X87" s="1004"/>
      <c r="Y87" s="1004"/>
      <c r="Z87" s="1004"/>
      <c r="AA87" s="1004"/>
      <c r="AB87" s="1004"/>
      <c r="AC87" s="1004"/>
      <c r="AD87" s="1004"/>
      <c r="AE87" s="1004"/>
      <c r="AF87" s="1004"/>
      <c r="AG87" s="1004"/>
      <c r="AH87" s="1004"/>
      <c r="AI87" s="1004"/>
      <c r="AJ87" s="1004"/>
      <c r="AK87" s="1004"/>
      <c r="AL87" s="1004"/>
      <c r="AM87" s="1004"/>
      <c r="AN87" s="1004"/>
      <c r="AO87" s="1004"/>
      <c r="AP87" s="1004"/>
      <c r="AQ87" s="1004"/>
      <c r="AR87" s="1004"/>
      <c r="AS87" s="1004"/>
      <c r="AT87" s="1004"/>
      <c r="AU87" s="1004"/>
      <c r="AV87" s="1004"/>
      <c r="AW87" s="1004"/>
      <c r="AX87" s="1004"/>
      <c r="AY87" s="1004"/>
      <c r="AZ87" s="1005"/>
      <c r="BA87" s="1005"/>
      <c r="BB87" s="1005"/>
      <c r="BC87" s="1005"/>
      <c r="BD87" s="1006"/>
      <c r="BE87" s="241"/>
      <c r="BF87" s="241"/>
      <c r="BG87" s="241"/>
      <c r="BH87" s="241"/>
      <c r="BI87" s="241"/>
      <c r="BJ87" s="241"/>
      <c r="BK87" s="241"/>
      <c r="BL87" s="241"/>
      <c r="BM87" s="241"/>
      <c r="BN87" s="241"/>
      <c r="BO87" s="241"/>
      <c r="BP87" s="241"/>
      <c r="BQ87" s="238">
        <v>81</v>
      </c>
      <c r="BR87" s="243"/>
      <c r="BS87" s="981"/>
      <c r="BT87" s="982"/>
      <c r="BU87" s="982"/>
      <c r="BV87" s="982"/>
      <c r="BW87" s="982"/>
      <c r="BX87" s="982"/>
      <c r="BY87" s="982"/>
      <c r="BZ87" s="982"/>
      <c r="CA87" s="982"/>
      <c r="CB87" s="982"/>
      <c r="CC87" s="982"/>
      <c r="CD87" s="982"/>
      <c r="CE87" s="982"/>
      <c r="CF87" s="982"/>
      <c r="CG87" s="991"/>
      <c r="CH87" s="992"/>
      <c r="CI87" s="993"/>
      <c r="CJ87" s="993"/>
      <c r="CK87" s="993"/>
      <c r="CL87" s="994"/>
      <c r="CM87" s="992"/>
      <c r="CN87" s="993"/>
      <c r="CO87" s="993"/>
      <c r="CP87" s="993"/>
      <c r="CQ87" s="994"/>
      <c r="CR87" s="992"/>
      <c r="CS87" s="993"/>
      <c r="CT87" s="993"/>
      <c r="CU87" s="993"/>
      <c r="CV87" s="994"/>
      <c r="CW87" s="992"/>
      <c r="CX87" s="993"/>
      <c r="CY87" s="993"/>
      <c r="CZ87" s="993"/>
      <c r="DA87" s="994"/>
      <c r="DB87" s="992"/>
      <c r="DC87" s="993"/>
      <c r="DD87" s="993"/>
      <c r="DE87" s="993"/>
      <c r="DF87" s="994"/>
      <c r="DG87" s="992"/>
      <c r="DH87" s="993"/>
      <c r="DI87" s="993"/>
      <c r="DJ87" s="993"/>
      <c r="DK87" s="994"/>
      <c r="DL87" s="992"/>
      <c r="DM87" s="993"/>
      <c r="DN87" s="993"/>
      <c r="DO87" s="993"/>
      <c r="DP87" s="994"/>
      <c r="DQ87" s="992"/>
      <c r="DR87" s="993"/>
      <c r="DS87" s="993"/>
      <c r="DT87" s="993"/>
      <c r="DU87" s="994"/>
      <c r="DV87" s="981"/>
      <c r="DW87" s="982"/>
      <c r="DX87" s="982"/>
      <c r="DY87" s="982"/>
      <c r="DZ87" s="983"/>
      <c r="EA87" s="230"/>
    </row>
    <row r="88" spans="1:131" ht="26.25" customHeight="1" thickBot="1" x14ac:dyDescent="0.2">
      <c r="A88" s="240" t="s">
        <v>391</v>
      </c>
      <c r="B88" s="973" t="s">
        <v>423</v>
      </c>
      <c r="C88" s="974"/>
      <c r="D88" s="974"/>
      <c r="E88" s="974"/>
      <c r="F88" s="974"/>
      <c r="G88" s="974"/>
      <c r="H88" s="974"/>
      <c r="I88" s="974"/>
      <c r="J88" s="974"/>
      <c r="K88" s="974"/>
      <c r="L88" s="974"/>
      <c r="M88" s="974"/>
      <c r="N88" s="974"/>
      <c r="O88" s="974"/>
      <c r="P88" s="984"/>
      <c r="Q88" s="998"/>
      <c r="R88" s="999"/>
      <c r="S88" s="999"/>
      <c r="T88" s="999"/>
      <c r="U88" s="999"/>
      <c r="V88" s="999"/>
      <c r="W88" s="999"/>
      <c r="X88" s="999"/>
      <c r="Y88" s="999"/>
      <c r="Z88" s="999"/>
      <c r="AA88" s="999"/>
      <c r="AB88" s="999"/>
      <c r="AC88" s="999"/>
      <c r="AD88" s="999"/>
      <c r="AE88" s="999"/>
      <c r="AF88" s="995"/>
      <c r="AG88" s="995"/>
      <c r="AH88" s="995"/>
      <c r="AI88" s="995"/>
      <c r="AJ88" s="995"/>
      <c r="AK88" s="999"/>
      <c r="AL88" s="999"/>
      <c r="AM88" s="999"/>
      <c r="AN88" s="999"/>
      <c r="AO88" s="999"/>
      <c r="AP88" s="995"/>
      <c r="AQ88" s="995"/>
      <c r="AR88" s="995"/>
      <c r="AS88" s="995"/>
      <c r="AT88" s="995"/>
      <c r="AU88" s="995"/>
      <c r="AV88" s="995"/>
      <c r="AW88" s="995"/>
      <c r="AX88" s="995"/>
      <c r="AY88" s="995"/>
      <c r="AZ88" s="996"/>
      <c r="BA88" s="996"/>
      <c r="BB88" s="996"/>
      <c r="BC88" s="996"/>
      <c r="BD88" s="997"/>
      <c r="BE88" s="241"/>
      <c r="BF88" s="241"/>
      <c r="BG88" s="241"/>
      <c r="BH88" s="241"/>
      <c r="BI88" s="241"/>
      <c r="BJ88" s="241"/>
      <c r="BK88" s="241"/>
      <c r="BL88" s="241"/>
      <c r="BM88" s="241"/>
      <c r="BN88" s="241"/>
      <c r="BO88" s="241"/>
      <c r="BP88" s="241"/>
      <c r="BQ88" s="238">
        <v>82</v>
      </c>
      <c r="BR88" s="243"/>
      <c r="BS88" s="981"/>
      <c r="BT88" s="982"/>
      <c r="BU88" s="982"/>
      <c r="BV88" s="982"/>
      <c r="BW88" s="982"/>
      <c r="BX88" s="982"/>
      <c r="BY88" s="982"/>
      <c r="BZ88" s="982"/>
      <c r="CA88" s="982"/>
      <c r="CB88" s="982"/>
      <c r="CC88" s="982"/>
      <c r="CD88" s="982"/>
      <c r="CE88" s="982"/>
      <c r="CF88" s="982"/>
      <c r="CG88" s="991"/>
      <c r="CH88" s="992"/>
      <c r="CI88" s="993"/>
      <c r="CJ88" s="993"/>
      <c r="CK88" s="993"/>
      <c r="CL88" s="994"/>
      <c r="CM88" s="992"/>
      <c r="CN88" s="993"/>
      <c r="CO88" s="993"/>
      <c r="CP88" s="993"/>
      <c r="CQ88" s="994"/>
      <c r="CR88" s="992"/>
      <c r="CS88" s="993"/>
      <c r="CT88" s="993"/>
      <c r="CU88" s="993"/>
      <c r="CV88" s="994"/>
      <c r="CW88" s="992"/>
      <c r="CX88" s="993"/>
      <c r="CY88" s="993"/>
      <c r="CZ88" s="993"/>
      <c r="DA88" s="994"/>
      <c r="DB88" s="992"/>
      <c r="DC88" s="993"/>
      <c r="DD88" s="993"/>
      <c r="DE88" s="993"/>
      <c r="DF88" s="994"/>
      <c r="DG88" s="992"/>
      <c r="DH88" s="993"/>
      <c r="DI88" s="993"/>
      <c r="DJ88" s="993"/>
      <c r="DK88" s="994"/>
      <c r="DL88" s="992"/>
      <c r="DM88" s="993"/>
      <c r="DN88" s="993"/>
      <c r="DO88" s="993"/>
      <c r="DP88" s="994"/>
      <c r="DQ88" s="992"/>
      <c r="DR88" s="993"/>
      <c r="DS88" s="993"/>
      <c r="DT88" s="993"/>
      <c r="DU88" s="994"/>
      <c r="DV88" s="981"/>
      <c r="DW88" s="982"/>
      <c r="DX88" s="982"/>
      <c r="DY88" s="982"/>
      <c r="DZ88" s="983"/>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81"/>
      <c r="BT89" s="982"/>
      <c r="BU89" s="982"/>
      <c r="BV89" s="982"/>
      <c r="BW89" s="982"/>
      <c r="BX89" s="982"/>
      <c r="BY89" s="982"/>
      <c r="BZ89" s="982"/>
      <c r="CA89" s="982"/>
      <c r="CB89" s="982"/>
      <c r="CC89" s="982"/>
      <c r="CD89" s="982"/>
      <c r="CE89" s="982"/>
      <c r="CF89" s="982"/>
      <c r="CG89" s="991"/>
      <c r="CH89" s="992"/>
      <c r="CI89" s="993"/>
      <c r="CJ89" s="993"/>
      <c r="CK89" s="993"/>
      <c r="CL89" s="994"/>
      <c r="CM89" s="992"/>
      <c r="CN89" s="993"/>
      <c r="CO89" s="993"/>
      <c r="CP89" s="993"/>
      <c r="CQ89" s="994"/>
      <c r="CR89" s="992"/>
      <c r="CS89" s="993"/>
      <c r="CT89" s="993"/>
      <c r="CU89" s="993"/>
      <c r="CV89" s="994"/>
      <c r="CW89" s="992"/>
      <c r="CX89" s="993"/>
      <c r="CY89" s="993"/>
      <c r="CZ89" s="993"/>
      <c r="DA89" s="994"/>
      <c r="DB89" s="992"/>
      <c r="DC89" s="993"/>
      <c r="DD89" s="993"/>
      <c r="DE89" s="993"/>
      <c r="DF89" s="994"/>
      <c r="DG89" s="992"/>
      <c r="DH89" s="993"/>
      <c r="DI89" s="993"/>
      <c r="DJ89" s="993"/>
      <c r="DK89" s="994"/>
      <c r="DL89" s="992"/>
      <c r="DM89" s="993"/>
      <c r="DN89" s="993"/>
      <c r="DO89" s="993"/>
      <c r="DP89" s="994"/>
      <c r="DQ89" s="992"/>
      <c r="DR89" s="993"/>
      <c r="DS89" s="993"/>
      <c r="DT89" s="993"/>
      <c r="DU89" s="994"/>
      <c r="DV89" s="981"/>
      <c r="DW89" s="982"/>
      <c r="DX89" s="982"/>
      <c r="DY89" s="982"/>
      <c r="DZ89" s="983"/>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81"/>
      <c r="BT90" s="982"/>
      <c r="BU90" s="982"/>
      <c r="BV90" s="982"/>
      <c r="BW90" s="982"/>
      <c r="BX90" s="982"/>
      <c r="BY90" s="982"/>
      <c r="BZ90" s="982"/>
      <c r="CA90" s="982"/>
      <c r="CB90" s="982"/>
      <c r="CC90" s="982"/>
      <c r="CD90" s="982"/>
      <c r="CE90" s="982"/>
      <c r="CF90" s="982"/>
      <c r="CG90" s="991"/>
      <c r="CH90" s="992"/>
      <c r="CI90" s="993"/>
      <c r="CJ90" s="993"/>
      <c r="CK90" s="993"/>
      <c r="CL90" s="994"/>
      <c r="CM90" s="992"/>
      <c r="CN90" s="993"/>
      <c r="CO90" s="993"/>
      <c r="CP90" s="993"/>
      <c r="CQ90" s="994"/>
      <c r="CR90" s="992"/>
      <c r="CS90" s="993"/>
      <c r="CT90" s="993"/>
      <c r="CU90" s="993"/>
      <c r="CV90" s="994"/>
      <c r="CW90" s="992"/>
      <c r="CX90" s="993"/>
      <c r="CY90" s="993"/>
      <c r="CZ90" s="993"/>
      <c r="DA90" s="994"/>
      <c r="DB90" s="992"/>
      <c r="DC90" s="993"/>
      <c r="DD90" s="993"/>
      <c r="DE90" s="993"/>
      <c r="DF90" s="994"/>
      <c r="DG90" s="992"/>
      <c r="DH90" s="993"/>
      <c r="DI90" s="993"/>
      <c r="DJ90" s="993"/>
      <c r="DK90" s="994"/>
      <c r="DL90" s="992"/>
      <c r="DM90" s="993"/>
      <c r="DN90" s="993"/>
      <c r="DO90" s="993"/>
      <c r="DP90" s="994"/>
      <c r="DQ90" s="992"/>
      <c r="DR90" s="993"/>
      <c r="DS90" s="993"/>
      <c r="DT90" s="993"/>
      <c r="DU90" s="994"/>
      <c r="DV90" s="981"/>
      <c r="DW90" s="982"/>
      <c r="DX90" s="982"/>
      <c r="DY90" s="982"/>
      <c r="DZ90" s="983"/>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81"/>
      <c r="BT91" s="982"/>
      <c r="BU91" s="982"/>
      <c r="BV91" s="982"/>
      <c r="BW91" s="982"/>
      <c r="BX91" s="982"/>
      <c r="BY91" s="982"/>
      <c r="BZ91" s="982"/>
      <c r="CA91" s="982"/>
      <c r="CB91" s="982"/>
      <c r="CC91" s="982"/>
      <c r="CD91" s="982"/>
      <c r="CE91" s="982"/>
      <c r="CF91" s="982"/>
      <c r="CG91" s="991"/>
      <c r="CH91" s="992"/>
      <c r="CI91" s="993"/>
      <c r="CJ91" s="993"/>
      <c r="CK91" s="993"/>
      <c r="CL91" s="994"/>
      <c r="CM91" s="992"/>
      <c r="CN91" s="993"/>
      <c r="CO91" s="993"/>
      <c r="CP91" s="993"/>
      <c r="CQ91" s="994"/>
      <c r="CR91" s="992"/>
      <c r="CS91" s="993"/>
      <c r="CT91" s="993"/>
      <c r="CU91" s="993"/>
      <c r="CV91" s="994"/>
      <c r="CW91" s="992"/>
      <c r="CX91" s="993"/>
      <c r="CY91" s="993"/>
      <c r="CZ91" s="993"/>
      <c r="DA91" s="994"/>
      <c r="DB91" s="992"/>
      <c r="DC91" s="993"/>
      <c r="DD91" s="993"/>
      <c r="DE91" s="993"/>
      <c r="DF91" s="994"/>
      <c r="DG91" s="992"/>
      <c r="DH91" s="993"/>
      <c r="DI91" s="993"/>
      <c r="DJ91" s="993"/>
      <c r="DK91" s="994"/>
      <c r="DL91" s="992"/>
      <c r="DM91" s="993"/>
      <c r="DN91" s="993"/>
      <c r="DO91" s="993"/>
      <c r="DP91" s="994"/>
      <c r="DQ91" s="992"/>
      <c r="DR91" s="993"/>
      <c r="DS91" s="993"/>
      <c r="DT91" s="993"/>
      <c r="DU91" s="994"/>
      <c r="DV91" s="981"/>
      <c r="DW91" s="982"/>
      <c r="DX91" s="982"/>
      <c r="DY91" s="982"/>
      <c r="DZ91" s="983"/>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81"/>
      <c r="BT92" s="982"/>
      <c r="BU92" s="982"/>
      <c r="BV92" s="982"/>
      <c r="BW92" s="982"/>
      <c r="BX92" s="982"/>
      <c r="BY92" s="982"/>
      <c r="BZ92" s="982"/>
      <c r="CA92" s="982"/>
      <c r="CB92" s="982"/>
      <c r="CC92" s="982"/>
      <c r="CD92" s="982"/>
      <c r="CE92" s="982"/>
      <c r="CF92" s="982"/>
      <c r="CG92" s="991"/>
      <c r="CH92" s="992"/>
      <c r="CI92" s="993"/>
      <c r="CJ92" s="993"/>
      <c r="CK92" s="993"/>
      <c r="CL92" s="994"/>
      <c r="CM92" s="992"/>
      <c r="CN92" s="993"/>
      <c r="CO92" s="993"/>
      <c r="CP92" s="993"/>
      <c r="CQ92" s="994"/>
      <c r="CR92" s="992"/>
      <c r="CS92" s="993"/>
      <c r="CT92" s="993"/>
      <c r="CU92" s="993"/>
      <c r="CV92" s="994"/>
      <c r="CW92" s="992"/>
      <c r="CX92" s="993"/>
      <c r="CY92" s="993"/>
      <c r="CZ92" s="993"/>
      <c r="DA92" s="994"/>
      <c r="DB92" s="992"/>
      <c r="DC92" s="993"/>
      <c r="DD92" s="993"/>
      <c r="DE92" s="993"/>
      <c r="DF92" s="994"/>
      <c r="DG92" s="992"/>
      <c r="DH92" s="993"/>
      <c r="DI92" s="993"/>
      <c r="DJ92" s="993"/>
      <c r="DK92" s="994"/>
      <c r="DL92" s="992"/>
      <c r="DM92" s="993"/>
      <c r="DN92" s="993"/>
      <c r="DO92" s="993"/>
      <c r="DP92" s="994"/>
      <c r="DQ92" s="992"/>
      <c r="DR92" s="993"/>
      <c r="DS92" s="993"/>
      <c r="DT92" s="993"/>
      <c r="DU92" s="994"/>
      <c r="DV92" s="981"/>
      <c r="DW92" s="982"/>
      <c r="DX92" s="982"/>
      <c r="DY92" s="982"/>
      <c r="DZ92" s="983"/>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81"/>
      <c r="BT93" s="982"/>
      <c r="BU93" s="982"/>
      <c r="BV93" s="982"/>
      <c r="BW93" s="982"/>
      <c r="BX93" s="982"/>
      <c r="BY93" s="982"/>
      <c r="BZ93" s="982"/>
      <c r="CA93" s="982"/>
      <c r="CB93" s="982"/>
      <c r="CC93" s="982"/>
      <c r="CD93" s="982"/>
      <c r="CE93" s="982"/>
      <c r="CF93" s="982"/>
      <c r="CG93" s="991"/>
      <c r="CH93" s="992"/>
      <c r="CI93" s="993"/>
      <c r="CJ93" s="993"/>
      <c r="CK93" s="993"/>
      <c r="CL93" s="994"/>
      <c r="CM93" s="992"/>
      <c r="CN93" s="993"/>
      <c r="CO93" s="993"/>
      <c r="CP93" s="993"/>
      <c r="CQ93" s="994"/>
      <c r="CR93" s="992"/>
      <c r="CS93" s="993"/>
      <c r="CT93" s="993"/>
      <c r="CU93" s="993"/>
      <c r="CV93" s="994"/>
      <c r="CW93" s="992"/>
      <c r="CX93" s="993"/>
      <c r="CY93" s="993"/>
      <c r="CZ93" s="993"/>
      <c r="DA93" s="994"/>
      <c r="DB93" s="992"/>
      <c r="DC93" s="993"/>
      <c r="DD93" s="993"/>
      <c r="DE93" s="993"/>
      <c r="DF93" s="994"/>
      <c r="DG93" s="992"/>
      <c r="DH93" s="993"/>
      <c r="DI93" s="993"/>
      <c r="DJ93" s="993"/>
      <c r="DK93" s="994"/>
      <c r="DL93" s="992"/>
      <c r="DM93" s="993"/>
      <c r="DN93" s="993"/>
      <c r="DO93" s="993"/>
      <c r="DP93" s="994"/>
      <c r="DQ93" s="992"/>
      <c r="DR93" s="993"/>
      <c r="DS93" s="993"/>
      <c r="DT93" s="993"/>
      <c r="DU93" s="994"/>
      <c r="DV93" s="981"/>
      <c r="DW93" s="982"/>
      <c r="DX93" s="982"/>
      <c r="DY93" s="982"/>
      <c r="DZ93" s="983"/>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81"/>
      <c r="BT94" s="982"/>
      <c r="BU94" s="982"/>
      <c r="BV94" s="982"/>
      <c r="BW94" s="982"/>
      <c r="BX94" s="982"/>
      <c r="BY94" s="982"/>
      <c r="BZ94" s="982"/>
      <c r="CA94" s="982"/>
      <c r="CB94" s="982"/>
      <c r="CC94" s="982"/>
      <c r="CD94" s="982"/>
      <c r="CE94" s="982"/>
      <c r="CF94" s="982"/>
      <c r="CG94" s="991"/>
      <c r="CH94" s="992"/>
      <c r="CI94" s="993"/>
      <c r="CJ94" s="993"/>
      <c r="CK94" s="993"/>
      <c r="CL94" s="994"/>
      <c r="CM94" s="992"/>
      <c r="CN94" s="993"/>
      <c r="CO94" s="993"/>
      <c r="CP94" s="993"/>
      <c r="CQ94" s="994"/>
      <c r="CR94" s="992"/>
      <c r="CS94" s="993"/>
      <c r="CT94" s="993"/>
      <c r="CU94" s="993"/>
      <c r="CV94" s="994"/>
      <c r="CW94" s="992"/>
      <c r="CX94" s="993"/>
      <c r="CY94" s="993"/>
      <c r="CZ94" s="993"/>
      <c r="DA94" s="994"/>
      <c r="DB94" s="992"/>
      <c r="DC94" s="993"/>
      <c r="DD94" s="993"/>
      <c r="DE94" s="993"/>
      <c r="DF94" s="994"/>
      <c r="DG94" s="992"/>
      <c r="DH94" s="993"/>
      <c r="DI94" s="993"/>
      <c r="DJ94" s="993"/>
      <c r="DK94" s="994"/>
      <c r="DL94" s="992"/>
      <c r="DM94" s="993"/>
      <c r="DN94" s="993"/>
      <c r="DO94" s="993"/>
      <c r="DP94" s="994"/>
      <c r="DQ94" s="992"/>
      <c r="DR94" s="993"/>
      <c r="DS94" s="993"/>
      <c r="DT94" s="993"/>
      <c r="DU94" s="994"/>
      <c r="DV94" s="981"/>
      <c r="DW94" s="982"/>
      <c r="DX94" s="982"/>
      <c r="DY94" s="982"/>
      <c r="DZ94" s="983"/>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81"/>
      <c r="BT95" s="982"/>
      <c r="BU95" s="982"/>
      <c r="BV95" s="982"/>
      <c r="BW95" s="982"/>
      <c r="BX95" s="982"/>
      <c r="BY95" s="982"/>
      <c r="BZ95" s="982"/>
      <c r="CA95" s="982"/>
      <c r="CB95" s="982"/>
      <c r="CC95" s="982"/>
      <c r="CD95" s="982"/>
      <c r="CE95" s="982"/>
      <c r="CF95" s="982"/>
      <c r="CG95" s="991"/>
      <c r="CH95" s="992"/>
      <c r="CI95" s="993"/>
      <c r="CJ95" s="993"/>
      <c r="CK95" s="993"/>
      <c r="CL95" s="994"/>
      <c r="CM95" s="992"/>
      <c r="CN95" s="993"/>
      <c r="CO95" s="993"/>
      <c r="CP95" s="993"/>
      <c r="CQ95" s="994"/>
      <c r="CR95" s="992"/>
      <c r="CS95" s="993"/>
      <c r="CT95" s="993"/>
      <c r="CU95" s="993"/>
      <c r="CV95" s="994"/>
      <c r="CW95" s="992"/>
      <c r="CX95" s="993"/>
      <c r="CY95" s="993"/>
      <c r="CZ95" s="993"/>
      <c r="DA95" s="994"/>
      <c r="DB95" s="992"/>
      <c r="DC95" s="993"/>
      <c r="DD95" s="993"/>
      <c r="DE95" s="993"/>
      <c r="DF95" s="994"/>
      <c r="DG95" s="992"/>
      <c r="DH95" s="993"/>
      <c r="DI95" s="993"/>
      <c r="DJ95" s="993"/>
      <c r="DK95" s="994"/>
      <c r="DL95" s="992"/>
      <c r="DM95" s="993"/>
      <c r="DN95" s="993"/>
      <c r="DO95" s="993"/>
      <c r="DP95" s="994"/>
      <c r="DQ95" s="992"/>
      <c r="DR95" s="993"/>
      <c r="DS95" s="993"/>
      <c r="DT95" s="993"/>
      <c r="DU95" s="994"/>
      <c r="DV95" s="981"/>
      <c r="DW95" s="982"/>
      <c r="DX95" s="982"/>
      <c r="DY95" s="982"/>
      <c r="DZ95" s="983"/>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81"/>
      <c r="BT96" s="982"/>
      <c r="BU96" s="982"/>
      <c r="BV96" s="982"/>
      <c r="BW96" s="982"/>
      <c r="BX96" s="982"/>
      <c r="BY96" s="982"/>
      <c r="BZ96" s="982"/>
      <c r="CA96" s="982"/>
      <c r="CB96" s="982"/>
      <c r="CC96" s="982"/>
      <c r="CD96" s="982"/>
      <c r="CE96" s="982"/>
      <c r="CF96" s="982"/>
      <c r="CG96" s="991"/>
      <c r="CH96" s="992"/>
      <c r="CI96" s="993"/>
      <c r="CJ96" s="993"/>
      <c r="CK96" s="993"/>
      <c r="CL96" s="994"/>
      <c r="CM96" s="992"/>
      <c r="CN96" s="993"/>
      <c r="CO96" s="993"/>
      <c r="CP96" s="993"/>
      <c r="CQ96" s="994"/>
      <c r="CR96" s="992"/>
      <c r="CS96" s="993"/>
      <c r="CT96" s="993"/>
      <c r="CU96" s="993"/>
      <c r="CV96" s="994"/>
      <c r="CW96" s="992"/>
      <c r="CX96" s="993"/>
      <c r="CY96" s="993"/>
      <c r="CZ96" s="993"/>
      <c r="DA96" s="994"/>
      <c r="DB96" s="992"/>
      <c r="DC96" s="993"/>
      <c r="DD96" s="993"/>
      <c r="DE96" s="993"/>
      <c r="DF96" s="994"/>
      <c r="DG96" s="992"/>
      <c r="DH96" s="993"/>
      <c r="DI96" s="993"/>
      <c r="DJ96" s="993"/>
      <c r="DK96" s="994"/>
      <c r="DL96" s="992"/>
      <c r="DM96" s="993"/>
      <c r="DN96" s="993"/>
      <c r="DO96" s="993"/>
      <c r="DP96" s="994"/>
      <c r="DQ96" s="992"/>
      <c r="DR96" s="993"/>
      <c r="DS96" s="993"/>
      <c r="DT96" s="993"/>
      <c r="DU96" s="994"/>
      <c r="DV96" s="981"/>
      <c r="DW96" s="982"/>
      <c r="DX96" s="982"/>
      <c r="DY96" s="982"/>
      <c r="DZ96" s="983"/>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81"/>
      <c r="BT97" s="982"/>
      <c r="BU97" s="982"/>
      <c r="BV97" s="982"/>
      <c r="BW97" s="982"/>
      <c r="BX97" s="982"/>
      <c r="BY97" s="982"/>
      <c r="BZ97" s="982"/>
      <c r="CA97" s="982"/>
      <c r="CB97" s="982"/>
      <c r="CC97" s="982"/>
      <c r="CD97" s="982"/>
      <c r="CE97" s="982"/>
      <c r="CF97" s="982"/>
      <c r="CG97" s="991"/>
      <c r="CH97" s="992"/>
      <c r="CI97" s="993"/>
      <c r="CJ97" s="993"/>
      <c r="CK97" s="993"/>
      <c r="CL97" s="994"/>
      <c r="CM97" s="992"/>
      <c r="CN97" s="993"/>
      <c r="CO97" s="993"/>
      <c r="CP97" s="993"/>
      <c r="CQ97" s="994"/>
      <c r="CR97" s="992"/>
      <c r="CS97" s="993"/>
      <c r="CT97" s="993"/>
      <c r="CU97" s="993"/>
      <c r="CV97" s="994"/>
      <c r="CW97" s="992"/>
      <c r="CX97" s="993"/>
      <c r="CY97" s="993"/>
      <c r="CZ97" s="993"/>
      <c r="DA97" s="994"/>
      <c r="DB97" s="992"/>
      <c r="DC97" s="993"/>
      <c r="DD97" s="993"/>
      <c r="DE97" s="993"/>
      <c r="DF97" s="994"/>
      <c r="DG97" s="992"/>
      <c r="DH97" s="993"/>
      <c r="DI97" s="993"/>
      <c r="DJ97" s="993"/>
      <c r="DK97" s="994"/>
      <c r="DL97" s="992"/>
      <c r="DM97" s="993"/>
      <c r="DN97" s="993"/>
      <c r="DO97" s="993"/>
      <c r="DP97" s="994"/>
      <c r="DQ97" s="992"/>
      <c r="DR97" s="993"/>
      <c r="DS97" s="993"/>
      <c r="DT97" s="993"/>
      <c r="DU97" s="994"/>
      <c r="DV97" s="981"/>
      <c r="DW97" s="982"/>
      <c r="DX97" s="982"/>
      <c r="DY97" s="982"/>
      <c r="DZ97" s="983"/>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81"/>
      <c r="BT98" s="982"/>
      <c r="BU98" s="982"/>
      <c r="BV98" s="982"/>
      <c r="BW98" s="982"/>
      <c r="BX98" s="982"/>
      <c r="BY98" s="982"/>
      <c r="BZ98" s="982"/>
      <c r="CA98" s="982"/>
      <c r="CB98" s="982"/>
      <c r="CC98" s="982"/>
      <c r="CD98" s="982"/>
      <c r="CE98" s="982"/>
      <c r="CF98" s="982"/>
      <c r="CG98" s="991"/>
      <c r="CH98" s="992"/>
      <c r="CI98" s="993"/>
      <c r="CJ98" s="993"/>
      <c r="CK98" s="993"/>
      <c r="CL98" s="994"/>
      <c r="CM98" s="992"/>
      <c r="CN98" s="993"/>
      <c r="CO98" s="993"/>
      <c r="CP98" s="993"/>
      <c r="CQ98" s="994"/>
      <c r="CR98" s="992"/>
      <c r="CS98" s="993"/>
      <c r="CT98" s="993"/>
      <c r="CU98" s="993"/>
      <c r="CV98" s="994"/>
      <c r="CW98" s="992"/>
      <c r="CX98" s="993"/>
      <c r="CY98" s="993"/>
      <c r="CZ98" s="993"/>
      <c r="DA98" s="994"/>
      <c r="DB98" s="992"/>
      <c r="DC98" s="993"/>
      <c r="DD98" s="993"/>
      <c r="DE98" s="993"/>
      <c r="DF98" s="994"/>
      <c r="DG98" s="992"/>
      <c r="DH98" s="993"/>
      <c r="DI98" s="993"/>
      <c r="DJ98" s="993"/>
      <c r="DK98" s="994"/>
      <c r="DL98" s="992"/>
      <c r="DM98" s="993"/>
      <c r="DN98" s="993"/>
      <c r="DO98" s="993"/>
      <c r="DP98" s="994"/>
      <c r="DQ98" s="992"/>
      <c r="DR98" s="993"/>
      <c r="DS98" s="993"/>
      <c r="DT98" s="993"/>
      <c r="DU98" s="994"/>
      <c r="DV98" s="981"/>
      <c r="DW98" s="982"/>
      <c r="DX98" s="982"/>
      <c r="DY98" s="982"/>
      <c r="DZ98" s="983"/>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81"/>
      <c r="BT99" s="982"/>
      <c r="BU99" s="982"/>
      <c r="BV99" s="982"/>
      <c r="BW99" s="982"/>
      <c r="BX99" s="982"/>
      <c r="BY99" s="982"/>
      <c r="BZ99" s="982"/>
      <c r="CA99" s="982"/>
      <c r="CB99" s="982"/>
      <c r="CC99" s="982"/>
      <c r="CD99" s="982"/>
      <c r="CE99" s="982"/>
      <c r="CF99" s="982"/>
      <c r="CG99" s="991"/>
      <c r="CH99" s="992"/>
      <c r="CI99" s="993"/>
      <c r="CJ99" s="993"/>
      <c r="CK99" s="993"/>
      <c r="CL99" s="994"/>
      <c r="CM99" s="992"/>
      <c r="CN99" s="993"/>
      <c r="CO99" s="993"/>
      <c r="CP99" s="993"/>
      <c r="CQ99" s="994"/>
      <c r="CR99" s="992"/>
      <c r="CS99" s="993"/>
      <c r="CT99" s="993"/>
      <c r="CU99" s="993"/>
      <c r="CV99" s="994"/>
      <c r="CW99" s="992"/>
      <c r="CX99" s="993"/>
      <c r="CY99" s="993"/>
      <c r="CZ99" s="993"/>
      <c r="DA99" s="994"/>
      <c r="DB99" s="992"/>
      <c r="DC99" s="993"/>
      <c r="DD99" s="993"/>
      <c r="DE99" s="993"/>
      <c r="DF99" s="994"/>
      <c r="DG99" s="992"/>
      <c r="DH99" s="993"/>
      <c r="DI99" s="993"/>
      <c r="DJ99" s="993"/>
      <c r="DK99" s="994"/>
      <c r="DL99" s="992"/>
      <c r="DM99" s="993"/>
      <c r="DN99" s="993"/>
      <c r="DO99" s="993"/>
      <c r="DP99" s="994"/>
      <c r="DQ99" s="992"/>
      <c r="DR99" s="993"/>
      <c r="DS99" s="993"/>
      <c r="DT99" s="993"/>
      <c r="DU99" s="994"/>
      <c r="DV99" s="981"/>
      <c r="DW99" s="982"/>
      <c r="DX99" s="982"/>
      <c r="DY99" s="982"/>
      <c r="DZ99" s="983"/>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81"/>
      <c r="BT100" s="982"/>
      <c r="BU100" s="982"/>
      <c r="BV100" s="982"/>
      <c r="BW100" s="982"/>
      <c r="BX100" s="982"/>
      <c r="BY100" s="982"/>
      <c r="BZ100" s="982"/>
      <c r="CA100" s="982"/>
      <c r="CB100" s="982"/>
      <c r="CC100" s="982"/>
      <c r="CD100" s="982"/>
      <c r="CE100" s="982"/>
      <c r="CF100" s="982"/>
      <c r="CG100" s="991"/>
      <c r="CH100" s="992"/>
      <c r="CI100" s="993"/>
      <c r="CJ100" s="993"/>
      <c r="CK100" s="993"/>
      <c r="CL100" s="994"/>
      <c r="CM100" s="992"/>
      <c r="CN100" s="993"/>
      <c r="CO100" s="993"/>
      <c r="CP100" s="993"/>
      <c r="CQ100" s="994"/>
      <c r="CR100" s="992"/>
      <c r="CS100" s="993"/>
      <c r="CT100" s="993"/>
      <c r="CU100" s="993"/>
      <c r="CV100" s="994"/>
      <c r="CW100" s="992"/>
      <c r="CX100" s="993"/>
      <c r="CY100" s="993"/>
      <c r="CZ100" s="993"/>
      <c r="DA100" s="994"/>
      <c r="DB100" s="992"/>
      <c r="DC100" s="993"/>
      <c r="DD100" s="993"/>
      <c r="DE100" s="993"/>
      <c r="DF100" s="994"/>
      <c r="DG100" s="992"/>
      <c r="DH100" s="993"/>
      <c r="DI100" s="993"/>
      <c r="DJ100" s="993"/>
      <c r="DK100" s="994"/>
      <c r="DL100" s="992"/>
      <c r="DM100" s="993"/>
      <c r="DN100" s="993"/>
      <c r="DO100" s="993"/>
      <c r="DP100" s="994"/>
      <c r="DQ100" s="992"/>
      <c r="DR100" s="993"/>
      <c r="DS100" s="993"/>
      <c r="DT100" s="993"/>
      <c r="DU100" s="994"/>
      <c r="DV100" s="981"/>
      <c r="DW100" s="982"/>
      <c r="DX100" s="982"/>
      <c r="DY100" s="982"/>
      <c r="DZ100" s="983"/>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81"/>
      <c r="BT101" s="982"/>
      <c r="BU101" s="982"/>
      <c r="BV101" s="982"/>
      <c r="BW101" s="982"/>
      <c r="BX101" s="982"/>
      <c r="BY101" s="982"/>
      <c r="BZ101" s="982"/>
      <c r="CA101" s="982"/>
      <c r="CB101" s="982"/>
      <c r="CC101" s="982"/>
      <c r="CD101" s="982"/>
      <c r="CE101" s="982"/>
      <c r="CF101" s="982"/>
      <c r="CG101" s="991"/>
      <c r="CH101" s="992"/>
      <c r="CI101" s="993"/>
      <c r="CJ101" s="993"/>
      <c r="CK101" s="993"/>
      <c r="CL101" s="994"/>
      <c r="CM101" s="992"/>
      <c r="CN101" s="993"/>
      <c r="CO101" s="993"/>
      <c r="CP101" s="993"/>
      <c r="CQ101" s="994"/>
      <c r="CR101" s="992"/>
      <c r="CS101" s="993"/>
      <c r="CT101" s="993"/>
      <c r="CU101" s="993"/>
      <c r="CV101" s="994"/>
      <c r="CW101" s="992"/>
      <c r="CX101" s="993"/>
      <c r="CY101" s="993"/>
      <c r="CZ101" s="993"/>
      <c r="DA101" s="994"/>
      <c r="DB101" s="992"/>
      <c r="DC101" s="993"/>
      <c r="DD101" s="993"/>
      <c r="DE101" s="993"/>
      <c r="DF101" s="994"/>
      <c r="DG101" s="992"/>
      <c r="DH101" s="993"/>
      <c r="DI101" s="993"/>
      <c r="DJ101" s="993"/>
      <c r="DK101" s="994"/>
      <c r="DL101" s="992"/>
      <c r="DM101" s="993"/>
      <c r="DN101" s="993"/>
      <c r="DO101" s="993"/>
      <c r="DP101" s="994"/>
      <c r="DQ101" s="992"/>
      <c r="DR101" s="993"/>
      <c r="DS101" s="993"/>
      <c r="DT101" s="993"/>
      <c r="DU101" s="994"/>
      <c r="DV101" s="981"/>
      <c r="DW101" s="982"/>
      <c r="DX101" s="982"/>
      <c r="DY101" s="982"/>
      <c r="DZ101" s="983"/>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391</v>
      </c>
      <c r="BR102" s="973" t="s">
        <v>424</v>
      </c>
      <c r="BS102" s="974"/>
      <c r="BT102" s="974"/>
      <c r="BU102" s="974"/>
      <c r="BV102" s="974"/>
      <c r="BW102" s="974"/>
      <c r="BX102" s="974"/>
      <c r="BY102" s="974"/>
      <c r="BZ102" s="974"/>
      <c r="CA102" s="974"/>
      <c r="CB102" s="974"/>
      <c r="CC102" s="974"/>
      <c r="CD102" s="974"/>
      <c r="CE102" s="974"/>
      <c r="CF102" s="974"/>
      <c r="CG102" s="984"/>
      <c r="CH102" s="985"/>
      <c r="CI102" s="986"/>
      <c r="CJ102" s="986"/>
      <c r="CK102" s="986"/>
      <c r="CL102" s="987"/>
      <c r="CM102" s="985"/>
      <c r="CN102" s="986"/>
      <c r="CO102" s="986"/>
      <c r="CP102" s="986"/>
      <c r="CQ102" s="987"/>
      <c r="CR102" s="988"/>
      <c r="CS102" s="989"/>
      <c r="CT102" s="989"/>
      <c r="CU102" s="989"/>
      <c r="CV102" s="990"/>
      <c r="CW102" s="988"/>
      <c r="CX102" s="989"/>
      <c r="CY102" s="989"/>
      <c r="CZ102" s="989"/>
      <c r="DA102" s="990"/>
      <c r="DB102" s="988"/>
      <c r="DC102" s="989"/>
      <c r="DD102" s="989"/>
      <c r="DE102" s="989"/>
      <c r="DF102" s="990"/>
      <c r="DG102" s="988"/>
      <c r="DH102" s="989"/>
      <c r="DI102" s="989"/>
      <c r="DJ102" s="989"/>
      <c r="DK102" s="990"/>
      <c r="DL102" s="988"/>
      <c r="DM102" s="989"/>
      <c r="DN102" s="989"/>
      <c r="DO102" s="989"/>
      <c r="DP102" s="990"/>
      <c r="DQ102" s="988"/>
      <c r="DR102" s="989"/>
      <c r="DS102" s="989"/>
      <c r="DT102" s="989"/>
      <c r="DU102" s="990"/>
      <c r="DV102" s="973"/>
      <c r="DW102" s="974"/>
      <c r="DX102" s="974"/>
      <c r="DY102" s="974"/>
      <c r="DZ102" s="975"/>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76" t="s">
        <v>425</v>
      </c>
      <c r="BR103" s="976"/>
      <c r="BS103" s="976"/>
      <c r="BT103" s="976"/>
      <c r="BU103" s="976"/>
      <c r="BV103" s="976"/>
      <c r="BW103" s="976"/>
      <c r="BX103" s="976"/>
      <c r="BY103" s="976"/>
      <c r="BZ103" s="976"/>
      <c r="CA103" s="976"/>
      <c r="CB103" s="976"/>
      <c r="CC103" s="976"/>
      <c r="CD103" s="976"/>
      <c r="CE103" s="976"/>
      <c r="CF103" s="976"/>
      <c r="CG103" s="976"/>
      <c r="CH103" s="976"/>
      <c r="CI103" s="976"/>
      <c r="CJ103" s="976"/>
      <c r="CK103" s="976"/>
      <c r="CL103" s="976"/>
      <c r="CM103" s="976"/>
      <c r="CN103" s="976"/>
      <c r="CO103" s="976"/>
      <c r="CP103" s="976"/>
      <c r="CQ103" s="976"/>
      <c r="CR103" s="976"/>
      <c r="CS103" s="976"/>
      <c r="CT103" s="976"/>
      <c r="CU103" s="976"/>
      <c r="CV103" s="976"/>
      <c r="CW103" s="976"/>
      <c r="CX103" s="976"/>
      <c r="CY103" s="976"/>
      <c r="CZ103" s="976"/>
      <c r="DA103" s="976"/>
      <c r="DB103" s="976"/>
      <c r="DC103" s="976"/>
      <c r="DD103" s="976"/>
      <c r="DE103" s="976"/>
      <c r="DF103" s="976"/>
      <c r="DG103" s="976"/>
      <c r="DH103" s="976"/>
      <c r="DI103" s="976"/>
      <c r="DJ103" s="976"/>
      <c r="DK103" s="976"/>
      <c r="DL103" s="976"/>
      <c r="DM103" s="976"/>
      <c r="DN103" s="976"/>
      <c r="DO103" s="976"/>
      <c r="DP103" s="976"/>
      <c r="DQ103" s="976"/>
      <c r="DR103" s="976"/>
      <c r="DS103" s="976"/>
      <c r="DT103" s="976"/>
      <c r="DU103" s="976"/>
      <c r="DV103" s="976"/>
      <c r="DW103" s="976"/>
      <c r="DX103" s="976"/>
      <c r="DY103" s="976"/>
      <c r="DZ103" s="976"/>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77" t="s">
        <v>426</v>
      </c>
      <c r="BR104" s="977"/>
      <c r="BS104" s="977"/>
      <c r="BT104" s="977"/>
      <c r="BU104" s="977"/>
      <c r="BV104" s="977"/>
      <c r="BW104" s="977"/>
      <c r="BX104" s="977"/>
      <c r="BY104" s="977"/>
      <c r="BZ104" s="977"/>
      <c r="CA104" s="977"/>
      <c r="CB104" s="977"/>
      <c r="CC104" s="977"/>
      <c r="CD104" s="977"/>
      <c r="CE104" s="977"/>
      <c r="CF104" s="977"/>
      <c r="CG104" s="977"/>
      <c r="CH104" s="977"/>
      <c r="CI104" s="977"/>
      <c r="CJ104" s="977"/>
      <c r="CK104" s="977"/>
      <c r="CL104" s="977"/>
      <c r="CM104" s="977"/>
      <c r="CN104" s="977"/>
      <c r="CO104" s="977"/>
      <c r="CP104" s="977"/>
      <c r="CQ104" s="977"/>
      <c r="CR104" s="977"/>
      <c r="CS104" s="977"/>
      <c r="CT104" s="977"/>
      <c r="CU104" s="977"/>
      <c r="CV104" s="977"/>
      <c r="CW104" s="977"/>
      <c r="CX104" s="977"/>
      <c r="CY104" s="977"/>
      <c r="CZ104" s="977"/>
      <c r="DA104" s="977"/>
      <c r="DB104" s="977"/>
      <c r="DC104" s="977"/>
      <c r="DD104" s="977"/>
      <c r="DE104" s="977"/>
      <c r="DF104" s="977"/>
      <c r="DG104" s="977"/>
      <c r="DH104" s="977"/>
      <c r="DI104" s="977"/>
      <c r="DJ104" s="977"/>
      <c r="DK104" s="977"/>
      <c r="DL104" s="977"/>
      <c r="DM104" s="977"/>
      <c r="DN104" s="977"/>
      <c r="DO104" s="977"/>
      <c r="DP104" s="977"/>
      <c r="DQ104" s="977"/>
      <c r="DR104" s="977"/>
      <c r="DS104" s="977"/>
      <c r="DT104" s="977"/>
      <c r="DU104" s="977"/>
      <c r="DV104" s="977"/>
      <c r="DW104" s="977"/>
      <c r="DX104" s="977"/>
      <c r="DY104" s="977"/>
      <c r="DZ104" s="977"/>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427</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428</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78" t="s">
        <v>429</v>
      </c>
      <c r="B108" s="979"/>
      <c r="C108" s="979"/>
      <c r="D108" s="979"/>
      <c r="E108" s="979"/>
      <c r="F108" s="979"/>
      <c r="G108" s="979"/>
      <c r="H108" s="979"/>
      <c r="I108" s="979"/>
      <c r="J108" s="979"/>
      <c r="K108" s="979"/>
      <c r="L108" s="979"/>
      <c r="M108" s="979"/>
      <c r="N108" s="979"/>
      <c r="O108" s="979"/>
      <c r="P108" s="979"/>
      <c r="Q108" s="979"/>
      <c r="R108" s="979"/>
      <c r="S108" s="979"/>
      <c r="T108" s="979"/>
      <c r="U108" s="979"/>
      <c r="V108" s="979"/>
      <c r="W108" s="979"/>
      <c r="X108" s="979"/>
      <c r="Y108" s="979"/>
      <c r="Z108" s="979"/>
      <c r="AA108" s="979"/>
      <c r="AB108" s="979"/>
      <c r="AC108" s="979"/>
      <c r="AD108" s="979"/>
      <c r="AE108" s="979"/>
      <c r="AF108" s="979"/>
      <c r="AG108" s="979"/>
      <c r="AH108" s="979"/>
      <c r="AI108" s="979"/>
      <c r="AJ108" s="979"/>
      <c r="AK108" s="979"/>
      <c r="AL108" s="979"/>
      <c r="AM108" s="979"/>
      <c r="AN108" s="979"/>
      <c r="AO108" s="979"/>
      <c r="AP108" s="979"/>
      <c r="AQ108" s="979"/>
      <c r="AR108" s="979"/>
      <c r="AS108" s="979"/>
      <c r="AT108" s="980"/>
      <c r="AU108" s="978" t="s">
        <v>430</v>
      </c>
      <c r="AV108" s="979"/>
      <c r="AW108" s="979"/>
      <c r="AX108" s="979"/>
      <c r="AY108" s="979"/>
      <c r="AZ108" s="979"/>
      <c r="BA108" s="979"/>
      <c r="BB108" s="979"/>
      <c r="BC108" s="979"/>
      <c r="BD108" s="979"/>
      <c r="BE108" s="979"/>
      <c r="BF108" s="979"/>
      <c r="BG108" s="979"/>
      <c r="BH108" s="979"/>
      <c r="BI108" s="979"/>
      <c r="BJ108" s="979"/>
      <c r="BK108" s="979"/>
      <c r="BL108" s="979"/>
      <c r="BM108" s="979"/>
      <c r="BN108" s="979"/>
      <c r="BO108" s="979"/>
      <c r="BP108" s="979"/>
      <c r="BQ108" s="979"/>
      <c r="BR108" s="979"/>
      <c r="BS108" s="979"/>
      <c r="BT108" s="979"/>
      <c r="BU108" s="979"/>
      <c r="BV108" s="979"/>
      <c r="BW108" s="979"/>
      <c r="BX108" s="979"/>
      <c r="BY108" s="979"/>
      <c r="BZ108" s="979"/>
      <c r="CA108" s="979"/>
      <c r="CB108" s="979"/>
      <c r="CC108" s="979"/>
      <c r="CD108" s="979"/>
      <c r="CE108" s="979"/>
      <c r="CF108" s="979"/>
      <c r="CG108" s="979"/>
      <c r="CH108" s="979"/>
      <c r="CI108" s="979"/>
      <c r="CJ108" s="979"/>
      <c r="CK108" s="979"/>
      <c r="CL108" s="979"/>
      <c r="CM108" s="979"/>
      <c r="CN108" s="979"/>
      <c r="CO108" s="979"/>
      <c r="CP108" s="979"/>
      <c r="CQ108" s="979"/>
      <c r="CR108" s="979"/>
      <c r="CS108" s="979"/>
      <c r="CT108" s="979"/>
      <c r="CU108" s="979"/>
      <c r="CV108" s="979"/>
      <c r="CW108" s="979"/>
      <c r="CX108" s="979"/>
      <c r="CY108" s="979"/>
      <c r="CZ108" s="979"/>
      <c r="DA108" s="979"/>
      <c r="DB108" s="979"/>
      <c r="DC108" s="979"/>
      <c r="DD108" s="979"/>
      <c r="DE108" s="979"/>
      <c r="DF108" s="979"/>
      <c r="DG108" s="979"/>
      <c r="DH108" s="979"/>
      <c r="DI108" s="979"/>
      <c r="DJ108" s="979"/>
      <c r="DK108" s="979"/>
      <c r="DL108" s="979"/>
      <c r="DM108" s="979"/>
      <c r="DN108" s="979"/>
      <c r="DO108" s="979"/>
      <c r="DP108" s="979"/>
      <c r="DQ108" s="979"/>
      <c r="DR108" s="979"/>
      <c r="DS108" s="979"/>
      <c r="DT108" s="979"/>
      <c r="DU108" s="979"/>
      <c r="DV108" s="979"/>
      <c r="DW108" s="979"/>
      <c r="DX108" s="979"/>
      <c r="DY108" s="979"/>
      <c r="DZ108" s="980"/>
    </row>
    <row r="109" spans="1:131" s="230" customFormat="1" ht="26.25" customHeight="1" x14ac:dyDescent="0.15">
      <c r="A109" s="931" t="s">
        <v>431</v>
      </c>
      <c r="B109" s="932"/>
      <c r="C109" s="932"/>
      <c r="D109" s="932"/>
      <c r="E109" s="932"/>
      <c r="F109" s="932"/>
      <c r="G109" s="932"/>
      <c r="H109" s="932"/>
      <c r="I109" s="932"/>
      <c r="J109" s="932"/>
      <c r="K109" s="932"/>
      <c r="L109" s="932"/>
      <c r="M109" s="932"/>
      <c r="N109" s="932"/>
      <c r="O109" s="932"/>
      <c r="P109" s="932"/>
      <c r="Q109" s="932"/>
      <c r="R109" s="932"/>
      <c r="S109" s="932"/>
      <c r="T109" s="932"/>
      <c r="U109" s="932"/>
      <c r="V109" s="932"/>
      <c r="W109" s="932"/>
      <c r="X109" s="932"/>
      <c r="Y109" s="932"/>
      <c r="Z109" s="933"/>
      <c r="AA109" s="934" t="s">
        <v>432</v>
      </c>
      <c r="AB109" s="932"/>
      <c r="AC109" s="932"/>
      <c r="AD109" s="932"/>
      <c r="AE109" s="933"/>
      <c r="AF109" s="934" t="s">
        <v>433</v>
      </c>
      <c r="AG109" s="932"/>
      <c r="AH109" s="932"/>
      <c r="AI109" s="932"/>
      <c r="AJ109" s="933"/>
      <c r="AK109" s="934" t="s">
        <v>309</v>
      </c>
      <c r="AL109" s="932"/>
      <c r="AM109" s="932"/>
      <c r="AN109" s="932"/>
      <c r="AO109" s="933"/>
      <c r="AP109" s="934" t="s">
        <v>434</v>
      </c>
      <c r="AQ109" s="932"/>
      <c r="AR109" s="932"/>
      <c r="AS109" s="932"/>
      <c r="AT109" s="965"/>
      <c r="AU109" s="931" t="s">
        <v>431</v>
      </c>
      <c r="AV109" s="932"/>
      <c r="AW109" s="932"/>
      <c r="AX109" s="932"/>
      <c r="AY109" s="932"/>
      <c r="AZ109" s="932"/>
      <c r="BA109" s="932"/>
      <c r="BB109" s="932"/>
      <c r="BC109" s="932"/>
      <c r="BD109" s="932"/>
      <c r="BE109" s="932"/>
      <c r="BF109" s="932"/>
      <c r="BG109" s="932"/>
      <c r="BH109" s="932"/>
      <c r="BI109" s="932"/>
      <c r="BJ109" s="932"/>
      <c r="BK109" s="932"/>
      <c r="BL109" s="932"/>
      <c r="BM109" s="932"/>
      <c r="BN109" s="932"/>
      <c r="BO109" s="932"/>
      <c r="BP109" s="933"/>
      <c r="BQ109" s="934" t="s">
        <v>432</v>
      </c>
      <c r="BR109" s="932"/>
      <c r="BS109" s="932"/>
      <c r="BT109" s="932"/>
      <c r="BU109" s="933"/>
      <c r="BV109" s="934" t="s">
        <v>433</v>
      </c>
      <c r="BW109" s="932"/>
      <c r="BX109" s="932"/>
      <c r="BY109" s="932"/>
      <c r="BZ109" s="933"/>
      <c r="CA109" s="934" t="s">
        <v>309</v>
      </c>
      <c r="CB109" s="932"/>
      <c r="CC109" s="932"/>
      <c r="CD109" s="932"/>
      <c r="CE109" s="933"/>
      <c r="CF109" s="972" t="s">
        <v>434</v>
      </c>
      <c r="CG109" s="972"/>
      <c r="CH109" s="972"/>
      <c r="CI109" s="972"/>
      <c r="CJ109" s="972"/>
      <c r="CK109" s="934" t="s">
        <v>435</v>
      </c>
      <c r="CL109" s="932"/>
      <c r="CM109" s="932"/>
      <c r="CN109" s="932"/>
      <c r="CO109" s="932"/>
      <c r="CP109" s="932"/>
      <c r="CQ109" s="932"/>
      <c r="CR109" s="932"/>
      <c r="CS109" s="932"/>
      <c r="CT109" s="932"/>
      <c r="CU109" s="932"/>
      <c r="CV109" s="932"/>
      <c r="CW109" s="932"/>
      <c r="CX109" s="932"/>
      <c r="CY109" s="932"/>
      <c r="CZ109" s="932"/>
      <c r="DA109" s="932"/>
      <c r="DB109" s="932"/>
      <c r="DC109" s="932"/>
      <c r="DD109" s="932"/>
      <c r="DE109" s="932"/>
      <c r="DF109" s="933"/>
      <c r="DG109" s="934" t="s">
        <v>432</v>
      </c>
      <c r="DH109" s="932"/>
      <c r="DI109" s="932"/>
      <c r="DJ109" s="932"/>
      <c r="DK109" s="933"/>
      <c r="DL109" s="934" t="s">
        <v>433</v>
      </c>
      <c r="DM109" s="932"/>
      <c r="DN109" s="932"/>
      <c r="DO109" s="932"/>
      <c r="DP109" s="933"/>
      <c r="DQ109" s="934" t="s">
        <v>309</v>
      </c>
      <c r="DR109" s="932"/>
      <c r="DS109" s="932"/>
      <c r="DT109" s="932"/>
      <c r="DU109" s="933"/>
      <c r="DV109" s="934" t="s">
        <v>434</v>
      </c>
      <c r="DW109" s="932"/>
      <c r="DX109" s="932"/>
      <c r="DY109" s="932"/>
      <c r="DZ109" s="965"/>
    </row>
    <row r="110" spans="1:131" s="230" customFormat="1" ht="26.25" customHeight="1" x14ac:dyDescent="0.15">
      <c r="A110" s="845" t="s">
        <v>436</v>
      </c>
      <c r="B110" s="846"/>
      <c r="C110" s="846"/>
      <c r="D110" s="846"/>
      <c r="E110" s="846"/>
      <c r="F110" s="846"/>
      <c r="G110" s="846"/>
      <c r="H110" s="846"/>
      <c r="I110" s="846"/>
      <c r="J110" s="846"/>
      <c r="K110" s="846"/>
      <c r="L110" s="846"/>
      <c r="M110" s="846"/>
      <c r="N110" s="846"/>
      <c r="O110" s="846"/>
      <c r="P110" s="846"/>
      <c r="Q110" s="846"/>
      <c r="R110" s="846"/>
      <c r="S110" s="846"/>
      <c r="T110" s="846"/>
      <c r="U110" s="846"/>
      <c r="V110" s="846"/>
      <c r="W110" s="846"/>
      <c r="X110" s="846"/>
      <c r="Y110" s="846"/>
      <c r="Z110" s="847"/>
      <c r="AA110" s="924">
        <v>274567</v>
      </c>
      <c r="AB110" s="925"/>
      <c r="AC110" s="925"/>
      <c r="AD110" s="925"/>
      <c r="AE110" s="926"/>
      <c r="AF110" s="927">
        <v>359190</v>
      </c>
      <c r="AG110" s="925"/>
      <c r="AH110" s="925"/>
      <c r="AI110" s="925"/>
      <c r="AJ110" s="926"/>
      <c r="AK110" s="927">
        <v>391570</v>
      </c>
      <c r="AL110" s="925"/>
      <c r="AM110" s="925"/>
      <c r="AN110" s="925"/>
      <c r="AO110" s="926"/>
      <c r="AP110" s="928">
        <v>28.8</v>
      </c>
      <c r="AQ110" s="929"/>
      <c r="AR110" s="929"/>
      <c r="AS110" s="929"/>
      <c r="AT110" s="930"/>
      <c r="AU110" s="966" t="s">
        <v>75</v>
      </c>
      <c r="AV110" s="967"/>
      <c r="AW110" s="967"/>
      <c r="AX110" s="967"/>
      <c r="AY110" s="967"/>
      <c r="AZ110" s="896" t="s">
        <v>437</v>
      </c>
      <c r="BA110" s="846"/>
      <c r="BB110" s="846"/>
      <c r="BC110" s="846"/>
      <c r="BD110" s="846"/>
      <c r="BE110" s="846"/>
      <c r="BF110" s="846"/>
      <c r="BG110" s="846"/>
      <c r="BH110" s="846"/>
      <c r="BI110" s="846"/>
      <c r="BJ110" s="846"/>
      <c r="BK110" s="846"/>
      <c r="BL110" s="846"/>
      <c r="BM110" s="846"/>
      <c r="BN110" s="846"/>
      <c r="BO110" s="846"/>
      <c r="BP110" s="847"/>
      <c r="BQ110" s="897">
        <v>4357784</v>
      </c>
      <c r="BR110" s="878"/>
      <c r="BS110" s="878"/>
      <c r="BT110" s="878"/>
      <c r="BU110" s="878"/>
      <c r="BV110" s="878">
        <v>4739955</v>
      </c>
      <c r="BW110" s="878"/>
      <c r="BX110" s="878"/>
      <c r="BY110" s="878"/>
      <c r="BZ110" s="878"/>
      <c r="CA110" s="878">
        <v>5249766</v>
      </c>
      <c r="CB110" s="878"/>
      <c r="CC110" s="878"/>
      <c r="CD110" s="878"/>
      <c r="CE110" s="878"/>
      <c r="CF110" s="902">
        <v>385.8</v>
      </c>
      <c r="CG110" s="903"/>
      <c r="CH110" s="903"/>
      <c r="CI110" s="903"/>
      <c r="CJ110" s="903"/>
      <c r="CK110" s="962" t="s">
        <v>438</v>
      </c>
      <c r="CL110" s="855"/>
      <c r="CM110" s="896" t="s">
        <v>439</v>
      </c>
      <c r="CN110" s="846"/>
      <c r="CO110" s="846"/>
      <c r="CP110" s="846"/>
      <c r="CQ110" s="846"/>
      <c r="CR110" s="846"/>
      <c r="CS110" s="846"/>
      <c r="CT110" s="846"/>
      <c r="CU110" s="846"/>
      <c r="CV110" s="846"/>
      <c r="CW110" s="846"/>
      <c r="CX110" s="846"/>
      <c r="CY110" s="846"/>
      <c r="CZ110" s="846"/>
      <c r="DA110" s="846"/>
      <c r="DB110" s="846"/>
      <c r="DC110" s="846"/>
      <c r="DD110" s="846"/>
      <c r="DE110" s="846"/>
      <c r="DF110" s="847"/>
      <c r="DG110" s="897" t="s">
        <v>414</v>
      </c>
      <c r="DH110" s="878"/>
      <c r="DI110" s="878"/>
      <c r="DJ110" s="878"/>
      <c r="DK110" s="878"/>
      <c r="DL110" s="878" t="s">
        <v>440</v>
      </c>
      <c r="DM110" s="878"/>
      <c r="DN110" s="878"/>
      <c r="DO110" s="878"/>
      <c r="DP110" s="878"/>
      <c r="DQ110" s="878" t="s">
        <v>440</v>
      </c>
      <c r="DR110" s="878"/>
      <c r="DS110" s="878"/>
      <c r="DT110" s="878"/>
      <c r="DU110" s="878"/>
      <c r="DV110" s="879" t="s">
        <v>440</v>
      </c>
      <c r="DW110" s="879"/>
      <c r="DX110" s="879"/>
      <c r="DY110" s="879"/>
      <c r="DZ110" s="880"/>
    </row>
    <row r="111" spans="1:131" s="230" customFormat="1" ht="26.25" customHeight="1" x14ac:dyDescent="0.15">
      <c r="A111" s="810" t="s">
        <v>441</v>
      </c>
      <c r="B111" s="811"/>
      <c r="C111" s="811"/>
      <c r="D111" s="811"/>
      <c r="E111" s="811"/>
      <c r="F111" s="811"/>
      <c r="G111" s="811"/>
      <c r="H111" s="811"/>
      <c r="I111" s="811"/>
      <c r="J111" s="811"/>
      <c r="K111" s="811"/>
      <c r="L111" s="811"/>
      <c r="M111" s="811"/>
      <c r="N111" s="811"/>
      <c r="O111" s="811"/>
      <c r="P111" s="811"/>
      <c r="Q111" s="811"/>
      <c r="R111" s="811"/>
      <c r="S111" s="811"/>
      <c r="T111" s="811"/>
      <c r="U111" s="811"/>
      <c r="V111" s="811"/>
      <c r="W111" s="811"/>
      <c r="X111" s="811"/>
      <c r="Y111" s="811"/>
      <c r="Z111" s="961"/>
      <c r="AA111" s="954" t="s">
        <v>414</v>
      </c>
      <c r="AB111" s="955"/>
      <c r="AC111" s="955"/>
      <c r="AD111" s="955"/>
      <c r="AE111" s="956"/>
      <c r="AF111" s="957" t="s">
        <v>440</v>
      </c>
      <c r="AG111" s="955"/>
      <c r="AH111" s="955"/>
      <c r="AI111" s="955"/>
      <c r="AJ111" s="956"/>
      <c r="AK111" s="957" t="s">
        <v>440</v>
      </c>
      <c r="AL111" s="955"/>
      <c r="AM111" s="955"/>
      <c r="AN111" s="955"/>
      <c r="AO111" s="956"/>
      <c r="AP111" s="958" t="s">
        <v>414</v>
      </c>
      <c r="AQ111" s="959"/>
      <c r="AR111" s="959"/>
      <c r="AS111" s="959"/>
      <c r="AT111" s="960"/>
      <c r="AU111" s="968"/>
      <c r="AV111" s="969"/>
      <c r="AW111" s="969"/>
      <c r="AX111" s="969"/>
      <c r="AY111" s="969"/>
      <c r="AZ111" s="853" t="s">
        <v>442</v>
      </c>
      <c r="BA111" s="788"/>
      <c r="BB111" s="788"/>
      <c r="BC111" s="788"/>
      <c r="BD111" s="788"/>
      <c r="BE111" s="788"/>
      <c r="BF111" s="788"/>
      <c r="BG111" s="788"/>
      <c r="BH111" s="788"/>
      <c r="BI111" s="788"/>
      <c r="BJ111" s="788"/>
      <c r="BK111" s="788"/>
      <c r="BL111" s="788"/>
      <c r="BM111" s="788"/>
      <c r="BN111" s="788"/>
      <c r="BO111" s="788"/>
      <c r="BP111" s="789"/>
      <c r="BQ111" s="825" t="s">
        <v>414</v>
      </c>
      <c r="BR111" s="826"/>
      <c r="BS111" s="826"/>
      <c r="BT111" s="826"/>
      <c r="BU111" s="826"/>
      <c r="BV111" s="826" t="s">
        <v>440</v>
      </c>
      <c r="BW111" s="826"/>
      <c r="BX111" s="826"/>
      <c r="BY111" s="826"/>
      <c r="BZ111" s="826"/>
      <c r="CA111" s="826" t="s">
        <v>414</v>
      </c>
      <c r="CB111" s="826"/>
      <c r="CC111" s="826"/>
      <c r="CD111" s="826"/>
      <c r="CE111" s="826"/>
      <c r="CF111" s="911" t="s">
        <v>440</v>
      </c>
      <c r="CG111" s="912"/>
      <c r="CH111" s="912"/>
      <c r="CI111" s="912"/>
      <c r="CJ111" s="912"/>
      <c r="CK111" s="963"/>
      <c r="CL111" s="857"/>
      <c r="CM111" s="853" t="s">
        <v>443</v>
      </c>
      <c r="CN111" s="788"/>
      <c r="CO111" s="788"/>
      <c r="CP111" s="788"/>
      <c r="CQ111" s="788"/>
      <c r="CR111" s="788"/>
      <c r="CS111" s="788"/>
      <c r="CT111" s="788"/>
      <c r="CU111" s="788"/>
      <c r="CV111" s="788"/>
      <c r="CW111" s="788"/>
      <c r="CX111" s="788"/>
      <c r="CY111" s="788"/>
      <c r="CZ111" s="788"/>
      <c r="DA111" s="788"/>
      <c r="DB111" s="788"/>
      <c r="DC111" s="788"/>
      <c r="DD111" s="788"/>
      <c r="DE111" s="788"/>
      <c r="DF111" s="789"/>
      <c r="DG111" s="825" t="s">
        <v>440</v>
      </c>
      <c r="DH111" s="826"/>
      <c r="DI111" s="826"/>
      <c r="DJ111" s="826"/>
      <c r="DK111" s="826"/>
      <c r="DL111" s="826" t="s">
        <v>414</v>
      </c>
      <c r="DM111" s="826"/>
      <c r="DN111" s="826"/>
      <c r="DO111" s="826"/>
      <c r="DP111" s="826"/>
      <c r="DQ111" s="826" t="s">
        <v>440</v>
      </c>
      <c r="DR111" s="826"/>
      <c r="DS111" s="826"/>
      <c r="DT111" s="826"/>
      <c r="DU111" s="826"/>
      <c r="DV111" s="832" t="s">
        <v>440</v>
      </c>
      <c r="DW111" s="832"/>
      <c r="DX111" s="832"/>
      <c r="DY111" s="832"/>
      <c r="DZ111" s="833"/>
    </row>
    <row r="112" spans="1:131" s="230" customFormat="1" ht="26.25" customHeight="1" x14ac:dyDescent="0.15">
      <c r="A112" s="948" t="s">
        <v>444</v>
      </c>
      <c r="B112" s="949"/>
      <c r="C112" s="788" t="s">
        <v>445</v>
      </c>
      <c r="D112" s="788"/>
      <c r="E112" s="788"/>
      <c r="F112" s="788"/>
      <c r="G112" s="788"/>
      <c r="H112" s="788"/>
      <c r="I112" s="788"/>
      <c r="J112" s="788"/>
      <c r="K112" s="788"/>
      <c r="L112" s="788"/>
      <c r="M112" s="788"/>
      <c r="N112" s="788"/>
      <c r="O112" s="788"/>
      <c r="P112" s="788"/>
      <c r="Q112" s="788"/>
      <c r="R112" s="788"/>
      <c r="S112" s="788"/>
      <c r="T112" s="788"/>
      <c r="U112" s="788"/>
      <c r="V112" s="788"/>
      <c r="W112" s="788"/>
      <c r="X112" s="788"/>
      <c r="Y112" s="788"/>
      <c r="Z112" s="789"/>
      <c r="AA112" s="815" t="s">
        <v>414</v>
      </c>
      <c r="AB112" s="816"/>
      <c r="AC112" s="816"/>
      <c r="AD112" s="816"/>
      <c r="AE112" s="817"/>
      <c r="AF112" s="818" t="s">
        <v>414</v>
      </c>
      <c r="AG112" s="816"/>
      <c r="AH112" s="816"/>
      <c r="AI112" s="816"/>
      <c r="AJ112" s="817"/>
      <c r="AK112" s="818" t="s">
        <v>440</v>
      </c>
      <c r="AL112" s="816"/>
      <c r="AM112" s="816"/>
      <c r="AN112" s="816"/>
      <c r="AO112" s="817"/>
      <c r="AP112" s="860" t="s">
        <v>414</v>
      </c>
      <c r="AQ112" s="861"/>
      <c r="AR112" s="861"/>
      <c r="AS112" s="861"/>
      <c r="AT112" s="862"/>
      <c r="AU112" s="968"/>
      <c r="AV112" s="969"/>
      <c r="AW112" s="969"/>
      <c r="AX112" s="969"/>
      <c r="AY112" s="969"/>
      <c r="AZ112" s="853" t="s">
        <v>446</v>
      </c>
      <c r="BA112" s="788"/>
      <c r="BB112" s="788"/>
      <c r="BC112" s="788"/>
      <c r="BD112" s="788"/>
      <c r="BE112" s="788"/>
      <c r="BF112" s="788"/>
      <c r="BG112" s="788"/>
      <c r="BH112" s="788"/>
      <c r="BI112" s="788"/>
      <c r="BJ112" s="788"/>
      <c r="BK112" s="788"/>
      <c r="BL112" s="788"/>
      <c r="BM112" s="788"/>
      <c r="BN112" s="788"/>
      <c r="BO112" s="788"/>
      <c r="BP112" s="789"/>
      <c r="BQ112" s="825">
        <v>88028</v>
      </c>
      <c r="BR112" s="826"/>
      <c r="BS112" s="826"/>
      <c r="BT112" s="826"/>
      <c r="BU112" s="826"/>
      <c r="BV112" s="826">
        <v>88916</v>
      </c>
      <c r="BW112" s="826"/>
      <c r="BX112" s="826"/>
      <c r="BY112" s="826"/>
      <c r="BZ112" s="826"/>
      <c r="CA112" s="826">
        <v>87466</v>
      </c>
      <c r="CB112" s="826"/>
      <c r="CC112" s="826"/>
      <c r="CD112" s="826"/>
      <c r="CE112" s="826"/>
      <c r="CF112" s="911">
        <v>6.4</v>
      </c>
      <c r="CG112" s="912"/>
      <c r="CH112" s="912"/>
      <c r="CI112" s="912"/>
      <c r="CJ112" s="912"/>
      <c r="CK112" s="963"/>
      <c r="CL112" s="857"/>
      <c r="CM112" s="853" t="s">
        <v>447</v>
      </c>
      <c r="CN112" s="788"/>
      <c r="CO112" s="788"/>
      <c r="CP112" s="788"/>
      <c r="CQ112" s="788"/>
      <c r="CR112" s="788"/>
      <c r="CS112" s="788"/>
      <c r="CT112" s="788"/>
      <c r="CU112" s="788"/>
      <c r="CV112" s="788"/>
      <c r="CW112" s="788"/>
      <c r="CX112" s="788"/>
      <c r="CY112" s="788"/>
      <c r="CZ112" s="788"/>
      <c r="DA112" s="788"/>
      <c r="DB112" s="788"/>
      <c r="DC112" s="788"/>
      <c r="DD112" s="788"/>
      <c r="DE112" s="788"/>
      <c r="DF112" s="789"/>
      <c r="DG112" s="825" t="s">
        <v>414</v>
      </c>
      <c r="DH112" s="826"/>
      <c r="DI112" s="826"/>
      <c r="DJ112" s="826"/>
      <c r="DK112" s="826"/>
      <c r="DL112" s="826" t="s">
        <v>414</v>
      </c>
      <c r="DM112" s="826"/>
      <c r="DN112" s="826"/>
      <c r="DO112" s="826"/>
      <c r="DP112" s="826"/>
      <c r="DQ112" s="826" t="s">
        <v>414</v>
      </c>
      <c r="DR112" s="826"/>
      <c r="DS112" s="826"/>
      <c r="DT112" s="826"/>
      <c r="DU112" s="826"/>
      <c r="DV112" s="832" t="s">
        <v>440</v>
      </c>
      <c r="DW112" s="832"/>
      <c r="DX112" s="832"/>
      <c r="DY112" s="832"/>
      <c r="DZ112" s="833"/>
    </row>
    <row r="113" spans="1:130" s="230" customFormat="1" ht="26.25" customHeight="1" x14ac:dyDescent="0.15">
      <c r="A113" s="950"/>
      <c r="B113" s="951"/>
      <c r="C113" s="788" t="s">
        <v>448</v>
      </c>
      <c r="D113" s="788"/>
      <c r="E113" s="788"/>
      <c r="F113" s="788"/>
      <c r="G113" s="788"/>
      <c r="H113" s="788"/>
      <c r="I113" s="788"/>
      <c r="J113" s="788"/>
      <c r="K113" s="788"/>
      <c r="L113" s="788"/>
      <c r="M113" s="788"/>
      <c r="N113" s="788"/>
      <c r="O113" s="788"/>
      <c r="P113" s="788"/>
      <c r="Q113" s="788"/>
      <c r="R113" s="788"/>
      <c r="S113" s="788"/>
      <c r="T113" s="788"/>
      <c r="U113" s="788"/>
      <c r="V113" s="788"/>
      <c r="W113" s="788"/>
      <c r="X113" s="788"/>
      <c r="Y113" s="788"/>
      <c r="Z113" s="789"/>
      <c r="AA113" s="954">
        <v>13343</v>
      </c>
      <c r="AB113" s="955"/>
      <c r="AC113" s="955"/>
      <c r="AD113" s="955"/>
      <c r="AE113" s="956"/>
      <c r="AF113" s="957">
        <v>12450</v>
      </c>
      <c r="AG113" s="955"/>
      <c r="AH113" s="955"/>
      <c r="AI113" s="955"/>
      <c r="AJ113" s="956"/>
      <c r="AK113" s="957">
        <v>14467</v>
      </c>
      <c r="AL113" s="955"/>
      <c r="AM113" s="955"/>
      <c r="AN113" s="955"/>
      <c r="AO113" s="956"/>
      <c r="AP113" s="958">
        <v>1.1000000000000001</v>
      </c>
      <c r="AQ113" s="959"/>
      <c r="AR113" s="959"/>
      <c r="AS113" s="959"/>
      <c r="AT113" s="960"/>
      <c r="AU113" s="968"/>
      <c r="AV113" s="969"/>
      <c r="AW113" s="969"/>
      <c r="AX113" s="969"/>
      <c r="AY113" s="969"/>
      <c r="AZ113" s="853" t="s">
        <v>449</v>
      </c>
      <c r="BA113" s="788"/>
      <c r="BB113" s="788"/>
      <c r="BC113" s="788"/>
      <c r="BD113" s="788"/>
      <c r="BE113" s="788"/>
      <c r="BF113" s="788"/>
      <c r="BG113" s="788"/>
      <c r="BH113" s="788"/>
      <c r="BI113" s="788"/>
      <c r="BJ113" s="788"/>
      <c r="BK113" s="788"/>
      <c r="BL113" s="788"/>
      <c r="BM113" s="788"/>
      <c r="BN113" s="788"/>
      <c r="BO113" s="788"/>
      <c r="BP113" s="789"/>
      <c r="BQ113" s="825">
        <v>93354</v>
      </c>
      <c r="BR113" s="826"/>
      <c r="BS113" s="826"/>
      <c r="BT113" s="826"/>
      <c r="BU113" s="826"/>
      <c r="BV113" s="826">
        <v>89538</v>
      </c>
      <c r="BW113" s="826"/>
      <c r="BX113" s="826"/>
      <c r="BY113" s="826"/>
      <c r="BZ113" s="826"/>
      <c r="CA113" s="826">
        <v>85696</v>
      </c>
      <c r="CB113" s="826"/>
      <c r="CC113" s="826"/>
      <c r="CD113" s="826"/>
      <c r="CE113" s="826"/>
      <c r="CF113" s="911">
        <v>6.3</v>
      </c>
      <c r="CG113" s="912"/>
      <c r="CH113" s="912"/>
      <c r="CI113" s="912"/>
      <c r="CJ113" s="912"/>
      <c r="CK113" s="963"/>
      <c r="CL113" s="857"/>
      <c r="CM113" s="853" t="s">
        <v>450</v>
      </c>
      <c r="CN113" s="788"/>
      <c r="CO113" s="788"/>
      <c r="CP113" s="788"/>
      <c r="CQ113" s="788"/>
      <c r="CR113" s="788"/>
      <c r="CS113" s="788"/>
      <c r="CT113" s="788"/>
      <c r="CU113" s="788"/>
      <c r="CV113" s="788"/>
      <c r="CW113" s="788"/>
      <c r="CX113" s="788"/>
      <c r="CY113" s="788"/>
      <c r="CZ113" s="788"/>
      <c r="DA113" s="788"/>
      <c r="DB113" s="788"/>
      <c r="DC113" s="788"/>
      <c r="DD113" s="788"/>
      <c r="DE113" s="788"/>
      <c r="DF113" s="789"/>
      <c r="DG113" s="815" t="s">
        <v>414</v>
      </c>
      <c r="DH113" s="816"/>
      <c r="DI113" s="816"/>
      <c r="DJ113" s="816"/>
      <c r="DK113" s="817"/>
      <c r="DL113" s="818" t="s">
        <v>414</v>
      </c>
      <c r="DM113" s="816"/>
      <c r="DN113" s="816"/>
      <c r="DO113" s="816"/>
      <c r="DP113" s="817"/>
      <c r="DQ113" s="818" t="s">
        <v>414</v>
      </c>
      <c r="DR113" s="816"/>
      <c r="DS113" s="816"/>
      <c r="DT113" s="816"/>
      <c r="DU113" s="817"/>
      <c r="DV113" s="860" t="s">
        <v>440</v>
      </c>
      <c r="DW113" s="861"/>
      <c r="DX113" s="861"/>
      <c r="DY113" s="861"/>
      <c r="DZ113" s="862"/>
    </row>
    <row r="114" spans="1:130" s="230" customFormat="1" ht="26.25" customHeight="1" x14ac:dyDescent="0.15">
      <c r="A114" s="950"/>
      <c r="B114" s="951"/>
      <c r="C114" s="788" t="s">
        <v>451</v>
      </c>
      <c r="D114" s="788"/>
      <c r="E114" s="788"/>
      <c r="F114" s="788"/>
      <c r="G114" s="788"/>
      <c r="H114" s="788"/>
      <c r="I114" s="788"/>
      <c r="J114" s="788"/>
      <c r="K114" s="788"/>
      <c r="L114" s="788"/>
      <c r="M114" s="788"/>
      <c r="N114" s="788"/>
      <c r="O114" s="788"/>
      <c r="P114" s="788"/>
      <c r="Q114" s="788"/>
      <c r="R114" s="788"/>
      <c r="S114" s="788"/>
      <c r="T114" s="788"/>
      <c r="U114" s="788"/>
      <c r="V114" s="788"/>
      <c r="W114" s="788"/>
      <c r="X114" s="788"/>
      <c r="Y114" s="788"/>
      <c r="Z114" s="789"/>
      <c r="AA114" s="815" t="s">
        <v>414</v>
      </c>
      <c r="AB114" s="816"/>
      <c r="AC114" s="816"/>
      <c r="AD114" s="816"/>
      <c r="AE114" s="817"/>
      <c r="AF114" s="818" t="s">
        <v>414</v>
      </c>
      <c r="AG114" s="816"/>
      <c r="AH114" s="816"/>
      <c r="AI114" s="816"/>
      <c r="AJ114" s="817"/>
      <c r="AK114" s="818" t="s">
        <v>414</v>
      </c>
      <c r="AL114" s="816"/>
      <c r="AM114" s="816"/>
      <c r="AN114" s="816"/>
      <c r="AO114" s="817"/>
      <c r="AP114" s="860" t="s">
        <v>414</v>
      </c>
      <c r="AQ114" s="861"/>
      <c r="AR114" s="861"/>
      <c r="AS114" s="861"/>
      <c r="AT114" s="862"/>
      <c r="AU114" s="968"/>
      <c r="AV114" s="969"/>
      <c r="AW114" s="969"/>
      <c r="AX114" s="969"/>
      <c r="AY114" s="969"/>
      <c r="AZ114" s="853" t="s">
        <v>452</v>
      </c>
      <c r="BA114" s="788"/>
      <c r="BB114" s="788"/>
      <c r="BC114" s="788"/>
      <c r="BD114" s="788"/>
      <c r="BE114" s="788"/>
      <c r="BF114" s="788"/>
      <c r="BG114" s="788"/>
      <c r="BH114" s="788"/>
      <c r="BI114" s="788"/>
      <c r="BJ114" s="788"/>
      <c r="BK114" s="788"/>
      <c r="BL114" s="788"/>
      <c r="BM114" s="788"/>
      <c r="BN114" s="788"/>
      <c r="BO114" s="788"/>
      <c r="BP114" s="789"/>
      <c r="BQ114" s="825">
        <v>512119</v>
      </c>
      <c r="BR114" s="826"/>
      <c r="BS114" s="826"/>
      <c r="BT114" s="826"/>
      <c r="BU114" s="826"/>
      <c r="BV114" s="826">
        <v>508777</v>
      </c>
      <c r="BW114" s="826"/>
      <c r="BX114" s="826"/>
      <c r="BY114" s="826"/>
      <c r="BZ114" s="826"/>
      <c r="CA114" s="826">
        <v>554737</v>
      </c>
      <c r="CB114" s="826"/>
      <c r="CC114" s="826"/>
      <c r="CD114" s="826"/>
      <c r="CE114" s="826"/>
      <c r="CF114" s="911">
        <v>40.799999999999997</v>
      </c>
      <c r="CG114" s="912"/>
      <c r="CH114" s="912"/>
      <c r="CI114" s="912"/>
      <c r="CJ114" s="912"/>
      <c r="CK114" s="963"/>
      <c r="CL114" s="857"/>
      <c r="CM114" s="853" t="s">
        <v>453</v>
      </c>
      <c r="CN114" s="788"/>
      <c r="CO114" s="788"/>
      <c r="CP114" s="788"/>
      <c r="CQ114" s="788"/>
      <c r="CR114" s="788"/>
      <c r="CS114" s="788"/>
      <c r="CT114" s="788"/>
      <c r="CU114" s="788"/>
      <c r="CV114" s="788"/>
      <c r="CW114" s="788"/>
      <c r="CX114" s="788"/>
      <c r="CY114" s="788"/>
      <c r="CZ114" s="788"/>
      <c r="DA114" s="788"/>
      <c r="DB114" s="788"/>
      <c r="DC114" s="788"/>
      <c r="DD114" s="788"/>
      <c r="DE114" s="788"/>
      <c r="DF114" s="789"/>
      <c r="DG114" s="815" t="s">
        <v>414</v>
      </c>
      <c r="DH114" s="816"/>
      <c r="DI114" s="816"/>
      <c r="DJ114" s="816"/>
      <c r="DK114" s="817"/>
      <c r="DL114" s="818" t="s">
        <v>414</v>
      </c>
      <c r="DM114" s="816"/>
      <c r="DN114" s="816"/>
      <c r="DO114" s="816"/>
      <c r="DP114" s="817"/>
      <c r="DQ114" s="818" t="s">
        <v>414</v>
      </c>
      <c r="DR114" s="816"/>
      <c r="DS114" s="816"/>
      <c r="DT114" s="816"/>
      <c r="DU114" s="817"/>
      <c r="DV114" s="860" t="s">
        <v>414</v>
      </c>
      <c r="DW114" s="861"/>
      <c r="DX114" s="861"/>
      <c r="DY114" s="861"/>
      <c r="DZ114" s="862"/>
    </row>
    <row r="115" spans="1:130" s="230" customFormat="1" ht="26.25" customHeight="1" x14ac:dyDescent="0.15">
      <c r="A115" s="950"/>
      <c r="B115" s="951"/>
      <c r="C115" s="788" t="s">
        <v>454</v>
      </c>
      <c r="D115" s="788"/>
      <c r="E115" s="788"/>
      <c r="F115" s="788"/>
      <c r="G115" s="788"/>
      <c r="H115" s="788"/>
      <c r="I115" s="788"/>
      <c r="J115" s="788"/>
      <c r="K115" s="788"/>
      <c r="L115" s="788"/>
      <c r="M115" s="788"/>
      <c r="N115" s="788"/>
      <c r="O115" s="788"/>
      <c r="P115" s="788"/>
      <c r="Q115" s="788"/>
      <c r="R115" s="788"/>
      <c r="S115" s="788"/>
      <c r="T115" s="788"/>
      <c r="U115" s="788"/>
      <c r="V115" s="788"/>
      <c r="W115" s="788"/>
      <c r="X115" s="788"/>
      <c r="Y115" s="788"/>
      <c r="Z115" s="789"/>
      <c r="AA115" s="954" t="s">
        <v>414</v>
      </c>
      <c r="AB115" s="955"/>
      <c r="AC115" s="955"/>
      <c r="AD115" s="955"/>
      <c r="AE115" s="956"/>
      <c r="AF115" s="957" t="s">
        <v>414</v>
      </c>
      <c r="AG115" s="955"/>
      <c r="AH115" s="955"/>
      <c r="AI115" s="955"/>
      <c r="AJ115" s="956"/>
      <c r="AK115" s="957" t="s">
        <v>414</v>
      </c>
      <c r="AL115" s="955"/>
      <c r="AM115" s="955"/>
      <c r="AN115" s="955"/>
      <c r="AO115" s="956"/>
      <c r="AP115" s="958" t="s">
        <v>414</v>
      </c>
      <c r="AQ115" s="959"/>
      <c r="AR115" s="959"/>
      <c r="AS115" s="959"/>
      <c r="AT115" s="960"/>
      <c r="AU115" s="968"/>
      <c r="AV115" s="969"/>
      <c r="AW115" s="969"/>
      <c r="AX115" s="969"/>
      <c r="AY115" s="969"/>
      <c r="AZ115" s="853" t="s">
        <v>455</v>
      </c>
      <c r="BA115" s="788"/>
      <c r="BB115" s="788"/>
      <c r="BC115" s="788"/>
      <c r="BD115" s="788"/>
      <c r="BE115" s="788"/>
      <c r="BF115" s="788"/>
      <c r="BG115" s="788"/>
      <c r="BH115" s="788"/>
      <c r="BI115" s="788"/>
      <c r="BJ115" s="788"/>
      <c r="BK115" s="788"/>
      <c r="BL115" s="788"/>
      <c r="BM115" s="788"/>
      <c r="BN115" s="788"/>
      <c r="BO115" s="788"/>
      <c r="BP115" s="789"/>
      <c r="BQ115" s="825" t="s">
        <v>414</v>
      </c>
      <c r="BR115" s="826"/>
      <c r="BS115" s="826"/>
      <c r="BT115" s="826"/>
      <c r="BU115" s="826"/>
      <c r="BV115" s="826" t="s">
        <v>414</v>
      </c>
      <c r="BW115" s="826"/>
      <c r="BX115" s="826"/>
      <c r="BY115" s="826"/>
      <c r="BZ115" s="826"/>
      <c r="CA115" s="826" t="s">
        <v>440</v>
      </c>
      <c r="CB115" s="826"/>
      <c r="CC115" s="826"/>
      <c r="CD115" s="826"/>
      <c r="CE115" s="826"/>
      <c r="CF115" s="911" t="s">
        <v>414</v>
      </c>
      <c r="CG115" s="912"/>
      <c r="CH115" s="912"/>
      <c r="CI115" s="912"/>
      <c r="CJ115" s="912"/>
      <c r="CK115" s="963"/>
      <c r="CL115" s="857"/>
      <c r="CM115" s="853" t="s">
        <v>456</v>
      </c>
      <c r="CN115" s="788"/>
      <c r="CO115" s="788"/>
      <c r="CP115" s="788"/>
      <c r="CQ115" s="788"/>
      <c r="CR115" s="788"/>
      <c r="CS115" s="788"/>
      <c r="CT115" s="788"/>
      <c r="CU115" s="788"/>
      <c r="CV115" s="788"/>
      <c r="CW115" s="788"/>
      <c r="CX115" s="788"/>
      <c r="CY115" s="788"/>
      <c r="CZ115" s="788"/>
      <c r="DA115" s="788"/>
      <c r="DB115" s="788"/>
      <c r="DC115" s="788"/>
      <c r="DD115" s="788"/>
      <c r="DE115" s="788"/>
      <c r="DF115" s="789"/>
      <c r="DG115" s="815" t="s">
        <v>414</v>
      </c>
      <c r="DH115" s="816"/>
      <c r="DI115" s="816"/>
      <c r="DJ115" s="816"/>
      <c r="DK115" s="817"/>
      <c r="DL115" s="818" t="s">
        <v>414</v>
      </c>
      <c r="DM115" s="816"/>
      <c r="DN115" s="816"/>
      <c r="DO115" s="816"/>
      <c r="DP115" s="817"/>
      <c r="DQ115" s="818" t="s">
        <v>440</v>
      </c>
      <c r="DR115" s="816"/>
      <c r="DS115" s="816"/>
      <c r="DT115" s="816"/>
      <c r="DU115" s="817"/>
      <c r="DV115" s="860" t="s">
        <v>414</v>
      </c>
      <c r="DW115" s="861"/>
      <c r="DX115" s="861"/>
      <c r="DY115" s="861"/>
      <c r="DZ115" s="862"/>
    </row>
    <row r="116" spans="1:130" s="230" customFormat="1" ht="26.25" customHeight="1" x14ac:dyDescent="0.15">
      <c r="A116" s="952"/>
      <c r="B116" s="953"/>
      <c r="C116" s="875" t="s">
        <v>457</v>
      </c>
      <c r="D116" s="875"/>
      <c r="E116" s="875"/>
      <c r="F116" s="875"/>
      <c r="G116" s="875"/>
      <c r="H116" s="875"/>
      <c r="I116" s="875"/>
      <c r="J116" s="875"/>
      <c r="K116" s="875"/>
      <c r="L116" s="875"/>
      <c r="M116" s="875"/>
      <c r="N116" s="875"/>
      <c r="O116" s="875"/>
      <c r="P116" s="875"/>
      <c r="Q116" s="875"/>
      <c r="R116" s="875"/>
      <c r="S116" s="875"/>
      <c r="T116" s="875"/>
      <c r="U116" s="875"/>
      <c r="V116" s="875"/>
      <c r="W116" s="875"/>
      <c r="X116" s="875"/>
      <c r="Y116" s="875"/>
      <c r="Z116" s="876"/>
      <c r="AA116" s="815">
        <v>181</v>
      </c>
      <c r="AB116" s="816"/>
      <c r="AC116" s="816"/>
      <c r="AD116" s="816"/>
      <c r="AE116" s="817"/>
      <c r="AF116" s="818" t="s">
        <v>440</v>
      </c>
      <c r="AG116" s="816"/>
      <c r="AH116" s="816"/>
      <c r="AI116" s="816"/>
      <c r="AJ116" s="817"/>
      <c r="AK116" s="818" t="s">
        <v>414</v>
      </c>
      <c r="AL116" s="816"/>
      <c r="AM116" s="816"/>
      <c r="AN116" s="816"/>
      <c r="AO116" s="817"/>
      <c r="AP116" s="860" t="s">
        <v>414</v>
      </c>
      <c r="AQ116" s="861"/>
      <c r="AR116" s="861"/>
      <c r="AS116" s="861"/>
      <c r="AT116" s="862"/>
      <c r="AU116" s="968"/>
      <c r="AV116" s="969"/>
      <c r="AW116" s="969"/>
      <c r="AX116" s="969"/>
      <c r="AY116" s="969"/>
      <c r="AZ116" s="945" t="s">
        <v>458</v>
      </c>
      <c r="BA116" s="946"/>
      <c r="BB116" s="946"/>
      <c r="BC116" s="946"/>
      <c r="BD116" s="946"/>
      <c r="BE116" s="946"/>
      <c r="BF116" s="946"/>
      <c r="BG116" s="946"/>
      <c r="BH116" s="946"/>
      <c r="BI116" s="946"/>
      <c r="BJ116" s="946"/>
      <c r="BK116" s="946"/>
      <c r="BL116" s="946"/>
      <c r="BM116" s="946"/>
      <c r="BN116" s="946"/>
      <c r="BO116" s="946"/>
      <c r="BP116" s="947"/>
      <c r="BQ116" s="825" t="s">
        <v>414</v>
      </c>
      <c r="BR116" s="826"/>
      <c r="BS116" s="826"/>
      <c r="BT116" s="826"/>
      <c r="BU116" s="826"/>
      <c r="BV116" s="826" t="s">
        <v>414</v>
      </c>
      <c r="BW116" s="826"/>
      <c r="BX116" s="826"/>
      <c r="BY116" s="826"/>
      <c r="BZ116" s="826"/>
      <c r="CA116" s="826" t="s">
        <v>414</v>
      </c>
      <c r="CB116" s="826"/>
      <c r="CC116" s="826"/>
      <c r="CD116" s="826"/>
      <c r="CE116" s="826"/>
      <c r="CF116" s="911" t="s">
        <v>414</v>
      </c>
      <c r="CG116" s="912"/>
      <c r="CH116" s="912"/>
      <c r="CI116" s="912"/>
      <c r="CJ116" s="912"/>
      <c r="CK116" s="963"/>
      <c r="CL116" s="857"/>
      <c r="CM116" s="853" t="s">
        <v>459</v>
      </c>
      <c r="CN116" s="788"/>
      <c r="CO116" s="788"/>
      <c r="CP116" s="788"/>
      <c r="CQ116" s="788"/>
      <c r="CR116" s="788"/>
      <c r="CS116" s="788"/>
      <c r="CT116" s="788"/>
      <c r="CU116" s="788"/>
      <c r="CV116" s="788"/>
      <c r="CW116" s="788"/>
      <c r="CX116" s="788"/>
      <c r="CY116" s="788"/>
      <c r="CZ116" s="788"/>
      <c r="DA116" s="788"/>
      <c r="DB116" s="788"/>
      <c r="DC116" s="788"/>
      <c r="DD116" s="788"/>
      <c r="DE116" s="788"/>
      <c r="DF116" s="789"/>
      <c r="DG116" s="815" t="s">
        <v>414</v>
      </c>
      <c r="DH116" s="816"/>
      <c r="DI116" s="816"/>
      <c r="DJ116" s="816"/>
      <c r="DK116" s="817"/>
      <c r="DL116" s="818" t="s">
        <v>414</v>
      </c>
      <c r="DM116" s="816"/>
      <c r="DN116" s="816"/>
      <c r="DO116" s="816"/>
      <c r="DP116" s="817"/>
      <c r="DQ116" s="818" t="s">
        <v>414</v>
      </c>
      <c r="DR116" s="816"/>
      <c r="DS116" s="816"/>
      <c r="DT116" s="816"/>
      <c r="DU116" s="817"/>
      <c r="DV116" s="860" t="s">
        <v>414</v>
      </c>
      <c r="DW116" s="861"/>
      <c r="DX116" s="861"/>
      <c r="DY116" s="861"/>
      <c r="DZ116" s="862"/>
    </row>
    <row r="117" spans="1:130" s="230" customFormat="1" ht="26.25" customHeight="1" x14ac:dyDescent="0.15">
      <c r="A117" s="931" t="s">
        <v>188</v>
      </c>
      <c r="B117" s="932"/>
      <c r="C117" s="932"/>
      <c r="D117" s="932"/>
      <c r="E117" s="932"/>
      <c r="F117" s="932"/>
      <c r="G117" s="932"/>
      <c r="H117" s="932"/>
      <c r="I117" s="932"/>
      <c r="J117" s="932"/>
      <c r="K117" s="932"/>
      <c r="L117" s="932"/>
      <c r="M117" s="932"/>
      <c r="N117" s="932"/>
      <c r="O117" s="932"/>
      <c r="P117" s="932"/>
      <c r="Q117" s="932"/>
      <c r="R117" s="932"/>
      <c r="S117" s="932"/>
      <c r="T117" s="932"/>
      <c r="U117" s="932"/>
      <c r="V117" s="932"/>
      <c r="W117" s="932"/>
      <c r="X117" s="932"/>
      <c r="Y117" s="913" t="s">
        <v>460</v>
      </c>
      <c r="Z117" s="933"/>
      <c r="AA117" s="938">
        <v>288091</v>
      </c>
      <c r="AB117" s="939"/>
      <c r="AC117" s="939"/>
      <c r="AD117" s="939"/>
      <c r="AE117" s="940"/>
      <c r="AF117" s="941">
        <v>371640</v>
      </c>
      <c r="AG117" s="939"/>
      <c r="AH117" s="939"/>
      <c r="AI117" s="939"/>
      <c r="AJ117" s="940"/>
      <c r="AK117" s="941">
        <v>406037</v>
      </c>
      <c r="AL117" s="939"/>
      <c r="AM117" s="939"/>
      <c r="AN117" s="939"/>
      <c r="AO117" s="940"/>
      <c r="AP117" s="942"/>
      <c r="AQ117" s="943"/>
      <c r="AR117" s="943"/>
      <c r="AS117" s="943"/>
      <c r="AT117" s="944"/>
      <c r="AU117" s="968"/>
      <c r="AV117" s="969"/>
      <c r="AW117" s="969"/>
      <c r="AX117" s="969"/>
      <c r="AY117" s="969"/>
      <c r="AZ117" s="899" t="s">
        <v>461</v>
      </c>
      <c r="BA117" s="900"/>
      <c r="BB117" s="900"/>
      <c r="BC117" s="900"/>
      <c r="BD117" s="900"/>
      <c r="BE117" s="900"/>
      <c r="BF117" s="900"/>
      <c r="BG117" s="900"/>
      <c r="BH117" s="900"/>
      <c r="BI117" s="900"/>
      <c r="BJ117" s="900"/>
      <c r="BK117" s="900"/>
      <c r="BL117" s="900"/>
      <c r="BM117" s="900"/>
      <c r="BN117" s="900"/>
      <c r="BO117" s="900"/>
      <c r="BP117" s="901"/>
      <c r="BQ117" s="825" t="s">
        <v>462</v>
      </c>
      <c r="BR117" s="826"/>
      <c r="BS117" s="826"/>
      <c r="BT117" s="826"/>
      <c r="BU117" s="826"/>
      <c r="BV117" s="826" t="s">
        <v>462</v>
      </c>
      <c r="BW117" s="826"/>
      <c r="BX117" s="826"/>
      <c r="BY117" s="826"/>
      <c r="BZ117" s="826"/>
      <c r="CA117" s="826" t="s">
        <v>463</v>
      </c>
      <c r="CB117" s="826"/>
      <c r="CC117" s="826"/>
      <c r="CD117" s="826"/>
      <c r="CE117" s="826"/>
      <c r="CF117" s="911" t="s">
        <v>463</v>
      </c>
      <c r="CG117" s="912"/>
      <c r="CH117" s="912"/>
      <c r="CI117" s="912"/>
      <c r="CJ117" s="912"/>
      <c r="CK117" s="963"/>
      <c r="CL117" s="857"/>
      <c r="CM117" s="853" t="s">
        <v>464</v>
      </c>
      <c r="CN117" s="788"/>
      <c r="CO117" s="788"/>
      <c r="CP117" s="788"/>
      <c r="CQ117" s="788"/>
      <c r="CR117" s="788"/>
      <c r="CS117" s="788"/>
      <c r="CT117" s="788"/>
      <c r="CU117" s="788"/>
      <c r="CV117" s="788"/>
      <c r="CW117" s="788"/>
      <c r="CX117" s="788"/>
      <c r="CY117" s="788"/>
      <c r="CZ117" s="788"/>
      <c r="DA117" s="788"/>
      <c r="DB117" s="788"/>
      <c r="DC117" s="788"/>
      <c r="DD117" s="788"/>
      <c r="DE117" s="788"/>
      <c r="DF117" s="789"/>
      <c r="DG117" s="815" t="s">
        <v>129</v>
      </c>
      <c r="DH117" s="816"/>
      <c r="DI117" s="816"/>
      <c r="DJ117" s="816"/>
      <c r="DK117" s="817"/>
      <c r="DL117" s="818" t="s">
        <v>463</v>
      </c>
      <c r="DM117" s="816"/>
      <c r="DN117" s="816"/>
      <c r="DO117" s="816"/>
      <c r="DP117" s="817"/>
      <c r="DQ117" s="818" t="s">
        <v>463</v>
      </c>
      <c r="DR117" s="816"/>
      <c r="DS117" s="816"/>
      <c r="DT117" s="816"/>
      <c r="DU117" s="817"/>
      <c r="DV117" s="860" t="s">
        <v>463</v>
      </c>
      <c r="DW117" s="861"/>
      <c r="DX117" s="861"/>
      <c r="DY117" s="861"/>
      <c r="DZ117" s="862"/>
    </row>
    <row r="118" spans="1:130" s="230" customFormat="1" ht="26.25" customHeight="1" x14ac:dyDescent="0.15">
      <c r="A118" s="931" t="s">
        <v>435</v>
      </c>
      <c r="B118" s="932"/>
      <c r="C118" s="932"/>
      <c r="D118" s="932"/>
      <c r="E118" s="932"/>
      <c r="F118" s="932"/>
      <c r="G118" s="932"/>
      <c r="H118" s="932"/>
      <c r="I118" s="932"/>
      <c r="J118" s="932"/>
      <c r="K118" s="932"/>
      <c r="L118" s="932"/>
      <c r="M118" s="932"/>
      <c r="N118" s="932"/>
      <c r="O118" s="932"/>
      <c r="P118" s="932"/>
      <c r="Q118" s="932"/>
      <c r="R118" s="932"/>
      <c r="S118" s="932"/>
      <c r="T118" s="932"/>
      <c r="U118" s="932"/>
      <c r="V118" s="932"/>
      <c r="W118" s="932"/>
      <c r="X118" s="932"/>
      <c r="Y118" s="932"/>
      <c r="Z118" s="933"/>
      <c r="AA118" s="934" t="s">
        <v>432</v>
      </c>
      <c r="AB118" s="932"/>
      <c r="AC118" s="932"/>
      <c r="AD118" s="932"/>
      <c r="AE118" s="933"/>
      <c r="AF118" s="934" t="s">
        <v>433</v>
      </c>
      <c r="AG118" s="932"/>
      <c r="AH118" s="932"/>
      <c r="AI118" s="932"/>
      <c r="AJ118" s="933"/>
      <c r="AK118" s="934" t="s">
        <v>309</v>
      </c>
      <c r="AL118" s="932"/>
      <c r="AM118" s="932"/>
      <c r="AN118" s="932"/>
      <c r="AO118" s="933"/>
      <c r="AP118" s="935" t="s">
        <v>434</v>
      </c>
      <c r="AQ118" s="936"/>
      <c r="AR118" s="936"/>
      <c r="AS118" s="936"/>
      <c r="AT118" s="937"/>
      <c r="AU118" s="968"/>
      <c r="AV118" s="969"/>
      <c r="AW118" s="969"/>
      <c r="AX118" s="969"/>
      <c r="AY118" s="969"/>
      <c r="AZ118" s="874" t="s">
        <v>465</v>
      </c>
      <c r="BA118" s="875"/>
      <c r="BB118" s="875"/>
      <c r="BC118" s="875"/>
      <c r="BD118" s="875"/>
      <c r="BE118" s="875"/>
      <c r="BF118" s="875"/>
      <c r="BG118" s="875"/>
      <c r="BH118" s="875"/>
      <c r="BI118" s="875"/>
      <c r="BJ118" s="875"/>
      <c r="BK118" s="875"/>
      <c r="BL118" s="875"/>
      <c r="BM118" s="875"/>
      <c r="BN118" s="875"/>
      <c r="BO118" s="875"/>
      <c r="BP118" s="876"/>
      <c r="BQ118" s="915" t="s">
        <v>129</v>
      </c>
      <c r="BR118" s="881"/>
      <c r="BS118" s="881"/>
      <c r="BT118" s="881"/>
      <c r="BU118" s="881"/>
      <c r="BV118" s="881" t="s">
        <v>463</v>
      </c>
      <c r="BW118" s="881"/>
      <c r="BX118" s="881"/>
      <c r="BY118" s="881"/>
      <c r="BZ118" s="881"/>
      <c r="CA118" s="881" t="s">
        <v>462</v>
      </c>
      <c r="CB118" s="881"/>
      <c r="CC118" s="881"/>
      <c r="CD118" s="881"/>
      <c r="CE118" s="881"/>
      <c r="CF118" s="911" t="s">
        <v>129</v>
      </c>
      <c r="CG118" s="912"/>
      <c r="CH118" s="912"/>
      <c r="CI118" s="912"/>
      <c r="CJ118" s="912"/>
      <c r="CK118" s="963"/>
      <c r="CL118" s="857"/>
      <c r="CM118" s="853" t="s">
        <v>466</v>
      </c>
      <c r="CN118" s="788"/>
      <c r="CO118" s="788"/>
      <c r="CP118" s="788"/>
      <c r="CQ118" s="788"/>
      <c r="CR118" s="788"/>
      <c r="CS118" s="788"/>
      <c r="CT118" s="788"/>
      <c r="CU118" s="788"/>
      <c r="CV118" s="788"/>
      <c r="CW118" s="788"/>
      <c r="CX118" s="788"/>
      <c r="CY118" s="788"/>
      <c r="CZ118" s="788"/>
      <c r="DA118" s="788"/>
      <c r="DB118" s="788"/>
      <c r="DC118" s="788"/>
      <c r="DD118" s="788"/>
      <c r="DE118" s="788"/>
      <c r="DF118" s="789"/>
      <c r="DG118" s="815" t="s">
        <v>463</v>
      </c>
      <c r="DH118" s="816"/>
      <c r="DI118" s="816"/>
      <c r="DJ118" s="816"/>
      <c r="DK118" s="817"/>
      <c r="DL118" s="818" t="s">
        <v>129</v>
      </c>
      <c r="DM118" s="816"/>
      <c r="DN118" s="816"/>
      <c r="DO118" s="816"/>
      <c r="DP118" s="817"/>
      <c r="DQ118" s="818" t="s">
        <v>463</v>
      </c>
      <c r="DR118" s="816"/>
      <c r="DS118" s="816"/>
      <c r="DT118" s="816"/>
      <c r="DU118" s="817"/>
      <c r="DV118" s="860" t="s">
        <v>463</v>
      </c>
      <c r="DW118" s="861"/>
      <c r="DX118" s="861"/>
      <c r="DY118" s="861"/>
      <c r="DZ118" s="862"/>
    </row>
    <row r="119" spans="1:130" s="230" customFormat="1" ht="26.25" customHeight="1" x14ac:dyDescent="0.15">
      <c r="A119" s="854" t="s">
        <v>438</v>
      </c>
      <c r="B119" s="855"/>
      <c r="C119" s="896" t="s">
        <v>439</v>
      </c>
      <c r="D119" s="846"/>
      <c r="E119" s="846"/>
      <c r="F119" s="846"/>
      <c r="G119" s="846"/>
      <c r="H119" s="846"/>
      <c r="I119" s="846"/>
      <c r="J119" s="846"/>
      <c r="K119" s="846"/>
      <c r="L119" s="846"/>
      <c r="M119" s="846"/>
      <c r="N119" s="846"/>
      <c r="O119" s="846"/>
      <c r="P119" s="846"/>
      <c r="Q119" s="846"/>
      <c r="R119" s="846"/>
      <c r="S119" s="846"/>
      <c r="T119" s="846"/>
      <c r="U119" s="846"/>
      <c r="V119" s="846"/>
      <c r="W119" s="846"/>
      <c r="X119" s="846"/>
      <c r="Y119" s="846"/>
      <c r="Z119" s="847"/>
      <c r="AA119" s="924" t="s">
        <v>467</v>
      </c>
      <c r="AB119" s="925"/>
      <c r="AC119" s="925"/>
      <c r="AD119" s="925"/>
      <c r="AE119" s="926"/>
      <c r="AF119" s="927" t="s">
        <v>129</v>
      </c>
      <c r="AG119" s="925"/>
      <c r="AH119" s="925"/>
      <c r="AI119" s="925"/>
      <c r="AJ119" s="926"/>
      <c r="AK119" s="927" t="s">
        <v>463</v>
      </c>
      <c r="AL119" s="925"/>
      <c r="AM119" s="925"/>
      <c r="AN119" s="925"/>
      <c r="AO119" s="926"/>
      <c r="AP119" s="928" t="s">
        <v>462</v>
      </c>
      <c r="AQ119" s="929"/>
      <c r="AR119" s="929"/>
      <c r="AS119" s="929"/>
      <c r="AT119" s="930"/>
      <c r="AU119" s="970"/>
      <c r="AV119" s="971"/>
      <c r="AW119" s="971"/>
      <c r="AX119" s="971"/>
      <c r="AY119" s="971"/>
      <c r="AZ119" s="251" t="s">
        <v>188</v>
      </c>
      <c r="BA119" s="251"/>
      <c r="BB119" s="251"/>
      <c r="BC119" s="251"/>
      <c r="BD119" s="251"/>
      <c r="BE119" s="251"/>
      <c r="BF119" s="251"/>
      <c r="BG119" s="251"/>
      <c r="BH119" s="251"/>
      <c r="BI119" s="251"/>
      <c r="BJ119" s="251"/>
      <c r="BK119" s="251"/>
      <c r="BL119" s="251"/>
      <c r="BM119" s="251"/>
      <c r="BN119" s="251"/>
      <c r="BO119" s="913" t="s">
        <v>468</v>
      </c>
      <c r="BP119" s="914"/>
      <c r="BQ119" s="915">
        <v>5051285</v>
      </c>
      <c r="BR119" s="881"/>
      <c r="BS119" s="881"/>
      <c r="BT119" s="881"/>
      <c r="BU119" s="881"/>
      <c r="BV119" s="881">
        <v>5427186</v>
      </c>
      <c r="BW119" s="881"/>
      <c r="BX119" s="881"/>
      <c r="BY119" s="881"/>
      <c r="BZ119" s="881"/>
      <c r="CA119" s="881">
        <v>5977665</v>
      </c>
      <c r="CB119" s="881"/>
      <c r="CC119" s="881"/>
      <c r="CD119" s="881"/>
      <c r="CE119" s="881"/>
      <c r="CF119" s="784"/>
      <c r="CG119" s="785"/>
      <c r="CH119" s="785"/>
      <c r="CI119" s="785"/>
      <c r="CJ119" s="870"/>
      <c r="CK119" s="964"/>
      <c r="CL119" s="859"/>
      <c r="CM119" s="874" t="s">
        <v>469</v>
      </c>
      <c r="CN119" s="875"/>
      <c r="CO119" s="875"/>
      <c r="CP119" s="875"/>
      <c r="CQ119" s="875"/>
      <c r="CR119" s="875"/>
      <c r="CS119" s="875"/>
      <c r="CT119" s="875"/>
      <c r="CU119" s="875"/>
      <c r="CV119" s="875"/>
      <c r="CW119" s="875"/>
      <c r="CX119" s="875"/>
      <c r="CY119" s="875"/>
      <c r="CZ119" s="875"/>
      <c r="DA119" s="875"/>
      <c r="DB119" s="875"/>
      <c r="DC119" s="875"/>
      <c r="DD119" s="875"/>
      <c r="DE119" s="875"/>
      <c r="DF119" s="876"/>
      <c r="DG119" s="799" t="s">
        <v>470</v>
      </c>
      <c r="DH119" s="800"/>
      <c r="DI119" s="800"/>
      <c r="DJ119" s="800"/>
      <c r="DK119" s="801"/>
      <c r="DL119" s="802" t="s">
        <v>129</v>
      </c>
      <c r="DM119" s="800"/>
      <c r="DN119" s="800"/>
      <c r="DO119" s="800"/>
      <c r="DP119" s="801"/>
      <c r="DQ119" s="802" t="s">
        <v>470</v>
      </c>
      <c r="DR119" s="800"/>
      <c r="DS119" s="800"/>
      <c r="DT119" s="800"/>
      <c r="DU119" s="801"/>
      <c r="DV119" s="884" t="s">
        <v>129</v>
      </c>
      <c r="DW119" s="885"/>
      <c r="DX119" s="885"/>
      <c r="DY119" s="885"/>
      <c r="DZ119" s="886"/>
    </row>
    <row r="120" spans="1:130" s="230" customFormat="1" ht="26.25" customHeight="1" x14ac:dyDescent="0.15">
      <c r="A120" s="856"/>
      <c r="B120" s="857"/>
      <c r="C120" s="853" t="s">
        <v>443</v>
      </c>
      <c r="D120" s="788"/>
      <c r="E120" s="788"/>
      <c r="F120" s="788"/>
      <c r="G120" s="788"/>
      <c r="H120" s="788"/>
      <c r="I120" s="788"/>
      <c r="J120" s="788"/>
      <c r="K120" s="788"/>
      <c r="L120" s="788"/>
      <c r="M120" s="788"/>
      <c r="N120" s="788"/>
      <c r="O120" s="788"/>
      <c r="P120" s="788"/>
      <c r="Q120" s="788"/>
      <c r="R120" s="788"/>
      <c r="S120" s="788"/>
      <c r="T120" s="788"/>
      <c r="U120" s="788"/>
      <c r="V120" s="788"/>
      <c r="W120" s="788"/>
      <c r="X120" s="788"/>
      <c r="Y120" s="788"/>
      <c r="Z120" s="789"/>
      <c r="AA120" s="815" t="s">
        <v>463</v>
      </c>
      <c r="AB120" s="816"/>
      <c r="AC120" s="816"/>
      <c r="AD120" s="816"/>
      <c r="AE120" s="817"/>
      <c r="AF120" s="818" t="s">
        <v>129</v>
      </c>
      <c r="AG120" s="816"/>
      <c r="AH120" s="816"/>
      <c r="AI120" s="816"/>
      <c r="AJ120" s="817"/>
      <c r="AK120" s="818" t="s">
        <v>129</v>
      </c>
      <c r="AL120" s="816"/>
      <c r="AM120" s="816"/>
      <c r="AN120" s="816"/>
      <c r="AO120" s="817"/>
      <c r="AP120" s="860" t="s">
        <v>129</v>
      </c>
      <c r="AQ120" s="861"/>
      <c r="AR120" s="861"/>
      <c r="AS120" s="861"/>
      <c r="AT120" s="862"/>
      <c r="AU120" s="916" t="s">
        <v>471</v>
      </c>
      <c r="AV120" s="917"/>
      <c r="AW120" s="917"/>
      <c r="AX120" s="917"/>
      <c r="AY120" s="918"/>
      <c r="AZ120" s="896" t="s">
        <v>472</v>
      </c>
      <c r="BA120" s="846"/>
      <c r="BB120" s="846"/>
      <c r="BC120" s="846"/>
      <c r="BD120" s="846"/>
      <c r="BE120" s="846"/>
      <c r="BF120" s="846"/>
      <c r="BG120" s="846"/>
      <c r="BH120" s="846"/>
      <c r="BI120" s="846"/>
      <c r="BJ120" s="846"/>
      <c r="BK120" s="846"/>
      <c r="BL120" s="846"/>
      <c r="BM120" s="846"/>
      <c r="BN120" s="846"/>
      <c r="BO120" s="846"/>
      <c r="BP120" s="847"/>
      <c r="BQ120" s="897">
        <v>1516489</v>
      </c>
      <c r="BR120" s="878"/>
      <c r="BS120" s="878"/>
      <c r="BT120" s="878"/>
      <c r="BU120" s="878"/>
      <c r="BV120" s="878">
        <v>1654464</v>
      </c>
      <c r="BW120" s="878"/>
      <c r="BX120" s="878"/>
      <c r="BY120" s="878"/>
      <c r="BZ120" s="878"/>
      <c r="CA120" s="878">
        <v>1801261</v>
      </c>
      <c r="CB120" s="878"/>
      <c r="CC120" s="878"/>
      <c r="CD120" s="878"/>
      <c r="CE120" s="878"/>
      <c r="CF120" s="902">
        <v>132.4</v>
      </c>
      <c r="CG120" s="903"/>
      <c r="CH120" s="903"/>
      <c r="CI120" s="903"/>
      <c r="CJ120" s="903"/>
      <c r="CK120" s="904" t="s">
        <v>473</v>
      </c>
      <c r="CL120" s="888"/>
      <c r="CM120" s="888"/>
      <c r="CN120" s="888"/>
      <c r="CO120" s="889"/>
      <c r="CP120" s="908" t="s">
        <v>474</v>
      </c>
      <c r="CQ120" s="909"/>
      <c r="CR120" s="909"/>
      <c r="CS120" s="909"/>
      <c r="CT120" s="909"/>
      <c r="CU120" s="909"/>
      <c r="CV120" s="909"/>
      <c r="CW120" s="909"/>
      <c r="CX120" s="909"/>
      <c r="CY120" s="909"/>
      <c r="CZ120" s="909"/>
      <c r="DA120" s="909"/>
      <c r="DB120" s="909"/>
      <c r="DC120" s="909"/>
      <c r="DD120" s="909"/>
      <c r="DE120" s="909"/>
      <c r="DF120" s="910"/>
      <c r="DG120" s="897">
        <v>88028</v>
      </c>
      <c r="DH120" s="878"/>
      <c r="DI120" s="878"/>
      <c r="DJ120" s="878"/>
      <c r="DK120" s="878"/>
      <c r="DL120" s="878">
        <v>88916</v>
      </c>
      <c r="DM120" s="878"/>
      <c r="DN120" s="878"/>
      <c r="DO120" s="878"/>
      <c r="DP120" s="878"/>
      <c r="DQ120" s="878">
        <v>79126</v>
      </c>
      <c r="DR120" s="878"/>
      <c r="DS120" s="878"/>
      <c r="DT120" s="878"/>
      <c r="DU120" s="878"/>
      <c r="DV120" s="879">
        <v>5.8</v>
      </c>
      <c r="DW120" s="879"/>
      <c r="DX120" s="879"/>
      <c r="DY120" s="879"/>
      <c r="DZ120" s="880"/>
    </row>
    <row r="121" spans="1:130" s="230" customFormat="1" ht="26.25" customHeight="1" x14ac:dyDescent="0.15">
      <c r="A121" s="856"/>
      <c r="B121" s="857"/>
      <c r="C121" s="899" t="s">
        <v>475</v>
      </c>
      <c r="D121" s="900"/>
      <c r="E121" s="900"/>
      <c r="F121" s="900"/>
      <c r="G121" s="900"/>
      <c r="H121" s="900"/>
      <c r="I121" s="900"/>
      <c r="J121" s="900"/>
      <c r="K121" s="900"/>
      <c r="L121" s="900"/>
      <c r="M121" s="900"/>
      <c r="N121" s="900"/>
      <c r="O121" s="900"/>
      <c r="P121" s="900"/>
      <c r="Q121" s="900"/>
      <c r="R121" s="900"/>
      <c r="S121" s="900"/>
      <c r="T121" s="900"/>
      <c r="U121" s="900"/>
      <c r="V121" s="900"/>
      <c r="W121" s="900"/>
      <c r="X121" s="900"/>
      <c r="Y121" s="900"/>
      <c r="Z121" s="901"/>
      <c r="AA121" s="815" t="s">
        <v>463</v>
      </c>
      <c r="AB121" s="816"/>
      <c r="AC121" s="816"/>
      <c r="AD121" s="816"/>
      <c r="AE121" s="817"/>
      <c r="AF121" s="818" t="s">
        <v>463</v>
      </c>
      <c r="AG121" s="816"/>
      <c r="AH121" s="816"/>
      <c r="AI121" s="816"/>
      <c r="AJ121" s="817"/>
      <c r="AK121" s="818" t="s">
        <v>129</v>
      </c>
      <c r="AL121" s="816"/>
      <c r="AM121" s="816"/>
      <c r="AN121" s="816"/>
      <c r="AO121" s="817"/>
      <c r="AP121" s="860" t="s">
        <v>467</v>
      </c>
      <c r="AQ121" s="861"/>
      <c r="AR121" s="861"/>
      <c r="AS121" s="861"/>
      <c r="AT121" s="862"/>
      <c r="AU121" s="919"/>
      <c r="AV121" s="920"/>
      <c r="AW121" s="920"/>
      <c r="AX121" s="920"/>
      <c r="AY121" s="921"/>
      <c r="AZ121" s="853" t="s">
        <v>476</v>
      </c>
      <c r="BA121" s="788"/>
      <c r="BB121" s="788"/>
      <c r="BC121" s="788"/>
      <c r="BD121" s="788"/>
      <c r="BE121" s="788"/>
      <c r="BF121" s="788"/>
      <c r="BG121" s="788"/>
      <c r="BH121" s="788"/>
      <c r="BI121" s="788"/>
      <c r="BJ121" s="788"/>
      <c r="BK121" s="788"/>
      <c r="BL121" s="788"/>
      <c r="BM121" s="788"/>
      <c r="BN121" s="788"/>
      <c r="BO121" s="788"/>
      <c r="BP121" s="789"/>
      <c r="BQ121" s="825" t="s">
        <v>462</v>
      </c>
      <c r="BR121" s="826"/>
      <c r="BS121" s="826"/>
      <c r="BT121" s="826"/>
      <c r="BU121" s="826"/>
      <c r="BV121" s="826" t="s">
        <v>462</v>
      </c>
      <c r="BW121" s="826"/>
      <c r="BX121" s="826"/>
      <c r="BY121" s="826"/>
      <c r="BZ121" s="826"/>
      <c r="CA121" s="826" t="s">
        <v>129</v>
      </c>
      <c r="CB121" s="826"/>
      <c r="CC121" s="826"/>
      <c r="CD121" s="826"/>
      <c r="CE121" s="826"/>
      <c r="CF121" s="911" t="s">
        <v>463</v>
      </c>
      <c r="CG121" s="912"/>
      <c r="CH121" s="912"/>
      <c r="CI121" s="912"/>
      <c r="CJ121" s="912"/>
      <c r="CK121" s="905"/>
      <c r="CL121" s="891"/>
      <c r="CM121" s="891"/>
      <c r="CN121" s="891"/>
      <c r="CO121" s="892"/>
      <c r="CP121" s="871" t="s">
        <v>477</v>
      </c>
      <c r="CQ121" s="872"/>
      <c r="CR121" s="872"/>
      <c r="CS121" s="872"/>
      <c r="CT121" s="872"/>
      <c r="CU121" s="872"/>
      <c r="CV121" s="872"/>
      <c r="CW121" s="872"/>
      <c r="CX121" s="872"/>
      <c r="CY121" s="872"/>
      <c r="CZ121" s="872"/>
      <c r="DA121" s="872"/>
      <c r="DB121" s="872"/>
      <c r="DC121" s="872"/>
      <c r="DD121" s="872"/>
      <c r="DE121" s="872"/>
      <c r="DF121" s="873"/>
      <c r="DG121" s="825" t="s">
        <v>129</v>
      </c>
      <c r="DH121" s="826"/>
      <c r="DI121" s="826"/>
      <c r="DJ121" s="826"/>
      <c r="DK121" s="826"/>
      <c r="DL121" s="826" t="s">
        <v>462</v>
      </c>
      <c r="DM121" s="826"/>
      <c r="DN121" s="826"/>
      <c r="DO121" s="826"/>
      <c r="DP121" s="826"/>
      <c r="DQ121" s="826">
        <v>8340</v>
      </c>
      <c r="DR121" s="826"/>
      <c r="DS121" s="826"/>
      <c r="DT121" s="826"/>
      <c r="DU121" s="826"/>
      <c r="DV121" s="832">
        <v>0.6</v>
      </c>
      <c r="DW121" s="832"/>
      <c r="DX121" s="832"/>
      <c r="DY121" s="832"/>
      <c r="DZ121" s="833"/>
    </row>
    <row r="122" spans="1:130" s="230" customFormat="1" ht="26.25" customHeight="1" x14ac:dyDescent="0.15">
      <c r="A122" s="856"/>
      <c r="B122" s="857"/>
      <c r="C122" s="853" t="s">
        <v>453</v>
      </c>
      <c r="D122" s="788"/>
      <c r="E122" s="788"/>
      <c r="F122" s="788"/>
      <c r="G122" s="788"/>
      <c r="H122" s="788"/>
      <c r="I122" s="788"/>
      <c r="J122" s="788"/>
      <c r="K122" s="788"/>
      <c r="L122" s="788"/>
      <c r="M122" s="788"/>
      <c r="N122" s="788"/>
      <c r="O122" s="788"/>
      <c r="P122" s="788"/>
      <c r="Q122" s="788"/>
      <c r="R122" s="788"/>
      <c r="S122" s="788"/>
      <c r="T122" s="788"/>
      <c r="U122" s="788"/>
      <c r="V122" s="788"/>
      <c r="W122" s="788"/>
      <c r="X122" s="788"/>
      <c r="Y122" s="788"/>
      <c r="Z122" s="789"/>
      <c r="AA122" s="815" t="s">
        <v>129</v>
      </c>
      <c r="AB122" s="816"/>
      <c r="AC122" s="816"/>
      <c r="AD122" s="816"/>
      <c r="AE122" s="817"/>
      <c r="AF122" s="818" t="s">
        <v>467</v>
      </c>
      <c r="AG122" s="816"/>
      <c r="AH122" s="816"/>
      <c r="AI122" s="816"/>
      <c r="AJ122" s="817"/>
      <c r="AK122" s="818" t="s">
        <v>129</v>
      </c>
      <c r="AL122" s="816"/>
      <c r="AM122" s="816"/>
      <c r="AN122" s="816"/>
      <c r="AO122" s="817"/>
      <c r="AP122" s="860" t="s">
        <v>462</v>
      </c>
      <c r="AQ122" s="861"/>
      <c r="AR122" s="861"/>
      <c r="AS122" s="861"/>
      <c r="AT122" s="862"/>
      <c r="AU122" s="919"/>
      <c r="AV122" s="920"/>
      <c r="AW122" s="920"/>
      <c r="AX122" s="920"/>
      <c r="AY122" s="921"/>
      <c r="AZ122" s="874" t="s">
        <v>478</v>
      </c>
      <c r="BA122" s="875"/>
      <c r="BB122" s="875"/>
      <c r="BC122" s="875"/>
      <c r="BD122" s="875"/>
      <c r="BE122" s="875"/>
      <c r="BF122" s="875"/>
      <c r="BG122" s="875"/>
      <c r="BH122" s="875"/>
      <c r="BI122" s="875"/>
      <c r="BJ122" s="875"/>
      <c r="BK122" s="875"/>
      <c r="BL122" s="875"/>
      <c r="BM122" s="875"/>
      <c r="BN122" s="875"/>
      <c r="BO122" s="875"/>
      <c r="BP122" s="876"/>
      <c r="BQ122" s="915">
        <v>3364568</v>
      </c>
      <c r="BR122" s="881"/>
      <c r="BS122" s="881"/>
      <c r="BT122" s="881"/>
      <c r="BU122" s="881"/>
      <c r="BV122" s="881">
        <v>3533784</v>
      </c>
      <c r="BW122" s="881"/>
      <c r="BX122" s="881"/>
      <c r="BY122" s="881"/>
      <c r="BZ122" s="881"/>
      <c r="CA122" s="881">
        <v>3910843</v>
      </c>
      <c r="CB122" s="881"/>
      <c r="CC122" s="881"/>
      <c r="CD122" s="881"/>
      <c r="CE122" s="881"/>
      <c r="CF122" s="882">
        <v>287.39999999999998</v>
      </c>
      <c r="CG122" s="883"/>
      <c r="CH122" s="883"/>
      <c r="CI122" s="883"/>
      <c r="CJ122" s="883"/>
      <c r="CK122" s="905"/>
      <c r="CL122" s="891"/>
      <c r="CM122" s="891"/>
      <c r="CN122" s="891"/>
      <c r="CO122" s="892"/>
      <c r="CP122" s="871" t="s">
        <v>479</v>
      </c>
      <c r="CQ122" s="872"/>
      <c r="CR122" s="872"/>
      <c r="CS122" s="872"/>
      <c r="CT122" s="872"/>
      <c r="CU122" s="872"/>
      <c r="CV122" s="872"/>
      <c r="CW122" s="872"/>
      <c r="CX122" s="872"/>
      <c r="CY122" s="872"/>
      <c r="CZ122" s="872"/>
      <c r="DA122" s="872"/>
      <c r="DB122" s="872"/>
      <c r="DC122" s="872"/>
      <c r="DD122" s="872"/>
      <c r="DE122" s="872"/>
      <c r="DF122" s="873"/>
      <c r="DG122" s="825" t="s">
        <v>129</v>
      </c>
      <c r="DH122" s="826"/>
      <c r="DI122" s="826"/>
      <c r="DJ122" s="826"/>
      <c r="DK122" s="826"/>
      <c r="DL122" s="826" t="s">
        <v>129</v>
      </c>
      <c r="DM122" s="826"/>
      <c r="DN122" s="826"/>
      <c r="DO122" s="826"/>
      <c r="DP122" s="826"/>
      <c r="DQ122" s="826" t="s">
        <v>129</v>
      </c>
      <c r="DR122" s="826"/>
      <c r="DS122" s="826"/>
      <c r="DT122" s="826"/>
      <c r="DU122" s="826"/>
      <c r="DV122" s="832" t="s">
        <v>129</v>
      </c>
      <c r="DW122" s="832"/>
      <c r="DX122" s="832"/>
      <c r="DY122" s="832"/>
      <c r="DZ122" s="833"/>
    </row>
    <row r="123" spans="1:130" s="230" customFormat="1" ht="26.25" customHeight="1" x14ac:dyDescent="0.15">
      <c r="A123" s="856"/>
      <c r="B123" s="857"/>
      <c r="C123" s="853" t="s">
        <v>459</v>
      </c>
      <c r="D123" s="788"/>
      <c r="E123" s="788"/>
      <c r="F123" s="788"/>
      <c r="G123" s="788"/>
      <c r="H123" s="788"/>
      <c r="I123" s="788"/>
      <c r="J123" s="788"/>
      <c r="K123" s="788"/>
      <c r="L123" s="788"/>
      <c r="M123" s="788"/>
      <c r="N123" s="788"/>
      <c r="O123" s="788"/>
      <c r="P123" s="788"/>
      <c r="Q123" s="788"/>
      <c r="R123" s="788"/>
      <c r="S123" s="788"/>
      <c r="T123" s="788"/>
      <c r="U123" s="788"/>
      <c r="V123" s="788"/>
      <c r="W123" s="788"/>
      <c r="X123" s="788"/>
      <c r="Y123" s="788"/>
      <c r="Z123" s="789"/>
      <c r="AA123" s="815" t="s">
        <v>129</v>
      </c>
      <c r="AB123" s="816"/>
      <c r="AC123" s="816"/>
      <c r="AD123" s="816"/>
      <c r="AE123" s="817"/>
      <c r="AF123" s="818" t="s">
        <v>129</v>
      </c>
      <c r="AG123" s="816"/>
      <c r="AH123" s="816"/>
      <c r="AI123" s="816"/>
      <c r="AJ123" s="817"/>
      <c r="AK123" s="818" t="s">
        <v>463</v>
      </c>
      <c r="AL123" s="816"/>
      <c r="AM123" s="816"/>
      <c r="AN123" s="816"/>
      <c r="AO123" s="817"/>
      <c r="AP123" s="860" t="s">
        <v>462</v>
      </c>
      <c r="AQ123" s="861"/>
      <c r="AR123" s="861"/>
      <c r="AS123" s="861"/>
      <c r="AT123" s="862"/>
      <c r="AU123" s="922"/>
      <c r="AV123" s="923"/>
      <c r="AW123" s="923"/>
      <c r="AX123" s="923"/>
      <c r="AY123" s="923"/>
      <c r="AZ123" s="251" t="s">
        <v>188</v>
      </c>
      <c r="BA123" s="251"/>
      <c r="BB123" s="251"/>
      <c r="BC123" s="251"/>
      <c r="BD123" s="251"/>
      <c r="BE123" s="251"/>
      <c r="BF123" s="251"/>
      <c r="BG123" s="251"/>
      <c r="BH123" s="251"/>
      <c r="BI123" s="251"/>
      <c r="BJ123" s="251"/>
      <c r="BK123" s="251"/>
      <c r="BL123" s="251"/>
      <c r="BM123" s="251"/>
      <c r="BN123" s="251"/>
      <c r="BO123" s="913" t="s">
        <v>480</v>
      </c>
      <c r="BP123" s="914"/>
      <c r="BQ123" s="868">
        <v>4881057</v>
      </c>
      <c r="BR123" s="869"/>
      <c r="BS123" s="869"/>
      <c r="BT123" s="869"/>
      <c r="BU123" s="869"/>
      <c r="BV123" s="869">
        <v>5188248</v>
      </c>
      <c r="BW123" s="869"/>
      <c r="BX123" s="869"/>
      <c r="BY123" s="869"/>
      <c r="BZ123" s="869"/>
      <c r="CA123" s="869">
        <v>5712104</v>
      </c>
      <c r="CB123" s="869"/>
      <c r="CC123" s="869"/>
      <c r="CD123" s="869"/>
      <c r="CE123" s="869"/>
      <c r="CF123" s="784"/>
      <c r="CG123" s="785"/>
      <c r="CH123" s="785"/>
      <c r="CI123" s="785"/>
      <c r="CJ123" s="870"/>
      <c r="CK123" s="905"/>
      <c r="CL123" s="891"/>
      <c r="CM123" s="891"/>
      <c r="CN123" s="891"/>
      <c r="CO123" s="892"/>
      <c r="CP123" s="871" t="s">
        <v>481</v>
      </c>
      <c r="CQ123" s="872"/>
      <c r="CR123" s="872"/>
      <c r="CS123" s="872"/>
      <c r="CT123" s="872"/>
      <c r="CU123" s="872"/>
      <c r="CV123" s="872"/>
      <c r="CW123" s="872"/>
      <c r="CX123" s="872"/>
      <c r="CY123" s="872"/>
      <c r="CZ123" s="872"/>
      <c r="DA123" s="872"/>
      <c r="DB123" s="872"/>
      <c r="DC123" s="872"/>
      <c r="DD123" s="872"/>
      <c r="DE123" s="872"/>
      <c r="DF123" s="873"/>
      <c r="DG123" s="815" t="s">
        <v>129</v>
      </c>
      <c r="DH123" s="816"/>
      <c r="DI123" s="816"/>
      <c r="DJ123" s="816"/>
      <c r="DK123" s="817"/>
      <c r="DL123" s="818" t="s">
        <v>463</v>
      </c>
      <c r="DM123" s="816"/>
      <c r="DN123" s="816"/>
      <c r="DO123" s="816"/>
      <c r="DP123" s="817"/>
      <c r="DQ123" s="818" t="s">
        <v>462</v>
      </c>
      <c r="DR123" s="816"/>
      <c r="DS123" s="816"/>
      <c r="DT123" s="816"/>
      <c r="DU123" s="817"/>
      <c r="DV123" s="860" t="s">
        <v>463</v>
      </c>
      <c r="DW123" s="861"/>
      <c r="DX123" s="861"/>
      <c r="DY123" s="861"/>
      <c r="DZ123" s="862"/>
    </row>
    <row r="124" spans="1:130" s="230" customFormat="1" ht="26.25" customHeight="1" thickBot="1" x14ac:dyDescent="0.2">
      <c r="A124" s="856"/>
      <c r="B124" s="857"/>
      <c r="C124" s="853" t="s">
        <v>464</v>
      </c>
      <c r="D124" s="788"/>
      <c r="E124" s="788"/>
      <c r="F124" s="788"/>
      <c r="G124" s="788"/>
      <c r="H124" s="788"/>
      <c r="I124" s="788"/>
      <c r="J124" s="788"/>
      <c r="K124" s="788"/>
      <c r="L124" s="788"/>
      <c r="M124" s="788"/>
      <c r="N124" s="788"/>
      <c r="O124" s="788"/>
      <c r="P124" s="788"/>
      <c r="Q124" s="788"/>
      <c r="R124" s="788"/>
      <c r="S124" s="788"/>
      <c r="T124" s="788"/>
      <c r="U124" s="788"/>
      <c r="V124" s="788"/>
      <c r="W124" s="788"/>
      <c r="X124" s="788"/>
      <c r="Y124" s="788"/>
      <c r="Z124" s="789"/>
      <c r="AA124" s="815" t="s">
        <v>462</v>
      </c>
      <c r="AB124" s="816"/>
      <c r="AC124" s="816"/>
      <c r="AD124" s="816"/>
      <c r="AE124" s="817"/>
      <c r="AF124" s="818" t="s">
        <v>463</v>
      </c>
      <c r="AG124" s="816"/>
      <c r="AH124" s="816"/>
      <c r="AI124" s="816"/>
      <c r="AJ124" s="817"/>
      <c r="AK124" s="818" t="s">
        <v>462</v>
      </c>
      <c r="AL124" s="816"/>
      <c r="AM124" s="816"/>
      <c r="AN124" s="816"/>
      <c r="AO124" s="817"/>
      <c r="AP124" s="860" t="s">
        <v>129</v>
      </c>
      <c r="AQ124" s="861"/>
      <c r="AR124" s="861"/>
      <c r="AS124" s="861"/>
      <c r="AT124" s="862"/>
      <c r="AU124" s="863" t="s">
        <v>482</v>
      </c>
      <c r="AV124" s="864"/>
      <c r="AW124" s="864"/>
      <c r="AX124" s="864"/>
      <c r="AY124" s="864"/>
      <c r="AZ124" s="864"/>
      <c r="BA124" s="864"/>
      <c r="BB124" s="864"/>
      <c r="BC124" s="864"/>
      <c r="BD124" s="864"/>
      <c r="BE124" s="864"/>
      <c r="BF124" s="864"/>
      <c r="BG124" s="864"/>
      <c r="BH124" s="864"/>
      <c r="BI124" s="864"/>
      <c r="BJ124" s="864"/>
      <c r="BK124" s="864"/>
      <c r="BL124" s="864"/>
      <c r="BM124" s="864"/>
      <c r="BN124" s="864"/>
      <c r="BO124" s="864"/>
      <c r="BP124" s="865"/>
      <c r="BQ124" s="866">
        <v>13.9</v>
      </c>
      <c r="BR124" s="867"/>
      <c r="BS124" s="867"/>
      <c r="BT124" s="867"/>
      <c r="BU124" s="867"/>
      <c r="BV124" s="867">
        <v>17.2</v>
      </c>
      <c r="BW124" s="867"/>
      <c r="BX124" s="867"/>
      <c r="BY124" s="867"/>
      <c r="BZ124" s="867"/>
      <c r="CA124" s="867">
        <v>19.5</v>
      </c>
      <c r="CB124" s="867"/>
      <c r="CC124" s="867"/>
      <c r="CD124" s="867"/>
      <c r="CE124" s="867"/>
      <c r="CF124" s="762"/>
      <c r="CG124" s="763"/>
      <c r="CH124" s="763"/>
      <c r="CI124" s="763"/>
      <c r="CJ124" s="898"/>
      <c r="CK124" s="906"/>
      <c r="CL124" s="906"/>
      <c r="CM124" s="906"/>
      <c r="CN124" s="906"/>
      <c r="CO124" s="907"/>
      <c r="CP124" s="871" t="s">
        <v>483</v>
      </c>
      <c r="CQ124" s="872"/>
      <c r="CR124" s="872"/>
      <c r="CS124" s="872"/>
      <c r="CT124" s="872"/>
      <c r="CU124" s="872"/>
      <c r="CV124" s="872"/>
      <c r="CW124" s="872"/>
      <c r="CX124" s="872"/>
      <c r="CY124" s="872"/>
      <c r="CZ124" s="872"/>
      <c r="DA124" s="872"/>
      <c r="DB124" s="872"/>
      <c r="DC124" s="872"/>
      <c r="DD124" s="872"/>
      <c r="DE124" s="872"/>
      <c r="DF124" s="873"/>
      <c r="DG124" s="799" t="s">
        <v>129</v>
      </c>
      <c r="DH124" s="800"/>
      <c r="DI124" s="800"/>
      <c r="DJ124" s="800"/>
      <c r="DK124" s="801"/>
      <c r="DL124" s="802" t="s">
        <v>462</v>
      </c>
      <c r="DM124" s="800"/>
      <c r="DN124" s="800"/>
      <c r="DO124" s="800"/>
      <c r="DP124" s="801"/>
      <c r="DQ124" s="802" t="s">
        <v>129</v>
      </c>
      <c r="DR124" s="800"/>
      <c r="DS124" s="800"/>
      <c r="DT124" s="800"/>
      <c r="DU124" s="801"/>
      <c r="DV124" s="884" t="s">
        <v>470</v>
      </c>
      <c r="DW124" s="885"/>
      <c r="DX124" s="885"/>
      <c r="DY124" s="885"/>
      <c r="DZ124" s="886"/>
    </row>
    <row r="125" spans="1:130" s="230" customFormat="1" ht="26.25" customHeight="1" x14ac:dyDescent="0.15">
      <c r="A125" s="856"/>
      <c r="B125" s="857"/>
      <c r="C125" s="853" t="s">
        <v>466</v>
      </c>
      <c r="D125" s="788"/>
      <c r="E125" s="788"/>
      <c r="F125" s="788"/>
      <c r="G125" s="788"/>
      <c r="H125" s="788"/>
      <c r="I125" s="788"/>
      <c r="J125" s="788"/>
      <c r="K125" s="788"/>
      <c r="L125" s="788"/>
      <c r="M125" s="788"/>
      <c r="N125" s="788"/>
      <c r="O125" s="788"/>
      <c r="P125" s="788"/>
      <c r="Q125" s="788"/>
      <c r="R125" s="788"/>
      <c r="S125" s="788"/>
      <c r="T125" s="788"/>
      <c r="U125" s="788"/>
      <c r="V125" s="788"/>
      <c r="W125" s="788"/>
      <c r="X125" s="788"/>
      <c r="Y125" s="788"/>
      <c r="Z125" s="789"/>
      <c r="AA125" s="815" t="s">
        <v>129</v>
      </c>
      <c r="AB125" s="816"/>
      <c r="AC125" s="816"/>
      <c r="AD125" s="816"/>
      <c r="AE125" s="817"/>
      <c r="AF125" s="818" t="s">
        <v>463</v>
      </c>
      <c r="AG125" s="816"/>
      <c r="AH125" s="816"/>
      <c r="AI125" s="816"/>
      <c r="AJ125" s="817"/>
      <c r="AK125" s="818" t="s">
        <v>129</v>
      </c>
      <c r="AL125" s="816"/>
      <c r="AM125" s="816"/>
      <c r="AN125" s="816"/>
      <c r="AO125" s="817"/>
      <c r="AP125" s="860" t="s">
        <v>129</v>
      </c>
      <c r="AQ125" s="861"/>
      <c r="AR125" s="861"/>
      <c r="AS125" s="861"/>
      <c r="AT125" s="862"/>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87" t="s">
        <v>484</v>
      </c>
      <c r="CL125" s="888"/>
      <c r="CM125" s="888"/>
      <c r="CN125" s="888"/>
      <c r="CO125" s="889"/>
      <c r="CP125" s="896" t="s">
        <v>485</v>
      </c>
      <c r="CQ125" s="846"/>
      <c r="CR125" s="846"/>
      <c r="CS125" s="846"/>
      <c r="CT125" s="846"/>
      <c r="CU125" s="846"/>
      <c r="CV125" s="846"/>
      <c r="CW125" s="846"/>
      <c r="CX125" s="846"/>
      <c r="CY125" s="846"/>
      <c r="CZ125" s="846"/>
      <c r="DA125" s="846"/>
      <c r="DB125" s="846"/>
      <c r="DC125" s="846"/>
      <c r="DD125" s="846"/>
      <c r="DE125" s="846"/>
      <c r="DF125" s="847"/>
      <c r="DG125" s="897" t="s">
        <v>129</v>
      </c>
      <c r="DH125" s="878"/>
      <c r="DI125" s="878"/>
      <c r="DJ125" s="878"/>
      <c r="DK125" s="878"/>
      <c r="DL125" s="878" t="s">
        <v>129</v>
      </c>
      <c r="DM125" s="878"/>
      <c r="DN125" s="878"/>
      <c r="DO125" s="878"/>
      <c r="DP125" s="878"/>
      <c r="DQ125" s="878" t="s">
        <v>129</v>
      </c>
      <c r="DR125" s="878"/>
      <c r="DS125" s="878"/>
      <c r="DT125" s="878"/>
      <c r="DU125" s="878"/>
      <c r="DV125" s="879" t="s">
        <v>129</v>
      </c>
      <c r="DW125" s="879"/>
      <c r="DX125" s="879"/>
      <c r="DY125" s="879"/>
      <c r="DZ125" s="880"/>
    </row>
    <row r="126" spans="1:130" s="230" customFormat="1" ht="26.25" customHeight="1" thickBot="1" x14ac:dyDescent="0.2">
      <c r="A126" s="856"/>
      <c r="B126" s="857"/>
      <c r="C126" s="853" t="s">
        <v>469</v>
      </c>
      <c r="D126" s="788"/>
      <c r="E126" s="788"/>
      <c r="F126" s="788"/>
      <c r="G126" s="788"/>
      <c r="H126" s="788"/>
      <c r="I126" s="788"/>
      <c r="J126" s="788"/>
      <c r="K126" s="788"/>
      <c r="L126" s="788"/>
      <c r="M126" s="788"/>
      <c r="N126" s="788"/>
      <c r="O126" s="788"/>
      <c r="P126" s="788"/>
      <c r="Q126" s="788"/>
      <c r="R126" s="788"/>
      <c r="S126" s="788"/>
      <c r="T126" s="788"/>
      <c r="U126" s="788"/>
      <c r="V126" s="788"/>
      <c r="W126" s="788"/>
      <c r="X126" s="788"/>
      <c r="Y126" s="788"/>
      <c r="Z126" s="789"/>
      <c r="AA126" s="815" t="s">
        <v>129</v>
      </c>
      <c r="AB126" s="816"/>
      <c r="AC126" s="816"/>
      <c r="AD126" s="816"/>
      <c r="AE126" s="817"/>
      <c r="AF126" s="818" t="s">
        <v>462</v>
      </c>
      <c r="AG126" s="816"/>
      <c r="AH126" s="816"/>
      <c r="AI126" s="816"/>
      <c r="AJ126" s="817"/>
      <c r="AK126" s="818" t="s">
        <v>462</v>
      </c>
      <c r="AL126" s="816"/>
      <c r="AM126" s="816"/>
      <c r="AN126" s="816"/>
      <c r="AO126" s="817"/>
      <c r="AP126" s="860" t="s">
        <v>463</v>
      </c>
      <c r="AQ126" s="861"/>
      <c r="AR126" s="861"/>
      <c r="AS126" s="861"/>
      <c r="AT126" s="862"/>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90"/>
      <c r="CL126" s="891"/>
      <c r="CM126" s="891"/>
      <c r="CN126" s="891"/>
      <c r="CO126" s="892"/>
      <c r="CP126" s="853" t="s">
        <v>486</v>
      </c>
      <c r="CQ126" s="788"/>
      <c r="CR126" s="788"/>
      <c r="CS126" s="788"/>
      <c r="CT126" s="788"/>
      <c r="CU126" s="788"/>
      <c r="CV126" s="788"/>
      <c r="CW126" s="788"/>
      <c r="CX126" s="788"/>
      <c r="CY126" s="788"/>
      <c r="CZ126" s="788"/>
      <c r="DA126" s="788"/>
      <c r="DB126" s="788"/>
      <c r="DC126" s="788"/>
      <c r="DD126" s="788"/>
      <c r="DE126" s="788"/>
      <c r="DF126" s="789"/>
      <c r="DG126" s="825" t="s">
        <v>467</v>
      </c>
      <c r="DH126" s="826"/>
      <c r="DI126" s="826"/>
      <c r="DJ126" s="826"/>
      <c r="DK126" s="826"/>
      <c r="DL126" s="826" t="s">
        <v>467</v>
      </c>
      <c r="DM126" s="826"/>
      <c r="DN126" s="826"/>
      <c r="DO126" s="826"/>
      <c r="DP126" s="826"/>
      <c r="DQ126" s="826" t="s">
        <v>462</v>
      </c>
      <c r="DR126" s="826"/>
      <c r="DS126" s="826"/>
      <c r="DT126" s="826"/>
      <c r="DU126" s="826"/>
      <c r="DV126" s="832" t="s">
        <v>462</v>
      </c>
      <c r="DW126" s="832"/>
      <c r="DX126" s="832"/>
      <c r="DY126" s="832"/>
      <c r="DZ126" s="833"/>
    </row>
    <row r="127" spans="1:130" s="230" customFormat="1" ht="26.25" customHeight="1" x14ac:dyDescent="0.15">
      <c r="A127" s="858"/>
      <c r="B127" s="859"/>
      <c r="C127" s="874" t="s">
        <v>487</v>
      </c>
      <c r="D127" s="875"/>
      <c r="E127" s="875"/>
      <c r="F127" s="875"/>
      <c r="G127" s="875"/>
      <c r="H127" s="875"/>
      <c r="I127" s="875"/>
      <c r="J127" s="875"/>
      <c r="K127" s="875"/>
      <c r="L127" s="875"/>
      <c r="M127" s="875"/>
      <c r="N127" s="875"/>
      <c r="O127" s="875"/>
      <c r="P127" s="875"/>
      <c r="Q127" s="875"/>
      <c r="R127" s="875"/>
      <c r="S127" s="875"/>
      <c r="T127" s="875"/>
      <c r="U127" s="875"/>
      <c r="V127" s="875"/>
      <c r="W127" s="875"/>
      <c r="X127" s="875"/>
      <c r="Y127" s="875"/>
      <c r="Z127" s="876"/>
      <c r="AA127" s="815" t="s">
        <v>129</v>
      </c>
      <c r="AB127" s="816"/>
      <c r="AC127" s="816"/>
      <c r="AD127" s="816"/>
      <c r="AE127" s="817"/>
      <c r="AF127" s="818" t="s">
        <v>463</v>
      </c>
      <c r="AG127" s="816"/>
      <c r="AH127" s="816"/>
      <c r="AI127" s="816"/>
      <c r="AJ127" s="817"/>
      <c r="AK127" s="818" t="s">
        <v>463</v>
      </c>
      <c r="AL127" s="816"/>
      <c r="AM127" s="816"/>
      <c r="AN127" s="816"/>
      <c r="AO127" s="817"/>
      <c r="AP127" s="860" t="s">
        <v>462</v>
      </c>
      <c r="AQ127" s="861"/>
      <c r="AR127" s="861"/>
      <c r="AS127" s="861"/>
      <c r="AT127" s="862"/>
      <c r="AU127" s="232"/>
      <c r="AV127" s="232"/>
      <c r="AW127" s="232"/>
      <c r="AX127" s="877" t="s">
        <v>488</v>
      </c>
      <c r="AY127" s="850"/>
      <c r="AZ127" s="850"/>
      <c r="BA127" s="850"/>
      <c r="BB127" s="850"/>
      <c r="BC127" s="850"/>
      <c r="BD127" s="850"/>
      <c r="BE127" s="851"/>
      <c r="BF127" s="849" t="s">
        <v>489</v>
      </c>
      <c r="BG127" s="850"/>
      <c r="BH127" s="850"/>
      <c r="BI127" s="850"/>
      <c r="BJ127" s="850"/>
      <c r="BK127" s="850"/>
      <c r="BL127" s="851"/>
      <c r="BM127" s="849" t="s">
        <v>490</v>
      </c>
      <c r="BN127" s="850"/>
      <c r="BO127" s="850"/>
      <c r="BP127" s="850"/>
      <c r="BQ127" s="850"/>
      <c r="BR127" s="850"/>
      <c r="BS127" s="851"/>
      <c r="BT127" s="849" t="s">
        <v>491</v>
      </c>
      <c r="BU127" s="850"/>
      <c r="BV127" s="850"/>
      <c r="BW127" s="850"/>
      <c r="BX127" s="850"/>
      <c r="BY127" s="850"/>
      <c r="BZ127" s="852"/>
      <c r="CA127" s="232"/>
      <c r="CB127" s="232"/>
      <c r="CC127" s="232"/>
      <c r="CD127" s="255"/>
      <c r="CE127" s="255"/>
      <c r="CF127" s="255"/>
      <c r="CG127" s="232"/>
      <c r="CH127" s="232"/>
      <c r="CI127" s="232"/>
      <c r="CJ127" s="254"/>
      <c r="CK127" s="890"/>
      <c r="CL127" s="891"/>
      <c r="CM127" s="891"/>
      <c r="CN127" s="891"/>
      <c r="CO127" s="892"/>
      <c r="CP127" s="853" t="s">
        <v>492</v>
      </c>
      <c r="CQ127" s="788"/>
      <c r="CR127" s="788"/>
      <c r="CS127" s="788"/>
      <c r="CT127" s="788"/>
      <c r="CU127" s="788"/>
      <c r="CV127" s="788"/>
      <c r="CW127" s="788"/>
      <c r="CX127" s="788"/>
      <c r="CY127" s="788"/>
      <c r="CZ127" s="788"/>
      <c r="DA127" s="788"/>
      <c r="DB127" s="788"/>
      <c r="DC127" s="788"/>
      <c r="DD127" s="788"/>
      <c r="DE127" s="788"/>
      <c r="DF127" s="789"/>
      <c r="DG127" s="825" t="s">
        <v>129</v>
      </c>
      <c r="DH127" s="826"/>
      <c r="DI127" s="826"/>
      <c r="DJ127" s="826"/>
      <c r="DK127" s="826"/>
      <c r="DL127" s="826" t="s">
        <v>129</v>
      </c>
      <c r="DM127" s="826"/>
      <c r="DN127" s="826"/>
      <c r="DO127" s="826"/>
      <c r="DP127" s="826"/>
      <c r="DQ127" s="826" t="s">
        <v>462</v>
      </c>
      <c r="DR127" s="826"/>
      <c r="DS127" s="826"/>
      <c r="DT127" s="826"/>
      <c r="DU127" s="826"/>
      <c r="DV127" s="832" t="s">
        <v>129</v>
      </c>
      <c r="DW127" s="832"/>
      <c r="DX127" s="832"/>
      <c r="DY127" s="832"/>
      <c r="DZ127" s="833"/>
    </row>
    <row r="128" spans="1:130" s="230" customFormat="1" ht="26.25" customHeight="1" thickBot="1" x14ac:dyDescent="0.2">
      <c r="A128" s="834" t="s">
        <v>493</v>
      </c>
      <c r="B128" s="835"/>
      <c r="C128" s="835"/>
      <c r="D128" s="835"/>
      <c r="E128" s="835"/>
      <c r="F128" s="835"/>
      <c r="G128" s="835"/>
      <c r="H128" s="835"/>
      <c r="I128" s="835"/>
      <c r="J128" s="835"/>
      <c r="K128" s="835"/>
      <c r="L128" s="835"/>
      <c r="M128" s="835"/>
      <c r="N128" s="835"/>
      <c r="O128" s="835"/>
      <c r="P128" s="835"/>
      <c r="Q128" s="835"/>
      <c r="R128" s="835"/>
      <c r="S128" s="835"/>
      <c r="T128" s="835"/>
      <c r="U128" s="835"/>
      <c r="V128" s="835"/>
      <c r="W128" s="836" t="s">
        <v>494</v>
      </c>
      <c r="X128" s="836"/>
      <c r="Y128" s="836"/>
      <c r="Z128" s="837"/>
      <c r="AA128" s="838" t="s">
        <v>129</v>
      </c>
      <c r="AB128" s="839"/>
      <c r="AC128" s="839"/>
      <c r="AD128" s="839"/>
      <c r="AE128" s="840"/>
      <c r="AF128" s="841" t="s">
        <v>129</v>
      </c>
      <c r="AG128" s="839"/>
      <c r="AH128" s="839"/>
      <c r="AI128" s="839"/>
      <c r="AJ128" s="840"/>
      <c r="AK128" s="841">
        <v>37</v>
      </c>
      <c r="AL128" s="839"/>
      <c r="AM128" s="839"/>
      <c r="AN128" s="839"/>
      <c r="AO128" s="840"/>
      <c r="AP128" s="842"/>
      <c r="AQ128" s="843"/>
      <c r="AR128" s="843"/>
      <c r="AS128" s="843"/>
      <c r="AT128" s="844"/>
      <c r="AU128" s="232"/>
      <c r="AV128" s="232"/>
      <c r="AW128" s="232"/>
      <c r="AX128" s="845" t="s">
        <v>495</v>
      </c>
      <c r="AY128" s="846"/>
      <c r="AZ128" s="846"/>
      <c r="BA128" s="846"/>
      <c r="BB128" s="846"/>
      <c r="BC128" s="846"/>
      <c r="BD128" s="846"/>
      <c r="BE128" s="847"/>
      <c r="BF128" s="822" t="s">
        <v>462</v>
      </c>
      <c r="BG128" s="823"/>
      <c r="BH128" s="823"/>
      <c r="BI128" s="823"/>
      <c r="BJ128" s="823"/>
      <c r="BK128" s="823"/>
      <c r="BL128" s="848"/>
      <c r="BM128" s="822">
        <v>15</v>
      </c>
      <c r="BN128" s="823"/>
      <c r="BO128" s="823"/>
      <c r="BP128" s="823"/>
      <c r="BQ128" s="823"/>
      <c r="BR128" s="823"/>
      <c r="BS128" s="848"/>
      <c r="BT128" s="822">
        <v>20</v>
      </c>
      <c r="BU128" s="823"/>
      <c r="BV128" s="823"/>
      <c r="BW128" s="823"/>
      <c r="BX128" s="823"/>
      <c r="BY128" s="823"/>
      <c r="BZ128" s="824"/>
      <c r="CA128" s="255"/>
      <c r="CB128" s="255"/>
      <c r="CC128" s="255"/>
      <c r="CD128" s="255"/>
      <c r="CE128" s="255"/>
      <c r="CF128" s="255"/>
      <c r="CG128" s="232"/>
      <c r="CH128" s="232"/>
      <c r="CI128" s="232"/>
      <c r="CJ128" s="254"/>
      <c r="CK128" s="893"/>
      <c r="CL128" s="894"/>
      <c r="CM128" s="894"/>
      <c r="CN128" s="894"/>
      <c r="CO128" s="895"/>
      <c r="CP128" s="827" t="s">
        <v>496</v>
      </c>
      <c r="CQ128" s="766"/>
      <c r="CR128" s="766"/>
      <c r="CS128" s="766"/>
      <c r="CT128" s="766"/>
      <c r="CU128" s="766"/>
      <c r="CV128" s="766"/>
      <c r="CW128" s="766"/>
      <c r="CX128" s="766"/>
      <c r="CY128" s="766"/>
      <c r="CZ128" s="766"/>
      <c r="DA128" s="766"/>
      <c r="DB128" s="766"/>
      <c r="DC128" s="766"/>
      <c r="DD128" s="766"/>
      <c r="DE128" s="766"/>
      <c r="DF128" s="767"/>
      <c r="DG128" s="828" t="s">
        <v>463</v>
      </c>
      <c r="DH128" s="829"/>
      <c r="DI128" s="829"/>
      <c r="DJ128" s="829"/>
      <c r="DK128" s="829"/>
      <c r="DL128" s="829" t="s">
        <v>463</v>
      </c>
      <c r="DM128" s="829"/>
      <c r="DN128" s="829"/>
      <c r="DO128" s="829"/>
      <c r="DP128" s="829"/>
      <c r="DQ128" s="829" t="s">
        <v>462</v>
      </c>
      <c r="DR128" s="829"/>
      <c r="DS128" s="829"/>
      <c r="DT128" s="829"/>
      <c r="DU128" s="829"/>
      <c r="DV128" s="830" t="s">
        <v>462</v>
      </c>
      <c r="DW128" s="830"/>
      <c r="DX128" s="830"/>
      <c r="DY128" s="830"/>
      <c r="DZ128" s="831"/>
    </row>
    <row r="129" spans="1:131" s="230" customFormat="1" ht="26.25" customHeight="1" x14ac:dyDescent="0.15">
      <c r="A129" s="810" t="s">
        <v>108</v>
      </c>
      <c r="B129" s="811"/>
      <c r="C129" s="811"/>
      <c r="D129" s="811"/>
      <c r="E129" s="811"/>
      <c r="F129" s="811"/>
      <c r="G129" s="811"/>
      <c r="H129" s="811"/>
      <c r="I129" s="811"/>
      <c r="J129" s="811"/>
      <c r="K129" s="811"/>
      <c r="L129" s="811"/>
      <c r="M129" s="811"/>
      <c r="N129" s="811"/>
      <c r="O129" s="811"/>
      <c r="P129" s="811"/>
      <c r="Q129" s="811"/>
      <c r="R129" s="811"/>
      <c r="S129" s="811"/>
      <c r="T129" s="811"/>
      <c r="U129" s="811"/>
      <c r="V129" s="811"/>
      <c r="W129" s="812" t="s">
        <v>497</v>
      </c>
      <c r="X129" s="813"/>
      <c r="Y129" s="813"/>
      <c r="Z129" s="814"/>
      <c r="AA129" s="815">
        <v>1437806</v>
      </c>
      <c r="AB129" s="816"/>
      <c r="AC129" s="816"/>
      <c r="AD129" s="816"/>
      <c r="AE129" s="817"/>
      <c r="AF129" s="818">
        <v>1656582</v>
      </c>
      <c r="AG129" s="816"/>
      <c r="AH129" s="816"/>
      <c r="AI129" s="816"/>
      <c r="AJ129" s="817"/>
      <c r="AK129" s="818">
        <v>1631783</v>
      </c>
      <c r="AL129" s="816"/>
      <c r="AM129" s="816"/>
      <c r="AN129" s="816"/>
      <c r="AO129" s="817"/>
      <c r="AP129" s="819"/>
      <c r="AQ129" s="820"/>
      <c r="AR129" s="820"/>
      <c r="AS129" s="820"/>
      <c r="AT129" s="821"/>
      <c r="AU129" s="233"/>
      <c r="AV129" s="233"/>
      <c r="AW129" s="233"/>
      <c r="AX129" s="787" t="s">
        <v>498</v>
      </c>
      <c r="AY129" s="788"/>
      <c r="AZ129" s="788"/>
      <c r="BA129" s="788"/>
      <c r="BB129" s="788"/>
      <c r="BC129" s="788"/>
      <c r="BD129" s="788"/>
      <c r="BE129" s="789"/>
      <c r="BF129" s="806" t="s">
        <v>129</v>
      </c>
      <c r="BG129" s="807"/>
      <c r="BH129" s="807"/>
      <c r="BI129" s="807"/>
      <c r="BJ129" s="807"/>
      <c r="BK129" s="807"/>
      <c r="BL129" s="808"/>
      <c r="BM129" s="806">
        <v>20</v>
      </c>
      <c r="BN129" s="807"/>
      <c r="BO129" s="807"/>
      <c r="BP129" s="807"/>
      <c r="BQ129" s="807"/>
      <c r="BR129" s="807"/>
      <c r="BS129" s="808"/>
      <c r="BT129" s="806">
        <v>30</v>
      </c>
      <c r="BU129" s="807"/>
      <c r="BV129" s="807"/>
      <c r="BW129" s="807"/>
      <c r="BX129" s="807"/>
      <c r="BY129" s="807"/>
      <c r="BZ129" s="809"/>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810" t="s">
        <v>499</v>
      </c>
      <c r="B130" s="811"/>
      <c r="C130" s="811"/>
      <c r="D130" s="811"/>
      <c r="E130" s="811"/>
      <c r="F130" s="811"/>
      <c r="G130" s="811"/>
      <c r="H130" s="811"/>
      <c r="I130" s="811"/>
      <c r="J130" s="811"/>
      <c r="K130" s="811"/>
      <c r="L130" s="811"/>
      <c r="M130" s="811"/>
      <c r="N130" s="811"/>
      <c r="O130" s="811"/>
      <c r="P130" s="811"/>
      <c r="Q130" s="811"/>
      <c r="R130" s="811"/>
      <c r="S130" s="811"/>
      <c r="T130" s="811"/>
      <c r="U130" s="811"/>
      <c r="V130" s="811"/>
      <c r="W130" s="812" t="s">
        <v>500</v>
      </c>
      <c r="X130" s="813"/>
      <c r="Y130" s="813"/>
      <c r="Z130" s="814"/>
      <c r="AA130" s="815">
        <v>221489</v>
      </c>
      <c r="AB130" s="816"/>
      <c r="AC130" s="816"/>
      <c r="AD130" s="816"/>
      <c r="AE130" s="817"/>
      <c r="AF130" s="818">
        <v>271659</v>
      </c>
      <c r="AG130" s="816"/>
      <c r="AH130" s="816"/>
      <c r="AI130" s="816"/>
      <c r="AJ130" s="817"/>
      <c r="AK130" s="818">
        <v>271076</v>
      </c>
      <c r="AL130" s="816"/>
      <c r="AM130" s="816"/>
      <c r="AN130" s="816"/>
      <c r="AO130" s="817"/>
      <c r="AP130" s="819"/>
      <c r="AQ130" s="820"/>
      <c r="AR130" s="820"/>
      <c r="AS130" s="820"/>
      <c r="AT130" s="821"/>
      <c r="AU130" s="233"/>
      <c r="AV130" s="233"/>
      <c r="AW130" s="233"/>
      <c r="AX130" s="787" t="s">
        <v>501</v>
      </c>
      <c r="AY130" s="788"/>
      <c r="AZ130" s="788"/>
      <c r="BA130" s="788"/>
      <c r="BB130" s="788"/>
      <c r="BC130" s="788"/>
      <c r="BD130" s="788"/>
      <c r="BE130" s="789"/>
      <c r="BF130" s="790">
        <v>7.5</v>
      </c>
      <c r="BG130" s="791"/>
      <c r="BH130" s="791"/>
      <c r="BI130" s="791"/>
      <c r="BJ130" s="791"/>
      <c r="BK130" s="791"/>
      <c r="BL130" s="792"/>
      <c r="BM130" s="790">
        <v>25</v>
      </c>
      <c r="BN130" s="791"/>
      <c r="BO130" s="791"/>
      <c r="BP130" s="791"/>
      <c r="BQ130" s="791"/>
      <c r="BR130" s="791"/>
      <c r="BS130" s="792"/>
      <c r="BT130" s="790">
        <v>35</v>
      </c>
      <c r="BU130" s="791"/>
      <c r="BV130" s="791"/>
      <c r="BW130" s="791"/>
      <c r="BX130" s="791"/>
      <c r="BY130" s="791"/>
      <c r="BZ130" s="793"/>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794"/>
      <c r="B131" s="795"/>
      <c r="C131" s="795"/>
      <c r="D131" s="795"/>
      <c r="E131" s="795"/>
      <c r="F131" s="795"/>
      <c r="G131" s="795"/>
      <c r="H131" s="795"/>
      <c r="I131" s="795"/>
      <c r="J131" s="795"/>
      <c r="K131" s="795"/>
      <c r="L131" s="795"/>
      <c r="M131" s="795"/>
      <c r="N131" s="795"/>
      <c r="O131" s="795"/>
      <c r="P131" s="795"/>
      <c r="Q131" s="795"/>
      <c r="R131" s="795"/>
      <c r="S131" s="795"/>
      <c r="T131" s="795"/>
      <c r="U131" s="795"/>
      <c r="V131" s="795"/>
      <c r="W131" s="796" t="s">
        <v>502</v>
      </c>
      <c r="X131" s="797"/>
      <c r="Y131" s="797"/>
      <c r="Z131" s="798"/>
      <c r="AA131" s="799">
        <v>1216317</v>
      </c>
      <c r="AB131" s="800"/>
      <c r="AC131" s="800"/>
      <c r="AD131" s="800"/>
      <c r="AE131" s="801"/>
      <c r="AF131" s="802">
        <v>1384923</v>
      </c>
      <c r="AG131" s="800"/>
      <c r="AH131" s="800"/>
      <c r="AI131" s="800"/>
      <c r="AJ131" s="801"/>
      <c r="AK131" s="802">
        <v>1360707</v>
      </c>
      <c r="AL131" s="800"/>
      <c r="AM131" s="800"/>
      <c r="AN131" s="800"/>
      <c r="AO131" s="801"/>
      <c r="AP131" s="803"/>
      <c r="AQ131" s="804"/>
      <c r="AR131" s="804"/>
      <c r="AS131" s="804"/>
      <c r="AT131" s="805"/>
      <c r="AU131" s="233"/>
      <c r="AV131" s="233"/>
      <c r="AW131" s="233"/>
      <c r="AX131" s="765" t="s">
        <v>503</v>
      </c>
      <c r="AY131" s="766"/>
      <c r="AZ131" s="766"/>
      <c r="BA131" s="766"/>
      <c r="BB131" s="766"/>
      <c r="BC131" s="766"/>
      <c r="BD131" s="766"/>
      <c r="BE131" s="767"/>
      <c r="BF131" s="768">
        <v>19.5</v>
      </c>
      <c r="BG131" s="769"/>
      <c r="BH131" s="769"/>
      <c r="BI131" s="769"/>
      <c r="BJ131" s="769"/>
      <c r="BK131" s="769"/>
      <c r="BL131" s="770"/>
      <c r="BM131" s="768">
        <v>350</v>
      </c>
      <c r="BN131" s="769"/>
      <c r="BO131" s="769"/>
      <c r="BP131" s="769"/>
      <c r="BQ131" s="769"/>
      <c r="BR131" s="769"/>
      <c r="BS131" s="770"/>
      <c r="BT131" s="771"/>
      <c r="BU131" s="772"/>
      <c r="BV131" s="772"/>
      <c r="BW131" s="772"/>
      <c r="BX131" s="772"/>
      <c r="BY131" s="772"/>
      <c r="BZ131" s="773"/>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774" t="s">
        <v>504</v>
      </c>
      <c r="B132" s="775"/>
      <c r="C132" s="775"/>
      <c r="D132" s="775"/>
      <c r="E132" s="775"/>
      <c r="F132" s="775"/>
      <c r="G132" s="775"/>
      <c r="H132" s="775"/>
      <c r="I132" s="775"/>
      <c r="J132" s="775"/>
      <c r="K132" s="775"/>
      <c r="L132" s="775"/>
      <c r="M132" s="775"/>
      <c r="N132" s="775"/>
      <c r="O132" s="775"/>
      <c r="P132" s="775"/>
      <c r="Q132" s="775"/>
      <c r="R132" s="775"/>
      <c r="S132" s="775"/>
      <c r="T132" s="775"/>
      <c r="U132" s="775"/>
      <c r="V132" s="778" t="s">
        <v>505</v>
      </c>
      <c r="W132" s="778"/>
      <c r="X132" s="778"/>
      <c r="Y132" s="778"/>
      <c r="Z132" s="779"/>
      <c r="AA132" s="780">
        <v>5.4757106909999997</v>
      </c>
      <c r="AB132" s="781"/>
      <c r="AC132" s="781"/>
      <c r="AD132" s="781"/>
      <c r="AE132" s="782"/>
      <c r="AF132" s="783">
        <v>7.2192461239999997</v>
      </c>
      <c r="AG132" s="781"/>
      <c r="AH132" s="781"/>
      <c r="AI132" s="781"/>
      <c r="AJ132" s="782"/>
      <c r="AK132" s="783">
        <v>9.9157276329999995</v>
      </c>
      <c r="AL132" s="781"/>
      <c r="AM132" s="781"/>
      <c r="AN132" s="781"/>
      <c r="AO132" s="782"/>
      <c r="AP132" s="784"/>
      <c r="AQ132" s="785"/>
      <c r="AR132" s="785"/>
      <c r="AS132" s="785"/>
      <c r="AT132" s="786"/>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776"/>
      <c r="B133" s="777"/>
      <c r="C133" s="777"/>
      <c r="D133" s="777"/>
      <c r="E133" s="777"/>
      <c r="F133" s="777"/>
      <c r="G133" s="777"/>
      <c r="H133" s="777"/>
      <c r="I133" s="777"/>
      <c r="J133" s="777"/>
      <c r="K133" s="777"/>
      <c r="L133" s="777"/>
      <c r="M133" s="777"/>
      <c r="N133" s="777"/>
      <c r="O133" s="777"/>
      <c r="P133" s="777"/>
      <c r="Q133" s="777"/>
      <c r="R133" s="777"/>
      <c r="S133" s="777"/>
      <c r="T133" s="777"/>
      <c r="U133" s="777"/>
      <c r="V133" s="757" t="s">
        <v>506</v>
      </c>
      <c r="W133" s="757"/>
      <c r="X133" s="757"/>
      <c r="Y133" s="757"/>
      <c r="Z133" s="758"/>
      <c r="AA133" s="759">
        <v>5.0999999999999996</v>
      </c>
      <c r="AB133" s="760"/>
      <c r="AC133" s="760"/>
      <c r="AD133" s="760"/>
      <c r="AE133" s="761"/>
      <c r="AF133" s="759">
        <v>5.9</v>
      </c>
      <c r="AG133" s="760"/>
      <c r="AH133" s="760"/>
      <c r="AI133" s="760"/>
      <c r="AJ133" s="761"/>
      <c r="AK133" s="759">
        <v>7.5</v>
      </c>
      <c r="AL133" s="760"/>
      <c r="AM133" s="760"/>
      <c r="AN133" s="760"/>
      <c r="AO133" s="761"/>
      <c r="AP133" s="762"/>
      <c r="AQ133" s="763"/>
      <c r="AR133" s="763"/>
      <c r="AS133" s="763"/>
      <c r="AT133" s="764"/>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8gfGBYRRuor2XWQf5N70sUQvl93Q0aHisCDMcNRMa9AK9CkD1Req0JNqQmyrYa3JQKrZ7mKetYrSok3WOHUBkg==" saltValue="t/zqrPL8wJrWYk4avyNKz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BJ75" zoomScaleNormal="85" zoomScaleSheetLayoutView="100" workbookViewId="0"/>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507</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2ibd6JSxLG+s6rT44kgfpqfrxNN7qtaNiA+CqT42gGVve6KomHTvSaRcm8bv+KT+/3Mkvj28SVOZe9+wIE8fdw==" saltValue="sHKRzcN0lAVDxM20WOt4r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BC52" zoomScaleNormal="100" zoomScaleSheetLayoutView="55" workbookViewId="0"/>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YmZLAPAXSpKKnB9FIcrWR/p1Al3xnWvPLlgKU0RLgmuVloncRPuabPD8KL8dWKfT/qug6uj3DSurtBilk1hVpw==" saltValue="VZi73hbyEusFCUiMauGgKQ=="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508</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509</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54" t="s">
        <v>510</v>
      </c>
      <c r="AP7" s="272"/>
      <c r="AQ7" s="273" t="s">
        <v>511</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55"/>
      <c r="AP8" s="278" t="s">
        <v>512</v>
      </c>
      <c r="AQ8" s="279" t="s">
        <v>513</v>
      </c>
      <c r="AR8" s="280" t="s">
        <v>514</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66" t="s">
        <v>515</v>
      </c>
      <c r="AL9" s="1167"/>
      <c r="AM9" s="1167"/>
      <c r="AN9" s="1168"/>
      <c r="AO9" s="281">
        <v>587441</v>
      </c>
      <c r="AP9" s="281">
        <v>203196</v>
      </c>
      <c r="AQ9" s="282">
        <v>255467</v>
      </c>
      <c r="AR9" s="283">
        <v>-20.5</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66" t="s">
        <v>516</v>
      </c>
      <c r="AL10" s="1167"/>
      <c r="AM10" s="1167"/>
      <c r="AN10" s="1168"/>
      <c r="AO10" s="284">
        <v>10641</v>
      </c>
      <c r="AP10" s="284">
        <v>3681</v>
      </c>
      <c r="AQ10" s="285">
        <v>29275</v>
      </c>
      <c r="AR10" s="286">
        <v>-87.4</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66" t="s">
        <v>517</v>
      </c>
      <c r="AL11" s="1167"/>
      <c r="AM11" s="1167"/>
      <c r="AN11" s="1168"/>
      <c r="AO11" s="284">
        <v>2862</v>
      </c>
      <c r="AP11" s="284">
        <v>990</v>
      </c>
      <c r="AQ11" s="285">
        <v>3959</v>
      </c>
      <c r="AR11" s="286">
        <v>-75</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66" t="s">
        <v>518</v>
      </c>
      <c r="AL12" s="1167"/>
      <c r="AM12" s="1167"/>
      <c r="AN12" s="1168"/>
      <c r="AO12" s="284" t="s">
        <v>519</v>
      </c>
      <c r="AP12" s="284" t="s">
        <v>519</v>
      </c>
      <c r="AQ12" s="285" t="s">
        <v>519</v>
      </c>
      <c r="AR12" s="286" t="s">
        <v>519</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66" t="s">
        <v>520</v>
      </c>
      <c r="AL13" s="1167"/>
      <c r="AM13" s="1167"/>
      <c r="AN13" s="1168"/>
      <c r="AO13" s="284">
        <v>15328</v>
      </c>
      <c r="AP13" s="284">
        <v>5302</v>
      </c>
      <c r="AQ13" s="285">
        <v>9349</v>
      </c>
      <c r="AR13" s="286">
        <v>-43.3</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66" t="s">
        <v>521</v>
      </c>
      <c r="AL14" s="1167"/>
      <c r="AM14" s="1167"/>
      <c r="AN14" s="1168"/>
      <c r="AO14" s="284" t="s">
        <v>519</v>
      </c>
      <c r="AP14" s="284" t="s">
        <v>519</v>
      </c>
      <c r="AQ14" s="285">
        <v>4659</v>
      </c>
      <c r="AR14" s="286" t="s">
        <v>519</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69" t="s">
        <v>522</v>
      </c>
      <c r="AL15" s="1170"/>
      <c r="AM15" s="1170"/>
      <c r="AN15" s="1171"/>
      <c r="AO15" s="284">
        <v>-50755</v>
      </c>
      <c r="AP15" s="284">
        <v>-17556</v>
      </c>
      <c r="AQ15" s="285">
        <v>-18111</v>
      </c>
      <c r="AR15" s="286">
        <v>-3.1</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69" t="s">
        <v>188</v>
      </c>
      <c r="AL16" s="1170"/>
      <c r="AM16" s="1170"/>
      <c r="AN16" s="1171"/>
      <c r="AO16" s="284">
        <v>565517</v>
      </c>
      <c r="AP16" s="284">
        <v>195613</v>
      </c>
      <c r="AQ16" s="285">
        <v>284598</v>
      </c>
      <c r="AR16" s="286">
        <v>-31.3</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523</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524</v>
      </c>
      <c r="AP20" s="293" t="s">
        <v>525</v>
      </c>
      <c r="AQ20" s="294" t="s">
        <v>526</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72" t="s">
        <v>527</v>
      </c>
      <c r="AL21" s="1173"/>
      <c r="AM21" s="1173"/>
      <c r="AN21" s="1174"/>
      <c r="AO21" s="297">
        <v>18.329999999999998</v>
      </c>
      <c r="AP21" s="298">
        <v>25.07</v>
      </c>
      <c r="AQ21" s="299">
        <v>-6.74</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72" t="s">
        <v>528</v>
      </c>
      <c r="AL22" s="1173"/>
      <c r="AM22" s="1173"/>
      <c r="AN22" s="1174"/>
      <c r="AO22" s="302">
        <v>95.4</v>
      </c>
      <c r="AP22" s="303">
        <v>94.5</v>
      </c>
      <c r="AQ22" s="304">
        <v>0.9</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65" t="s">
        <v>529</v>
      </c>
      <c r="B26" s="1165"/>
      <c r="C26" s="1165"/>
      <c r="D26" s="1165"/>
      <c r="E26" s="1165"/>
      <c r="F26" s="1165"/>
      <c r="G26" s="1165"/>
      <c r="H26" s="1165"/>
      <c r="I26" s="1165"/>
      <c r="J26" s="1165"/>
      <c r="K26" s="1165"/>
      <c r="L26" s="1165"/>
      <c r="M26" s="1165"/>
      <c r="N26" s="1165"/>
      <c r="O26" s="1165"/>
      <c r="P26" s="1165"/>
      <c r="Q26" s="1165"/>
      <c r="R26" s="1165"/>
      <c r="S26" s="1165"/>
      <c r="T26" s="1165"/>
      <c r="U26" s="1165"/>
      <c r="V26" s="1165"/>
      <c r="W26" s="1165"/>
      <c r="X26" s="1165"/>
      <c r="Y26" s="1165"/>
      <c r="Z26" s="1165"/>
      <c r="AA26" s="1165"/>
      <c r="AB26" s="1165"/>
      <c r="AC26" s="1165"/>
      <c r="AD26" s="1165"/>
      <c r="AE26" s="1165"/>
      <c r="AF26" s="1165"/>
      <c r="AG26" s="1165"/>
      <c r="AH26" s="1165"/>
      <c r="AI26" s="1165"/>
      <c r="AJ26" s="1165"/>
      <c r="AK26" s="1165"/>
      <c r="AL26" s="1165"/>
      <c r="AM26" s="1165"/>
      <c r="AN26" s="1165"/>
      <c r="AO26" s="1165"/>
      <c r="AP26" s="1165"/>
      <c r="AQ26" s="1165"/>
      <c r="AR26" s="1165"/>
      <c r="AS26" s="1165"/>
      <c r="AT26" s="267"/>
    </row>
    <row r="27" spans="1:46" x14ac:dyDescent="0.15">
      <c r="A27" s="309"/>
      <c r="AO27" s="262"/>
      <c r="AP27" s="262"/>
      <c r="AQ27" s="262"/>
      <c r="AR27" s="262"/>
      <c r="AS27" s="262"/>
      <c r="AT27" s="262"/>
    </row>
    <row r="28" spans="1:46" ht="17.25" x14ac:dyDescent="0.15">
      <c r="A28" s="263" t="s">
        <v>530</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531</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54" t="s">
        <v>510</v>
      </c>
      <c r="AP30" s="272"/>
      <c r="AQ30" s="273" t="s">
        <v>511</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55"/>
      <c r="AP31" s="278" t="s">
        <v>512</v>
      </c>
      <c r="AQ31" s="279" t="s">
        <v>513</v>
      </c>
      <c r="AR31" s="280" t="s">
        <v>514</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56" t="s">
        <v>532</v>
      </c>
      <c r="AL32" s="1157"/>
      <c r="AM32" s="1157"/>
      <c r="AN32" s="1158"/>
      <c r="AO32" s="312">
        <v>391570</v>
      </c>
      <c r="AP32" s="312">
        <v>135444</v>
      </c>
      <c r="AQ32" s="313">
        <v>156764</v>
      </c>
      <c r="AR32" s="314">
        <v>-13.6</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56" t="s">
        <v>533</v>
      </c>
      <c r="AL33" s="1157"/>
      <c r="AM33" s="1157"/>
      <c r="AN33" s="1158"/>
      <c r="AO33" s="312" t="s">
        <v>519</v>
      </c>
      <c r="AP33" s="312" t="s">
        <v>519</v>
      </c>
      <c r="AQ33" s="313" t="s">
        <v>519</v>
      </c>
      <c r="AR33" s="314" t="s">
        <v>519</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56" t="s">
        <v>534</v>
      </c>
      <c r="AL34" s="1157"/>
      <c r="AM34" s="1157"/>
      <c r="AN34" s="1158"/>
      <c r="AO34" s="312" t="s">
        <v>519</v>
      </c>
      <c r="AP34" s="312" t="s">
        <v>519</v>
      </c>
      <c r="AQ34" s="313" t="s">
        <v>519</v>
      </c>
      <c r="AR34" s="314" t="s">
        <v>519</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56" t="s">
        <v>535</v>
      </c>
      <c r="AL35" s="1157"/>
      <c r="AM35" s="1157"/>
      <c r="AN35" s="1158"/>
      <c r="AO35" s="312">
        <v>14467</v>
      </c>
      <c r="AP35" s="312">
        <v>5004</v>
      </c>
      <c r="AQ35" s="313">
        <v>30923</v>
      </c>
      <c r="AR35" s="314">
        <v>-83.8</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56" t="s">
        <v>536</v>
      </c>
      <c r="AL36" s="1157"/>
      <c r="AM36" s="1157"/>
      <c r="AN36" s="1158"/>
      <c r="AO36" s="312" t="s">
        <v>519</v>
      </c>
      <c r="AP36" s="312" t="s">
        <v>519</v>
      </c>
      <c r="AQ36" s="313">
        <v>4657</v>
      </c>
      <c r="AR36" s="314" t="s">
        <v>519</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56" t="s">
        <v>537</v>
      </c>
      <c r="AL37" s="1157"/>
      <c r="AM37" s="1157"/>
      <c r="AN37" s="1158"/>
      <c r="AO37" s="312" t="s">
        <v>519</v>
      </c>
      <c r="AP37" s="312" t="s">
        <v>519</v>
      </c>
      <c r="AQ37" s="313">
        <v>888</v>
      </c>
      <c r="AR37" s="314" t="s">
        <v>519</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59" t="s">
        <v>538</v>
      </c>
      <c r="AL38" s="1160"/>
      <c r="AM38" s="1160"/>
      <c r="AN38" s="1161"/>
      <c r="AO38" s="315" t="s">
        <v>519</v>
      </c>
      <c r="AP38" s="315" t="s">
        <v>519</v>
      </c>
      <c r="AQ38" s="316">
        <v>21</v>
      </c>
      <c r="AR38" s="304" t="s">
        <v>519</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59" t="s">
        <v>539</v>
      </c>
      <c r="AL39" s="1160"/>
      <c r="AM39" s="1160"/>
      <c r="AN39" s="1161"/>
      <c r="AO39" s="312">
        <v>-37</v>
      </c>
      <c r="AP39" s="312">
        <v>-13</v>
      </c>
      <c r="AQ39" s="313">
        <v>-6724</v>
      </c>
      <c r="AR39" s="314">
        <v>-99.8</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56" t="s">
        <v>540</v>
      </c>
      <c r="AL40" s="1157"/>
      <c r="AM40" s="1157"/>
      <c r="AN40" s="1158"/>
      <c r="AO40" s="312">
        <v>-271076</v>
      </c>
      <c r="AP40" s="312">
        <v>-93765</v>
      </c>
      <c r="AQ40" s="313">
        <v>-136123</v>
      </c>
      <c r="AR40" s="314">
        <v>-31.1</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62" t="s">
        <v>301</v>
      </c>
      <c r="AL41" s="1163"/>
      <c r="AM41" s="1163"/>
      <c r="AN41" s="1164"/>
      <c r="AO41" s="312">
        <v>134924</v>
      </c>
      <c r="AP41" s="312">
        <v>46670</v>
      </c>
      <c r="AQ41" s="313">
        <v>50405</v>
      </c>
      <c r="AR41" s="314">
        <v>-7.4</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t="s">
        <v>541</v>
      </c>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542</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543</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49" t="s">
        <v>510</v>
      </c>
      <c r="AN49" s="1151" t="s">
        <v>544</v>
      </c>
      <c r="AO49" s="1152"/>
      <c r="AP49" s="1152"/>
      <c r="AQ49" s="1152"/>
      <c r="AR49" s="1153"/>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50"/>
      <c r="AN50" s="328" t="s">
        <v>545</v>
      </c>
      <c r="AO50" s="329" t="s">
        <v>546</v>
      </c>
      <c r="AP50" s="330" t="s">
        <v>547</v>
      </c>
      <c r="AQ50" s="331" t="s">
        <v>548</v>
      </c>
      <c r="AR50" s="332" t="s">
        <v>549</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550</v>
      </c>
      <c r="AL51" s="325"/>
      <c r="AM51" s="333">
        <v>410731</v>
      </c>
      <c r="AN51" s="334">
        <v>131350</v>
      </c>
      <c r="AO51" s="335">
        <v>-56.7</v>
      </c>
      <c r="AP51" s="336">
        <v>289738</v>
      </c>
      <c r="AQ51" s="337">
        <v>-8.6999999999999993</v>
      </c>
      <c r="AR51" s="338">
        <v>-48</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551</v>
      </c>
      <c r="AM52" s="341">
        <v>360787</v>
      </c>
      <c r="AN52" s="342">
        <v>115378</v>
      </c>
      <c r="AO52" s="343">
        <v>-49.7</v>
      </c>
      <c r="AP52" s="344">
        <v>156238</v>
      </c>
      <c r="AQ52" s="345">
        <v>-4.9000000000000004</v>
      </c>
      <c r="AR52" s="346">
        <v>-44.8</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552</v>
      </c>
      <c r="AL53" s="325"/>
      <c r="AM53" s="333">
        <v>810310</v>
      </c>
      <c r="AN53" s="334">
        <v>264289</v>
      </c>
      <c r="AO53" s="335">
        <v>101.2</v>
      </c>
      <c r="AP53" s="336">
        <v>316937</v>
      </c>
      <c r="AQ53" s="337">
        <v>9.4</v>
      </c>
      <c r="AR53" s="338">
        <v>91.8</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551</v>
      </c>
      <c r="AM54" s="341">
        <v>499912</v>
      </c>
      <c r="AN54" s="342">
        <v>163050</v>
      </c>
      <c r="AO54" s="343">
        <v>41.3</v>
      </c>
      <c r="AP54" s="344">
        <v>199150</v>
      </c>
      <c r="AQ54" s="345">
        <v>27.5</v>
      </c>
      <c r="AR54" s="346">
        <v>13.8</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553</v>
      </c>
      <c r="AL55" s="325"/>
      <c r="AM55" s="333">
        <v>928745</v>
      </c>
      <c r="AN55" s="334">
        <v>309067</v>
      </c>
      <c r="AO55" s="335">
        <v>16.899999999999999</v>
      </c>
      <c r="AP55" s="336">
        <v>332350</v>
      </c>
      <c r="AQ55" s="337">
        <v>4.9000000000000004</v>
      </c>
      <c r="AR55" s="338">
        <v>12</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551</v>
      </c>
      <c r="AM56" s="341">
        <v>388443</v>
      </c>
      <c r="AN56" s="342">
        <v>129266</v>
      </c>
      <c r="AO56" s="343">
        <v>-20.7</v>
      </c>
      <c r="AP56" s="344">
        <v>200453</v>
      </c>
      <c r="AQ56" s="345">
        <v>0.7</v>
      </c>
      <c r="AR56" s="346">
        <v>-21.4</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554</v>
      </c>
      <c r="AL57" s="325"/>
      <c r="AM57" s="333">
        <v>799666</v>
      </c>
      <c r="AN57" s="334">
        <v>272088</v>
      </c>
      <c r="AO57" s="335">
        <v>-12</v>
      </c>
      <c r="AP57" s="336">
        <v>362690</v>
      </c>
      <c r="AQ57" s="337">
        <v>9.1</v>
      </c>
      <c r="AR57" s="338">
        <v>-21.1</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551</v>
      </c>
      <c r="AM58" s="341">
        <v>582003</v>
      </c>
      <c r="AN58" s="342">
        <v>198028</v>
      </c>
      <c r="AO58" s="343">
        <v>53.2</v>
      </c>
      <c r="AP58" s="344">
        <v>172580</v>
      </c>
      <c r="AQ58" s="345">
        <v>-13.9</v>
      </c>
      <c r="AR58" s="346">
        <v>67.099999999999994</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555</v>
      </c>
      <c r="AL59" s="325"/>
      <c r="AM59" s="333">
        <v>1387211</v>
      </c>
      <c r="AN59" s="334">
        <v>479838</v>
      </c>
      <c r="AO59" s="335">
        <v>76.400000000000006</v>
      </c>
      <c r="AP59" s="336">
        <v>296093</v>
      </c>
      <c r="AQ59" s="337">
        <v>-18.399999999999999</v>
      </c>
      <c r="AR59" s="338">
        <v>94.8</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551</v>
      </c>
      <c r="AM60" s="341">
        <v>153086</v>
      </c>
      <c r="AN60" s="342">
        <v>52953</v>
      </c>
      <c r="AO60" s="343">
        <v>-73.3</v>
      </c>
      <c r="AP60" s="344">
        <v>140545</v>
      </c>
      <c r="AQ60" s="345">
        <v>-18.600000000000001</v>
      </c>
      <c r="AR60" s="346">
        <v>-54.7</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556</v>
      </c>
      <c r="AL61" s="347"/>
      <c r="AM61" s="348">
        <v>867333</v>
      </c>
      <c r="AN61" s="349">
        <v>291326</v>
      </c>
      <c r="AO61" s="350">
        <v>25.2</v>
      </c>
      <c r="AP61" s="351">
        <v>319562</v>
      </c>
      <c r="AQ61" s="352">
        <v>-0.7</v>
      </c>
      <c r="AR61" s="338">
        <v>25.9</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551</v>
      </c>
      <c r="AM62" s="341">
        <v>396846</v>
      </c>
      <c r="AN62" s="342">
        <v>131735</v>
      </c>
      <c r="AO62" s="343">
        <v>-9.8000000000000007</v>
      </c>
      <c r="AP62" s="344">
        <v>173793</v>
      </c>
      <c r="AQ62" s="345">
        <v>-1.8</v>
      </c>
      <c r="AR62" s="346">
        <v>-8</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Wv/NmNQPbov9RyLRwYhajvwkPwg2Pidf/324B/Fku0sgU76Q1sStLCB0aocUKU1daMyir/wAlK/7zJVi+8pNIg==" saltValue="ZO8mEU4Pyv99DqKTKjjQI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103" zoomScaleNormal="100" zoomScaleSheetLayoutView="55" workbookViewId="0"/>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558</v>
      </c>
    </row>
    <row r="121" spans="125:125" ht="13.5" hidden="1" customHeight="1" x14ac:dyDescent="0.15">
      <c r="DU121" s="259"/>
    </row>
  </sheetData>
  <sheetProtection algorithmName="SHA-512" hashValue="eQaAV06MeKB0vIn/JtDQLmEU3iREEg74gq367ku8yE8spaWNSmXKnO4NGkylGr9uTg9Zcgak4+aFFKmSFlyXew==" saltValue="YAi8b7Y7rkeSp7D14I2BU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103" zoomScaleNormal="100" zoomScaleSheetLayoutView="55" workbookViewId="0"/>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559</v>
      </c>
    </row>
  </sheetData>
  <sheetProtection algorithmName="SHA-512" hashValue="oUgWMJPFLAK2rmQLmRV2u3H1V5A9jxTjlCS4oRXJNDFIUEcJnkxxm7b+1sY5ZR9QpCpmTpmvPrCTybCAz52Hmw==" saltValue="PZYelqlySfzNoEnnx7n8lQ=="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F37"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560</v>
      </c>
      <c r="G46" s="8" t="s">
        <v>561</v>
      </c>
      <c r="H46" s="8" t="s">
        <v>562</v>
      </c>
      <c r="I46" s="8" t="s">
        <v>563</v>
      </c>
      <c r="J46" s="9" t="s">
        <v>564</v>
      </c>
    </row>
    <row r="47" spans="2:10" ht="57.75" customHeight="1" x14ac:dyDescent="0.15">
      <c r="B47" s="10"/>
      <c r="C47" s="1175" t="s">
        <v>3</v>
      </c>
      <c r="D47" s="1175"/>
      <c r="E47" s="1176"/>
      <c r="F47" s="11">
        <v>40.14</v>
      </c>
      <c r="G47" s="12">
        <v>36.75</v>
      </c>
      <c r="H47" s="12">
        <v>34.950000000000003</v>
      </c>
      <c r="I47" s="12">
        <v>30.33</v>
      </c>
      <c r="J47" s="13">
        <v>30.79</v>
      </c>
    </row>
    <row r="48" spans="2:10" ht="57.75" customHeight="1" x14ac:dyDescent="0.15">
      <c r="B48" s="14"/>
      <c r="C48" s="1177" t="s">
        <v>4</v>
      </c>
      <c r="D48" s="1177"/>
      <c r="E48" s="1178"/>
      <c r="F48" s="15">
        <v>6.32</v>
      </c>
      <c r="G48" s="16">
        <v>6.08</v>
      </c>
      <c r="H48" s="16">
        <v>8.52</v>
      </c>
      <c r="I48" s="16">
        <v>7.91</v>
      </c>
      <c r="J48" s="17">
        <v>7.99</v>
      </c>
    </row>
    <row r="49" spans="2:10" ht="57.75" customHeight="1" thickBot="1" x14ac:dyDescent="0.2">
      <c r="B49" s="18"/>
      <c r="C49" s="1179" t="s">
        <v>5</v>
      </c>
      <c r="D49" s="1179"/>
      <c r="E49" s="1180"/>
      <c r="F49" s="19" t="s">
        <v>565</v>
      </c>
      <c r="G49" s="20" t="s">
        <v>566</v>
      </c>
      <c r="H49" s="20">
        <v>2.74</v>
      </c>
      <c r="I49" s="20">
        <v>0.52</v>
      </c>
      <c r="J49" s="21" t="s">
        <v>567</v>
      </c>
    </row>
    <row r="50" spans="2:10" x14ac:dyDescent="0.15"/>
  </sheetData>
  <sheetProtection algorithmName="SHA-512" hashValue="xaUsZgC5mKTeu5kTeuYHZQvbaneWHiLxjoz1iWH7tQkxL4g63vY56YSrGD0PmhMQ64psWJZBQYgwU4PxNGrRNQ==" saltValue="GH5Iama0gjz+JzK3umTJg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LGsoumu3</cp:lastModifiedBy>
  <cp:lastPrinted>2024-09-19T06:54:54Z</cp:lastPrinted>
  <dcterms:created xsi:type="dcterms:W3CDTF">2024-03-14T03:39:02Z</dcterms:created>
  <dcterms:modified xsi:type="dcterms:W3CDTF">2026-07-22T01:08:57Z</dcterms:modified>
  <cp:category/>
</cp:coreProperties>
</file>