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10.20.90.6\share\総務課\10　総務課　杉森\★財政\①R8提出するもの\9.17    【総務省財務調査課】令和６年度財政状況資料集の作成について（2回目・地方公会計関係）\"/>
    </mc:Choice>
  </mc:AlternateContent>
  <xr:revisionPtr revIDLastSave="0" documentId="13_ncr:1_{E05DE880-4E26-4907-AD7B-A16A86ECB2C2}"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35" i="10"/>
  <c r="BW34" i="10"/>
  <c r="BW35" i="10" s="1"/>
  <c r="C34" i="10"/>
  <c r="BW36" i="10" l="1"/>
  <c r="BW37" i="10" s="1"/>
  <c r="BW38" i="10" s="1"/>
  <c r="BW39" i="10" s="1"/>
  <c r="BW40" i="10" s="1"/>
  <c r="BW41" i="10" s="1"/>
  <c r="BW42" i="10" s="1"/>
  <c r="BW43" i="10" s="1"/>
  <c r="CO34" i="10"/>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BE34" i="10"/>
</calcChain>
</file>

<file path=xl/sharedStrings.xml><?xml version="1.0" encoding="utf-8"?>
<sst xmlns="http://schemas.openxmlformats.org/spreadsheetml/2006/main" count="1189" uniqueCount="578">
  <si>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</si>
  <si>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</si>
  <si>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</si>
  <si>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</si>
  <si>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</si>
  <si>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</si>
  <si>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</si>
  <si>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</si>
  <si>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</si>
  <si>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</si>
  <si>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</si>
  <si>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</si>
  <si>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</si>
  <si>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</si>
  <si>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</si>
  <si>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</si>
  <si>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</si>
  <si>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</si>
  <si>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</si>
  <si>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</si>
  <si>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</si>
  <si>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</si>
  <si>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</si>
  <si>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</si>
  <si>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</si>
  <si>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</si>
  <si>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</si>
  <si>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</si>
  <si>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</si>
  <si>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</si>
  <si>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</si>
  <si>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</si>
  <si>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</si>
  <si>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</si>
  <si>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</si>
  <si>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</si>
  <si>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</si>
  <si>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</si>
  <si>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</si>
  <si>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</si>
  <si>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</si>
  <si>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</si>
  <si>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</si>
  <si>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</si>
  <si>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</si>
  <si>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</si>
  <si>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</si>
  <si>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</si>
  <si>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</si>
  <si>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</si>
  <si>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</si>
  <si>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</si>
  <si>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</si>
  <si>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</si>
  <si>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</si>
  <si>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</si>
  <si>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</si>
  <si>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</si>
  <si>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</si>
  <si>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</si>
  <si>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</si>
  <si>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</si>
  <si>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</si>
  <si>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</si>
  <si>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</si>
  <si>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</si>
  <si>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</si>
  <si>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</si>
  <si>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</si>
  <si>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</si>
  <si>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</si>
  <si>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</si>
  <si>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</si>
  <si>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</si>
  <si>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</si>
  <si>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</si>
  <si>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</si>
  <si>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</si>
  <si>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</si>
  <si>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和歌山県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</si>
  <si>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</si>
  <si>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</si>
  <si>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</si>
  <si>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</si>
  <si>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</si>
  <si>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</si>
  <si>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</si>
  <si>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</si>
  <si>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</si>
  <si>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</si>
  <si>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</si>
  <si>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</si>
  <si>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</si>
  <si>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</si>
  <si>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太地町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</si>
  <si>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</si>
  <si>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</si>
  <si>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</si>
  <si>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</si>
  <si>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</si>
  <si>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</si>
  <si>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</si>
  <si>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</si>
  <si>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</si>
  <si>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</si>
  <si>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</si>
  <si>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</si>
  <si>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</si>
  <si>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</si>
  <si>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</si>
  <si>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</si>
  <si>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</si>
  <si>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</si>
  <si>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</si>
  <si>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</si>
  <si>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</si>
  <si>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</si>
  <si>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</si>
  <si>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</si>
  <si>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</si>
  <si>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</si>
  <si>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</si>
  <si>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</si>
  <si>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</si>
  <si>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</si>
  <si>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</si>
  <si>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</si>
  <si>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</si>
  <si>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</si>
  <si>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</si>
  <si>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</si>
  <si>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</si>
  <si>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</si>
  <si>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</si>
  <si>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</si>
  <si>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</si>
  <si>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</si>
  <si>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</si>
  <si>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</si>
  <si>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</si>
  <si>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</si>
  <si>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-0.4</t>
    <phoneticPr fontId="5"/>
  </si>
  <si>
    <t>基準財政需要額</t>
    <phoneticPr fontId="25"/>
  </si>
  <si>
    <t>うち日本人(％)</t>
    <phoneticPr fontId="5"/>
  </si>
  <si>
    <t>-0.6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</si>
  <si>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</si>
  <si>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</si>
  <si>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</si>
  <si>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</si>
  <si>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</si>
  <si>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</si>
  <si>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</si>
  <si>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</si>
  <si>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</si>
  <si>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</si>
  <si>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</si>
  <si>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</si>
  <si>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</si>
  <si>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</si>
  <si>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</si>
  <si>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</si>
  <si>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</si>
  <si>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</si>
  <si>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</si>
  <si>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</si>
  <si>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</si>
  <si>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</si>
  <si>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</si>
  <si>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</si>
  <si>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</si>
  <si>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</si>
  <si>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</si>
  <si>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</si>
  <si>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</si>
  <si>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</si>
  <si>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</si>
  <si>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</si>
  <si>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</si>
  <si>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</si>
  <si>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</si>
  <si>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</si>
  <si>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</si>
  <si>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</si>
  <si>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</si>
  <si>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</si>
  <si>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</si>
  <si>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</si>
  <si>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</si>
  <si>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</si>
  <si>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</si>
  <si>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</si>
  <si>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</si>
  <si>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</si>
  <si>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</si>
  <si>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</si>
  <si>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</si>
  <si>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</si>
  <si>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</si>
  <si>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</si>
  <si>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</si>
  <si>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</si>
  <si>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</si>
  <si>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</si>
  <si>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和歌山県太地町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</si>
  <si>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</si>
  <si>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</si>
  <si>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</si>
  <si>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</si>
  <si>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</si>
  <si>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</si>
  <si>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</si>
  <si>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</si>
  <si>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</si>
  <si>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</si>
  <si>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</si>
  <si>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</si>
  <si>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</si>
  <si>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</si>
  <si>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</si>
  <si>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</si>
  <si>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</si>
  <si>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</si>
  <si>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</si>
  <si>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</si>
  <si>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</si>
  <si>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</si>
  <si>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</si>
  <si>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</si>
  <si>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</si>
  <si>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</si>
  <si>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</si>
  <si>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</si>
  <si>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</si>
  <si>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</si>
  <si>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</si>
  <si>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</si>
  <si>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</si>
  <si>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</si>
  <si>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</si>
  <si>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</si>
  <si>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</si>
  <si>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</si>
  <si>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</si>
  <si>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</si>
  <si>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</si>
  <si>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</si>
  <si>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</si>
  <si>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</si>
  <si>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</si>
  <si>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</si>
  <si>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</si>
  <si>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</si>
  <si>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</si>
  <si>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</si>
  <si>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</si>
  <si>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</si>
  <si>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</si>
  <si>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</si>
  <si>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</si>
  <si>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</si>
  <si>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</si>
  <si>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</si>
  <si>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</si>
  <si>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</si>
  <si>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</si>
  <si>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</si>
  <si>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</si>
  <si>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</si>
  <si>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</si>
  <si>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</si>
  <si>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</si>
  <si>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</si>
  <si>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</si>
  <si>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</si>
  <si>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</si>
  <si>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</si>
  <si>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</si>
  <si>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</si>
  <si>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</si>
  <si>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</si>
  <si>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</si>
  <si>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</si>
  <si>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</si>
  <si>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</si>
  <si>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</si>
  <si>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</si>
  <si>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</si>
  <si>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</si>
  <si>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</si>
  <si>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</si>
  <si>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</si>
  <si>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</si>
  <si>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</si>
  <si>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</si>
  <si>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</si>
  <si>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</si>
  <si>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</si>
  <si>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</si>
  <si>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</si>
  <si>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</si>
  <si>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</si>
  <si>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</si>
  <si>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</si>
  <si>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</si>
  <si>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</si>
  <si>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</si>
  <si>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</si>
  <si>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</si>
  <si>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</si>
  <si>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</si>
  <si>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</si>
  <si>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</si>
  <si>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</si>
  <si>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</si>
  <si>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</si>
  <si>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</si>
  <si>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</si>
  <si>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</si>
  <si>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</si>
  <si>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簡易水道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</si>
  <si>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</si>
  <si>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</si>
  <si>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</si>
  <si>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</si>
  <si>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</si>
  <si>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</si>
  <si>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</si>
  <si>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市場</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</si>
  <si>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</si>
  <si>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</si>
  <si>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</si>
  <si>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</si>
  <si>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</si>
  <si>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</si>
  <si>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</si>
  <si>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</si>
  <si>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</si>
  <si>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</si>
  <si>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</si>
  <si>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</si>
  <si>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</si>
  <si>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</si>
  <si>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</si>
  <si>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</si>
  <si>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</si>
  <si>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</si>
  <si>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</si>
  <si>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</si>
  <si>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</si>
  <si>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</si>
  <si>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</si>
  <si>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</si>
  <si>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</si>
  <si>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</si>
  <si>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和歌山県太地町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</si>
  <si>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</si>
  <si>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</si>
  <si>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</si>
  <si>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</si>
  <si>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</si>
  <si>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</si>
  <si>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</si>
  <si>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</si>
  <si>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</si>
  <si>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</si>
  <si>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</si>
  <si>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</si>
  <si>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</si>
  <si>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</si>
  <si>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</si>
  <si>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</si>
  <si>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</si>
  <si>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</si>
  <si>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</si>
  <si>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</si>
  <si>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</si>
  <si>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</si>
  <si>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</si>
  <si>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</si>
  <si>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</si>
  <si>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</si>
  <si>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</si>
  <si>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</si>
  <si>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</si>
  <si>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</si>
  <si>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</si>
  <si>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</si>
  <si>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</si>
  <si>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t>
    <phoneticPr fontId="5"/>
  </si>
  <si>
    <t>介護保険事業</t>
    <phoneticPr fontId="5"/>
  </si>
  <si>
    <t>後期高齢者医療事業</t>
    <phoneticPr fontId="5"/>
  </si>
  <si>
    <t>水道事業</t>
    <phoneticPr fontId="5"/>
  </si>
  <si>
    <t>法適用企業</t>
    <phoneticPr fontId="5"/>
  </si>
  <si>
    <t>都市計画公共下水道事業</t>
    <phoneticPr fontId="5"/>
  </si>
  <si>
    <t>くじらの博物館事業</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</si>
  <si>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</si>
  <si>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</si>
  <si>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</si>
  <si>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</si>
  <si>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</si>
  <si>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</si>
  <si>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</si>
  <si>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</si>
  <si>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</si>
  <si>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</si>
  <si>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</si>
  <si>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</si>
  <si>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</si>
  <si>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</si>
  <si>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</si>
  <si>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</si>
  <si>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</si>
  <si>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</si>
  <si>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</si>
  <si>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</si>
  <si>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</si>
  <si>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</si>
  <si>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</si>
  <si>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</si>
  <si>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</si>
  <si>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</si>
  <si>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</si>
  <si>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</si>
  <si>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</si>
  <si>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</si>
  <si>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</si>
  <si>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</si>
  <si>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</si>
  <si>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</si>
  <si>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</si>
  <si>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</si>
  <si>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</si>
  <si>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</si>
  <si>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</si>
  <si>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</si>
  <si>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</si>
  <si>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</si>
  <si>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</si>
  <si>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</si>
  <si>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</si>
  <si>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</si>
  <si>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</si>
  <si>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</si>
  <si>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</si>
  <si>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</si>
  <si>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</si>
  <si>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</si>
  <si>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</si>
  <si>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</si>
  <si>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</si>
  <si>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</si>
  <si>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</si>
  <si>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</si>
  <si>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</si>
  <si>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</si>
  <si>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</si>
  <si>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</si>
  <si>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</si>
  <si>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</si>
  <si>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</si>
  <si>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</si>
  <si>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</si>
  <si>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</si>
  <si>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</si>
  <si>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</si>
  <si>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</si>
  <si>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</si>
  <si>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</si>
  <si>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</si>
  <si>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</si>
  <si>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</si>
  <si>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</si>
  <si>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</si>
  <si>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</si>
  <si>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</si>
  <si>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</si>
  <si>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</si>
  <si>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</si>
  <si>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</si>
  <si>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</si>
  <si>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</si>
  <si>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</si>
  <si>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</si>
  <si>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</si>
  <si>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</si>
  <si>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</si>
  <si>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</si>
  <si>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</si>
  <si>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</si>
  <si>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</si>
  <si>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</si>
  <si>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</si>
  <si>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</si>
  <si>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</si>
  <si>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</si>
  <si>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</si>
  <si>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</si>
  <si>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</si>
  <si>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</si>
  <si>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</si>
  <si>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</si>
  <si>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</si>
  <si>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</si>
  <si>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</si>
  <si>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</si>
  <si>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</si>
  <si>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</si>
  <si>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</si>
  <si>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</si>
  <si>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</si>
  <si>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</si>
  <si>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</si>
  <si>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</si>
  <si>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</si>
  <si>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</si>
  <si>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</si>
  <si>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</si>
  <si>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</si>
  <si>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</si>
  <si>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</si>
  <si>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</si>
  <si>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</si>
  <si>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</si>
  <si>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</si>
  <si>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</si>
  <si>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</si>
  <si>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</si>
  <si>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</si>
  <si>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</si>
  <si>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</si>
  <si>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</si>
  <si>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0.04</t>
  </si>
  <si>
    <t>▲ 1.24</t>
  </si>
  <si>
    <t>水道事業</t>
  </si>
  <si>
    <t>一般会計</t>
  </si>
  <si>
    <t>くじらの博物館事業</t>
  </si>
  <si>
    <t>介護保険事業</t>
  </si>
  <si>
    <t>国民健康保険事業</t>
  </si>
  <si>
    <t>都市計画公共下水道事業</t>
  </si>
  <si>
    <t>後期高齢者医療事業</t>
  </si>
  <si>
    <t>その他会計（赤字）</t>
  </si>
  <si>
    <t>その他会計（黒字）</t>
  </si>
  <si>
    <t>R02</t>
    <phoneticPr fontId="5"/>
  </si>
  <si>
    <t>R03</t>
    <phoneticPr fontId="5"/>
  </si>
  <si>
    <t>R04</t>
    <phoneticPr fontId="5"/>
  </si>
  <si>
    <t>R05</t>
    <phoneticPr fontId="5"/>
  </si>
  <si>
    <t>R06</t>
    <phoneticPr fontId="5"/>
  </si>
  <si>
    <t>塵芥処理場建設資金基金</t>
    <rPh sb="0" eb="5">
      <t>ジンカイショリジョウ</t>
    </rPh>
    <rPh sb="5" eb="7">
      <t>ケンセツ</t>
    </rPh>
    <rPh sb="7" eb="9">
      <t>シキン</t>
    </rPh>
    <rPh sb="9" eb="11">
      <t>キキン</t>
    </rPh>
    <phoneticPr fontId="5"/>
  </si>
  <si>
    <t>地域福祉基金</t>
    <rPh sb="0" eb="2">
      <t>チイキ</t>
    </rPh>
    <rPh sb="2" eb="4">
      <t>フクシ</t>
    </rPh>
    <rPh sb="4" eb="6">
      <t>キキン</t>
    </rPh>
    <phoneticPr fontId="5"/>
  </si>
  <si>
    <t>福祉基金</t>
    <rPh sb="0" eb="2">
      <t>フクシ</t>
    </rPh>
    <rPh sb="2" eb="4">
      <t>キキン</t>
    </rPh>
    <phoneticPr fontId="5"/>
  </si>
  <si>
    <t>ふるさと創生基金</t>
    <rPh sb="4" eb="6">
      <t>ソウセイ</t>
    </rPh>
    <rPh sb="6" eb="8">
      <t>キキン</t>
    </rPh>
    <phoneticPr fontId="5"/>
  </si>
  <si>
    <t>石垣記念館運営基金</t>
    <rPh sb="0" eb="2">
      <t>イシガキ</t>
    </rPh>
    <rPh sb="2" eb="5">
      <t>キネンカン</t>
    </rPh>
    <rPh sb="5" eb="7">
      <t>ウンエイ</t>
    </rPh>
    <rPh sb="7" eb="9">
      <t>キキン</t>
    </rPh>
    <phoneticPr fontId="5"/>
  </si>
  <si>
    <t>太地町開発公社</t>
    <rPh sb="0" eb="3">
      <t>タイジチョウ</t>
    </rPh>
    <rPh sb="3" eb="5">
      <t>カイハツ</t>
    </rPh>
    <rPh sb="5" eb="7">
      <t>コウシャ</t>
    </rPh>
    <phoneticPr fontId="38"/>
  </si>
  <si>
    <t>和歌山県市町村総合事務組合</t>
    <rPh sb="0" eb="4">
      <t>ワカヤマケン</t>
    </rPh>
    <rPh sb="4" eb="7">
      <t>シチョウソン</t>
    </rPh>
    <rPh sb="7" eb="9">
      <t>ソウゴウ</t>
    </rPh>
    <rPh sb="9" eb="11">
      <t>ジム</t>
    </rPh>
    <rPh sb="11" eb="12">
      <t>ク</t>
    </rPh>
    <rPh sb="12" eb="13">
      <t>ア</t>
    </rPh>
    <phoneticPr fontId="5"/>
  </si>
  <si>
    <t>紀南学園事務組合</t>
    <rPh sb="0" eb="2">
      <t>キナン</t>
    </rPh>
    <rPh sb="2" eb="4">
      <t>ガクエン</t>
    </rPh>
    <rPh sb="4" eb="6">
      <t>ジム</t>
    </rPh>
    <rPh sb="6" eb="7">
      <t>ク</t>
    </rPh>
    <rPh sb="7" eb="8">
      <t>ア</t>
    </rPh>
    <phoneticPr fontId="5"/>
  </si>
  <si>
    <t>東牟婁郡町村新宮市老人福祉施設事務組合</t>
    <rPh sb="0" eb="3">
      <t>ヒガシムロ</t>
    </rPh>
    <rPh sb="3" eb="4">
      <t>グン</t>
    </rPh>
    <rPh sb="4" eb="6">
      <t>チョウソン</t>
    </rPh>
    <rPh sb="6" eb="8">
      <t>シングウ</t>
    </rPh>
    <rPh sb="8" eb="9">
      <t>シ</t>
    </rPh>
    <rPh sb="9" eb="11">
      <t>ロウジン</t>
    </rPh>
    <rPh sb="11" eb="13">
      <t>フクシ</t>
    </rPh>
    <rPh sb="13" eb="15">
      <t>シセツ</t>
    </rPh>
    <rPh sb="15" eb="17">
      <t>ジム</t>
    </rPh>
    <rPh sb="17" eb="19">
      <t>クミアイ</t>
    </rPh>
    <phoneticPr fontId="5"/>
  </si>
  <si>
    <t>東牟婁郡町村新宮市老人福祉施設事務組合（公営企業会計）</t>
    <rPh sb="0" eb="3">
      <t>ヒガシムロ</t>
    </rPh>
    <rPh sb="3" eb="4">
      <t>グン</t>
    </rPh>
    <rPh sb="4" eb="6">
      <t>チョウソン</t>
    </rPh>
    <rPh sb="6" eb="8">
      <t>シングウ</t>
    </rPh>
    <rPh sb="8" eb="9">
      <t>シ</t>
    </rPh>
    <rPh sb="9" eb="11">
      <t>ロウジン</t>
    </rPh>
    <rPh sb="11" eb="13">
      <t>フクシ</t>
    </rPh>
    <rPh sb="13" eb="15">
      <t>シセツ</t>
    </rPh>
    <rPh sb="15" eb="17">
      <t>ジム</t>
    </rPh>
    <rPh sb="17" eb="19">
      <t>クミアイ</t>
    </rPh>
    <rPh sb="20" eb="22">
      <t>コウエイ</t>
    </rPh>
    <rPh sb="22" eb="24">
      <t>キギョウ</t>
    </rPh>
    <rPh sb="24" eb="26">
      <t>カイケイ</t>
    </rPh>
    <phoneticPr fontId="5"/>
  </si>
  <si>
    <t>那智勝浦町太地町環境衛生施設一部事務組合</t>
    <rPh sb="0" eb="4">
      <t>ナチカツウラ</t>
    </rPh>
    <rPh sb="4" eb="5">
      <t>マチ</t>
    </rPh>
    <rPh sb="5" eb="7">
      <t>タイジ</t>
    </rPh>
    <rPh sb="7" eb="8">
      <t>チョウ</t>
    </rPh>
    <rPh sb="8" eb="10">
      <t>カンキョウ</t>
    </rPh>
    <rPh sb="10" eb="12">
      <t>エイセイ</t>
    </rPh>
    <rPh sb="12" eb="14">
      <t>シセツ</t>
    </rPh>
    <rPh sb="14" eb="16">
      <t>イチブ</t>
    </rPh>
    <rPh sb="16" eb="18">
      <t>ジム</t>
    </rPh>
    <rPh sb="18" eb="20">
      <t>クミアイ</t>
    </rPh>
    <phoneticPr fontId="5"/>
  </si>
  <si>
    <t>新宮周辺広域市町村圏事務組合</t>
    <rPh sb="0" eb="2">
      <t>シングウ</t>
    </rPh>
    <rPh sb="2" eb="4">
      <t>シュウヘン</t>
    </rPh>
    <rPh sb="4" eb="6">
      <t>コウイキ</t>
    </rPh>
    <rPh sb="6" eb="9">
      <t>シチョウソン</t>
    </rPh>
    <rPh sb="9" eb="10">
      <t>ケン</t>
    </rPh>
    <rPh sb="10" eb="12">
      <t>ジム</t>
    </rPh>
    <rPh sb="12" eb="13">
      <t>ク</t>
    </rPh>
    <rPh sb="13" eb="14">
      <t>ア</t>
    </rPh>
    <phoneticPr fontId="5"/>
  </si>
  <si>
    <t>新宮周辺広域市町村圏事務組合（公営企業会計）</t>
    <rPh sb="0" eb="2">
      <t>シングウ</t>
    </rPh>
    <rPh sb="2" eb="4">
      <t>シュウヘン</t>
    </rPh>
    <rPh sb="4" eb="6">
      <t>コウイキ</t>
    </rPh>
    <rPh sb="6" eb="9">
      <t>シチョウソン</t>
    </rPh>
    <rPh sb="9" eb="10">
      <t>ケン</t>
    </rPh>
    <rPh sb="10" eb="12">
      <t>ジム</t>
    </rPh>
    <rPh sb="12" eb="13">
      <t>ク</t>
    </rPh>
    <rPh sb="13" eb="14">
      <t>ア</t>
    </rPh>
    <rPh sb="15" eb="17">
      <t>コウエイ</t>
    </rPh>
    <rPh sb="17" eb="19">
      <t>キギョウ</t>
    </rPh>
    <rPh sb="19" eb="21">
      <t>カイケイ</t>
    </rPh>
    <phoneticPr fontId="5"/>
  </si>
  <si>
    <t>和歌山地方税回収機構</t>
    <rPh sb="0" eb="3">
      <t>ワカヤマ</t>
    </rPh>
    <rPh sb="3" eb="6">
      <t>チホウゼイ</t>
    </rPh>
    <rPh sb="6" eb="8">
      <t>カイシュウ</t>
    </rPh>
    <rPh sb="8" eb="10">
      <t>キコウ</t>
    </rPh>
    <phoneticPr fontId="5"/>
  </si>
  <si>
    <t>和歌山県後期高齢者医療広域連合</t>
    <rPh sb="0" eb="4">
      <t>ワカヤマケン</t>
    </rPh>
    <rPh sb="4" eb="6">
      <t>コウキ</t>
    </rPh>
    <rPh sb="6" eb="9">
      <t>コウレイシャ</t>
    </rPh>
    <rPh sb="9" eb="11">
      <t>イリョウ</t>
    </rPh>
    <rPh sb="11" eb="13">
      <t>コウイキ</t>
    </rPh>
    <rPh sb="13" eb="15">
      <t>レンゴウ</t>
    </rPh>
    <phoneticPr fontId="5"/>
  </si>
  <si>
    <t>和歌山県後期高齢者医療広域連合（特別会計）</t>
    <rPh sb="0" eb="4">
      <t>ワカヤマケン</t>
    </rPh>
    <rPh sb="4" eb="6">
      <t>コウキ</t>
    </rPh>
    <rPh sb="6" eb="9">
      <t>コウレイシャ</t>
    </rPh>
    <rPh sb="9" eb="11">
      <t>イリョウ</t>
    </rPh>
    <rPh sb="11" eb="13">
      <t>コウイキ</t>
    </rPh>
    <rPh sb="13" eb="15">
      <t>レンゴウ</t>
    </rPh>
    <rPh sb="16" eb="18">
      <t>トクベツ</t>
    </rPh>
    <rPh sb="18" eb="20">
      <t>カイケイ</t>
    </rPh>
    <phoneticPr fontId="5"/>
  </si>
  <si>
    <t>紀南環境広域施設組合</t>
    <rPh sb="0" eb="2">
      <t>キナン</t>
    </rPh>
    <rPh sb="2" eb="4">
      <t>カンキョウ</t>
    </rPh>
    <rPh sb="4" eb="6">
      <t>コウイキ</t>
    </rPh>
    <rPh sb="6" eb="8">
      <t>シセツ</t>
    </rPh>
    <rPh sb="8" eb="9">
      <t>ク</t>
    </rPh>
    <rPh sb="9" eb="10">
      <t>ア</t>
    </rPh>
    <phoneticPr fontId="5"/>
  </si>
  <si>
    <t>紀南環境衛生施設事務組合</t>
    <rPh sb="0" eb="2">
      <t>キナン</t>
    </rPh>
    <rPh sb="2" eb="4">
      <t>カンキョウ</t>
    </rPh>
    <rPh sb="4" eb="6">
      <t>エイセイ</t>
    </rPh>
    <rPh sb="6" eb="8">
      <t>シセツ</t>
    </rPh>
    <rPh sb="8" eb="10">
      <t>ジム</t>
    </rPh>
    <rPh sb="10" eb="12">
      <t>クミアイ</t>
    </rPh>
    <phoneticPr fontId="38"/>
  </si>
  <si>
    <t>-</t>
    <phoneticPr fontId="2"/>
  </si>
  <si>
    <t>ー</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</si>
  <si>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</si>
  <si>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</si>
  <si>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額のうち、大半を「一般会計等に係る地方債の現在高」が占めている。道路新設等の大型事業の実施に伴う起債にはじまり、平成25年度以降、地方債残高の上昇が顕著である。起債に際しては財政措置率の高いものを選択しているため、基準財政需要額算入額が増加する。平成30年度までは充当可能財源等が将来負担額を上回っていたが、令和元年度にはじめて将来負担比率が数値化され、その後上昇を続けている。令和3年度は「駅舎防災複合施設」の建設に係る地方債の借入れにより将来負担比率が上昇するとともに、当施設の完成により固定資産減価償却率が低下した。令和4・5年度は「国際鯨類施設」の建設のため地方債を発行し、施設が完成した。令和6年度以降は、投資的経費を制限し、地方債発行残高の増加を抑制する方針である。</t>
    <rPh sb="158" eb="160">
      <t>レイワ</t>
    </rPh>
    <rPh sb="160" eb="163">
      <t>ガンネンド</t>
    </rPh>
    <rPh sb="183" eb="184">
      <t>ゴ</t>
    </rPh>
    <rPh sb="184" eb="186">
      <t>ジョウショウ</t>
    </rPh>
    <rPh sb="187" eb="188">
      <t>ツヅ</t>
    </rPh>
    <rPh sb="337" eb="339">
      <t>ホウシン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</si>
  <si>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</si>
  <si>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</si>
  <si>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</si>
  <si>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</si>
  <si>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</si>
  <si>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</si>
  <si>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については、まちづくりのための投資的事業のため、過疎債を中心に多額の借入れを行っており、平成29年度以降の償還額が大幅に増加している。今後、実質公債費比率は上昇が続く見込みである。また、「公営企業に要する経費の財源とする地方債の償還に充てたと認められる繰入金」について、国民宿舎事業は会計の廃止により平成26年度で償還が完了しており、下水道事業においては、近年償還額が減少していたが、再び下水道施設の更新時期を迎えており、令和3年度以降は新たな起債を行っている。令和3年度は「駅舎防災複合施設」、令和4・5年度は「国際鯨類施設」の建設に係る地方債を発行したことにより将来負担比率とともに実質公債費比率が上昇した。令和6年度以降は、地方債の発行を制限することにより、両比率を抑制していく方針である。</t>
    <rPh sb="199" eb="200">
      <t>フタタ</t>
    </rPh>
    <rPh sb="326" eb="328">
      <t>ハッコウ</t>
    </rPh>
    <rPh sb="329" eb="331">
      <t>セイゲン</t>
    </rPh>
    <rPh sb="339" eb="342">
      <t>リョウヒリツ</t>
    </rPh>
    <rPh sb="343" eb="345">
      <t>ヨクセイ</t>
    </rPh>
    <rPh sb="349" eb="351">
      <t>ホウシン</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</si>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</sst>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40" xfId="11" applyNumberFormat="1" applyFon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6" fillId="0" borderId="41" xfId="16"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A9E23C5C-E49D-400F-92BE-1C1BD2859C3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332350</c:v>
                </c:pt>
                <c:pt idx="1">
                  <c:v>362690</c:v>
                </c:pt>
                <c:pt idx="2">
                  <c:v>296093</c:v>
                </c:pt>
                <c:pt idx="3">
                  <c:v>308655</c:v>
                </c:pt>
                <c:pt idx="4">
                  <c:v>325476</c:v>
                </c:pt>
              </c:numCache>
            </c:numRef>
          </c:val>
          <c:smooth val="0"/>
          <c:extLst>
            <c:ext xmlns:c16="http://schemas.microsoft.com/office/drawing/2014/chart" uri="{C3380CC4-5D6E-409C-BE32-E72D297353CC}">
              <c16:uniqueId val="{00000000-90B3-4311-B228-967EB5555B7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309067</c:v>
                </c:pt>
                <c:pt idx="1">
                  <c:v>272088</c:v>
                </c:pt>
                <c:pt idx="2">
                  <c:v>479838</c:v>
                </c:pt>
                <c:pt idx="3">
                  <c:v>477599</c:v>
                </c:pt>
                <c:pt idx="4">
                  <c:v>222647</c:v>
                </c:pt>
              </c:numCache>
            </c:numRef>
          </c:val>
          <c:smooth val="0"/>
          <c:extLst>
            <c:ext xmlns:c16="http://schemas.microsoft.com/office/drawing/2014/chart" uri="{C3380CC4-5D6E-409C-BE32-E72D297353CC}">
              <c16:uniqueId val="{00000001-90B3-4311-B228-967EB5555B7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8.52</c:v>
                </c:pt>
                <c:pt idx="1">
                  <c:v>7.91</c:v>
                </c:pt>
                <c:pt idx="2">
                  <c:v>7.99</c:v>
                </c:pt>
                <c:pt idx="3">
                  <c:v>7.02</c:v>
                </c:pt>
                <c:pt idx="4">
                  <c:v>7.28</c:v>
                </c:pt>
              </c:numCache>
            </c:numRef>
          </c:val>
          <c:extLst>
            <c:ext xmlns:c16="http://schemas.microsoft.com/office/drawing/2014/chart" uri="{C3380CC4-5D6E-409C-BE32-E72D297353CC}">
              <c16:uniqueId val="{00000000-EDA5-4FE8-99EF-C6AB3C73480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34.950000000000003</c:v>
                </c:pt>
                <c:pt idx="1">
                  <c:v>30.33</c:v>
                </c:pt>
                <c:pt idx="2">
                  <c:v>30.79</c:v>
                </c:pt>
                <c:pt idx="3">
                  <c:v>28.35</c:v>
                </c:pt>
                <c:pt idx="4">
                  <c:v>28.19</c:v>
                </c:pt>
              </c:numCache>
            </c:numRef>
          </c:val>
          <c:extLst>
            <c:ext xmlns:c16="http://schemas.microsoft.com/office/drawing/2014/chart" uri="{C3380CC4-5D6E-409C-BE32-E72D297353CC}">
              <c16:uniqueId val="{00000001-EDA5-4FE8-99EF-C6AB3C73480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2.74</c:v>
                </c:pt>
                <c:pt idx="1">
                  <c:v>0.52</c:v>
                </c:pt>
                <c:pt idx="2">
                  <c:v>-0.04</c:v>
                </c:pt>
                <c:pt idx="3">
                  <c:v>-1.24</c:v>
                </c:pt>
                <c:pt idx="4">
                  <c:v>0.3</c:v>
                </c:pt>
              </c:numCache>
            </c:numRef>
          </c:val>
          <c:smooth val="0"/>
          <c:extLst>
            <c:ext xmlns:c16="http://schemas.microsoft.com/office/drawing/2014/chart" uri="{C3380CC4-5D6E-409C-BE32-E72D297353CC}">
              <c16:uniqueId val="{00000002-EDA5-4FE8-99EF-C6AB3C73480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DA4A-47E0-A9B3-3BE43068AE5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A4A-47E0-A9B3-3BE43068AE5A}"/>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DA4A-47E0-A9B3-3BE43068AE5A}"/>
            </c:ext>
          </c:extLst>
        </c:ser>
        <c:ser>
          <c:idx val="3"/>
          <c:order val="3"/>
          <c:tx>
            <c:strRef>
              <c:f>データシート!$A$30</c:f>
              <c:strCache>
                <c:ptCount val="1"/>
                <c:pt idx="0">
                  <c:v>後期高齢者医療事業</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0.05</c:v>
                </c:pt>
                <c:pt idx="2">
                  <c:v>#N/A</c:v>
                </c:pt>
                <c:pt idx="3">
                  <c:v>0.06</c:v>
                </c:pt>
                <c:pt idx="4">
                  <c:v>#N/A</c:v>
                </c:pt>
                <c:pt idx="5">
                  <c:v>0.05</c:v>
                </c:pt>
                <c:pt idx="6">
                  <c:v>#N/A</c:v>
                </c:pt>
                <c:pt idx="7">
                  <c:v>0.05</c:v>
                </c:pt>
                <c:pt idx="8">
                  <c:v>#N/A</c:v>
                </c:pt>
                <c:pt idx="9">
                  <c:v>0.09</c:v>
                </c:pt>
              </c:numCache>
            </c:numRef>
          </c:val>
          <c:extLst>
            <c:ext xmlns:c16="http://schemas.microsoft.com/office/drawing/2014/chart" uri="{C3380CC4-5D6E-409C-BE32-E72D297353CC}">
              <c16:uniqueId val="{00000003-DA4A-47E0-A9B3-3BE43068AE5A}"/>
            </c:ext>
          </c:extLst>
        </c:ser>
        <c:ser>
          <c:idx val="4"/>
          <c:order val="4"/>
          <c:tx>
            <c:strRef>
              <c:f>データシート!$A$31</c:f>
              <c:strCache>
                <c:ptCount val="1"/>
                <c:pt idx="0">
                  <c:v>都市計画公共下水道事業</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0.14000000000000001</c:v>
                </c:pt>
                <c:pt idx="2">
                  <c:v>#N/A</c:v>
                </c:pt>
                <c:pt idx="3">
                  <c:v>0.25</c:v>
                </c:pt>
                <c:pt idx="4">
                  <c:v>#N/A</c:v>
                </c:pt>
                <c:pt idx="5">
                  <c:v>0.14000000000000001</c:v>
                </c:pt>
                <c:pt idx="6">
                  <c:v>#N/A</c:v>
                </c:pt>
                <c:pt idx="7">
                  <c:v>0.75</c:v>
                </c:pt>
                <c:pt idx="8">
                  <c:v>#N/A</c:v>
                </c:pt>
                <c:pt idx="9">
                  <c:v>0.49</c:v>
                </c:pt>
              </c:numCache>
            </c:numRef>
          </c:val>
          <c:extLst>
            <c:ext xmlns:c16="http://schemas.microsoft.com/office/drawing/2014/chart" uri="{C3380CC4-5D6E-409C-BE32-E72D297353CC}">
              <c16:uniqueId val="{00000004-DA4A-47E0-A9B3-3BE43068AE5A}"/>
            </c:ext>
          </c:extLst>
        </c:ser>
        <c:ser>
          <c:idx val="5"/>
          <c:order val="5"/>
          <c:tx>
            <c:strRef>
              <c:f>データシート!$A$32</c:f>
              <c:strCache>
                <c:ptCount val="1"/>
                <c:pt idx="0">
                  <c:v>国民健康保険事業</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0.32</c:v>
                </c:pt>
                <c:pt idx="2">
                  <c:v>#N/A</c:v>
                </c:pt>
                <c:pt idx="3">
                  <c:v>0.52</c:v>
                </c:pt>
                <c:pt idx="4">
                  <c:v>#N/A</c:v>
                </c:pt>
                <c:pt idx="5">
                  <c:v>0.46</c:v>
                </c:pt>
                <c:pt idx="6">
                  <c:v>#N/A</c:v>
                </c:pt>
                <c:pt idx="7">
                  <c:v>0.22</c:v>
                </c:pt>
                <c:pt idx="8">
                  <c:v>#N/A</c:v>
                </c:pt>
                <c:pt idx="9">
                  <c:v>0.56000000000000005</c:v>
                </c:pt>
              </c:numCache>
            </c:numRef>
          </c:val>
          <c:extLst>
            <c:ext xmlns:c16="http://schemas.microsoft.com/office/drawing/2014/chart" uri="{C3380CC4-5D6E-409C-BE32-E72D297353CC}">
              <c16:uniqueId val="{00000005-DA4A-47E0-A9B3-3BE43068AE5A}"/>
            </c:ext>
          </c:extLst>
        </c:ser>
        <c:ser>
          <c:idx val="6"/>
          <c:order val="6"/>
          <c:tx>
            <c:strRef>
              <c:f>データシート!$A$33</c:f>
              <c:strCache>
                <c:ptCount val="1"/>
                <c:pt idx="0">
                  <c:v>介護保険事業</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0.37</c:v>
                </c:pt>
                <c:pt idx="2">
                  <c:v>#N/A</c:v>
                </c:pt>
                <c:pt idx="3">
                  <c:v>0.92</c:v>
                </c:pt>
                <c:pt idx="4">
                  <c:v>#N/A</c:v>
                </c:pt>
                <c:pt idx="5">
                  <c:v>1.22</c:v>
                </c:pt>
                <c:pt idx="6">
                  <c:v>#N/A</c:v>
                </c:pt>
                <c:pt idx="7">
                  <c:v>1.96</c:v>
                </c:pt>
                <c:pt idx="8">
                  <c:v>#N/A</c:v>
                </c:pt>
                <c:pt idx="9">
                  <c:v>2.62</c:v>
                </c:pt>
              </c:numCache>
            </c:numRef>
          </c:val>
          <c:extLst>
            <c:ext xmlns:c16="http://schemas.microsoft.com/office/drawing/2014/chart" uri="{C3380CC4-5D6E-409C-BE32-E72D297353CC}">
              <c16:uniqueId val="{00000006-DA4A-47E0-A9B3-3BE43068AE5A}"/>
            </c:ext>
          </c:extLst>
        </c:ser>
        <c:ser>
          <c:idx val="7"/>
          <c:order val="7"/>
          <c:tx>
            <c:strRef>
              <c:f>データシート!$A$34</c:f>
              <c:strCache>
                <c:ptCount val="1"/>
                <c:pt idx="0">
                  <c:v>くじらの博物館事業</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9.65</c:v>
                </c:pt>
                <c:pt idx="2">
                  <c:v>#N/A</c:v>
                </c:pt>
                <c:pt idx="3">
                  <c:v>4.72</c:v>
                </c:pt>
                <c:pt idx="4">
                  <c:v>#N/A</c:v>
                </c:pt>
                <c:pt idx="5">
                  <c:v>2.5099999999999998</c:v>
                </c:pt>
                <c:pt idx="6">
                  <c:v>#N/A</c:v>
                </c:pt>
                <c:pt idx="7">
                  <c:v>2.88</c:v>
                </c:pt>
                <c:pt idx="8">
                  <c:v>#N/A</c:v>
                </c:pt>
                <c:pt idx="9">
                  <c:v>3.6</c:v>
                </c:pt>
              </c:numCache>
            </c:numRef>
          </c:val>
          <c:extLst>
            <c:ext xmlns:c16="http://schemas.microsoft.com/office/drawing/2014/chart" uri="{C3380CC4-5D6E-409C-BE32-E72D297353CC}">
              <c16:uniqueId val="{00000007-DA4A-47E0-A9B3-3BE43068AE5A}"/>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8.51</c:v>
                </c:pt>
                <c:pt idx="2">
                  <c:v>#N/A</c:v>
                </c:pt>
                <c:pt idx="3">
                  <c:v>7.91</c:v>
                </c:pt>
                <c:pt idx="4">
                  <c:v>#N/A</c:v>
                </c:pt>
                <c:pt idx="5">
                  <c:v>7.98</c:v>
                </c:pt>
                <c:pt idx="6">
                  <c:v>#N/A</c:v>
                </c:pt>
                <c:pt idx="7">
                  <c:v>7.01</c:v>
                </c:pt>
                <c:pt idx="8">
                  <c:v>#N/A</c:v>
                </c:pt>
                <c:pt idx="9">
                  <c:v>7.27</c:v>
                </c:pt>
              </c:numCache>
            </c:numRef>
          </c:val>
          <c:extLst>
            <c:ext xmlns:c16="http://schemas.microsoft.com/office/drawing/2014/chart" uri="{C3380CC4-5D6E-409C-BE32-E72D297353CC}">
              <c16:uniqueId val="{00000008-DA4A-47E0-A9B3-3BE43068AE5A}"/>
            </c:ext>
          </c:extLst>
        </c:ser>
        <c:ser>
          <c:idx val="9"/>
          <c:order val="9"/>
          <c:tx>
            <c:strRef>
              <c:f>データシート!$A$36</c:f>
              <c:strCache>
                <c:ptCount val="1"/>
                <c:pt idx="0">
                  <c:v>水道事業</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8.76</c:v>
                </c:pt>
                <c:pt idx="2">
                  <c:v>#N/A</c:v>
                </c:pt>
                <c:pt idx="3">
                  <c:v>8.34</c:v>
                </c:pt>
                <c:pt idx="4">
                  <c:v>#N/A</c:v>
                </c:pt>
                <c:pt idx="5">
                  <c:v>8.36</c:v>
                </c:pt>
                <c:pt idx="6">
                  <c:v>#N/A</c:v>
                </c:pt>
                <c:pt idx="7">
                  <c:v>8.56</c:v>
                </c:pt>
                <c:pt idx="8">
                  <c:v>#N/A</c:v>
                </c:pt>
                <c:pt idx="9">
                  <c:v>8.82</c:v>
                </c:pt>
              </c:numCache>
            </c:numRef>
          </c:val>
          <c:extLst>
            <c:ext xmlns:c16="http://schemas.microsoft.com/office/drawing/2014/chart" uri="{C3380CC4-5D6E-409C-BE32-E72D297353CC}">
              <c16:uniqueId val="{00000009-DA4A-47E0-A9B3-3BE43068AE5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222</c:v>
                </c:pt>
                <c:pt idx="5">
                  <c:v>272</c:v>
                </c:pt>
                <c:pt idx="8">
                  <c:v>271</c:v>
                </c:pt>
                <c:pt idx="11">
                  <c:v>329</c:v>
                </c:pt>
                <c:pt idx="14">
                  <c:v>353</c:v>
                </c:pt>
              </c:numCache>
            </c:numRef>
          </c:val>
          <c:extLst>
            <c:ext xmlns:c16="http://schemas.microsoft.com/office/drawing/2014/chart" uri="{C3380CC4-5D6E-409C-BE32-E72D297353CC}">
              <c16:uniqueId val="{00000000-20C3-42A9-940D-9C7EA282655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0C3-42A9-940D-9C7EA282655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20C3-42A9-940D-9C7EA282655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0C3-42A9-940D-9C7EA282655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13</c:v>
                </c:pt>
                <c:pt idx="3">
                  <c:v>12</c:v>
                </c:pt>
                <c:pt idx="6">
                  <c:v>14</c:v>
                </c:pt>
                <c:pt idx="9">
                  <c:v>14</c:v>
                </c:pt>
                <c:pt idx="12">
                  <c:v>27</c:v>
                </c:pt>
              </c:numCache>
            </c:numRef>
          </c:val>
          <c:extLst>
            <c:ext xmlns:c16="http://schemas.microsoft.com/office/drawing/2014/chart" uri="{C3380CC4-5D6E-409C-BE32-E72D297353CC}">
              <c16:uniqueId val="{00000004-20C3-42A9-940D-9C7EA282655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0C3-42A9-940D-9C7EA282655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0C3-42A9-940D-9C7EA282655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275</c:v>
                </c:pt>
                <c:pt idx="3">
                  <c:v>359</c:v>
                </c:pt>
                <c:pt idx="6">
                  <c:v>392</c:v>
                </c:pt>
                <c:pt idx="9">
                  <c:v>474</c:v>
                </c:pt>
                <c:pt idx="12">
                  <c:v>508</c:v>
                </c:pt>
              </c:numCache>
            </c:numRef>
          </c:val>
          <c:extLst>
            <c:ext xmlns:c16="http://schemas.microsoft.com/office/drawing/2014/chart" uri="{C3380CC4-5D6E-409C-BE32-E72D297353CC}">
              <c16:uniqueId val="{00000007-20C3-42A9-940D-9C7EA282655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66</c:v>
                </c:pt>
                <c:pt idx="2">
                  <c:v>#N/A</c:v>
                </c:pt>
                <c:pt idx="3">
                  <c:v>#N/A</c:v>
                </c:pt>
                <c:pt idx="4">
                  <c:v>99</c:v>
                </c:pt>
                <c:pt idx="5">
                  <c:v>#N/A</c:v>
                </c:pt>
                <c:pt idx="6">
                  <c:v>#N/A</c:v>
                </c:pt>
                <c:pt idx="7">
                  <c:v>135</c:v>
                </c:pt>
                <c:pt idx="8">
                  <c:v>#N/A</c:v>
                </c:pt>
                <c:pt idx="9">
                  <c:v>#N/A</c:v>
                </c:pt>
                <c:pt idx="10">
                  <c:v>159</c:v>
                </c:pt>
                <c:pt idx="11">
                  <c:v>#N/A</c:v>
                </c:pt>
                <c:pt idx="12">
                  <c:v>#N/A</c:v>
                </c:pt>
                <c:pt idx="13">
                  <c:v>182</c:v>
                </c:pt>
                <c:pt idx="14">
                  <c:v>#N/A</c:v>
                </c:pt>
              </c:numCache>
            </c:numRef>
          </c:val>
          <c:smooth val="0"/>
          <c:extLst>
            <c:ext xmlns:c16="http://schemas.microsoft.com/office/drawing/2014/chart" uri="{C3380CC4-5D6E-409C-BE32-E72D297353CC}">
              <c16:uniqueId val="{00000008-20C3-42A9-940D-9C7EA282655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3365</c:v>
                </c:pt>
                <c:pt idx="5">
                  <c:v>3534</c:v>
                </c:pt>
                <c:pt idx="8">
                  <c:v>3911</c:v>
                </c:pt>
                <c:pt idx="11">
                  <c:v>4310</c:v>
                </c:pt>
                <c:pt idx="14">
                  <c:v>4355</c:v>
                </c:pt>
              </c:numCache>
            </c:numRef>
          </c:val>
          <c:extLst>
            <c:ext xmlns:c16="http://schemas.microsoft.com/office/drawing/2014/chart" uri="{C3380CC4-5D6E-409C-BE32-E72D297353CC}">
              <c16:uniqueId val="{00000000-3E07-4DD0-95FE-8AA460A8926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3E07-4DD0-95FE-8AA460A8926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1516</c:v>
                </c:pt>
                <c:pt idx="5">
                  <c:v>1654</c:v>
                </c:pt>
                <c:pt idx="8">
                  <c:v>1801</c:v>
                </c:pt>
                <c:pt idx="11">
                  <c:v>1756</c:v>
                </c:pt>
                <c:pt idx="14">
                  <c:v>1890</c:v>
                </c:pt>
              </c:numCache>
            </c:numRef>
          </c:val>
          <c:extLst>
            <c:ext xmlns:c16="http://schemas.microsoft.com/office/drawing/2014/chart" uri="{C3380CC4-5D6E-409C-BE32-E72D297353CC}">
              <c16:uniqueId val="{00000002-3E07-4DD0-95FE-8AA460A8926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E07-4DD0-95FE-8AA460A8926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E07-4DD0-95FE-8AA460A8926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E07-4DD0-95FE-8AA460A8926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512</c:v>
                </c:pt>
                <c:pt idx="3">
                  <c:v>509</c:v>
                </c:pt>
                <c:pt idx="6">
                  <c:v>555</c:v>
                </c:pt>
                <c:pt idx="9">
                  <c:v>468</c:v>
                </c:pt>
                <c:pt idx="12">
                  <c:v>453</c:v>
                </c:pt>
              </c:numCache>
            </c:numRef>
          </c:val>
          <c:extLst>
            <c:ext xmlns:c16="http://schemas.microsoft.com/office/drawing/2014/chart" uri="{C3380CC4-5D6E-409C-BE32-E72D297353CC}">
              <c16:uniqueId val="{00000006-3E07-4DD0-95FE-8AA460A8926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93</c:v>
                </c:pt>
                <c:pt idx="3">
                  <c:v>90</c:v>
                </c:pt>
                <c:pt idx="6">
                  <c:v>86</c:v>
                </c:pt>
                <c:pt idx="9">
                  <c:v>82</c:v>
                </c:pt>
                <c:pt idx="12">
                  <c:v>78</c:v>
                </c:pt>
              </c:numCache>
            </c:numRef>
          </c:val>
          <c:extLst>
            <c:ext xmlns:c16="http://schemas.microsoft.com/office/drawing/2014/chart" uri="{C3380CC4-5D6E-409C-BE32-E72D297353CC}">
              <c16:uniqueId val="{00000007-3E07-4DD0-95FE-8AA460A8926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88</c:v>
                </c:pt>
                <c:pt idx="3">
                  <c:v>89</c:v>
                </c:pt>
                <c:pt idx="6">
                  <c:v>87</c:v>
                </c:pt>
                <c:pt idx="9">
                  <c:v>119</c:v>
                </c:pt>
                <c:pt idx="12">
                  <c:v>220</c:v>
                </c:pt>
              </c:numCache>
            </c:numRef>
          </c:val>
          <c:extLst>
            <c:ext xmlns:c16="http://schemas.microsoft.com/office/drawing/2014/chart" uri="{C3380CC4-5D6E-409C-BE32-E72D297353CC}">
              <c16:uniqueId val="{00000008-3E07-4DD0-95FE-8AA460A8926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3E07-4DD0-95FE-8AA460A8926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4358</c:v>
                </c:pt>
                <c:pt idx="3">
                  <c:v>4740</c:v>
                </c:pt>
                <c:pt idx="6">
                  <c:v>5250</c:v>
                </c:pt>
                <c:pt idx="9">
                  <c:v>5786</c:v>
                </c:pt>
                <c:pt idx="12">
                  <c:v>5886</c:v>
                </c:pt>
              </c:numCache>
            </c:numRef>
          </c:val>
          <c:extLst>
            <c:ext xmlns:c16="http://schemas.microsoft.com/office/drawing/2014/chart" uri="{C3380CC4-5D6E-409C-BE32-E72D297353CC}">
              <c16:uniqueId val="{0000000A-3E07-4DD0-95FE-8AA460A8926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170</c:v>
                </c:pt>
                <c:pt idx="2">
                  <c:v>#N/A</c:v>
                </c:pt>
                <c:pt idx="3">
                  <c:v>#N/A</c:v>
                </c:pt>
                <c:pt idx="4">
                  <c:v>239</c:v>
                </c:pt>
                <c:pt idx="5">
                  <c:v>#N/A</c:v>
                </c:pt>
                <c:pt idx="6">
                  <c:v>#N/A</c:v>
                </c:pt>
                <c:pt idx="7">
                  <c:v>266</c:v>
                </c:pt>
                <c:pt idx="8">
                  <c:v>#N/A</c:v>
                </c:pt>
                <c:pt idx="9">
                  <c:v>#N/A</c:v>
                </c:pt>
                <c:pt idx="10">
                  <c:v>388</c:v>
                </c:pt>
                <c:pt idx="11">
                  <c:v>#N/A</c:v>
                </c:pt>
                <c:pt idx="12">
                  <c:v>#N/A</c:v>
                </c:pt>
                <c:pt idx="13">
                  <c:v>391</c:v>
                </c:pt>
                <c:pt idx="14">
                  <c:v>#N/A</c:v>
                </c:pt>
              </c:numCache>
            </c:numRef>
          </c:val>
          <c:smooth val="0"/>
          <c:extLst>
            <c:ext xmlns:c16="http://schemas.microsoft.com/office/drawing/2014/chart" uri="{C3380CC4-5D6E-409C-BE32-E72D297353CC}">
              <c16:uniqueId val="{0000000B-3E07-4DD0-95FE-8AA460A8926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502</c:v>
                </c:pt>
                <c:pt idx="1">
                  <c:v>490</c:v>
                </c:pt>
                <c:pt idx="2">
                  <c:v>490</c:v>
                </c:pt>
              </c:numCache>
            </c:numRef>
          </c:val>
          <c:extLst>
            <c:ext xmlns:c16="http://schemas.microsoft.com/office/drawing/2014/chart" uri="{C3380CC4-5D6E-409C-BE32-E72D297353CC}">
              <c16:uniqueId val="{00000000-714D-44B8-9428-84CB07B1EF2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506</c:v>
                </c:pt>
                <c:pt idx="1">
                  <c:v>516</c:v>
                </c:pt>
                <c:pt idx="2">
                  <c:v>526</c:v>
                </c:pt>
              </c:numCache>
            </c:numRef>
          </c:val>
          <c:extLst>
            <c:ext xmlns:c16="http://schemas.microsoft.com/office/drawing/2014/chart" uri="{C3380CC4-5D6E-409C-BE32-E72D297353CC}">
              <c16:uniqueId val="{00000001-714D-44B8-9428-84CB07B1EF2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616</c:v>
                </c:pt>
                <c:pt idx="1">
                  <c:v>572</c:v>
                </c:pt>
                <c:pt idx="2">
                  <c:v>567</c:v>
                </c:pt>
              </c:numCache>
            </c:numRef>
          </c:val>
          <c:extLst>
            <c:ext xmlns:c16="http://schemas.microsoft.com/office/drawing/2014/chart" uri="{C3380CC4-5D6E-409C-BE32-E72D297353CC}">
              <c16:uniqueId val="{00000002-714D-44B8-9428-84CB07B1EF2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{FF786DBC-153E-419D-BC2F-F37A03E8259F}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8FD-42A1-951E-96CB6BCABC8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{6F16BF8B-0A69-40A8-8534-66384AC4F40E}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8FD-42A1-951E-96CB6BCABC8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{EF20BF01-3E68-4CAD-92DE-2477CCD83561}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8FD-42A1-951E-96CB6BCABC8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{F8C3847E-F455-487F-9602-B1FABBE4FA8E}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8FD-42A1-951E-96CB6BCABC8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{487C20F6-6EB0-4866-9507-4E3B42CF8A25}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8FD-42A1-951E-96CB6BCABC8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{B62B3193-8F85-44D3-AB7C-488C475B11B2}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8FD-42A1-951E-96CB6BCABC8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{FA170B67-D116-4709-A032-15AEBF471335}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8FD-42A1-951E-96CB6BCABC8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{FF1BC4C1-3942-4287-9180-8D66F15AFE67}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8FD-42A1-951E-96CB6BCABC8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{6D03EB9D-0BD6-400F-9851-5B1DE50BF033}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8FD-42A1-951E-96CB6BCABC8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63.3</c:v>
                </c:pt>
                <c:pt idx="8">
                  <c:v>61.4</c:v>
                </c:pt>
                <c:pt idx="16">
                  <c:v>63</c:v>
                </c:pt>
                <c:pt idx="24">
                  <c:v>55.5</c:v>
                </c:pt>
                <c:pt idx="32">
                  <c:v>56.6</c:v>
                </c:pt>
              </c:numCache>
            </c:numRef>
          </c:xVal>
          <c:yVal>
            <c:numRef>
              <c:f>公会計指標分析・財政指標組合せ分析表!$BP$51:$DC$51</c:f>
              <c:numCache>
                <c:formatCode>#,##0.0;"▲ "#,##0.0</c:formatCode>
                <c:ptCount val="40"/>
                <c:pt idx="0">
                  <c:v>13.9</c:v>
                </c:pt>
                <c:pt idx="8">
                  <c:v>17.2</c:v>
                </c:pt>
                <c:pt idx="16">
                  <c:v>19.5</c:v>
                </c:pt>
                <c:pt idx="24">
                  <c:v>27.6</c:v>
                </c:pt>
                <c:pt idx="32">
                  <c:v>28.1</c:v>
                </c:pt>
              </c:numCache>
            </c:numRef>
          </c:yVal>
          <c:smooth val="0"/>
          <c:extLst>
            <c:ext xmlns:c16="http://schemas.microsoft.com/office/drawing/2014/chart" uri="{C3380CC4-5D6E-409C-BE32-E72D297353CC}">
              <c16:uniqueId val="{00000009-88FD-42A1-951E-96CB6BCABC8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{685ADC4E-3967-4568-912F-CCAFC45D27A5}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8FD-42A1-951E-96CB6BCABC8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{F9D1A7D4-131B-42E3-A756-8ABDFEC0AF16}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8FD-42A1-951E-96CB6BCABC8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{A7A19E51-DAFE-4876-ACB1-3CF369BA6145}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8FD-42A1-951E-96CB6BCABC8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{445DBDEC-A751-4132-BA1F-14BC9093BA29}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8FD-42A1-951E-96CB6BCABC8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{7C2DD3BC-BA39-49DC-ACD3-35414F3340FE}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8FD-42A1-951E-96CB6BCABC8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{6774E83E-FAFB-49B9-BCBC-1580F4E074D6}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8FD-42A1-951E-96CB6BCABC8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{355F8FB5-E513-4E05-8E3B-4229CCC119D6}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8FD-42A1-951E-96CB6BCABC81}"/>
                </c:ext>
              </c:extLst>
            </c:dLbl>
            <c:dLbl>
              <c:idx val="24"/>
              <c:layout>
                <c:manualLayout>
                  <c:x val="-3.135925513787647E-2"/>
                  <c:y val="-4.5114315056352043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{B6088C5D-2B9B-4BBA-ABB7-AC593DADC0FF}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8FD-42A1-951E-96CB6BCABC81}"/>
                </c:ext>
              </c:extLst>
            </c:dLbl>
            <c:dLbl>
              <c:idx val="32"/>
              <c:layout>
                <c:manualLayout>
                  <c:x val="-3.2672246162591886E-2"/>
                  <c:y val="-8.4363769155378313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{13C1E1D1-1DF9-47E1-ADF1-749D5077E1DA}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8FD-42A1-951E-96CB6BCABC8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61.5</c:v>
                </c:pt>
                <c:pt idx="8">
                  <c:v>60.8</c:v>
                </c:pt>
                <c:pt idx="16">
                  <c:v>62.2</c:v>
                </c:pt>
                <c:pt idx="24">
                  <c:v>62.6</c:v>
                </c:pt>
                <c:pt idx="32">
                  <c:v>62.9</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88FD-42A1-951E-96CB6BCABC81}"/>
            </c:ext>
          </c:extLst>
        </c:ser>
        <c:dLbls>
          <c:showLegendKey val="0"/>
          <c:showVal val="1"/>
          <c:showCatName val="0"/>
          <c:showSerName val="0"/>
          <c:showPercent val="0"/>
          <c:showBubbleSize val="0"/>
        </c:dLbls>
        <c:axId val="46179840"/>
        <c:axId val="46181760"/>
      </c:scatterChart>
      <c:valAx>
        <c:axId val="46179840"/>
        <c:scaling>
          <c:orientation val="maxMin"/>
          <c:max val="64"/>
          <c:min val="54"/>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{EA8AA3FA-2CEB-4B3C-B047-133CB65D9C63}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D02-4CF7-8E16-150DE434159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{FDC3BF27-CDDC-483F-9B7B-C68093AD924D}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D02-4CF7-8E16-150DE434159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{F1BD3166-8A43-43AE-9DB2-C68C2FD72740}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D02-4CF7-8E16-150DE434159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{CF68ADD8-61EF-4094-9547-8DA2C553447A}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D02-4CF7-8E16-150DE434159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{3764054E-089D-4DB2-974D-6335B231EC89}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D02-4CF7-8E16-150DE4341591}"/>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{A7C2F318-CEFE-4776-A5DF-82130B7C553D}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D02-4CF7-8E16-150DE4341591}"/>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{9256D182-75CD-480F-A7F3-2677E9EE3A36}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D02-4CF7-8E16-150DE4341591}"/>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{2F8DCE4F-94B7-47DB-9F96-E06850ADAD8B}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D02-4CF7-8E16-150DE4341591}"/>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{5F7DABE9-0161-4D71-9D7F-70F268CC9D63}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D02-4CF7-8E16-150DE434159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5.0999999999999996</c:v>
                </c:pt>
                <c:pt idx="8">
                  <c:v>5.9</c:v>
                </c:pt>
                <c:pt idx="16">
                  <c:v>7.5</c:v>
                </c:pt>
                <c:pt idx="24">
                  <c:v>9.4</c:v>
                </c:pt>
                <c:pt idx="32">
                  <c:v>11.4</c:v>
                </c:pt>
              </c:numCache>
            </c:numRef>
          </c:xVal>
          <c:yVal>
            <c:numRef>
              <c:f>公会計指標分析・財政指標組合せ分析表!$BP$73:$DC$73</c:f>
              <c:numCache>
                <c:formatCode>#,##0.0;"▲ "#,##0.0</c:formatCode>
                <c:ptCount val="40"/>
                <c:pt idx="0">
                  <c:v>13.9</c:v>
                </c:pt>
                <c:pt idx="8">
                  <c:v>17.2</c:v>
                </c:pt>
                <c:pt idx="16">
                  <c:v>19.5</c:v>
                </c:pt>
                <c:pt idx="24">
                  <c:v>27.6</c:v>
                </c:pt>
                <c:pt idx="32">
                  <c:v>28.1</c:v>
                </c:pt>
              </c:numCache>
            </c:numRef>
          </c:yVal>
          <c:smooth val="0"/>
          <c:extLst>
            <c:ext xmlns:c16="http://schemas.microsoft.com/office/drawing/2014/chart" uri="{C3380CC4-5D6E-409C-BE32-E72D297353CC}">
              <c16:uniqueId val="{00000009-FD02-4CF7-8E16-150DE434159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{69C6CF38-22BD-4A79-A595-5B777E7CBD37}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D02-4CF7-8E16-150DE434159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{5EC290AD-AC4C-414D-81C5-42118887C47C}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D02-4CF7-8E16-150DE434159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{770E7647-9A33-48E5-A40E-C61FE7AC849F}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D02-4CF7-8E16-150DE434159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{FBB1923F-DB07-4952-B53C-F9A765FD9CFB}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D02-4CF7-8E16-150DE434159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{2A49CD25-F7FF-492D-9825-C92A3A9D33B9}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D02-4CF7-8E16-150DE4341591}"/>
                </c:ext>
              </c:extLst>
            </c:dLbl>
            <c:dLbl>
              <c:idx val="8"/>
              <c:layout>
                <c:manualLayout>
                  <c:x val="-2.8829840147400729E-2"/>
                  <c:y val="-4.3495921315535875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{56F60994-AF03-4852-B944-6D2693643602}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D02-4CF7-8E16-150DE4341591}"/>
                </c:ext>
              </c:extLst>
            </c:dLbl>
            <c:dLbl>
              <c:idx val="16"/>
              <c:layout>
                <c:manualLayout>
                  <c:x val="-3.4310845302750435E-2"/>
                  <c:y val="-8.133737286005204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{93682609-02CD-4754-9D23-4565ACD7EAA3}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D02-4CF7-8E16-150DE4341591}"/>
                </c:ext>
              </c:extLst>
            </c:dLbl>
            <c:dLbl>
              <c:idx val="24"/>
              <c:layout>
                <c:manualLayout>
                  <c:x val="-2.3532770012589712E-2"/>
                  <c:y val="-4.349592131553587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{E0DB07EA-722E-48DA-B83F-D32498947701}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D02-4CF7-8E16-150DE4341591}"/>
                </c:ext>
              </c:extLst>
            </c:dLbl>
            <c:dLbl>
              <c:idx val="32"/>
              <c:layout>
                <c:manualLayout>
                  <c:x val="-3.9607915437561453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{A24A4E2C-17F4-49FE-8749-FA9CE8014A40}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D02-4CF7-8E16-150DE434159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6.6</c:v>
                </c:pt>
                <c:pt idx="16">
                  <c:v>6.8</c:v>
                </c:pt>
                <c:pt idx="24">
                  <c:v>7.2</c:v>
                </c:pt>
                <c:pt idx="32">
                  <c:v>7.3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FD02-4CF7-8E16-150DE4341591}"/>
            </c:ext>
          </c:extLst>
        </c:ser>
        <c:dLbls>
          <c:showLegendKey val="0"/>
          <c:showVal val="1"/>
          <c:showCatName val="0"/>
          <c:showSerName val="0"/>
          <c:showPercent val="0"/>
          <c:showBubbleSize val="0"/>
        </c:dLbls>
        <c:axId val="84219776"/>
        <c:axId val="84234240"/>
      </c:scatterChart>
      <c:valAx>
        <c:axId val="84219776"/>
        <c:scaling>
          <c:orientation val="maxMin"/>
          <c:max val="12"/>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和歌山県太地町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2,834
2,811
5.81
3,566,773
3,438,456
126,558
1,738,511
5,885,889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28.1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財政力指数は低下傾向である。人口減少と高齢化率の上昇が進み、町税をはじめとする自主財源の増収が実現されていない。地域経済の振興を図る施策として、まちづくりに資する事業を推進しているが、その経済効果は即効性が小さいため、財政運営の財源を交付税に頼る状況が続いている。今後は、先述の事業を財政力の向上に結びつけるとともに、税の徴収を強化し、自主財源の確保に努める。</a:t>
          </a:r>
          <a:endParaRPr kumimoji="0" lang="ja-JP" altLang="ja-JP" sz="140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44</xdr:row>
      <xdr:rowOff>165100</xdr:rowOff>
    </xdr:from>
    <xdr:to>
      <xdr:col>27</xdr:col>
      <xdr:colOff>184150</xdr:colOff>
      <xdr:row>44</xdr:row>
      <xdr:rowOff>165100</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0" name="財政力グラフ枠">
          <a:extLst>
            <a:ext uri="{FF2B5EF4-FFF2-40B4-BE49-F238E27FC236}">
              <a16:creationId xmlns:a16="http://schemas.microsoft.com/office/drawing/2014/main" id="{00000000-0008-0000-0300-00003C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2032</xdr:rowOff>
    </xdr:from>
    <xdr:to>
      <xdr:col>23</xdr:col>
      <xdr:colOff>133350</xdr:colOff>
      <xdr:row>44</xdr:row>
      <xdr:rowOff>107188</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flipV="1">
          <a:off x="4953000" y="6174232"/>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79265</xdr:rowOff>
    </xdr:from>
    <xdr:ext cx="762000" cy="259045"/>
    <xdr:sp macro="" textlink="">
      <xdr:nvSpPr>
        <xdr:cNvPr id="62" name="財政力最小値テキスト">
          <a:extLst>
            <a:ext uri="{FF2B5EF4-FFF2-40B4-BE49-F238E27FC236}">
              <a16:creationId xmlns:a16="http://schemas.microsoft.com/office/drawing/2014/main" id="{00000000-0008-0000-0300-00003E000000}"/>
            </a:ext>
          </a:extLst>
        </xdr:cNvPr>
        <xdr:cNvSpPr txBox="1"/>
      </xdr:nvSpPr>
      <xdr:spPr>
        <a:xfrm>
          <a:off x="5041900" y="762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107188</xdr:rowOff>
    </xdr:from>
    <xdr:to>
      <xdr:col>24</xdr:col>
      <xdr:colOff>12700</xdr:colOff>
      <xdr:row>44</xdr:row>
      <xdr:rowOff>107188</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4864100" y="765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88409</xdr:rowOff>
    </xdr:from>
    <xdr:ext cx="762000" cy="259045"/>
    <xdr:sp macro="" textlink="">
      <xdr:nvSpPr>
        <xdr:cNvPr id="64" name="財政力最大値テキスト">
          <a:extLst>
            <a:ext uri="{FF2B5EF4-FFF2-40B4-BE49-F238E27FC236}">
              <a16:creationId xmlns:a16="http://schemas.microsoft.com/office/drawing/2014/main" id="{00000000-0008-0000-0300-000040000000}"/>
            </a:ext>
          </a:extLst>
        </xdr:cNvPr>
        <xdr:cNvSpPr txBox="1"/>
      </xdr:nvSpPr>
      <xdr:spPr>
        <a:xfrm>
          <a:off x="5041900" y="5917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2032</xdr:rowOff>
    </xdr:from>
    <xdr:to>
      <xdr:col>24</xdr:col>
      <xdr:colOff>12700</xdr:colOff>
      <xdr:row>36</xdr:row>
      <xdr:rowOff>2032</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6174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20320</xdr:rowOff>
    </xdr:from>
    <xdr:to>
      <xdr:col>23</xdr:col>
      <xdr:colOff>133350</xdr:colOff>
      <xdr:row>44</xdr:row>
      <xdr:rowOff>20320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114800" y="75641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99585</xdr:rowOff>
    </xdr:from>
    <xdr:ext cx="762000" cy="259045"/>
    <xdr:sp macro="" textlink="">
      <xdr:nvSpPr>
        <xdr:cNvPr id="67" name="財政力平均値テキスト">
          <a:extLst>
            <a:ext uri="{FF2B5EF4-FFF2-40B4-BE49-F238E27FC236}">
              <a16:creationId xmlns:a16="http://schemas.microsoft.com/office/drawing/2014/main" id="{00000000-0008-0000-0300-000043000000}"/>
            </a:ext>
          </a:extLst>
        </xdr:cNvPr>
        <xdr:cNvSpPr txBox="1"/>
      </xdr:nvSpPr>
      <xdr:spPr>
        <a:xfrm>
          <a:off x="5041900" y="7300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83058</xdr:rowOff>
    </xdr:from>
    <xdr:to>
      <xdr:col>23</xdr:col>
      <xdr:colOff>184150</xdr:colOff>
      <xdr:row>44</xdr:row>
      <xdr:rowOff>13208</xdr:rowOff>
    </xdr:to>
    <xdr:sp macro="" textlink="">
      <xdr:nvSpPr>
        <xdr:cNvPr id="68" name="フローチャート: 判断 67">
          <a:extLst>
            <a:ext uri="{FF2B5EF4-FFF2-40B4-BE49-F238E27FC236}">
              <a16:creationId xmlns:a16="http://schemas.microsoft.com/office/drawing/2014/main" id="{00000000-0008-0000-0300-000044000000}"/>
            </a:ext>
          </a:extLst>
        </xdr:cNvPr>
        <xdr:cNvSpPr/>
      </xdr:nvSpPr>
      <xdr:spPr>
        <a:xfrm>
          <a:off x="4902200" y="74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10668</xdr:rowOff>
    </xdr:from>
    <xdr:to>
      <xdr:col>19</xdr:col>
      <xdr:colOff>133350</xdr:colOff>
      <xdr:row>44</xdr:row>
      <xdr:rowOff>20320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3225800" y="7554468"/>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102362</xdr:rowOff>
    </xdr:from>
    <xdr:to>
      <xdr:col>19</xdr:col>
      <xdr:colOff>184150</xdr:colOff>
      <xdr:row>44</xdr:row>
      <xdr:rowOff>32512</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064000" y="747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42689</xdr:rowOff>
    </xdr:from>
    <xdr:ext cx="736600" cy="259045"/>
    <xdr:sp macro="" textlink="">
      <xdr:nvSpPr>
        <xdr:cNvPr id="71" name="テキスト ボックス 70">
          <a:extLst>
            <a:ext uri="{FF2B5EF4-FFF2-40B4-BE49-F238E27FC236}">
              <a16:creationId xmlns:a16="http://schemas.microsoft.com/office/drawing/2014/main" id="{00000000-0008-0000-0300-000047000000}"/>
            </a:ext>
          </a:extLst>
        </xdr:cNvPr>
        <xdr:cNvSpPr txBox="1"/>
      </xdr:nvSpPr>
      <xdr:spPr>
        <a:xfrm>
          <a:off x="3733800" y="72435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1016</xdr:rowOff>
    </xdr:from>
    <xdr:to>
      <xdr:col>15</xdr:col>
      <xdr:colOff>82550</xdr:colOff>
      <xdr:row>44</xdr:row>
      <xdr:rowOff>10668</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2336800" y="7544816"/>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73406</xdr:rowOff>
    </xdr:from>
    <xdr:to>
      <xdr:col>15</xdr:col>
      <xdr:colOff>133350</xdr:colOff>
      <xdr:row>44</xdr:row>
      <xdr:rowOff>3556</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3175000" y="744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13733</xdr:rowOff>
    </xdr:from>
    <xdr:ext cx="7620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2844800" y="721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162814</xdr:rowOff>
    </xdr:from>
    <xdr:to>
      <xdr:col>11</xdr:col>
      <xdr:colOff>31750</xdr:colOff>
      <xdr:row>44</xdr:row>
      <xdr:rowOff>1016</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1447800" y="7535164"/>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63754</xdr:rowOff>
    </xdr:from>
    <xdr:to>
      <xdr:col>11</xdr:col>
      <xdr:colOff>82550</xdr:colOff>
      <xdr:row>43</xdr:row>
      <xdr:rowOff>165354</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2286000" y="743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4081</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1955800" y="720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54102</xdr:rowOff>
    </xdr:from>
    <xdr:to>
      <xdr:col>7</xdr:col>
      <xdr:colOff>31750</xdr:colOff>
      <xdr:row>43</xdr:row>
      <xdr:rowOff>155702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1397000" y="742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165879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066800" y="7195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140970</xdr:rowOff>
    </xdr:from>
    <xdr:to>
      <xdr:col>23</xdr:col>
      <xdr:colOff>184150</xdr:colOff>
      <xdr:row>44</xdr:row>
      <xdr:rowOff>71120</xdr:rowOff>
    </xdr:to>
    <xdr:sp macro="" textlink="">
      <xdr:nvSpPr>
        <xdr:cNvPr id="85" name="楕円 84">
          <a:extLst>
            <a:ext uri="{FF2B5EF4-FFF2-40B4-BE49-F238E27FC236}">
              <a16:creationId xmlns:a16="http://schemas.microsoft.com/office/drawing/2014/main" id="{00000000-0008-0000-0300-000055000000}"/>
            </a:ext>
          </a:extLst>
        </xdr:cNvPr>
        <xdr:cNvSpPr/>
      </xdr:nvSpPr>
      <xdr:spPr>
        <a:xfrm>
          <a:off x="49022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42435</xdr:rowOff>
    </xdr:from>
    <xdr:ext cx="762000" cy="259045"/>
    <xdr:sp macro="" textlink="">
      <xdr:nvSpPr>
        <xdr:cNvPr id="86" name="財政力該当値テキスト">
          <a:extLst>
            <a:ext uri="{FF2B5EF4-FFF2-40B4-BE49-F238E27FC236}">
              <a16:creationId xmlns:a16="http://schemas.microsoft.com/office/drawing/2014/main" id="{00000000-0008-0000-0300-000056000000}"/>
            </a:ext>
          </a:extLst>
        </xdr:cNvPr>
        <xdr:cNvSpPr txBox="1"/>
      </xdr:nvSpPr>
      <xdr:spPr>
        <a:xfrm>
          <a:off x="5041900" y="741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140970</xdr:rowOff>
    </xdr:from>
    <xdr:to>
      <xdr:col>19</xdr:col>
      <xdr:colOff>184150</xdr:colOff>
      <xdr:row>44</xdr:row>
      <xdr:rowOff>71120</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0640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55897</xdr:rowOff>
    </xdr:from>
    <xdr:ext cx="7366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733800" y="7599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131318</xdr:rowOff>
    </xdr:from>
    <xdr:to>
      <xdr:col>15</xdr:col>
      <xdr:colOff>133350</xdr:colOff>
      <xdr:row>44</xdr:row>
      <xdr:rowOff>61468</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3175000" y="7503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46245</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2844800" y="7590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121666</xdr:rowOff>
    </xdr:from>
    <xdr:to>
      <xdr:col>11</xdr:col>
      <xdr:colOff>82550</xdr:colOff>
      <xdr:row>44</xdr:row>
      <xdr:rowOff>51816</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2286000" y="7494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36593</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1955800" y="758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112014</xdr:rowOff>
    </xdr:from>
    <xdr:to>
      <xdr:col>7</xdr:col>
      <xdr:colOff>31750</xdr:colOff>
      <xdr:row>44</xdr:row>
      <xdr:rowOff>42164</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1397000" y="748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26941</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066800" y="7570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5" name="正方形/長方形 94">
          <a:extLst>
            <a:ext uri="{FF2B5EF4-FFF2-40B4-BE49-F238E27FC236}">
              <a16:creationId xmlns:a16="http://schemas.microsoft.com/office/drawing/2014/main" id="{00000000-0008-0000-0300-00005F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7" name="テキスト ボックス 106">
          <a:extLst>
            <a:ext uri="{FF2B5EF4-FFF2-40B4-BE49-F238E27FC236}">
              <a16:creationId xmlns:a16="http://schemas.microsoft.com/office/drawing/2014/main" id="{00000000-0008-0000-0300-00006B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b="0" i="0" u="none" strike="noStrike" kern="0" cap="none" spc="0" normalizeH="0" baseline="0" noProof="0">
              <a:ln>
                <a:noFill/>
              </a:ln>
              <a:solidFill>
                <a:sysClr val="windowText" lastClr="000000"/>
              </a:solidFill>
              <a:effectLst/>
              <a:uLnTx/>
              <a:uFillTx/>
              <a:latin typeface="+mn-lt"/>
              <a:ea typeface="+mn-ea"/>
              <a:cs typeface="+mn-cs"/>
            </a:rPr>
            <a:t>平成</a:t>
          </a:r>
          <a:r>
            <a:rPr kumimoji="1" lang="en-US" altLang="ja-JP" sz="1000" b="0" i="0" u="none" strike="noStrike" kern="0" cap="none" spc="0" normalizeH="0" baseline="0" noProof="0">
              <a:ln>
                <a:noFill/>
              </a:ln>
              <a:solidFill>
                <a:sysClr val="windowText" lastClr="000000"/>
              </a:solidFill>
              <a:effectLst/>
              <a:uLnTx/>
              <a:uFillTx/>
              <a:latin typeface="+mn-lt"/>
              <a:ea typeface="+mn-ea"/>
              <a:cs typeface="+mn-cs"/>
            </a:rPr>
            <a:t>27</a:t>
          </a:r>
          <a:r>
            <a:rPr kumimoji="1" lang="ja-JP" altLang="ja-JP" sz="1000" b="0" i="0" u="none" strike="noStrike" kern="0" cap="none" spc="0" normalizeH="0" baseline="0" noProof="0">
              <a:ln>
                <a:noFill/>
              </a:ln>
              <a:solidFill>
                <a:sysClr val="windowText" lastClr="000000"/>
              </a:solidFill>
              <a:effectLst/>
              <a:uLnTx/>
              <a:uFillTx/>
              <a:latin typeface="+mn-lt"/>
              <a:ea typeface="+mn-ea"/>
              <a:cs typeface="+mn-cs"/>
            </a:rPr>
            <a:t>年度までは</a:t>
          </a:r>
          <a:r>
            <a:rPr kumimoji="1" lang="en-US" altLang="ja-JP" sz="1000" b="0" i="0" u="none" strike="noStrike" kern="0" cap="none" spc="0" normalizeH="0" baseline="0" noProof="0">
              <a:ln>
                <a:noFill/>
              </a:ln>
              <a:solidFill>
                <a:sysClr val="windowText" lastClr="000000"/>
              </a:solidFill>
              <a:effectLst/>
              <a:uLnTx/>
              <a:uFillTx/>
              <a:latin typeface="+mn-lt"/>
              <a:ea typeface="+mn-ea"/>
              <a:cs typeface="+mn-cs"/>
            </a:rPr>
            <a:t>86</a:t>
          </a:r>
          <a:r>
            <a:rPr kumimoji="1" lang="ja-JP" altLang="ja-JP" sz="1000" b="0" i="0" u="none" strike="noStrike" kern="0" cap="none" spc="0" normalizeH="0" baseline="0" noProof="0">
              <a:ln>
                <a:noFill/>
              </a:ln>
              <a:solidFill>
                <a:sysClr val="windowText" lastClr="000000"/>
              </a:solidFill>
              <a:effectLst/>
              <a:uLnTx/>
              <a:uFillTx/>
              <a:latin typeface="+mn-lt"/>
              <a:ea typeface="+mn-ea"/>
              <a:cs typeface="+mn-cs"/>
            </a:rPr>
            <a:t>％台前半で推移していたが、以降は年々上昇しており、類似団体の平均値を上回る状況が続いている。令和３年度も公債費が増加しているが、歳入面では普通交付税が増額したため、一時的に比率が改善した。令和４年度は公債費、人件費が増加するとともに、電気料の高騰等により物件費も増加した。</a:t>
          </a:r>
          <a:r>
            <a:rPr kumimoji="1" lang="ja-JP" altLang="en-US" sz="1000" b="0" i="0" u="none" strike="noStrike" kern="0" cap="none" spc="0" normalizeH="0" baseline="0" noProof="0">
              <a:ln>
                <a:noFill/>
              </a:ln>
              <a:solidFill>
                <a:sysClr val="windowText" lastClr="000000"/>
              </a:solidFill>
              <a:effectLst/>
              <a:uLnTx/>
              <a:uFillTx/>
              <a:latin typeface="+mn-lt"/>
              <a:ea typeface="+mn-ea"/>
              <a:cs typeface="+mn-cs"/>
            </a:rPr>
            <a:t>令和６年度は令和５年度と同様に、過疎債の元金償還が始まるなどしてさらに公債費が増加し、比率が上昇した。</a:t>
          </a:r>
          <a:r>
            <a:rPr kumimoji="1" lang="ja-JP" altLang="ja-JP" sz="1000" b="0" i="0" u="none" strike="noStrike" kern="0" cap="none" spc="0" normalizeH="0" baseline="0" noProof="0">
              <a:ln>
                <a:noFill/>
              </a:ln>
              <a:solidFill>
                <a:sysClr val="windowText" lastClr="000000"/>
              </a:solidFill>
              <a:effectLst/>
              <a:uLnTx/>
              <a:uFillTx/>
              <a:latin typeface="+mn-lt"/>
              <a:ea typeface="+mn-ea"/>
              <a:cs typeface="+mn-cs"/>
            </a:rPr>
            <a:t>今後も引き続き、歳入面では税徴収率の向上をはじめとする財源の確保、歳出面では事業の精査、効率化により経常経費の抑制に努める。</a:t>
          </a:r>
          <a:endParaRPr kumimoji="0" lang="ja-JP" altLang="ja-JP" sz="110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oneCellAnchor>
    <xdr:from>
      <xdr:col>3</xdr:col>
      <xdr:colOff>95250</xdr:colOff>
      <xdr:row>54</xdr:row>
      <xdr:rowOff>139700</xdr:rowOff>
    </xdr:from>
    <xdr:ext cx="298543" cy="225703"/>
    <xdr:sp macro="" textlink="">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9" name="直線コネクタ 108">
          <a:extLst>
            <a:ext uri="{FF2B5EF4-FFF2-40B4-BE49-F238E27FC236}">
              <a16:creationId xmlns:a16="http://schemas.microsoft.com/office/drawing/2014/main" id="{00000000-0008-0000-0300-00006D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132504</xdr:rowOff>
    </xdr:from>
    <xdr:to>
      <xdr:col>23</xdr:col>
      <xdr:colOff>133350</xdr:colOff>
      <xdr:row>66</xdr:row>
      <xdr:rowOff>62442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248054"/>
          <a:ext cx="0" cy="11300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34519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35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62442</xdr:rowOff>
    </xdr:from>
    <xdr:to>
      <xdr:col>24</xdr:col>
      <xdr:colOff>12700</xdr:colOff>
      <xdr:row>66</xdr:row>
      <xdr:rowOff>62442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37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47431</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991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132504</xdr:rowOff>
    </xdr:from>
    <xdr:to>
      <xdr:col>24</xdr:col>
      <xdr:colOff>12700</xdr:colOff>
      <xdr:row>59</xdr:row>
      <xdr:rowOff>132504</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248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32808</xdr:rowOff>
    </xdr:from>
    <xdr:to>
      <xdr:col>23</xdr:col>
      <xdr:colOff>133350</xdr:colOff>
      <xdr:row>65</xdr:row>
      <xdr:rowOff>48895</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1177058"/>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86059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7159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69532</xdr:rowOff>
    </xdr:from>
    <xdr:to>
      <xdr:col>23</xdr:col>
      <xdr:colOff>184150</xdr:colOff>
      <xdr:row>63</xdr:row>
      <xdr:rowOff>171132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166053</xdr:rowOff>
    </xdr:from>
    <xdr:to>
      <xdr:col>19</xdr:col>
      <xdr:colOff>133350</xdr:colOff>
      <xdr:row>65</xdr:row>
      <xdr:rowOff>32808</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1138853"/>
          <a:ext cx="889000" cy="38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51435</xdr:rowOff>
    </xdr:from>
    <xdr:to>
      <xdr:col>19</xdr:col>
      <xdr:colOff>184150</xdr:colOff>
      <xdr:row>63</xdr:row>
      <xdr:rowOff>153035</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163212</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621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37359</xdr:rowOff>
    </xdr:from>
    <xdr:to>
      <xdr:col>15</xdr:col>
      <xdr:colOff>82550</xdr:colOff>
      <xdr:row>64</xdr:row>
      <xdr:rowOff>166053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1010159"/>
          <a:ext cx="889000" cy="128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1164</xdr:rowOff>
    </xdr:from>
    <xdr:to>
      <xdr:col>15</xdr:col>
      <xdr:colOff>133350</xdr:colOff>
      <xdr:row>63</xdr:row>
      <xdr:rowOff>102764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02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112941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571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37359</xdr:rowOff>
    </xdr:from>
    <xdr:to>
      <xdr:col>11</xdr:col>
      <xdr:colOff>31750</xdr:colOff>
      <xdr:row>64</xdr:row>
      <xdr:rowOff>119804</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1010159"/>
          <a:ext cx="889000" cy="82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108268</xdr:rowOff>
    </xdr:from>
    <xdr:to>
      <xdr:col>11</xdr:col>
      <xdr:colOff>82550</xdr:colOff>
      <xdr:row>63</xdr:row>
      <xdr:rowOff>38418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738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48595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507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159190</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61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169545</xdr:rowOff>
    </xdr:from>
    <xdr:to>
      <xdr:col>23</xdr:col>
      <xdr:colOff>184150</xdr:colOff>
      <xdr:row>65</xdr:row>
      <xdr:rowOff>99695</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114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141622</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1114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153458</xdr:rowOff>
    </xdr:from>
    <xdr:to>
      <xdr:col>19</xdr:col>
      <xdr:colOff>184150</xdr:colOff>
      <xdr:row>65</xdr:row>
      <xdr:rowOff>83608</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112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68385</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12126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115253</xdr:rowOff>
    </xdr:from>
    <xdr:to>
      <xdr:col>15</xdr:col>
      <xdr:colOff>133350</xdr:colOff>
      <xdr:row>65</xdr:row>
      <xdr:rowOff>45403</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1088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30180</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1174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158009</xdr:rowOff>
    </xdr:from>
    <xdr:to>
      <xdr:col>11</xdr:col>
      <xdr:colOff>82550</xdr:colOff>
      <xdr:row>64</xdr:row>
      <xdr:rowOff>88159</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959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72936</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1045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69004</xdr:rowOff>
    </xdr:from>
    <xdr:to>
      <xdr:col>7</xdr:col>
      <xdr:colOff>31750</xdr:colOff>
      <xdr:row>64</xdr:row>
      <xdr:rowOff>170604</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104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155381</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1128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[435,911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令和</a:t>
          </a: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４年度</a:t>
          </a: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の可燃物搬送処理委託料の計上、電気料の高騰等により物件費が大きく増加し、</a:t>
          </a: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新規職員採用により人件費も増加した。</a:t>
          </a: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令和</a:t>
          </a:r>
          <a:r>
            <a:rPr kumimoji="1" lang="en-US" altLang="ja-JP" sz="1100" b="0" i="0" u="none" strike="noStrike" kern="0" cap="none" spc="0" normalizeH="0" baseline="0" noProof="0">
              <a:ln>
                <a:noFill/>
              </a:ln>
              <a:solidFill>
                <a:sysClr val="windowText" lastClr="000000"/>
              </a:solidFill>
              <a:effectLst/>
              <a:uLnTx/>
              <a:uFillTx/>
              <a:latin typeface="+mn-lt"/>
              <a:ea typeface="+mn-ea"/>
              <a:cs typeface="+mn-cs"/>
            </a:rPr>
            <a:t>6</a:t>
          </a: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年度は平見地区高台造成計画策定委託料を計上したためさらに物件費が増額したがこれは臨時的経費である。</a:t>
          </a: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人口が減少していることを考えあわせると、適正な水準を保っており、今後も適正な定員・事業管理のもと、行政コストの縮減に努める。</a:t>
          </a:r>
          <a:endParaRPr kumimoji="0" lang="ja-JP" altLang="ja-JP" sz="140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34776</xdr:rowOff>
    </xdr:from>
    <xdr:to>
      <xdr:col>23</xdr:col>
      <xdr:colOff>133350</xdr:colOff>
      <xdr:row>89</xdr:row>
      <xdr:rowOff>39684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922226"/>
          <a:ext cx="0" cy="13765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11761</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70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3,724,994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39684</xdr:rowOff>
    </xdr:from>
    <xdr:to>
      <xdr:col>24</xdr:col>
      <xdr:colOff>12700</xdr:colOff>
      <xdr:row>89</xdr:row>
      <xdr:rowOff>39684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98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121153</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65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34776</xdr:rowOff>
    </xdr:from>
    <xdr:to>
      <xdr:col>24</xdr:col>
      <xdr:colOff>12700</xdr:colOff>
      <xdr:row>81</xdr:row>
      <xdr:rowOff>34776</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92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79237</xdr:rowOff>
    </xdr:from>
    <xdr:to>
      <xdr:col>23</xdr:col>
      <xdr:colOff>133350</xdr:colOff>
      <xdr:row>81</xdr:row>
      <xdr:rowOff>88525</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3966687"/>
          <a:ext cx="838200" cy="9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94575</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39820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122498</xdr:rowOff>
    </xdr:from>
    <xdr:to>
      <xdr:col>23</xdr:col>
      <xdr:colOff>184150</xdr:colOff>
      <xdr:row>82</xdr:row>
      <xdr:rowOff>52648</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009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79237</xdr:rowOff>
    </xdr:from>
    <xdr:to>
      <xdr:col>19</xdr:col>
      <xdr:colOff>133350</xdr:colOff>
      <xdr:row>81</xdr:row>
      <xdr:rowOff>80809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3225800" y="13966687"/>
          <a:ext cx="889000" cy="1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100527</xdr:rowOff>
    </xdr:from>
    <xdr:to>
      <xdr:col>19</xdr:col>
      <xdr:colOff>184150</xdr:colOff>
      <xdr:row>82</xdr:row>
      <xdr:rowOff>30677</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398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15454</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0743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64917</xdr:rowOff>
    </xdr:from>
    <xdr:to>
      <xdr:col>15</xdr:col>
      <xdr:colOff>82550</xdr:colOff>
      <xdr:row>81</xdr:row>
      <xdr:rowOff>80809</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3952367"/>
          <a:ext cx="889000" cy="15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85618</xdr:rowOff>
    </xdr:from>
    <xdr:to>
      <xdr:col>15</xdr:col>
      <xdr:colOff>133350</xdr:colOff>
      <xdr:row>82</xdr:row>
      <xdr:rowOff>15768</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397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545</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059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53648</xdr:rowOff>
    </xdr:from>
    <xdr:to>
      <xdr:col>11</xdr:col>
      <xdr:colOff>31750</xdr:colOff>
      <xdr:row>81</xdr:row>
      <xdr:rowOff>64917</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3941098"/>
          <a:ext cx="889000" cy="1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65624</xdr:rowOff>
    </xdr:from>
    <xdr:to>
      <xdr:col>11</xdr:col>
      <xdr:colOff>82550</xdr:colOff>
      <xdr:row>81</xdr:row>
      <xdr:rowOff>167224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3953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152001</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039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69692</xdr:rowOff>
    </xdr:from>
    <xdr:to>
      <xdr:col>7</xdr:col>
      <xdr:colOff>31750</xdr:colOff>
      <xdr:row>81</xdr:row>
      <xdr:rowOff>171292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3957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156069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043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37725</xdr:rowOff>
    </xdr:from>
    <xdr:to>
      <xdr:col>23</xdr:col>
      <xdr:colOff>184150</xdr:colOff>
      <xdr:row>81</xdr:row>
      <xdr:rowOff>139325</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392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130452</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384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435,911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28437</xdr:rowOff>
    </xdr:from>
    <xdr:to>
      <xdr:col>19</xdr:col>
      <xdr:colOff>184150</xdr:colOff>
      <xdr:row>81</xdr:row>
      <xdr:rowOff>130037</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3915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140214</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6847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30009</xdr:rowOff>
    </xdr:from>
    <xdr:to>
      <xdr:col>15</xdr:col>
      <xdr:colOff>133350</xdr:colOff>
      <xdr:row>81</xdr:row>
      <xdr:rowOff>131609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3917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141786</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686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14117</xdr:rowOff>
    </xdr:from>
    <xdr:to>
      <xdr:col>11</xdr:col>
      <xdr:colOff>82550</xdr:colOff>
      <xdr:row>81</xdr:row>
      <xdr:rowOff>115717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3901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125894</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670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2848</xdr:rowOff>
    </xdr:from>
    <xdr:to>
      <xdr:col>7</xdr:col>
      <xdr:colOff>31750</xdr:colOff>
      <xdr:row>81</xdr:row>
      <xdr:rowOff>104448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3890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114625</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659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ysClr val="windowText" lastClr="000000"/>
              </a:solidFill>
              <a:effectLst/>
              <a:uLnTx/>
              <a:uFillTx/>
              <a:latin typeface="+mn-lt"/>
              <a:ea typeface="+mn-ea"/>
              <a:cs typeface="+mn-cs"/>
            </a:rPr>
            <a:t>令和２年度に職員の経験年数の階層分布に変動があり、団体規模が小さいことも要因となり指数が上昇した。その後、職員の経験年数の分布は低い方に推移しているが、給料表上の引き上げ率が高いことで指数は上昇傾向である。</a:t>
          </a:r>
          <a:endParaRPr kumimoji="0" lang="ja-JP" altLang="ja-JP" sz="110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3" name="給与水準   （国との比較）グラフ枠">
          <a:extLst>
            <a:ext uri="{FF2B5EF4-FFF2-40B4-BE49-F238E27FC236}">
              <a16:creationId xmlns:a16="http://schemas.microsoft.com/office/drawing/2014/main" id="{00000000-0008-0000-0300-0000F3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153036</xdr:rowOff>
    </xdr:from>
    <xdr:to>
      <xdr:col>81</xdr:col>
      <xdr:colOff>44450</xdr:colOff>
      <xdr:row>89</xdr:row>
      <xdr:rowOff>51752</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flipV="1">
          <a:off x="17018000" y="13869036"/>
          <a:ext cx="0" cy="14417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23829</xdr:rowOff>
    </xdr:from>
    <xdr:ext cx="762000" cy="259045"/>
    <xdr:sp macro="" textlink="">
      <xdr:nvSpPr>
        <xdr:cNvPr id="245" name="給与水準   （国との比較）最小値テキスト">
          <a:extLst>
            <a:ext uri="{FF2B5EF4-FFF2-40B4-BE49-F238E27FC236}">
              <a16:creationId xmlns:a16="http://schemas.microsoft.com/office/drawing/2014/main" id="{00000000-0008-0000-0300-0000F5000000}"/>
            </a:ext>
          </a:extLst>
        </xdr:cNvPr>
        <xdr:cNvSpPr txBox="1"/>
      </xdr:nvSpPr>
      <xdr:spPr>
        <a:xfrm>
          <a:off x="17106900" y="15282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51752</xdr:rowOff>
    </xdr:from>
    <xdr:to>
      <xdr:col>81</xdr:col>
      <xdr:colOff>133350</xdr:colOff>
      <xdr:row>89</xdr:row>
      <xdr:rowOff>51752</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6929100" y="15310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67963</xdr:rowOff>
    </xdr:from>
    <xdr:ext cx="762000" cy="259045"/>
    <xdr:sp macro="" textlink="">
      <xdr:nvSpPr>
        <xdr:cNvPr id="247" name="給与水準   （国との比較）最大値テキスト">
          <a:extLst>
            <a:ext uri="{FF2B5EF4-FFF2-40B4-BE49-F238E27FC236}">
              <a16:creationId xmlns:a16="http://schemas.microsoft.com/office/drawing/2014/main" id="{00000000-0008-0000-0300-0000F7000000}"/>
            </a:ext>
          </a:extLst>
        </xdr:cNvPr>
        <xdr:cNvSpPr txBox="1"/>
      </xdr:nvSpPr>
      <xdr:spPr>
        <a:xfrm>
          <a:off x="17106900" y="13612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153036</xdr:rowOff>
    </xdr:from>
    <xdr:to>
      <xdr:col>81</xdr:col>
      <xdr:colOff>133350</xdr:colOff>
      <xdr:row>80</xdr:row>
      <xdr:rowOff>153036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3869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50800</xdr:rowOff>
    </xdr:from>
    <xdr:to>
      <xdr:col>81</xdr:col>
      <xdr:colOff>44450</xdr:colOff>
      <xdr:row>87</xdr:row>
      <xdr:rowOff>50800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6179800" y="149669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97490</xdr:rowOff>
    </xdr:from>
    <xdr:ext cx="762000" cy="259045"/>
    <xdr:sp macro="" textlink="">
      <xdr:nvSpPr>
        <xdr:cNvPr id="250" name="給与水準   （国との比較）平均値テキスト">
          <a:extLst>
            <a:ext uri="{FF2B5EF4-FFF2-40B4-BE49-F238E27FC236}">
              <a16:creationId xmlns:a16="http://schemas.microsoft.com/office/drawing/2014/main" id="{00000000-0008-0000-0300-0000FA000000}"/>
            </a:ext>
          </a:extLst>
        </xdr:cNvPr>
        <xdr:cNvSpPr txBox="1"/>
      </xdr:nvSpPr>
      <xdr:spPr>
        <a:xfrm>
          <a:off x="17106900" y="14670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80963</xdr:rowOff>
    </xdr:from>
    <xdr:to>
      <xdr:col>81</xdr:col>
      <xdr:colOff>95250</xdr:colOff>
      <xdr:row>87</xdr:row>
      <xdr:rowOff>11113</xdr:rowOff>
    </xdr:to>
    <xdr:sp macro="" textlink="">
      <xdr:nvSpPr>
        <xdr:cNvPr id="251" name="フローチャート: 判断 250">
          <a:extLst>
            <a:ext uri="{FF2B5EF4-FFF2-40B4-BE49-F238E27FC236}">
              <a16:creationId xmlns:a16="http://schemas.microsoft.com/office/drawing/2014/main" id="{00000000-0008-0000-0300-0000FB000000}"/>
            </a:ext>
          </a:extLst>
        </xdr:cNvPr>
        <xdr:cNvSpPr/>
      </xdr:nvSpPr>
      <xdr:spPr>
        <a:xfrm>
          <a:off x="169672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14605</xdr:rowOff>
    </xdr:from>
    <xdr:to>
      <xdr:col>77</xdr:col>
      <xdr:colOff>44450</xdr:colOff>
      <xdr:row>87</xdr:row>
      <xdr:rowOff>50800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5290800" y="1493075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44768</xdr:rowOff>
    </xdr:from>
    <xdr:to>
      <xdr:col>77</xdr:col>
      <xdr:colOff>95250</xdr:colOff>
      <xdr:row>86</xdr:row>
      <xdr:rowOff>146368</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129000" y="1478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156545</xdr:rowOff>
    </xdr:from>
    <xdr:ext cx="7366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5798800" y="145583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149861</xdr:rowOff>
    </xdr:from>
    <xdr:to>
      <xdr:col>72</xdr:col>
      <xdr:colOff>203200</xdr:colOff>
      <xdr:row>87</xdr:row>
      <xdr:rowOff>14605</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4401800" y="14894561"/>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80963</xdr:rowOff>
    </xdr:from>
    <xdr:to>
      <xdr:col>73</xdr:col>
      <xdr:colOff>44450</xdr:colOff>
      <xdr:row>87</xdr:row>
      <xdr:rowOff>11113</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52400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21290</xdr:rowOff>
    </xdr:from>
    <xdr:ext cx="762000" cy="259045"/>
    <xdr:sp macro="" textlink="">
      <xdr:nvSpPr>
        <xdr:cNvPr id="257" name="テキスト ボックス 256">
          <a:extLst>
            <a:ext uri="{FF2B5EF4-FFF2-40B4-BE49-F238E27FC236}">
              <a16:creationId xmlns:a16="http://schemas.microsoft.com/office/drawing/2014/main" id="{00000000-0008-0000-0300-000001010000}"/>
            </a:ext>
          </a:extLst>
        </xdr:cNvPr>
        <xdr:cNvSpPr txBox="1"/>
      </xdr:nvSpPr>
      <xdr:spPr>
        <a:xfrm>
          <a:off x="14909800" y="14594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83502</xdr:rowOff>
    </xdr:from>
    <xdr:to>
      <xdr:col>68</xdr:col>
      <xdr:colOff>152400</xdr:colOff>
      <xdr:row>86</xdr:row>
      <xdr:rowOff>149861</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3512800" y="14828202"/>
          <a:ext cx="889000" cy="66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86995</xdr:rowOff>
    </xdr:from>
    <xdr:to>
      <xdr:col>68</xdr:col>
      <xdr:colOff>203200</xdr:colOff>
      <xdr:row>87</xdr:row>
      <xdr:rowOff>17145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4351000" y="1483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27322</xdr:rowOff>
    </xdr:from>
    <xdr:ext cx="7620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4020800" y="14600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32702</xdr:rowOff>
    </xdr:from>
    <xdr:to>
      <xdr:col>64</xdr:col>
      <xdr:colOff>152400</xdr:colOff>
      <xdr:row>86</xdr:row>
      <xdr:rowOff>134302</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3462000" y="14777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144479</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3131800" y="145462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0</xdr:rowOff>
    </xdr:from>
    <xdr:to>
      <xdr:col>81</xdr:col>
      <xdr:colOff>95250</xdr:colOff>
      <xdr:row>87</xdr:row>
      <xdr:rowOff>101600</xdr:rowOff>
    </xdr:to>
    <xdr:sp macro="" textlink="">
      <xdr:nvSpPr>
        <xdr:cNvPr id="268" name="楕円 267">
          <a:extLst>
            <a:ext uri="{FF2B5EF4-FFF2-40B4-BE49-F238E27FC236}">
              <a16:creationId xmlns:a16="http://schemas.microsoft.com/office/drawing/2014/main" id="{00000000-0008-0000-0300-00000C010000}"/>
            </a:ext>
          </a:extLst>
        </xdr:cNvPr>
        <xdr:cNvSpPr/>
      </xdr:nvSpPr>
      <xdr:spPr>
        <a:xfrm>
          <a:off x="169672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143527</xdr:rowOff>
    </xdr:from>
    <xdr:ext cx="762000" cy="259045"/>
    <xdr:sp macro="" textlink="">
      <xdr:nvSpPr>
        <xdr:cNvPr id="269" name="給与水準   （国との比較）該当値テキスト">
          <a:extLst>
            <a:ext uri="{FF2B5EF4-FFF2-40B4-BE49-F238E27FC236}">
              <a16:creationId xmlns:a16="http://schemas.microsoft.com/office/drawing/2014/main" id="{00000000-0008-0000-0300-00000D010000}"/>
            </a:ext>
          </a:extLst>
        </xdr:cNvPr>
        <xdr:cNvSpPr txBox="1"/>
      </xdr:nvSpPr>
      <xdr:spPr>
        <a:xfrm>
          <a:off x="17106900" y="1488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0</xdr:rowOff>
    </xdr:from>
    <xdr:to>
      <xdr:col>77</xdr:col>
      <xdr:colOff>95250</xdr:colOff>
      <xdr:row>87</xdr:row>
      <xdr:rowOff>101600</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129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86377</xdr:rowOff>
    </xdr:from>
    <xdr:ext cx="7366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798800" y="1500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135255</xdr:rowOff>
    </xdr:from>
    <xdr:to>
      <xdr:col>73</xdr:col>
      <xdr:colOff>44450</xdr:colOff>
      <xdr:row>87</xdr:row>
      <xdr:rowOff>65405</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5240000" y="1487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50182</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909800" y="14966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99061</xdr:rowOff>
    </xdr:from>
    <xdr:to>
      <xdr:col>68</xdr:col>
      <xdr:colOff>203200</xdr:colOff>
      <xdr:row>87</xdr:row>
      <xdr:rowOff>29211</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4351000" y="14843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13988</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020800" y="14930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32702</xdr:rowOff>
    </xdr:from>
    <xdr:to>
      <xdr:col>64</xdr:col>
      <xdr:colOff>152400</xdr:colOff>
      <xdr:row>86</xdr:row>
      <xdr:rowOff>134302</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3462000" y="14777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119079</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131800" y="14863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78" name="正方形/長方形 277">
          <a:extLst>
            <a:ext uri="{FF2B5EF4-FFF2-40B4-BE49-F238E27FC236}">
              <a16:creationId xmlns:a16="http://schemas.microsoft.com/office/drawing/2014/main" id="{00000000-0008-0000-0300-000016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1" name="正方形/長方形 280">
          <a:extLst>
            <a:ext uri="{FF2B5EF4-FFF2-40B4-BE49-F238E27FC236}">
              <a16:creationId xmlns:a16="http://schemas.microsoft.com/office/drawing/2014/main" id="{00000000-0008-0000-0300-000019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平成</a:t>
          </a:r>
          <a:r>
            <a:rPr kumimoji="0" lang="en-US" altLang="ja-JP" sz="1100" b="0" i="0" u="none" strike="noStrike" kern="0" cap="none" spc="0" normalizeH="0" baseline="0" noProof="0">
              <a:ln>
                <a:noFill/>
              </a:ln>
              <a:solidFill>
                <a:sysClr val="windowText" lastClr="000000"/>
              </a:solidFill>
              <a:effectLst/>
              <a:uLnTx/>
              <a:uFillTx/>
              <a:latin typeface="+mn-lt"/>
              <a:ea typeface="+mn-ea"/>
              <a:cs typeface="+mn-cs"/>
            </a:rPr>
            <a:t>25</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年度以降増加傾向にある。</a:t>
          </a:r>
          <a:r>
            <a:rPr kumimoji="0" lang="ja-JP" altLang="en-US" sz="1100" b="0" i="0" u="none" strike="noStrike" kern="0" cap="none" spc="0" normalizeH="0" baseline="0" noProof="0">
              <a:ln>
                <a:noFill/>
              </a:ln>
              <a:solidFill>
                <a:sysClr val="windowText" lastClr="000000"/>
              </a:solidFill>
              <a:effectLst/>
              <a:uLnTx/>
              <a:uFillTx/>
              <a:latin typeface="+mn-lt"/>
              <a:ea typeface="+mn-ea"/>
              <a:cs typeface="+mn-cs"/>
            </a:rPr>
            <a:t>人口減少が続いているなか、</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令和</a:t>
          </a:r>
          <a:r>
            <a:rPr kumimoji="0" lang="en-US" altLang="ja-JP" sz="1100" b="0" i="0" u="none" strike="noStrike" kern="0" cap="none" spc="0" normalizeH="0" baseline="0" noProof="0">
              <a:ln>
                <a:noFill/>
              </a:ln>
              <a:solidFill>
                <a:sysClr val="windowText" lastClr="000000"/>
              </a:solidFill>
              <a:effectLst/>
              <a:uLnTx/>
              <a:uFillTx/>
              <a:latin typeface="+mn-lt"/>
              <a:ea typeface="+mn-ea"/>
              <a:cs typeface="+mn-cs"/>
            </a:rPr>
            <a:t>5</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年度は</a:t>
          </a:r>
          <a:r>
            <a:rPr kumimoji="0" lang="ja-JP" altLang="en-US" sz="1100" b="0" i="0" u="none" strike="noStrike" kern="0" cap="none" spc="0" normalizeH="0" baseline="0" noProof="0">
              <a:ln>
                <a:noFill/>
              </a:ln>
              <a:solidFill>
                <a:sysClr val="windowText" lastClr="000000"/>
              </a:solidFill>
              <a:effectLst/>
              <a:uLnTx/>
              <a:uFillTx/>
              <a:latin typeface="+mn-lt"/>
              <a:ea typeface="+mn-ea"/>
              <a:cs typeface="+mn-cs"/>
            </a:rPr>
            <a:t>定年退職者の再任用及び</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職員</a:t>
          </a:r>
          <a:r>
            <a:rPr kumimoji="0" lang="ja-JP" altLang="en-US" sz="1100" b="0" i="0" u="none" strike="noStrike" kern="0" cap="none" spc="0" normalizeH="0" baseline="0" noProof="0">
              <a:ln>
                <a:noFill/>
              </a:ln>
              <a:solidFill>
                <a:sysClr val="windowText" lastClr="000000"/>
              </a:solidFill>
              <a:effectLst/>
              <a:uLnTx/>
              <a:uFillTx/>
              <a:latin typeface="+mn-lt"/>
              <a:ea typeface="+mn-ea"/>
              <a:cs typeface="+mn-cs"/>
            </a:rPr>
            <a:t>の</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新規採用</a:t>
          </a:r>
          <a:r>
            <a:rPr kumimoji="0" lang="ja-JP" altLang="en-US" sz="1100" b="0" i="0" u="none" strike="noStrike" kern="0" cap="none" spc="0" normalizeH="0" baseline="0" noProof="0">
              <a:ln>
                <a:noFill/>
              </a:ln>
              <a:solidFill>
                <a:sysClr val="windowText" lastClr="000000"/>
              </a:solidFill>
              <a:effectLst/>
              <a:uLnTx/>
              <a:uFillTx/>
              <a:latin typeface="+mn-lt"/>
              <a:ea typeface="+mn-ea"/>
              <a:cs typeface="+mn-cs"/>
            </a:rPr>
            <a:t>により</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指標が上昇した</a:t>
          </a:r>
          <a:r>
            <a:rPr kumimoji="0" lang="ja-JP" altLang="en-US" sz="1100" b="0" i="0" u="none" strike="noStrike" kern="0" cap="none" spc="0" normalizeH="0" baseline="0" noProof="0">
              <a:ln>
                <a:noFill/>
              </a:ln>
              <a:solidFill>
                <a:sysClr val="windowText" lastClr="000000"/>
              </a:solidFill>
              <a:effectLst/>
              <a:uLnTx/>
              <a:uFillTx/>
              <a:latin typeface="+mn-lt"/>
              <a:ea typeface="+mn-ea"/>
              <a:cs typeface="+mn-cs"/>
            </a:rPr>
            <a:t>が、令和</a:t>
          </a:r>
          <a:r>
            <a:rPr kumimoji="0" lang="en-US" altLang="ja-JP" sz="1100" b="0" i="0" u="none" strike="noStrike" kern="0" cap="none" spc="0" normalizeH="0" baseline="0" noProof="0">
              <a:ln>
                <a:noFill/>
              </a:ln>
              <a:solidFill>
                <a:sysClr val="windowText" lastClr="000000"/>
              </a:solidFill>
              <a:effectLst/>
              <a:uLnTx/>
              <a:uFillTx/>
              <a:latin typeface="+mn-lt"/>
              <a:ea typeface="+mn-ea"/>
              <a:cs typeface="+mn-cs"/>
            </a:rPr>
            <a:t>6</a:t>
          </a:r>
          <a:r>
            <a:rPr kumimoji="0" lang="ja-JP" altLang="en-US" sz="1100" b="0" i="0" u="none" strike="noStrike" kern="0" cap="none" spc="0" normalizeH="0" baseline="0" noProof="0">
              <a:ln>
                <a:noFill/>
              </a:ln>
              <a:solidFill>
                <a:sysClr val="windowText" lastClr="000000"/>
              </a:solidFill>
              <a:effectLst/>
              <a:uLnTx/>
              <a:uFillTx/>
              <a:latin typeface="+mn-lt"/>
              <a:ea typeface="+mn-ea"/>
              <a:cs typeface="+mn-cs"/>
            </a:rPr>
            <a:t>年度は再任用職職員の退職があった</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。類似団体平均と比べる</a:t>
          </a:r>
          <a:r>
            <a:rPr kumimoji="0" lang="ja-JP" altLang="en-US" sz="1100" b="0" i="0" u="none" strike="noStrike" kern="0" cap="none" spc="0" normalizeH="0" baseline="0" noProof="0">
              <a:ln>
                <a:noFill/>
              </a:ln>
              <a:solidFill>
                <a:sysClr val="windowText" lastClr="000000"/>
              </a:solidFill>
              <a:effectLst/>
              <a:uLnTx/>
              <a:uFillTx/>
              <a:latin typeface="+mn-lt"/>
              <a:ea typeface="+mn-ea"/>
              <a:cs typeface="+mn-cs"/>
            </a:rPr>
            <a:t>と</a:t>
          </a:r>
          <a:r>
            <a:rPr kumimoji="0" lang="en-US" altLang="ja-JP" sz="1100" b="0" i="0" u="none" strike="noStrike" kern="0" cap="none" spc="0" normalizeH="0" baseline="0" noProof="0">
              <a:ln>
                <a:noFill/>
              </a:ln>
              <a:solidFill>
                <a:sysClr val="windowText" lastClr="000000"/>
              </a:solidFill>
              <a:effectLst/>
              <a:uLnTx/>
              <a:uFillTx/>
              <a:latin typeface="+mn-lt"/>
              <a:ea typeface="+mn-ea"/>
              <a:cs typeface="+mn-cs"/>
            </a:rPr>
            <a:t>7.56</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人下回っており低い水準である。退職者数とのバランスを考慮して新規職員採用人数を調整してきたが、現時点で職員数に余裕はないため、今後は人口の減少が進むに従い、当該指標はさらに上昇すると思われる。各種業務に必要な人員を見極め、適正な人員確保及び定員管理に努めていく。</a:t>
          </a:r>
          <a:endParaRPr kumimoji="0" lang="ja-JP" altLang="ja-JP" sz="140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oneCellAnchor>
    <xdr:from>
      <xdr:col>61</xdr:col>
      <xdr:colOff>6350</xdr:colOff>
      <xdr:row>54</xdr:row>
      <xdr:rowOff>139700</xdr:rowOff>
    </xdr:from>
    <xdr:ext cx="349839" cy="225703"/>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2" name="直線コネクタ 291">
          <a:extLst>
            <a:ext uri="{FF2B5EF4-FFF2-40B4-BE49-F238E27FC236}">
              <a16:creationId xmlns:a16="http://schemas.microsoft.com/office/drawing/2014/main" id="{00000000-0008-0000-0300-000024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7" name="定員管理の状況グラフ枠">
          <a:extLst>
            <a:ext uri="{FF2B5EF4-FFF2-40B4-BE49-F238E27FC236}">
              <a16:creationId xmlns:a16="http://schemas.microsoft.com/office/drawing/2014/main" id="{00000000-0008-0000-0300-000033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89656</xdr:rowOff>
    </xdr:from>
    <xdr:to>
      <xdr:col>81</xdr:col>
      <xdr:colOff>44450</xdr:colOff>
      <xdr:row>66</xdr:row>
      <xdr:rowOff>125640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flipV="1">
          <a:off x="17018000" y="10033756"/>
          <a:ext cx="0" cy="14075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97717</xdr:rowOff>
    </xdr:from>
    <xdr:ext cx="762000" cy="259045"/>
    <xdr:sp macro="" textlink="">
      <xdr:nvSpPr>
        <xdr:cNvPr id="309" name="定員管理の状況最小値テキスト">
          <a:extLst>
            <a:ext uri="{FF2B5EF4-FFF2-40B4-BE49-F238E27FC236}">
              <a16:creationId xmlns:a16="http://schemas.microsoft.com/office/drawing/2014/main" id="{00000000-0008-0000-0300-000035010000}"/>
            </a:ext>
          </a:extLst>
        </xdr:cNvPr>
        <xdr:cNvSpPr txBox="1"/>
      </xdr:nvSpPr>
      <xdr:spPr>
        <a:xfrm>
          <a:off x="17106900" y="1141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125640</xdr:rowOff>
    </xdr:from>
    <xdr:to>
      <xdr:col>81</xdr:col>
      <xdr:colOff>133350</xdr:colOff>
      <xdr:row>66</xdr:row>
      <xdr:rowOff>125640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6929100" y="11441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4583</xdr:rowOff>
    </xdr:from>
    <xdr:ext cx="762000" cy="259045"/>
    <xdr:sp macro="" textlink="">
      <xdr:nvSpPr>
        <xdr:cNvPr id="311" name="定員管理の状況最大値テキスト">
          <a:extLst>
            <a:ext uri="{FF2B5EF4-FFF2-40B4-BE49-F238E27FC236}">
              <a16:creationId xmlns:a16="http://schemas.microsoft.com/office/drawing/2014/main" id="{00000000-0008-0000-0300-000037010000}"/>
            </a:ext>
          </a:extLst>
        </xdr:cNvPr>
        <xdr:cNvSpPr txBox="1"/>
      </xdr:nvSpPr>
      <xdr:spPr>
        <a:xfrm>
          <a:off x="17106900" y="9777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89656</xdr:rowOff>
    </xdr:from>
    <xdr:to>
      <xdr:col>81</xdr:col>
      <xdr:colOff>133350</xdr:colOff>
      <xdr:row>58</xdr:row>
      <xdr:rowOff>89656</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0033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32536</xdr:rowOff>
    </xdr:from>
    <xdr:to>
      <xdr:col>81</xdr:col>
      <xdr:colOff>44450</xdr:colOff>
      <xdr:row>59</xdr:row>
      <xdr:rowOff>39890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flipV="1">
          <a:off x="16179800" y="10148086"/>
          <a:ext cx="838200" cy="7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40681</xdr:rowOff>
    </xdr:from>
    <xdr:ext cx="762000" cy="259045"/>
    <xdr:sp macro="" textlink="">
      <xdr:nvSpPr>
        <xdr:cNvPr id="314" name="定員管理の状況平均値テキスト">
          <a:extLst>
            <a:ext uri="{FF2B5EF4-FFF2-40B4-BE49-F238E27FC236}">
              <a16:creationId xmlns:a16="http://schemas.microsoft.com/office/drawing/2014/main" id="{00000000-0008-0000-0300-00003A010000}"/>
            </a:ext>
          </a:extLst>
        </xdr:cNvPr>
        <xdr:cNvSpPr txBox="1"/>
      </xdr:nvSpPr>
      <xdr:spPr>
        <a:xfrm>
          <a:off x="17106900" y="10156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68604</xdr:rowOff>
    </xdr:from>
    <xdr:to>
      <xdr:col>81</xdr:col>
      <xdr:colOff>95250</xdr:colOff>
      <xdr:row>59</xdr:row>
      <xdr:rowOff>170204</xdr:rowOff>
    </xdr:to>
    <xdr:sp macro="" textlink="">
      <xdr:nvSpPr>
        <xdr:cNvPr id="315" name="フローチャート: 判断 314">
          <a:extLst>
            <a:ext uri="{FF2B5EF4-FFF2-40B4-BE49-F238E27FC236}">
              <a16:creationId xmlns:a16="http://schemas.microsoft.com/office/drawing/2014/main" id="{00000000-0008-0000-0300-00003B010000}"/>
            </a:ext>
          </a:extLst>
        </xdr:cNvPr>
        <xdr:cNvSpPr/>
      </xdr:nvSpPr>
      <xdr:spPr>
        <a:xfrm>
          <a:off x="16967200" y="101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28285</xdr:rowOff>
    </xdr:from>
    <xdr:to>
      <xdr:col>77</xdr:col>
      <xdr:colOff>44450</xdr:colOff>
      <xdr:row>59</xdr:row>
      <xdr:rowOff>39890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5290800" y="10143835"/>
          <a:ext cx="889000" cy="11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71821</xdr:rowOff>
    </xdr:from>
    <xdr:to>
      <xdr:col>77</xdr:col>
      <xdr:colOff>95250</xdr:colOff>
      <xdr:row>60</xdr:row>
      <xdr:rowOff>1971</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129000" y="1018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158198</xdr:rowOff>
    </xdr:from>
    <xdr:ext cx="736600" cy="259045"/>
    <xdr:sp macro="" textlink="">
      <xdr:nvSpPr>
        <xdr:cNvPr id="318" name="テキスト ボックス 317">
          <a:extLst>
            <a:ext uri="{FF2B5EF4-FFF2-40B4-BE49-F238E27FC236}">
              <a16:creationId xmlns:a16="http://schemas.microsoft.com/office/drawing/2014/main" id="{00000000-0008-0000-0300-00003E010000}"/>
            </a:ext>
          </a:extLst>
        </xdr:cNvPr>
        <xdr:cNvSpPr txBox="1"/>
      </xdr:nvSpPr>
      <xdr:spPr>
        <a:xfrm>
          <a:off x="15798800" y="102737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13117</xdr:rowOff>
    </xdr:from>
    <xdr:to>
      <xdr:col>72</xdr:col>
      <xdr:colOff>203200</xdr:colOff>
      <xdr:row>59</xdr:row>
      <xdr:rowOff>28285</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4401800" y="10128667"/>
          <a:ext cx="889000" cy="15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54931</xdr:rowOff>
    </xdr:from>
    <xdr:to>
      <xdr:col>73</xdr:col>
      <xdr:colOff>44450</xdr:colOff>
      <xdr:row>59</xdr:row>
      <xdr:rowOff>156531</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5240000" y="10170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141308</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4909800" y="1025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8866</xdr:rowOff>
    </xdr:from>
    <xdr:to>
      <xdr:col>68</xdr:col>
      <xdr:colOff>152400</xdr:colOff>
      <xdr:row>59</xdr:row>
      <xdr:rowOff>13117</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3512800" y="10124416"/>
          <a:ext cx="889000" cy="4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43440</xdr:rowOff>
    </xdr:from>
    <xdr:to>
      <xdr:col>68</xdr:col>
      <xdr:colOff>203200</xdr:colOff>
      <xdr:row>59</xdr:row>
      <xdr:rowOff>145040</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4351000" y="1015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129817</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020800" y="10245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49071</xdr:rowOff>
    </xdr:from>
    <xdr:to>
      <xdr:col>64</xdr:col>
      <xdr:colOff>152400</xdr:colOff>
      <xdr:row>59</xdr:row>
      <xdr:rowOff>150671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3462000" y="10164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135448</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3131800" y="10250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153186</xdr:rowOff>
    </xdr:from>
    <xdr:to>
      <xdr:col>81</xdr:col>
      <xdr:colOff>95250</xdr:colOff>
      <xdr:row>59</xdr:row>
      <xdr:rowOff>83336</xdr:rowOff>
    </xdr:to>
    <xdr:sp macro="" textlink="">
      <xdr:nvSpPr>
        <xdr:cNvPr id="332" name="楕円 331">
          <a:extLst>
            <a:ext uri="{FF2B5EF4-FFF2-40B4-BE49-F238E27FC236}">
              <a16:creationId xmlns:a16="http://schemas.microsoft.com/office/drawing/2014/main" id="{00000000-0008-0000-0300-00004C010000}"/>
            </a:ext>
          </a:extLst>
        </xdr:cNvPr>
        <xdr:cNvSpPr/>
      </xdr:nvSpPr>
      <xdr:spPr>
        <a:xfrm>
          <a:off x="16967200" y="10097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74463</xdr:rowOff>
    </xdr:from>
    <xdr:ext cx="762000" cy="259045"/>
    <xdr:sp macro="" textlink="">
      <xdr:nvSpPr>
        <xdr:cNvPr id="333" name="定員管理の状況該当値テキスト">
          <a:extLst>
            <a:ext uri="{FF2B5EF4-FFF2-40B4-BE49-F238E27FC236}">
              <a16:creationId xmlns:a16="http://schemas.microsoft.com/office/drawing/2014/main" id="{00000000-0008-0000-0300-00004D010000}"/>
            </a:ext>
          </a:extLst>
        </xdr:cNvPr>
        <xdr:cNvSpPr txBox="1"/>
      </xdr:nvSpPr>
      <xdr:spPr>
        <a:xfrm>
          <a:off x="17106900" y="10018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160540</xdr:rowOff>
    </xdr:from>
    <xdr:to>
      <xdr:col>77</xdr:col>
      <xdr:colOff>95250</xdr:colOff>
      <xdr:row>59</xdr:row>
      <xdr:rowOff>90690</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129000" y="1010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100867</xdr:rowOff>
    </xdr:from>
    <xdr:ext cx="7366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798800" y="9873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148935</xdr:rowOff>
    </xdr:from>
    <xdr:to>
      <xdr:col>73</xdr:col>
      <xdr:colOff>44450</xdr:colOff>
      <xdr:row>59</xdr:row>
      <xdr:rowOff>79085</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5240000" y="10093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89262</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909800" y="9861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133767</xdr:rowOff>
    </xdr:from>
    <xdr:to>
      <xdr:col>68</xdr:col>
      <xdr:colOff>203200</xdr:colOff>
      <xdr:row>59</xdr:row>
      <xdr:rowOff>63917</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4351000" y="10077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74094</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9846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129516</xdr:rowOff>
    </xdr:from>
    <xdr:to>
      <xdr:col>64</xdr:col>
      <xdr:colOff>152400</xdr:colOff>
      <xdr:row>59</xdr:row>
      <xdr:rowOff>59666</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3462000" y="10073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69843</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9842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2" name="正方形/長方形 341">
          <a:extLst>
            <a:ext uri="{FF2B5EF4-FFF2-40B4-BE49-F238E27FC236}">
              <a16:creationId xmlns:a16="http://schemas.microsoft.com/office/drawing/2014/main" id="{00000000-0008-0000-0300-000056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前年度より</a:t>
          </a:r>
          <a:r>
            <a:rPr kumimoji="1" lang="en-US" altLang="ja-JP" sz="1100" b="0" i="0" u="none" strike="noStrike" kern="0" cap="none" spc="0" normalizeH="0" baseline="0" noProof="0">
              <a:ln>
                <a:noFill/>
              </a:ln>
              <a:solidFill>
                <a:sysClr val="windowText" lastClr="000000"/>
              </a:solidFill>
              <a:effectLst/>
              <a:uLnTx/>
              <a:uFillTx/>
              <a:latin typeface="+mn-lt"/>
              <a:ea typeface="+mn-ea"/>
              <a:cs typeface="+mn-cs"/>
            </a:rPr>
            <a:t>2.0</a:t>
          </a: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ポイント上昇し、類似団体平均</a:t>
          </a: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との差が広がった</a:t>
          </a: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。平成</a:t>
          </a:r>
          <a:r>
            <a:rPr kumimoji="1" lang="en-US" altLang="ja-JP" sz="1100" b="0" i="0" u="none" strike="noStrike" kern="0" cap="none" spc="0" normalizeH="0" baseline="0" noProof="0">
              <a:ln>
                <a:noFill/>
              </a:ln>
              <a:solidFill>
                <a:sysClr val="windowText" lastClr="000000"/>
              </a:solidFill>
              <a:effectLst/>
              <a:uLnTx/>
              <a:uFillTx/>
              <a:latin typeface="+mn-lt"/>
              <a:ea typeface="+mn-ea"/>
              <a:cs typeface="+mn-cs"/>
            </a:rPr>
            <a:t>22</a:t>
          </a: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年度以降、主に過疎債を活用し、大型公共工事を実施してきた。これらの償還額が年々増加しており、少なくとも令和</a:t>
          </a:r>
          <a:r>
            <a:rPr kumimoji="1" lang="en-US" altLang="ja-JP" sz="1100" b="0" i="0" u="none" strike="noStrike" kern="0" cap="none" spc="0" normalizeH="0" baseline="0" noProof="0">
              <a:ln>
                <a:noFill/>
              </a:ln>
              <a:solidFill>
                <a:sysClr val="windowText" lastClr="000000"/>
              </a:solidFill>
              <a:effectLst/>
              <a:uLnTx/>
              <a:uFillTx/>
              <a:latin typeface="+mn-lt"/>
              <a:ea typeface="+mn-ea"/>
              <a:cs typeface="+mn-cs"/>
            </a:rPr>
            <a:t>10</a:t>
          </a: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年度までこの傾向は続く見込みである。今後は、これまで以上に元金償還額が増加する時期を迎え、実質公債比率が上昇することになる。よって今後の起債を充当する事業については、補助金の活用、実施時期の調整等により、数値の抑制に努める。</a:t>
          </a:r>
          <a:endParaRPr kumimoji="0" lang="ja-JP" altLang="ja-JP" sz="1400" b="0" i="0" u="none" strike="noStrike" kern="0" cap="none" spc="0" normalizeH="0" baseline="0" noProof="0">
            <a:ln>
              <a:noFill/>
            </a:ln>
            <a:solidFill>
              <a:sysClr val="windowText" lastClr="000000"/>
            </a:solidFill>
            <a:effectLst/>
            <a:uLnTx/>
            <a:uFillTx/>
            <a:latin typeface="+mn-lt"/>
            <a:ea typeface="+mn-ea"/>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6" name="直線コネクタ 355">
          <a:extLst>
            <a:ext uri="{FF2B5EF4-FFF2-40B4-BE49-F238E27FC236}">
              <a16:creationId xmlns:a16="http://schemas.microsoft.com/office/drawing/2014/main" id="{00000000-0008-0000-0300-000064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8" name="公債費負担の状況グラフ枠">
          <a:extLst>
            <a:ext uri="{FF2B5EF4-FFF2-40B4-BE49-F238E27FC236}">
              <a16:creationId xmlns:a16="http://schemas.microsoft.com/office/drawing/2014/main" id="{00000000-0008-0000-0300-000070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104987</xdr:rowOff>
    </xdr:from>
    <xdr:to>
      <xdr:col>81</xdr:col>
      <xdr:colOff>44450</xdr:colOff>
      <xdr:row>45</xdr:row>
      <xdr:rowOff>122344</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flipV="1">
          <a:off x="17018000" y="6277187"/>
          <a:ext cx="0" cy="15604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94421</xdr:rowOff>
    </xdr:from>
    <xdr:ext cx="762000" cy="259045"/>
    <xdr:sp macro="" textlink="">
      <xdr:nvSpPr>
        <xdr:cNvPr id="370" name="公債費負担の状況最小値テキスト">
          <a:extLst>
            <a:ext uri="{FF2B5EF4-FFF2-40B4-BE49-F238E27FC236}">
              <a16:creationId xmlns:a16="http://schemas.microsoft.com/office/drawing/2014/main" id="{00000000-0008-0000-0300-000072010000}"/>
            </a:ext>
          </a:extLst>
        </xdr:cNvPr>
        <xdr:cNvSpPr txBox="1"/>
      </xdr:nvSpPr>
      <xdr:spPr>
        <a:xfrm>
          <a:off x="17106900" y="7809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122344</xdr:rowOff>
    </xdr:from>
    <xdr:to>
      <xdr:col>81</xdr:col>
      <xdr:colOff>133350</xdr:colOff>
      <xdr:row>45</xdr:row>
      <xdr:rowOff>122344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6929100" y="7837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19914</xdr:rowOff>
    </xdr:from>
    <xdr:ext cx="762000" cy="259045"/>
    <xdr:sp macro="" textlink="">
      <xdr:nvSpPr>
        <xdr:cNvPr id="372" name="公債費負担の状況最大値テキスト">
          <a:extLst>
            <a:ext uri="{FF2B5EF4-FFF2-40B4-BE49-F238E27FC236}">
              <a16:creationId xmlns:a16="http://schemas.microsoft.com/office/drawing/2014/main" id="{00000000-0008-0000-0300-000074010000}"/>
            </a:ext>
          </a:extLst>
        </xdr:cNvPr>
        <xdr:cNvSpPr txBox="1"/>
      </xdr:nvSpPr>
      <xdr:spPr>
        <a:xfrm>
          <a:off x="17106900" y="6020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104987</xdr:rowOff>
    </xdr:from>
    <xdr:to>
      <xdr:col>81</xdr:col>
      <xdr:colOff>133350</xdr:colOff>
      <xdr:row>36</xdr:row>
      <xdr:rowOff>104987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627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138006</xdr:rowOff>
    </xdr:from>
    <xdr:to>
      <xdr:col>81</xdr:col>
      <xdr:colOff>44450</xdr:colOff>
      <xdr:row>43</xdr:row>
      <xdr:rowOff>127423</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179800" y="7338906"/>
          <a:ext cx="8382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106273</xdr:rowOff>
    </xdr:from>
    <xdr:ext cx="762000" cy="259045"/>
    <xdr:sp macro="" textlink="">
      <xdr:nvSpPr>
        <xdr:cNvPr id="375" name="公債費負担の状況平均値テキスト">
          <a:extLst>
            <a:ext uri="{FF2B5EF4-FFF2-40B4-BE49-F238E27FC236}">
              <a16:creationId xmlns:a16="http://schemas.microsoft.com/office/drawing/2014/main" id="{00000000-0008-0000-0300-000077010000}"/>
            </a:ext>
          </a:extLst>
        </xdr:cNvPr>
        <xdr:cNvSpPr txBox="1"/>
      </xdr:nvSpPr>
      <xdr:spPr>
        <a:xfrm>
          <a:off x="17106900" y="6964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89746</xdr:rowOff>
    </xdr:from>
    <xdr:to>
      <xdr:col>81</xdr:col>
      <xdr:colOff>95250</xdr:colOff>
      <xdr:row>42</xdr:row>
      <xdr:rowOff>19896</xdr:rowOff>
    </xdr:to>
    <xdr:sp macro="" textlink="">
      <xdr:nvSpPr>
        <xdr:cNvPr id="376" name="フローチャート: 判断 375">
          <a:extLst>
            <a:ext uri="{FF2B5EF4-FFF2-40B4-BE49-F238E27FC236}">
              <a16:creationId xmlns:a16="http://schemas.microsoft.com/office/drawing/2014/main" id="{00000000-0008-0000-0300-000078010000}"/>
            </a:ext>
          </a:extLst>
        </xdr:cNvPr>
        <xdr:cNvSpPr/>
      </xdr:nvSpPr>
      <xdr:spPr>
        <a:xfrm>
          <a:off x="169672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156633</xdr:rowOff>
    </xdr:from>
    <xdr:to>
      <xdr:col>77</xdr:col>
      <xdr:colOff>44450</xdr:colOff>
      <xdr:row>42</xdr:row>
      <xdr:rowOff>138006</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5290800" y="7186083"/>
          <a:ext cx="889000" cy="152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81704</xdr:rowOff>
    </xdr:from>
    <xdr:to>
      <xdr:col>77</xdr:col>
      <xdr:colOff>95250</xdr:colOff>
      <xdr:row>42</xdr:row>
      <xdr:rowOff>11854</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129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22031</xdr:rowOff>
    </xdr:from>
    <xdr:ext cx="7366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5798800" y="68800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27940</xdr:rowOff>
    </xdr:from>
    <xdr:to>
      <xdr:col>72</xdr:col>
      <xdr:colOff>203200</xdr:colOff>
      <xdr:row>41</xdr:row>
      <xdr:rowOff>156633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4401800" y="7057390"/>
          <a:ext cx="889000" cy="128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161307</xdr:rowOff>
    </xdr:from>
    <xdr:ext cx="7620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4909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135044</xdr:rowOff>
    </xdr:from>
    <xdr:to>
      <xdr:col>68</xdr:col>
      <xdr:colOff>152400</xdr:colOff>
      <xdr:row>41</xdr:row>
      <xdr:rowOff>27940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3512800" y="6993044"/>
          <a:ext cx="8890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146050</xdr:rowOff>
    </xdr:from>
    <xdr:to>
      <xdr:col>64</xdr:col>
      <xdr:colOff>152400</xdr:colOff>
      <xdr:row>42</xdr:row>
      <xdr:rowOff>76200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3462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60977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3131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76623</xdr:rowOff>
    </xdr:from>
    <xdr:to>
      <xdr:col>81</xdr:col>
      <xdr:colOff>95250</xdr:colOff>
      <xdr:row>44</xdr:row>
      <xdr:rowOff>6773</xdr:rowOff>
    </xdr:to>
    <xdr:sp macro="" textlink="">
      <xdr:nvSpPr>
        <xdr:cNvPr id="393" name="楕円 392">
          <a:extLst>
            <a:ext uri="{FF2B5EF4-FFF2-40B4-BE49-F238E27FC236}">
              <a16:creationId xmlns:a16="http://schemas.microsoft.com/office/drawing/2014/main" id="{00000000-0008-0000-0300-000089010000}"/>
            </a:ext>
          </a:extLst>
        </xdr:cNvPr>
        <xdr:cNvSpPr/>
      </xdr:nvSpPr>
      <xdr:spPr>
        <a:xfrm>
          <a:off x="16967200" y="7448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48700</xdr:rowOff>
    </xdr:from>
    <xdr:ext cx="762000" cy="259045"/>
    <xdr:sp macro="" textlink="">
      <xdr:nvSpPr>
        <xdr:cNvPr id="394" name="公債費負担の状況該当値テキスト">
          <a:extLst>
            <a:ext uri="{FF2B5EF4-FFF2-40B4-BE49-F238E27FC236}">
              <a16:creationId xmlns:a16="http://schemas.microsoft.com/office/drawing/2014/main" id="{00000000-0008-0000-0300-00008A010000}"/>
            </a:ext>
          </a:extLst>
        </xdr:cNvPr>
        <xdr:cNvSpPr txBox="1"/>
      </xdr:nvSpPr>
      <xdr:spPr>
        <a:xfrm>
          <a:off x="17106900" y="7421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87206</xdr:rowOff>
    </xdr:from>
    <xdr:to>
      <xdr:col>77</xdr:col>
      <xdr:colOff>95250</xdr:colOff>
      <xdr:row>43</xdr:row>
      <xdr:rowOff>17356</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129000" y="728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2133</xdr:rowOff>
    </xdr:from>
    <xdr:ext cx="7366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798800" y="73744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105833</xdr:rowOff>
    </xdr:from>
    <xdr:to>
      <xdr:col>73</xdr:col>
      <xdr:colOff>44450</xdr:colOff>
      <xdr:row>42</xdr:row>
      <xdr:rowOff>35983</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5240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20760</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909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148590</xdr:rowOff>
    </xdr:from>
    <xdr:to>
      <xdr:col>68</xdr:col>
      <xdr:colOff>203200</xdr:colOff>
      <xdr:row>41</xdr:row>
      <xdr:rowOff>78740</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4351000" y="700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88917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677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84244</xdr:rowOff>
    </xdr:from>
    <xdr:to>
      <xdr:col>64</xdr:col>
      <xdr:colOff>152400</xdr:colOff>
      <xdr:row>41</xdr:row>
      <xdr:rowOff>14394</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3462000" y="694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24571</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6711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3" name="正方形/長方形 402">
          <a:extLst>
            <a:ext uri="{FF2B5EF4-FFF2-40B4-BE49-F238E27FC236}">
              <a16:creationId xmlns:a16="http://schemas.microsoft.com/office/drawing/2014/main" id="{00000000-0008-0000-0300-000093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主に過疎対策事業債を財源にした投資的事業の実施等により、さらに指標が上昇した。償還額の増加に伴い、少なくとも令和</a:t>
          </a:r>
          <a:r>
            <a:rPr kumimoji="1" lang="en-US" altLang="ja-JP" sz="1100" b="0" i="0" u="none" strike="noStrike" kern="0" cap="none" spc="0" normalizeH="0" baseline="0" noProof="0">
              <a:ln>
                <a:noFill/>
              </a:ln>
              <a:solidFill>
                <a:sysClr val="windowText" lastClr="000000"/>
              </a:solidFill>
              <a:effectLst/>
              <a:uLnTx/>
              <a:uFillTx/>
              <a:latin typeface="+mn-lt"/>
              <a:ea typeface="+mn-ea"/>
              <a:cs typeface="+mn-cs"/>
            </a:rPr>
            <a:t>10</a:t>
          </a: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年度までは上昇が続く見込みである。将来の償還額を適正に把握し、後世の負担を軽減するよう財源措置のない地方債の発行は抑制していく。また、新規事業の内容ついては精査を行い、実施時期を見極め、財政の健全性を保つ。</a:t>
          </a:r>
          <a:endParaRPr kumimoji="0" lang="ja-JP" altLang="ja-JP" sz="1400" b="0" i="0" u="none" strike="noStrike" kern="0" cap="none" spc="0" normalizeH="0" baseline="0" noProof="0">
            <a:ln>
              <a:noFill/>
            </a:ln>
            <a:solidFill>
              <a:sysClr val="windowText" lastClr="000000"/>
            </a:solidFill>
            <a:effectLst/>
            <a:uLnTx/>
            <a:uFillTx/>
            <a:latin typeface="+mn-lt"/>
            <a:ea typeface="+mn-ea"/>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7" name="直線コネクタ 416">
          <a:extLst>
            <a:ext uri="{FF2B5EF4-FFF2-40B4-BE49-F238E27FC236}">
              <a16:creationId xmlns:a16="http://schemas.microsoft.com/office/drawing/2014/main" id="{00000000-0008-0000-0300-0000A1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0" name="将来負担の状況グラフ枠">
          <a:extLst>
            <a:ext uri="{FF2B5EF4-FFF2-40B4-BE49-F238E27FC236}">
              <a16:creationId xmlns:a16="http://schemas.microsoft.com/office/drawing/2014/main" id="{00000000-0008-0000-0300-0000AE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100457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flipV="1">
          <a:off x="17018000" y="2370667"/>
          <a:ext cx="0" cy="15016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72534</xdr:rowOff>
    </xdr:from>
    <xdr:ext cx="762000" cy="259045"/>
    <xdr:sp macro="" textlink="">
      <xdr:nvSpPr>
        <xdr:cNvPr id="432" name="将来負担の状況最小値テキスト">
          <a:extLst>
            <a:ext uri="{FF2B5EF4-FFF2-40B4-BE49-F238E27FC236}">
              <a16:creationId xmlns:a16="http://schemas.microsoft.com/office/drawing/2014/main" id="{00000000-0008-0000-0300-0000B0010000}"/>
            </a:ext>
          </a:extLst>
        </xdr:cNvPr>
        <xdr:cNvSpPr txBox="1"/>
      </xdr:nvSpPr>
      <xdr:spPr>
        <a:xfrm>
          <a:off x="17106900" y="3844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100457</xdr:rowOff>
    </xdr:from>
    <xdr:to>
      <xdr:col>81</xdr:col>
      <xdr:colOff>133350</xdr:colOff>
      <xdr:row>22</xdr:row>
      <xdr:rowOff>100457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6929100" y="3872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4" name="将来負担の状況最大値テキスト">
          <a:extLst>
            <a:ext uri="{FF2B5EF4-FFF2-40B4-BE49-F238E27FC236}">
              <a16:creationId xmlns:a16="http://schemas.microsoft.com/office/drawing/2014/main" id="{00000000-0008-0000-0300-0000B2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20913</xdr:rowOff>
    </xdr:from>
    <xdr:to>
      <xdr:col>81</xdr:col>
      <xdr:colOff>44450</xdr:colOff>
      <xdr:row>15</xdr:row>
      <xdr:rowOff>24934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179800" y="2592663"/>
          <a:ext cx="8382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37" name="将来負担の状況平均値テキスト">
          <a:extLst>
            <a:ext uri="{FF2B5EF4-FFF2-40B4-BE49-F238E27FC236}">
              <a16:creationId xmlns:a16="http://schemas.microsoft.com/office/drawing/2014/main" id="{00000000-0008-0000-0300-0000B5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127212</xdr:rowOff>
    </xdr:from>
    <xdr:to>
      <xdr:col>77</xdr:col>
      <xdr:colOff>44450</xdr:colOff>
      <xdr:row>15</xdr:row>
      <xdr:rowOff>20913</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5290800" y="2527512"/>
          <a:ext cx="889000" cy="65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108712</xdr:rowOff>
    </xdr:from>
    <xdr:to>
      <xdr:col>72</xdr:col>
      <xdr:colOff>203200</xdr:colOff>
      <xdr:row>14</xdr:row>
      <xdr:rowOff>127212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4401800" y="2509012"/>
          <a:ext cx="889000" cy="18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82169</xdr:rowOff>
    </xdr:from>
    <xdr:to>
      <xdr:col>68</xdr:col>
      <xdr:colOff>152400</xdr:colOff>
      <xdr:row>14</xdr:row>
      <xdr:rowOff>108712</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3512800" y="2482469"/>
          <a:ext cx="889000" cy="26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145584</xdr:rowOff>
    </xdr:from>
    <xdr:to>
      <xdr:col>81</xdr:col>
      <xdr:colOff>95250</xdr:colOff>
      <xdr:row>15</xdr:row>
      <xdr:rowOff>75734</xdr:rowOff>
    </xdr:to>
    <xdr:sp macro="" textlink="">
      <xdr:nvSpPr>
        <xdr:cNvPr id="455" name="楕円 454">
          <a:extLst>
            <a:ext uri="{FF2B5EF4-FFF2-40B4-BE49-F238E27FC236}">
              <a16:creationId xmlns:a16="http://schemas.microsoft.com/office/drawing/2014/main" id="{00000000-0008-0000-0300-0000C7010000}"/>
            </a:ext>
          </a:extLst>
        </xdr:cNvPr>
        <xdr:cNvSpPr/>
      </xdr:nvSpPr>
      <xdr:spPr>
        <a:xfrm>
          <a:off x="16967200" y="2545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117661</xdr:rowOff>
    </xdr:from>
    <xdr:ext cx="762000" cy="259045"/>
    <xdr:sp macro="" textlink="">
      <xdr:nvSpPr>
        <xdr:cNvPr id="456" name="将来負担の状況該当値テキスト">
          <a:extLst>
            <a:ext uri="{FF2B5EF4-FFF2-40B4-BE49-F238E27FC236}">
              <a16:creationId xmlns:a16="http://schemas.microsoft.com/office/drawing/2014/main" id="{00000000-0008-0000-0300-0000C8010000}"/>
            </a:ext>
          </a:extLst>
        </xdr:cNvPr>
        <xdr:cNvSpPr txBox="1"/>
      </xdr:nvSpPr>
      <xdr:spPr>
        <a:xfrm>
          <a:off x="17106900" y="2517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141563</xdr:rowOff>
    </xdr:from>
    <xdr:to>
      <xdr:col>77</xdr:col>
      <xdr:colOff>95250</xdr:colOff>
      <xdr:row>15</xdr:row>
      <xdr:rowOff>71713</xdr:rowOff>
    </xdr:to>
    <xdr:sp macro="" textlink="">
      <xdr:nvSpPr>
        <xdr:cNvPr id="457" name="楕円 456">
          <a:extLst>
            <a:ext uri="{FF2B5EF4-FFF2-40B4-BE49-F238E27FC236}">
              <a16:creationId xmlns:a16="http://schemas.microsoft.com/office/drawing/2014/main" id="{00000000-0008-0000-0300-0000C9010000}"/>
            </a:ext>
          </a:extLst>
        </xdr:cNvPr>
        <xdr:cNvSpPr/>
      </xdr:nvSpPr>
      <xdr:spPr>
        <a:xfrm>
          <a:off x="16129000" y="2541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56490</xdr:rowOff>
    </xdr:from>
    <xdr:ext cx="7366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798800" y="2628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76412</xdr:rowOff>
    </xdr:from>
    <xdr:to>
      <xdr:col>73</xdr:col>
      <xdr:colOff>44450</xdr:colOff>
      <xdr:row>15</xdr:row>
      <xdr:rowOff>6562</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5240000" y="2476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162789</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909800" y="2563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57912</xdr:rowOff>
    </xdr:from>
    <xdr:to>
      <xdr:col>68</xdr:col>
      <xdr:colOff>203200</xdr:colOff>
      <xdr:row>14</xdr:row>
      <xdr:rowOff>159512</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4351000" y="2458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144289</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020800" y="2544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31369</xdr:rowOff>
    </xdr:from>
    <xdr:to>
      <xdr:col>64</xdr:col>
      <xdr:colOff>152400</xdr:colOff>
      <xdr:row>14</xdr:row>
      <xdr:rowOff>132969</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3462000" y="2431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117746</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131800" y="2518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和歌山県太地町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2,834
2,811
5.81
3,566,773
3,438,456
126,558
1,738,511
5,885,889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28.1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b="0" i="0" u="none" strike="noStrike" kern="0" cap="none" spc="0" normalizeH="0" baseline="0" noProof="0">
              <a:ln>
                <a:noFill/>
              </a:ln>
              <a:solidFill>
                <a:sysClr val="windowText" lastClr="000000"/>
              </a:solidFill>
              <a:effectLst/>
              <a:uLnTx/>
              <a:uFillTx/>
              <a:latin typeface="+mn-lt"/>
              <a:ea typeface="+mn-ea"/>
              <a:cs typeface="+mn-cs"/>
            </a:rPr>
            <a:t>特別職の給与改定、会計年度任用職員制度の導入などにより令和２年度は経常的な人件費が増加したが、令和３年度は前年度の管理職の退職の影響により再び比率が低下し、令和４年度は職員の新規採用（８人）等により増加に転じた。</a:t>
          </a:r>
          <a:r>
            <a:rPr kumimoji="1" lang="ja-JP" altLang="en-US" sz="1000" b="0" i="0" u="none" strike="noStrike" kern="0" cap="none" spc="0" normalizeH="0" baseline="0" noProof="0">
              <a:ln>
                <a:noFill/>
              </a:ln>
              <a:solidFill>
                <a:sysClr val="windowText" lastClr="000000"/>
              </a:solidFill>
              <a:effectLst/>
              <a:uLnTx/>
              <a:uFillTx/>
              <a:latin typeface="+mn-lt"/>
              <a:ea typeface="+mn-ea"/>
              <a:cs typeface="+mn-cs"/>
            </a:rPr>
            <a:t>令和５年度は会計年度任用職員の増員及び給与引き上げを行ったが、一方で定年退職者の再任用により人件費は減少し、令和</a:t>
          </a:r>
          <a:r>
            <a:rPr kumimoji="1" lang="en-US" altLang="ja-JP" sz="1000" b="0" i="0" u="none" strike="noStrike" kern="0" cap="none" spc="0" normalizeH="0" baseline="0" noProof="0">
              <a:ln>
                <a:noFill/>
              </a:ln>
              <a:solidFill>
                <a:sysClr val="windowText" lastClr="000000"/>
              </a:solidFill>
              <a:effectLst/>
              <a:uLnTx/>
              <a:uFillTx/>
              <a:latin typeface="+mn-lt"/>
              <a:ea typeface="+mn-ea"/>
              <a:cs typeface="+mn-cs"/>
            </a:rPr>
            <a:t>6</a:t>
          </a:r>
          <a:r>
            <a:rPr kumimoji="1" lang="ja-JP" altLang="en-US" sz="1000" b="0" i="0" u="none" strike="noStrike" kern="0" cap="none" spc="0" normalizeH="0" baseline="0" noProof="0">
              <a:ln>
                <a:noFill/>
              </a:ln>
              <a:solidFill>
                <a:sysClr val="windowText" lastClr="000000"/>
              </a:solidFill>
              <a:effectLst/>
              <a:uLnTx/>
              <a:uFillTx/>
              <a:latin typeface="+mn-lt"/>
              <a:ea typeface="+mn-ea"/>
              <a:cs typeface="+mn-cs"/>
            </a:rPr>
            <a:t>年度は大きな変動がなかった。</a:t>
          </a:r>
          <a:r>
            <a:rPr kumimoji="1" lang="ja-JP" altLang="ja-JP" sz="1000" b="0" i="0" u="none" strike="noStrike" kern="0" cap="none" spc="0" normalizeH="0" baseline="0" noProof="0">
              <a:ln>
                <a:noFill/>
              </a:ln>
              <a:solidFill>
                <a:sysClr val="windowText" lastClr="000000"/>
              </a:solidFill>
              <a:effectLst/>
              <a:uLnTx/>
              <a:uFillTx/>
              <a:latin typeface="+mn-lt"/>
              <a:ea typeface="+mn-ea"/>
              <a:cs typeface="+mn-cs"/>
            </a:rPr>
            <a:t>また、人員の補充が必要であるため今後は</a:t>
          </a:r>
          <a:r>
            <a:rPr kumimoji="1" lang="ja-JP" altLang="en-US" sz="1000" b="0" i="0" u="none" strike="noStrike" kern="0" cap="none" spc="0" normalizeH="0" baseline="0" noProof="0">
              <a:ln>
                <a:noFill/>
              </a:ln>
              <a:solidFill>
                <a:sysClr val="windowText" lastClr="000000"/>
              </a:solidFill>
              <a:effectLst/>
              <a:uLnTx/>
              <a:uFillTx/>
              <a:latin typeface="+mn-lt"/>
              <a:ea typeface="+mn-ea"/>
              <a:cs typeface="+mn-cs"/>
            </a:rPr>
            <a:t>やや</a:t>
          </a:r>
          <a:r>
            <a:rPr kumimoji="1" lang="ja-JP" altLang="ja-JP" sz="1000" b="0" i="0" u="none" strike="noStrike" kern="0" cap="none" spc="0" normalizeH="0" baseline="0" noProof="0">
              <a:ln>
                <a:noFill/>
              </a:ln>
              <a:solidFill>
                <a:sysClr val="windowText" lastClr="000000"/>
              </a:solidFill>
              <a:effectLst/>
              <a:uLnTx/>
              <a:uFillTx/>
              <a:latin typeface="+mn-lt"/>
              <a:ea typeface="+mn-ea"/>
              <a:cs typeface="+mn-cs"/>
            </a:rPr>
            <a:t>上昇する見込みである。</a:t>
          </a:r>
          <a:endParaRPr kumimoji="0" lang="ja-JP" altLang="ja-JP" sz="110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66040</xdr:rowOff>
    </xdr:from>
    <xdr:to>
      <xdr:col>24</xdr:col>
      <xdr:colOff>25400</xdr:colOff>
      <xdr:row>41</xdr:row>
      <xdr:rowOff>20320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552440"/>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163847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21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20320</xdr:rowOff>
    </xdr:from>
    <xdr:to>
      <xdr:col>24</xdr:col>
      <xdr:colOff>114300</xdr:colOff>
      <xdr:row>41</xdr:row>
      <xdr:rowOff>20320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4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152417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295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66040</xdr:rowOff>
    </xdr:from>
    <xdr:to>
      <xdr:col>24</xdr:col>
      <xdr:colOff>114300</xdr:colOff>
      <xdr:row>32</xdr:row>
      <xdr:rowOff>66040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552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161290</xdr:rowOff>
    </xdr:from>
    <xdr:to>
      <xdr:col>24</xdr:col>
      <xdr:colOff>25400</xdr:colOff>
      <xdr:row>37</xdr:row>
      <xdr:rowOff>168910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50494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104157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04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87630</xdr:rowOff>
    </xdr:from>
    <xdr:to>
      <xdr:col>24</xdr:col>
      <xdr:colOff>76200</xdr:colOff>
      <xdr:row>37</xdr:row>
      <xdr:rowOff>17780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161290</xdr:rowOff>
    </xdr:from>
    <xdr:to>
      <xdr:col>19</xdr:col>
      <xdr:colOff>187325</xdr:colOff>
      <xdr:row>38</xdr:row>
      <xdr:rowOff>20320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5049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57150</xdr:rowOff>
    </xdr:from>
    <xdr:to>
      <xdr:col>20</xdr:col>
      <xdr:colOff>38100</xdr:colOff>
      <xdr:row>36</xdr:row>
      <xdr:rowOff>158750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2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168927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98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138430</xdr:rowOff>
    </xdr:from>
    <xdr:to>
      <xdr:col>15</xdr:col>
      <xdr:colOff>98425</xdr:colOff>
      <xdr:row>38</xdr:row>
      <xdr:rowOff>20320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4820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26670</xdr:rowOff>
    </xdr:from>
    <xdr:to>
      <xdr:col>15</xdr:col>
      <xdr:colOff>149225</xdr:colOff>
      <xdr:row>36</xdr:row>
      <xdr:rowOff>128270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9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138447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6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138430</xdr:rowOff>
    </xdr:from>
    <xdr:to>
      <xdr:col>11</xdr:col>
      <xdr:colOff>9525</xdr:colOff>
      <xdr:row>38</xdr:row>
      <xdr:rowOff>130810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482080"/>
          <a:ext cx="889000" cy="163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0</xdr:rowOff>
    </xdr:from>
    <xdr:to>
      <xdr:col>11</xdr:col>
      <xdr:colOff>60325</xdr:colOff>
      <xdr:row>36</xdr:row>
      <xdr:rowOff>101600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111777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91440</xdr:rowOff>
    </xdr:from>
    <xdr:to>
      <xdr:col>6</xdr:col>
      <xdr:colOff>171450</xdr:colOff>
      <xdr:row>37</xdr:row>
      <xdr:rowOff>21590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31767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118110</xdr:rowOff>
    </xdr:from>
    <xdr:to>
      <xdr:col>24</xdr:col>
      <xdr:colOff>76200</xdr:colOff>
      <xdr:row>38</xdr:row>
      <xdr:rowOff>48260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46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90187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43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110490</xdr:rowOff>
    </xdr:from>
    <xdr:to>
      <xdr:col>20</xdr:col>
      <xdr:colOff>38100</xdr:colOff>
      <xdr:row>38</xdr:row>
      <xdr:rowOff>40640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25417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540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140970</xdr:rowOff>
    </xdr:from>
    <xdr:to>
      <xdr:col>15</xdr:col>
      <xdr:colOff>149225</xdr:colOff>
      <xdr:row>38</xdr:row>
      <xdr:rowOff>71120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48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55897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57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87630</xdr:rowOff>
    </xdr:from>
    <xdr:to>
      <xdr:col>11</xdr:col>
      <xdr:colOff>60325</xdr:colOff>
      <xdr:row>38</xdr:row>
      <xdr:rowOff>17780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2557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5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80010</xdr:rowOff>
    </xdr:from>
    <xdr:to>
      <xdr:col>6</xdr:col>
      <xdr:colOff>171450</xdr:colOff>
      <xdr:row>39</xdr:row>
      <xdr:rowOff>10160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595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166387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681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900" b="0" i="0" u="none" strike="noStrike" kern="0" cap="none" spc="0" normalizeH="0" baseline="0" noProof="0">
              <a:ln>
                <a:noFill/>
              </a:ln>
              <a:solidFill>
                <a:sysClr val="windowText" lastClr="000000"/>
              </a:solidFill>
              <a:effectLst/>
              <a:uLnTx/>
              <a:uFillTx/>
              <a:latin typeface="+mn-lt"/>
              <a:ea typeface="+mn-ea"/>
              <a:cs typeface="+mn-cs"/>
            </a:rPr>
            <a:t>主な物件費は、町内じゅんかんバスの運行経費、電子計算関連経費、施設の管理経費等である。令和２年度は会計年度任用職員制度を導入したため、賃金が人件費として計上される等して物件費が減少し、令和３年度も目立った変化はなかった。令和４年度は、可燃物搬送処理委託料の計上、電気料の高騰等により指標が上昇し</a:t>
          </a:r>
          <a:r>
            <a:rPr kumimoji="1" lang="ja-JP" altLang="en-US" sz="900" b="0" i="0" u="none" strike="noStrike" kern="0" cap="none" spc="0" normalizeH="0" baseline="0" noProof="0">
              <a:ln>
                <a:noFill/>
              </a:ln>
              <a:solidFill>
                <a:sysClr val="windowText" lastClr="000000"/>
              </a:solidFill>
              <a:effectLst/>
              <a:uLnTx/>
              <a:uFillTx/>
              <a:latin typeface="+mn-lt"/>
              <a:ea typeface="+mn-ea"/>
              <a:cs typeface="+mn-cs"/>
            </a:rPr>
            <a:t>、令和５年度は太地町多目的センター指定管理委託料が減少した</a:t>
          </a:r>
          <a:r>
            <a:rPr kumimoji="1" lang="ja-JP" altLang="ja-JP" sz="900" b="0" i="0" u="none" strike="noStrike" kern="0" cap="none" spc="0" normalizeH="0" baseline="0" noProof="0">
              <a:ln>
                <a:noFill/>
              </a:ln>
              <a:solidFill>
                <a:sysClr val="windowText" lastClr="000000"/>
              </a:solidFill>
              <a:effectLst/>
              <a:uLnTx/>
              <a:uFillTx/>
              <a:latin typeface="+mn-lt"/>
              <a:ea typeface="+mn-ea"/>
              <a:cs typeface="+mn-cs"/>
            </a:rPr>
            <a:t>。</a:t>
          </a:r>
          <a:r>
            <a:rPr kumimoji="1" lang="ja-JP" altLang="en-US" sz="900" b="0" i="0" u="none" strike="noStrike" kern="0" cap="none" spc="0" normalizeH="0" baseline="0" noProof="0">
              <a:ln>
                <a:noFill/>
              </a:ln>
              <a:solidFill>
                <a:sysClr val="windowText" lastClr="000000"/>
              </a:solidFill>
              <a:effectLst/>
              <a:uLnTx/>
              <a:uFillTx/>
              <a:latin typeface="+mn-lt"/>
              <a:ea typeface="+mn-ea"/>
              <a:cs typeface="+mn-cs"/>
            </a:rPr>
            <a:t>令和</a:t>
          </a:r>
          <a:r>
            <a:rPr kumimoji="1" lang="en-US" altLang="ja-JP" sz="900" b="0" i="0" u="none" strike="noStrike" kern="0" cap="none" spc="0" normalizeH="0" baseline="0" noProof="0">
              <a:ln>
                <a:noFill/>
              </a:ln>
              <a:solidFill>
                <a:sysClr val="windowText" lastClr="000000"/>
              </a:solidFill>
              <a:effectLst/>
              <a:uLnTx/>
              <a:uFillTx/>
              <a:latin typeface="+mn-lt"/>
              <a:ea typeface="+mn-ea"/>
              <a:cs typeface="+mn-cs"/>
            </a:rPr>
            <a:t>6</a:t>
          </a:r>
          <a:r>
            <a:rPr kumimoji="1" lang="ja-JP" altLang="en-US" sz="900" b="0" i="0" u="none" strike="noStrike" kern="0" cap="none" spc="0" normalizeH="0" baseline="0" noProof="0">
              <a:ln>
                <a:noFill/>
              </a:ln>
              <a:solidFill>
                <a:sysClr val="windowText" lastClr="000000"/>
              </a:solidFill>
              <a:effectLst/>
              <a:uLnTx/>
              <a:uFillTx/>
              <a:latin typeface="+mn-lt"/>
              <a:ea typeface="+mn-ea"/>
              <a:cs typeface="+mn-cs"/>
            </a:rPr>
            <a:t>年度は大きな変動がなかった。</a:t>
          </a:r>
          <a:r>
            <a:rPr kumimoji="1" lang="ja-JP" altLang="ja-JP" sz="900" b="0" i="0" u="none" strike="noStrike" kern="0" cap="none" spc="0" normalizeH="0" baseline="0" noProof="0">
              <a:ln>
                <a:noFill/>
              </a:ln>
              <a:solidFill>
                <a:sysClr val="windowText" lastClr="000000"/>
              </a:solidFill>
              <a:effectLst/>
              <a:uLnTx/>
              <a:uFillTx/>
              <a:latin typeface="+mn-lt"/>
              <a:ea typeface="+mn-ea"/>
              <a:cs typeface="+mn-cs"/>
            </a:rPr>
            <a:t>類似団体と比べて、従来は人員のうち賃金支弁者の割合が大きかったが、令和２年度に解消され差が縮小している。物件費については、日々の行政運営を行うなかで経費の点検を行い、歳出削減に努める。</a:t>
          </a:r>
          <a:endParaRPr kumimoji="0" lang="ja-JP" altLang="ja-JP" sz="1050" b="0" i="0" u="none" strike="noStrike" kern="0" cap="none" spc="0" normalizeH="0" baseline="0" noProof="0">
            <a:ln>
              <a:noFill/>
            </a:ln>
            <a:solidFill>
              <a:sysClr val="windowText" lastClr="000000"/>
            </a:solidFill>
            <a:effectLst/>
            <a:uLnTx/>
            <a:uFillTx/>
            <a:latin typeface="+mn-lt"/>
            <a:ea typeface="+mn-ea"/>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154432</xdr:rowOff>
    </xdr:from>
    <xdr:to>
      <xdr:col>82</xdr:col>
      <xdr:colOff>107950</xdr:colOff>
      <xdr:row>21</xdr:row>
      <xdr:rowOff>138430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4732"/>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110507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71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138430</xdr:rowOff>
    </xdr:from>
    <xdr:to>
      <xdr:col>82</xdr:col>
      <xdr:colOff>196850</xdr:colOff>
      <xdr:row>21</xdr:row>
      <xdr:rowOff>138430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738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69359</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9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154432</xdr:rowOff>
    </xdr:from>
    <xdr:to>
      <xdr:col>82</xdr:col>
      <xdr:colOff>196850</xdr:colOff>
      <xdr:row>14</xdr:row>
      <xdr:rowOff>154432</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90424</xdr:rowOff>
    </xdr:from>
    <xdr:to>
      <xdr:col>82</xdr:col>
      <xdr:colOff>107950</xdr:colOff>
      <xdr:row>18</xdr:row>
      <xdr:rowOff>122428</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3176524"/>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40149</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783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23622</xdr:rowOff>
    </xdr:from>
    <xdr:to>
      <xdr:col>82</xdr:col>
      <xdr:colOff>158750</xdr:colOff>
      <xdr:row>17</xdr:row>
      <xdr:rowOff>125222</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90424</xdr:rowOff>
    </xdr:from>
    <xdr:to>
      <xdr:col>78</xdr:col>
      <xdr:colOff>69850</xdr:colOff>
      <xdr:row>18</xdr:row>
      <xdr:rowOff>136144</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4782800" y="317652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762</xdr:rowOff>
    </xdr:from>
    <xdr:to>
      <xdr:col>78</xdr:col>
      <xdr:colOff>120650</xdr:colOff>
      <xdr:row>17</xdr:row>
      <xdr:rowOff>102362</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1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112539</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684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12700</xdr:rowOff>
    </xdr:from>
    <xdr:to>
      <xdr:col>73</xdr:col>
      <xdr:colOff>180975</xdr:colOff>
      <xdr:row>18</xdr:row>
      <xdr:rowOff>136144</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3098800"/>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158496</xdr:rowOff>
    </xdr:from>
    <xdr:to>
      <xdr:col>74</xdr:col>
      <xdr:colOff>31750</xdr:colOff>
      <xdr:row>17</xdr:row>
      <xdr:rowOff>88646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98823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670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12700</xdr:rowOff>
    </xdr:from>
    <xdr:to>
      <xdr:col>69</xdr:col>
      <xdr:colOff>92075</xdr:colOff>
      <xdr:row>18</xdr:row>
      <xdr:rowOff>30988</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309880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103632</xdr:rowOff>
    </xdr:from>
    <xdr:to>
      <xdr:col>69</xdr:col>
      <xdr:colOff>142875</xdr:colOff>
      <xdr:row>17</xdr:row>
      <xdr:rowOff>33782</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46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43959</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615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131064</xdr:rowOff>
    </xdr:from>
    <xdr:to>
      <xdr:col>65</xdr:col>
      <xdr:colOff>53975</xdr:colOff>
      <xdr:row>17</xdr:row>
      <xdr:rowOff>61214</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74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71391</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643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71628</xdr:rowOff>
    </xdr:from>
    <xdr:to>
      <xdr:col>82</xdr:col>
      <xdr:colOff>158750</xdr:colOff>
      <xdr:row>19</xdr:row>
      <xdr:rowOff>1778</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3157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43705</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3129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39624</xdr:rowOff>
    </xdr:from>
    <xdr:to>
      <xdr:col>78</xdr:col>
      <xdr:colOff>120650</xdr:colOff>
      <xdr:row>18</xdr:row>
      <xdr:rowOff>141224</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3125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126001</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2121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85344</xdr:rowOff>
    </xdr:from>
    <xdr:to>
      <xdr:col>74</xdr:col>
      <xdr:colOff>31750</xdr:colOff>
      <xdr:row>19</xdr:row>
      <xdr:rowOff>15494</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3171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271</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3257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133350</xdr:rowOff>
    </xdr:from>
    <xdr:to>
      <xdr:col>69</xdr:col>
      <xdr:colOff>142875</xdr:colOff>
      <xdr:row>18</xdr:row>
      <xdr:rowOff>63500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304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48277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313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151638</xdr:rowOff>
    </xdr:from>
    <xdr:to>
      <xdr:col>65</xdr:col>
      <xdr:colOff>53975</xdr:colOff>
      <xdr:row>18</xdr:row>
      <xdr:rowOff>81788</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3066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66565</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3152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b="0" i="0" u="none" strike="noStrike" kern="0" cap="none" spc="0" normalizeH="0" baseline="0" noProof="0">
              <a:ln>
                <a:noFill/>
              </a:ln>
              <a:solidFill>
                <a:sysClr val="windowText" lastClr="000000"/>
              </a:solidFill>
              <a:effectLst/>
              <a:uLnTx/>
              <a:uFillTx/>
              <a:latin typeface="+mn-lt"/>
              <a:ea typeface="+mn-ea"/>
              <a:cs typeface="+mn-cs"/>
            </a:rPr>
            <a:t>令和３年度は引き続き、就学児医療費助成事業を町単独で実施する等しながらも、一方で、前年度より障害福祉サービス費、老人福祉施設入所措置費、児童手当が減少した。令和４年度</a:t>
          </a:r>
          <a:r>
            <a:rPr kumimoji="1" lang="ja-JP" altLang="en-US" sz="1000" b="0" i="0" u="none" strike="noStrike" kern="0" cap="none" spc="0" normalizeH="0" baseline="0" noProof="0">
              <a:ln>
                <a:noFill/>
              </a:ln>
              <a:solidFill>
                <a:sysClr val="windowText" lastClr="000000"/>
              </a:solidFill>
              <a:effectLst/>
              <a:uLnTx/>
              <a:uFillTx/>
              <a:latin typeface="+mn-lt"/>
              <a:ea typeface="+mn-ea"/>
              <a:cs typeface="+mn-cs"/>
            </a:rPr>
            <a:t>から</a:t>
          </a:r>
          <a:r>
            <a:rPr kumimoji="1" lang="en-US" altLang="ja-JP" sz="1000" b="0" i="0" u="none" strike="noStrike" kern="0" cap="none" spc="0" normalizeH="0" baseline="0" noProof="0">
              <a:ln>
                <a:noFill/>
              </a:ln>
              <a:solidFill>
                <a:sysClr val="windowText" lastClr="000000"/>
              </a:solidFill>
              <a:effectLst/>
              <a:uLnTx/>
              <a:uFillTx/>
              <a:latin typeface="+mn-lt"/>
              <a:ea typeface="+mn-ea"/>
              <a:cs typeface="+mn-cs"/>
            </a:rPr>
            <a:t>5</a:t>
          </a:r>
          <a:r>
            <a:rPr kumimoji="1" lang="ja-JP" altLang="en-US" sz="1000" b="0" i="0" u="none" strike="noStrike" kern="0" cap="none" spc="0" normalizeH="0" baseline="0" noProof="0">
              <a:ln>
                <a:noFill/>
              </a:ln>
              <a:solidFill>
                <a:sysClr val="windowText" lastClr="000000"/>
              </a:solidFill>
              <a:effectLst/>
              <a:uLnTx/>
              <a:uFillTx/>
              <a:latin typeface="+mn-lt"/>
              <a:ea typeface="+mn-ea"/>
              <a:cs typeface="+mn-cs"/>
            </a:rPr>
            <a:t>年度にかけて</a:t>
          </a:r>
          <a:r>
            <a:rPr kumimoji="1" lang="ja-JP" altLang="ja-JP" sz="1000" b="0" i="0" u="none" strike="noStrike" kern="0" cap="none" spc="0" normalizeH="0" baseline="0" noProof="0">
              <a:ln>
                <a:noFill/>
              </a:ln>
              <a:solidFill>
                <a:sysClr val="windowText" lastClr="000000"/>
              </a:solidFill>
              <a:effectLst/>
              <a:uLnTx/>
              <a:uFillTx/>
              <a:latin typeface="+mn-lt"/>
              <a:ea typeface="+mn-ea"/>
              <a:cs typeface="+mn-cs"/>
            </a:rPr>
            <a:t>障害福祉サービス費が増加し</a:t>
          </a:r>
          <a:r>
            <a:rPr kumimoji="1" lang="ja-JP" altLang="en-US" sz="1000" b="0" i="0" u="none" strike="noStrike" kern="0" cap="none" spc="0" normalizeH="0" baseline="0" noProof="0">
              <a:ln>
                <a:noFill/>
              </a:ln>
              <a:solidFill>
                <a:sysClr val="windowText" lastClr="000000"/>
              </a:solidFill>
              <a:effectLst/>
              <a:uLnTx/>
              <a:uFillTx/>
              <a:latin typeface="+mn-lt"/>
              <a:ea typeface="+mn-ea"/>
              <a:cs typeface="+mn-cs"/>
            </a:rPr>
            <a:t>ている。</a:t>
          </a:r>
          <a:r>
            <a:rPr kumimoji="1" lang="ja-JP" altLang="ja-JP" sz="1000" b="0" i="0" u="none" strike="noStrike" kern="0" cap="none" spc="0" normalizeH="0" baseline="0" noProof="0">
              <a:ln>
                <a:noFill/>
              </a:ln>
              <a:solidFill>
                <a:sysClr val="windowText" lastClr="000000"/>
              </a:solidFill>
              <a:effectLst/>
              <a:uLnTx/>
              <a:uFillTx/>
              <a:latin typeface="+mn-lt"/>
              <a:ea typeface="+mn-ea"/>
              <a:cs typeface="+mn-cs"/>
            </a:rPr>
            <a:t>扶助費を占める事業の構成は、障害福祉サービス費等、児童手当及び老人福祉施設入所措置費が主なものである。高齢者人口の増加等により今後の扶助費は増加する見込みである。</a:t>
          </a:r>
          <a:endParaRPr kumimoji="0" lang="ja-JP" altLang="ja-JP" sz="110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60</xdr:row>
      <xdr:rowOff>159657</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42400"/>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151493</xdr:rowOff>
    </xdr:from>
    <xdr:to>
      <xdr:col>24</xdr:col>
      <xdr:colOff>25400</xdr:colOff>
      <xdr:row>56</xdr:row>
      <xdr:rowOff>45357</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581243"/>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35577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293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151493</xdr:rowOff>
    </xdr:from>
    <xdr:to>
      <xdr:col>19</xdr:col>
      <xdr:colOff>187325</xdr:colOff>
      <xdr:row>55</xdr:row>
      <xdr:rowOff>151493</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5812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2722</xdr:rowOff>
    </xdr:from>
    <xdr:to>
      <xdr:col>20</xdr:col>
      <xdr:colOff>38100</xdr:colOff>
      <xdr:row>55</xdr:row>
      <xdr:rowOff>104322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114499</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201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118835</xdr:rowOff>
    </xdr:from>
    <xdr:to>
      <xdr:col>15</xdr:col>
      <xdr:colOff>98425</xdr:colOff>
      <xdr:row>55</xdr:row>
      <xdr:rowOff>151493</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5485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141515</xdr:rowOff>
    </xdr:from>
    <xdr:to>
      <xdr:col>15</xdr:col>
      <xdr:colOff>149225</xdr:colOff>
      <xdr:row>55</xdr:row>
      <xdr:rowOff>71665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81842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118835</xdr:rowOff>
    </xdr:from>
    <xdr:to>
      <xdr:col>11</xdr:col>
      <xdr:colOff>9525</xdr:colOff>
      <xdr:row>56</xdr:row>
      <xdr:rowOff>45357</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548585"/>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81842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35378</xdr:rowOff>
    </xdr:from>
    <xdr:to>
      <xdr:col>6</xdr:col>
      <xdr:colOff>171450</xdr:colOff>
      <xdr:row>55</xdr:row>
      <xdr:rowOff>136978</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147155</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234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166007</xdr:rowOff>
    </xdr:from>
    <xdr:to>
      <xdr:col>24</xdr:col>
      <xdr:colOff>76200</xdr:colOff>
      <xdr:row>56</xdr:row>
      <xdr:rowOff>96157</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59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138084</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56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100693</xdr:rowOff>
    </xdr:from>
    <xdr:to>
      <xdr:col>20</xdr:col>
      <xdr:colOff>38100</xdr:colOff>
      <xdr:row>56</xdr:row>
      <xdr:rowOff>30843</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15620</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6168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100693</xdr:rowOff>
    </xdr:from>
    <xdr:to>
      <xdr:col>15</xdr:col>
      <xdr:colOff>149225</xdr:colOff>
      <xdr:row>56</xdr:row>
      <xdr:rowOff>30843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15620</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616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68035</xdr:rowOff>
    </xdr:from>
    <xdr:to>
      <xdr:col>11</xdr:col>
      <xdr:colOff>60325</xdr:colOff>
      <xdr:row>55</xdr:row>
      <xdr:rowOff>169635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154412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584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166007</xdr:rowOff>
    </xdr:from>
    <xdr:to>
      <xdr:col>6</xdr:col>
      <xdr:colOff>171450</xdr:colOff>
      <xdr:row>56</xdr:row>
      <xdr:rowOff>96157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59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80934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68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b="0" i="0" u="none" strike="noStrike" kern="0" cap="none" spc="0" normalizeH="0" baseline="0" noProof="0">
              <a:ln>
                <a:noFill/>
              </a:ln>
              <a:solidFill>
                <a:sysClr val="windowText" lastClr="000000"/>
              </a:solidFill>
              <a:effectLst/>
              <a:uLnTx/>
              <a:uFillTx/>
              <a:latin typeface="+mn-lt"/>
              <a:ea typeface="+mn-ea"/>
              <a:cs typeface="+mn-cs"/>
            </a:rPr>
            <a:t>令和２年度は、後期高齢者医療保険事業、介護保険事業への繰出金が増加したが、一方で塵芥処理施設の修理費等が減少し比率が改善した。令和３年度は、介護保険料の改定を行った結果、繰出金を減らすことができ、国民健康保険料も段階的に改定しているため、こちらの繰出金も削減できた。また、塵芥処理施の改修が完了し、ごみの処理方法を変更したことにより経常的にかかっていた維持修繕費を削減</a:t>
          </a:r>
          <a:r>
            <a:rPr kumimoji="1" lang="ja-JP" altLang="en-US" sz="1000" b="0" i="0" u="none" strike="noStrike" kern="0" cap="none" spc="0" normalizeH="0" baseline="0" noProof="0">
              <a:ln>
                <a:noFill/>
              </a:ln>
              <a:solidFill>
                <a:sysClr val="windowText" lastClr="000000"/>
              </a:solidFill>
              <a:effectLst/>
              <a:uLnTx/>
              <a:uFillTx/>
              <a:latin typeface="+mn-lt"/>
              <a:ea typeface="+mn-ea"/>
              <a:cs typeface="+mn-cs"/>
            </a:rPr>
            <a:t>している。令和５年度は各保険事業会計に対する繰出金が全体的に減少した。令和</a:t>
          </a:r>
          <a:r>
            <a:rPr kumimoji="1" lang="en-US" altLang="ja-JP" sz="1000" b="0" i="0" u="none" strike="noStrike" kern="0" cap="none" spc="0" normalizeH="0" baseline="0" noProof="0">
              <a:ln>
                <a:noFill/>
              </a:ln>
              <a:solidFill>
                <a:sysClr val="windowText" lastClr="000000"/>
              </a:solidFill>
              <a:effectLst/>
              <a:uLnTx/>
              <a:uFillTx/>
              <a:latin typeface="+mn-lt"/>
              <a:ea typeface="+mn-ea"/>
              <a:cs typeface="+mn-cs"/>
            </a:rPr>
            <a:t>6</a:t>
          </a:r>
          <a:r>
            <a:rPr kumimoji="1" lang="ja-JP" altLang="en-US" sz="1000" b="0" i="0" u="none" strike="noStrike" kern="0" cap="none" spc="0" normalizeH="0" baseline="0" noProof="0">
              <a:ln>
                <a:noFill/>
              </a:ln>
              <a:solidFill>
                <a:sysClr val="windowText" lastClr="000000"/>
              </a:solidFill>
              <a:effectLst/>
              <a:uLnTx/>
              <a:uFillTx/>
              <a:latin typeface="+mn-lt"/>
              <a:ea typeface="+mn-ea"/>
              <a:cs typeface="+mn-cs"/>
            </a:rPr>
            <a:t>年度は下水道事業会計が公営企業会計に移行したことにより、従来の繰出金を負担金として計上している。</a:t>
          </a:r>
          <a:endParaRPr kumimoji="1" lang="en-US" altLang="ja-JP" sz="1000" b="0" i="0" u="none" strike="noStrike" kern="0" cap="none" spc="0" normalizeH="0" baseline="0" noProof="0">
            <a:ln>
              <a:noFill/>
            </a:ln>
            <a:solidFill>
              <a:sysClr val="windowText" lastClr="000000"/>
            </a:solidFill>
            <a:effectLst/>
            <a:uLnTx/>
            <a:uFillTx/>
            <a:latin typeface="+mn-lt"/>
            <a:ea typeface="+mn-ea"/>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8" name="その他グラフ枠">
          <a:extLst>
            <a:ext uri="{FF2B5EF4-FFF2-40B4-BE49-F238E27FC236}">
              <a16:creationId xmlns:a16="http://schemas.microsoft.com/office/drawing/2014/main" id="{00000000-0008-0000-0400-0000EE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115570</xdr:rowOff>
    </xdr:from>
    <xdr:to>
      <xdr:col>82</xdr:col>
      <xdr:colOff>107950</xdr:colOff>
      <xdr:row>61</xdr:row>
      <xdr:rowOff>143002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flipV="1">
          <a:off x="16510000" y="9202420"/>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115079</xdr:rowOff>
    </xdr:from>
    <xdr:ext cx="762000" cy="259045"/>
    <xdr:sp macro="" textlink="">
      <xdr:nvSpPr>
        <xdr:cNvPr id="240" name="その他最小値テキスト">
          <a:extLst>
            <a:ext uri="{FF2B5EF4-FFF2-40B4-BE49-F238E27FC236}">
              <a16:creationId xmlns:a16="http://schemas.microsoft.com/office/drawing/2014/main" id="{00000000-0008-0000-0400-0000F0000000}"/>
            </a:ext>
          </a:extLst>
        </xdr:cNvPr>
        <xdr:cNvSpPr txBox="1"/>
      </xdr:nvSpPr>
      <xdr:spPr>
        <a:xfrm>
          <a:off x="16598900" y="10573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143002</xdr:rowOff>
    </xdr:from>
    <xdr:to>
      <xdr:col>82</xdr:col>
      <xdr:colOff>196850</xdr:colOff>
      <xdr:row>61</xdr:row>
      <xdr:rowOff>143002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6421100" y="10601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30497</xdr:rowOff>
    </xdr:from>
    <xdr:ext cx="762000" cy="259045"/>
    <xdr:sp macro="" textlink="">
      <xdr:nvSpPr>
        <xdr:cNvPr id="242" name="その他最大値テキスト">
          <a:extLst>
            <a:ext uri="{FF2B5EF4-FFF2-40B4-BE49-F238E27FC236}">
              <a16:creationId xmlns:a16="http://schemas.microsoft.com/office/drawing/2014/main" id="{00000000-0008-0000-0400-0000F2000000}"/>
            </a:ext>
          </a:extLst>
        </xdr:cNvPr>
        <xdr:cNvSpPr txBox="1"/>
      </xdr:nvSpPr>
      <xdr:spPr>
        <a:xfrm>
          <a:off x="16598900" y="894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115570</xdr:rowOff>
    </xdr:from>
    <xdr:to>
      <xdr:col>82</xdr:col>
      <xdr:colOff>196850</xdr:colOff>
      <xdr:row>53</xdr:row>
      <xdr:rowOff>115570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920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8128</xdr:rowOff>
    </xdr:from>
    <xdr:to>
      <xdr:col>82</xdr:col>
      <xdr:colOff>107950</xdr:colOff>
      <xdr:row>58</xdr:row>
      <xdr:rowOff>99568</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5671800" y="9952228"/>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90441</xdr:rowOff>
    </xdr:from>
    <xdr:ext cx="762000" cy="259045"/>
    <xdr:sp macro="" textlink="">
      <xdr:nvSpPr>
        <xdr:cNvPr id="245" name="その他平均値テキスト">
          <a:extLst>
            <a:ext uri="{FF2B5EF4-FFF2-40B4-BE49-F238E27FC236}">
              <a16:creationId xmlns:a16="http://schemas.microsoft.com/office/drawing/2014/main" id="{00000000-0008-0000-0400-0000F5000000}"/>
            </a:ext>
          </a:extLst>
        </xdr:cNvPr>
        <xdr:cNvSpPr txBox="1"/>
      </xdr:nvSpPr>
      <xdr:spPr>
        <a:xfrm>
          <a:off x="16598900" y="9691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73914</xdr:rowOff>
    </xdr:from>
    <xdr:to>
      <xdr:col>82</xdr:col>
      <xdr:colOff>158750</xdr:colOff>
      <xdr:row>58</xdr:row>
      <xdr:rowOff>4064</xdr:rowOff>
    </xdr:to>
    <xdr:sp macro="" textlink="">
      <xdr:nvSpPr>
        <xdr:cNvPr id="246" name="フローチャート: 判断 245">
          <a:extLst>
            <a:ext uri="{FF2B5EF4-FFF2-40B4-BE49-F238E27FC236}">
              <a16:creationId xmlns:a16="http://schemas.microsoft.com/office/drawing/2014/main" id="{00000000-0008-0000-0400-0000F6000000}"/>
            </a:ext>
          </a:extLst>
        </xdr:cNvPr>
        <xdr:cNvSpPr/>
      </xdr:nvSpPr>
      <xdr:spPr>
        <a:xfrm>
          <a:off x="16459200" y="9846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99568</xdr:rowOff>
    </xdr:from>
    <xdr:to>
      <xdr:col>78</xdr:col>
      <xdr:colOff>69850</xdr:colOff>
      <xdr:row>58</xdr:row>
      <xdr:rowOff>145288</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4782800" y="1004366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39624</xdr:rowOff>
    </xdr:from>
    <xdr:to>
      <xdr:col>78</xdr:col>
      <xdr:colOff>120650</xdr:colOff>
      <xdr:row>58</xdr:row>
      <xdr:rowOff>141224</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5621000" y="9983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151401</xdr:rowOff>
    </xdr:from>
    <xdr:ext cx="7366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5290800" y="97526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145288</xdr:rowOff>
    </xdr:from>
    <xdr:to>
      <xdr:col>73</xdr:col>
      <xdr:colOff>180975</xdr:colOff>
      <xdr:row>59</xdr:row>
      <xdr:rowOff>10414</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893800" y="1008938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76200</xdr:rowOff>
    </xdr:from>
    <xdr:to>
      <xdr:col>74</xdr:col>
      <xdr:colOff>31750</xdr:colOff>
      <xdr:row>59</xdr:row>
      <xdr:rowOff>6350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4732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16527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4401800" y="978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10414</xdr:rowOff>
    </xdr:from>
    <xdr:to>
      <xdr:col>69</xdr:col>
      <xdr:colOff>92075</xdr:colOff>
      <xdr:row>60</xdr:row>
      <xdr:rowOff>12700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3004800" y="10125964"/>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103632</xdr:rowOff>
    </xdr:from>
    <xdr:to>
      <xdr:col>69</xdr:col>
      <xdr:colOff>142875</xdr:colOff>
      <xdr:row>59</xdr:row>
      <xdr:rowOff>33782</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3843000" y="1004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43959</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3512800" y="9816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85344</xdr:rowOff>
    </xdr:from>
    <xdr:to>
      <xdr:col>65</xdr:col>
      <xdr:colOff>53975</xdr:colOff>
      <xdr:row>59</xdr:row>
      <xdr:rowOff>15494</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2954000" y="10029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25671</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2623800" y="9798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128778</xdr:rowOff>
    </xdr:from>
    <xdr:to>
      <xdr:col>82</xdr:col>
      <xdr:colOff>158750</xdr:colOff>
      <xdr:row>58</xdr:row>
      <xdr:rowOff>58928</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6459200" y="9901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100855</xdr:rowOff>
    </xdr:from>
    <xdr:ext cx="762000" cy="259045"/>
    <xdr:sp macro="" textlink="">
      <xdr:nvSpPr>
        <xdr:cNvPr id="264" name="その他該当値テキスト">
          <a:extLst>
            <a:ext uri="{FF2B5EF4-FFF2-40B4-BE49-F238E27FC236}">
              <a16:creationId xmlns:a16="http://schemas.microsoft.com/office/drawing/2014/main" id="{00000000-0008-0000-0400-000008010000}"/>
            </a:ext>
          </a:extLst>
        </xdr:cNvPr>
        <xdr:cNvSpPr txBox="1"/>
      </xdr:nvSpPr>
      <xdr:spPr>
        <a:xfrm>
          <a:off x="16598900" y="987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48768</xdr:rowOff>
    </xdr:from>
    <xdr:to>
      <xdr:col>78</xdr:col>
      <xdr:colOff>120650</xdr:colOff>
      <xdr:row>58</xdr:row>
      <xdr:rowOff>150368</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5621000" y="9992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135145</xdr:rowOff>
    </xdr:from>
    <xdr:ext cx="7366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290800" y="100792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94488</xdr:rowOff>
    </xdr:from>
    <xdr:to>
      <xdr:col>74</xdr:col>
      <xdr:colOff>31750</xdr:colOff>
      <xdr:row>59</xdr:row>
      <xdr:rowOff>24638</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4732000" y="10038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9415</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4401800" y="10124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131064</xdr:rowOff>
    </xdr:from>
    <xdr:to>
      <xdr:col>69</xdr:col>
      <xdr:colOff>142875</xdr:colOff>
      <xdr:row>59</xdr:row>
      <xdr:rowOff>61214</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3843000" y="10075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45991</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512800" y="10161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133350</xdr:rowOff>
    </xdr:from>
    <xdr:to>
      <xdr:col>65</xdr:col>
      <xdr:colOff>53975</xdr:colOff>
      <xdr:row>60</xdr:row>
      <xdr:rowOff>63500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2954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48277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623800" y="1033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b="0" i="0" u="none" strike="noStrike" kern="0" cap="none" spc="0" normalizeH="0" baseline="0" noProof="0">
              <a:ln>
                <a:noFill/>
              </a:ln>
              <a:solidFill>
                <a:sysClr val="windowText" lastClr="000000"/>
              </a:solidFill>
              <a:effectLst/>
              <a:uLnTx/>
              <a:uFillTx/>
              <a:latin typeface="+mn-lt"/>
              <a:ea typeface="+mn-ea"/>
              <a:cs typeface="+mn-cs"/>
            </a:rPr>
            <a:t>主な補助費等は、社会福祉協議会への助成金、清掃費における一部事務組合負担金等である。令和２年度は保育の措置費用、し尿処理に係る負担金等が減少した。令和３年度は太地町社会福祉協議会に対する助成金、保育措置委託料等が増額した。令和４年度は水道事業会計負担金</a:t>
          </a:r>
          <a:r>
            <a:rPr kumimoji="1" lang="ja-JP" altLang="en-US" sz="1000" b="0" i="0" u="none" strike="noStrike" kern="0" cap="none" spc="0" normalizeH="0" baseline="0" noProof="0">
              <a:ln>
                <a:noFill/>
              </a:ln>
              <a:solidFill>
                <a:sysClr val="windowText" lastClr="000000"/>
              </a:solidFill>
              <a:effectLst/>
              <a:uLnTx/>
              <a:uFillTx/>
              <a:latin typeface="+mn-lt"/>
              <a:ea typeface="+mn-ea"/>
              <a:cs typeface="+mn-cs"/>
            </a:rPr>
            <a:t>を</a:t>
          </a:r>
          <a:r>
            <a:rPr kumimoji="1" lang="ja-JP" altLang="ja-JP" sz="1000" b="0" i="0" u="none" strike="noStrike" kern="0" cap="none" spc="0" normalizeH="0" baseline="0" noProof="0">
              <a:ln>
                <a:noFill/>
              </a:ln>
              <a:solidFill>
                <a:sysClr val="windowText" lastClr="000000"/>
              </a:solidFill>
              <a:effectLst/>
              <a:uLnTx/>
              <a:uFillTx/>
              <a:latin typeface="+mn-lt"/>
              <a:ea typeface="+mn-ea"/>
              <a:cs typeface="+mn-cs"/>
            </a:rPr>
            <a:t>計上</a:t>
          </a:r>
          <a:r>
            <a:rPr kumimoji="1" lang="ja-JP" altLang="en-US" sz="1000" b="0" i="0" u="none" strike="noStrike" kern="0" cap="none" spc="0" normalizeH="0" baseline="0" noProof="0">
              <a:ln>
                <a:noFill/>
              </a:ln>
              <a:solidFill>
                <a:sysClr val="windowText" lastClr="000000"/>
              </a:solidFill>
              <a:effectLst/>
              <a:uLnTx/>
              <a:uFillTx/>
              <a:latin typeface="+mn-lt"/>
              <a:ea typeface="+mn-ea"/>
              <a:cs typeface="+mn-cs"/>
            </a:rPr>
            <a:t>し、令和５年度は姉妹都市交流に係る旅費助成金が一時的に増額したが令和</a:t>
          </a:r>
          <a:r>
            <a:rPr kumimoji="1" lang="en-US" altLang="ja-JP" sz="1000" b="0" i="0" u="none" strike="noStrike" kern="0" cap="none" spc="0" normalizeH="0" baseline="0" noProof="0">
              <a:ln>
                <a:noFill/>
              </a:ln>
              <a:solidFill>
                <a:sysClr val="windowText" lastClr="000000"/>
              </a:solidFill>
              <a:effectLst/>
              <a:uLnTx/>
              <a:uFillTx/>
              <a:latin typeface="+mn-lt"/>
              <a:ea typeface="+mn-ea"/>
              <a:cs typeface="+mn-cs"/>
            </a:rPr>
            <a:t>6</a:t>
          </a:r>
          <a:r>
            <a:rPr kumimoji="1" lang="ja-JP" altLang="en-US" sz="1000" b="0" i="0" u="none" strike="noStrike" kern="0" cap="none" spc="0" normalizeH="0" baseline="0" noProof="0">
              <a:ln>
                <a:noFill/>
              </a:ln>
              <a:solidFill>
                <a:sysClr val="windowText" lastClr="000000"/>
              </a:solidFill>
              <a:effectLst/>
              <a:uLnTx/>
              <a:uFillTx/>
              <a:latin typeface="+mn-lt"/>
              <a:ea typeface="+mn-ea"/>
              <a:cs typeface="+mn-cs"/>
            </a:rPr>
            <a:t>年度に元の水準に戻った。</a:t>
          </a:r>
          <a:r>
            <a:rPr kumimoji="1" lang="ja-JP" altLang="ja-JP" sz="1000" b="0" i="0" u="none" strike="noStrike" kern="0" cap="none" spc="0" normalizeH="0" baseline="0" noProof="0">
              <a:ln>
                <a:noFill/>
              </a:ln>
              <a:solidFill>
                <a:sysClr val="windowText" lastClr="000000"/>
              </a:solidFill>
              <a:effectLst/>
              <a:uLnTx/>
              <a:uFillTx/>
              <a:latin typeface="+mn-lt"/>
              <a:ea typeface="+mn-ea"/>
              <a:cs typeface="+mn-cs"/>
            </a:rPr>
            <a:t>今後も各種団体への補助金等を毎年見直すなど、その適正化に努める。</a:t>
          </a:r>
          <a:endParaRPr kumimoji="0" lang="ja-JP" altLang="ja-JP" sz="1100" b="0" i="0" u="none" strike="noStrike" kern="0" cap="none" spc="0" normalizeH="0" baseline="0" noProof="0">
            <a:ln>
              <a:noFill/>
            </a:ln>
            <a:solidFill>
              <a:sysClr val="windowText" lastClr="000000"/>
            </a:solidFill>
            <a:effectLst/>
            <a:uLnTx/>
            <a:uFillTx/>
            <a:latin typeface="+mn-lt"/>
            <a:ea typeface="+mn-ea"/>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161290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869432"/>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133367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161290</xdr:rowOff>
    </xdr:from>
    <xdr:to>
      <xdr:col>82</xdr:col>
      <xdr:colOff>196850</xdr:colOff>
      <xdr:row>41</xdr:row>
      <xdr:rowOff>161290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14986</xdr:rowOff>
    </xdr:from>
    <xdr:to>
      <xdr:col>82</xdr:col>
      <xdr:colOff>107950</xdr:colOff>
      <xdr:row>35</xdr:row>
      <xdr:rowOff>56134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5671800" y="6015736"/>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158005</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330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24130</xdr:rowOff>
    </xdr:from>
    <xdr:to>
      <xdr:col>78</xdr:col>
      <xdr:colOff>69850</xdr:colOff>
      <xdr:row>35</xdr:row>
      <xdr:rowOff>56134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602488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23131</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366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14986</xdr:rowOff>
    </xdr:from>
    <xdr:to>
      <xdr:col>73</xdr:col>
      <xdr:colOff>180975</xdr:colOff>
      <xdr:row>35</xdr:row>
      <xdr:rowOff>24130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601573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80772</xdr:rowOff>
    </xdr:from>
    <xdr:to>
      <xdr:col>74</xdr:col>
      <xdr:colOff>31750</xdr:colOff>
      <xdr:row>37</xdr:row>
      <xdr:rowOff>10922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167149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163576</xdr:rowOff>
    </xdr:from>
    <xdr:to>
      <xdr:col>69</xdr:col>
      <xdr:colOff>92075</xdr:colOff>
      <xdr:row>35</xdr:row>
      <xdr:rowOff>14986</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3004800" y="599287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67056</xdr:rowOff>
    </xdr:from>
    <xdr:to>
      <xdr:col>65</xdr:col>
      <xdr:colOff>53975</xdr:colOff>
      <xdr:row>36</xdr:row>
      <xdr:rowOff>168656</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153433</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135636</xdr:rowOff>
    </xdr:from>
    <xdr:to>
      <xdr:col>82</xdr:col>
      <xdr:colOff>158750</xdr:colOff>
      <xdr:row>35</xdr:row>
      <xdr:rowOff>65786</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5964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152163</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5810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5334</xdr:rowOff>
    </xdr:from>
    <xdr:to>
      <xdr:col>78</xdr:col>
      <xdr:colOff>120650</xdr:colOff>
      <xdr:row>35</xdr:row>
      <xdr:rowOff>106934</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006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117111</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57749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144780</xdr:rowOff>
    </xdr:from>
    <xdr:to>
      <xdr:col>74</xdr:col>
      <xdr:colOff>31750</xdr:colOff>
      <xdr:row>35</xdr:row>
      <xdr:rowOff>74930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597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85107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574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135636</xdr:rowOff>
    </xdr:from>
    <xdr:to>
      <xdr:col>69</xdr:col>
      <xdr:colOff>142875</xdr:colOff>
      <xdr:row>35</xdr:row>
      <xdr:rowOff>65786</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5964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75963</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5733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112776</xdr:rowOff>
    </xdr:from>
    <xdr:to>
      <xdr:col>65</xdr:col>
      <xdr:colOff>53975</xdr:colOff>
      <xdr:row>35</xdr:row>
      <xdr:rowOff>42926</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5942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53103</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5710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b="0" i="0" u="none" strike="noStrike" kern="0" cap="none" spc="0" normalizeH="0" baseline="0" noProof="0">
              <a:ln>
                <a:noFill/>
              </a:ln>
              <a:solidFill>
                <a:sysClr val="windowText" lastClr="000000"/>
              </a:solidFill>
              <a:effectLst/>
              <a:uLnTx/>
              <a:uFillTx/>
              <a:latin typeface="+mn-lt"/>
              <a:ea typeface="+mn-ea"/>
              <a:cs typeface="+mn-cs"/>
            </a:rPr>
            <a:t>上昇が続いており、類似団体平均を</a:t>
          </a:r>
          <a:r>
            <a:rPr kumimoji="1" lang="ja-JP" altLang="en-US" sz="1000" b="0" i="0" u="none" strike="noStrike" kern="0" cap="none" spc="0" normalizeH="0" baseline="0" noProof="0">
              <a:ln>
                <a:noFill/>
              </a:ln>
              <a:solidFill>
                <a:sysClr val="windowText" lastClr="000000"/>
              </a:solidFill>
              <a:effectLst/>
              <a:uLnTx/>
              <a:uFillTx/>
              <a:latin typeface="+mn-lt"/>
              <a:ea typeface="+mn-ea"/>
              <a:cs typeface="+mn-cs"/>
            </a:rPr>
            <a:t>上回り、その差が大きくなった</a:t>
          </a:r>
          <a:r>
            <a:rPr kumimoji="1" lang="ja-JP" altLang="ja-JP" sz="1000" b="0" i="0" u="none" strike="noStrike" kern="0" cap="none" spc="0" normalizeH="0" baseline="0" noProof="0">
              <a:ln>
                <a:noFill/>
              </a:ln>
              <a:solidFill>
                <a:sysClr val="windowText" lastClr="000000"/>
              </a:solidFill>
              <a:effectLst/>
              <a:uLnTx/>
              <a:uFillTx/>
              <a:latin typeface="+mn-lt"/>
              <a:ea typeface="+mn-ea"/>
              <a:cs typeface="+mn-cs"/>
            </a:rPr>
            <a:t>。過疎債を財源とする投資的事業を継続しながら、緊急防災・減災事業債を活用した防災対策事業を実施してきたことが</a:t>
          </a:r>
          <a:r>
            <a:rPr kumimoji="1" lang="ja-JP" altLang="en-US" sz="1000" b="0" i="0" u="none" strike="noStrike" kern="0" cap="none" spc="0" normalizeH="0" baseline="0" noProof="0">
              <a:ln>
                <a:noFill/>
              </a:ln>
              <a:solidFill>
                <a:sysClr val="windowText" lastClr="000000"/>
              </a:solidFill>
              <a:effectLst/>
              <a:uLnTx/>
              <a:uFillTx/>
              <a:latin typeface="+mn-lt"/>
              <a:ea typeface="+mn-ea"/>
              <a:cs typeface="+mn-cs"/>
            </a:rPr>
            <a:t>主な</a:t>
          </a:r>
          <a:r>
            <a:rPr kumimoji="1" lang="ja-JP" altLang="ja-JP" sz="1000" b="0" i="0" u="none" strike="noStrike" kern="0" cap="none" spc="0" normalizeH="0" baseline="0" noProof="0">
              <a:ln>
                <a:noFill/>
              </a:ln>
              <a:solidFill>
                <a:sysClr val="windowText" lastClr="000000"/>
              </a:solidFill>
              <a:effectLst/>
              <a:uLnTx/>
              <a:uFillTx/>
              <a:latin typeface="+mn-lt"/>
              <a:ea typeface="+mn-ea"/>
              <a:cs typeface="+mn-cs"/>
            </a:rPr>
            <a:t>要因である。前年度との比較では、利子分が</a:t>
          </a:r>
          <a:r>
            <a:rPr kumimoji="1" lang="en-US" altLang="ja-JP" sz="1000" b="0" i="0" u="none" strike="noStrike" kern="0" cap="none" spc="0" normalizeH="0" baseline="0" noProof="0">
              <a:ln>
                <a:noFill/>
              </a:ln>
              <a:solidFill>
                <a:sysClr val="windowText" lastClr="000000"/>
              </a:solidFill>
              <a:effectLst/>
              <a:uLnTx/>
              <a:uFillTx/>
              <a:latin typeface="+mn-lt"/>
              <a:ea typeface="+mn-ea"/>
              <a:cs typeface="+mn-cs"/>
            </a:rPr>
            <a:t>5,198</a:t>
          </a:r>
          <a:r>
            <a:rPr kumimoji="1" lang="ja-JP" altLang="ja-JP" sz="1000" b="0" i="0" u="none" strike="noStrike" kern="0" cap="none" spc="0" normalizeH="0" baseline="0" noProof="0">
              <a:ln>
                <a:noFill/>
              </a:ln>
              <a:solidFill>
                <a:sysClr val="windowText" lastClr="000000"/>
              </a:solidFill>
              <a:effectLst/>
              <a:uLnTx/>
              <a:uFillTx/>
              <a:latin typeface="+mn-lt"/>
              <a:ea typeface="+mn-ea"/>
              <a:cs typeface="+mn-cs"/>
            </a:rPr>
            <a:t>千円増加、各種大型事業に係る元金償還の開始により元金償還が</a:t>
          </a:r>
          <a:r>
            <a:rPr kumimoji="1" lang="en-US" altLang="ja-JP" sz="1000" b="0" i="0" u="none" strike="noStrike" kern="0" cap="none" spc="0" normalizeH="0" baseline="0" noProof="0">
              <a:ln>
                <a:noFill/>
              </a:ln>
              <a:solidFill>
                <a:sysClr val="windowText" lastClr="000000"/>
              </a:solidFill>
              <a:effectLst/>
              <a:uLnTx/>
              <a:uFillTx/>
              <a:latin typeface="+mn-lt"/>
              <a:ea typeface="+mn-ea"/>
              <a:cs typeface="+mn-cs"/>
            </a:rPr>
            <a:t>29,088</a:t>
          </a:r>
          <a:r>
            <a:rPr kumimoji="1" lang="ja-JP" altLang="ja-JP" sz="1000" b="0" i="0" u="none" strike="noStrike" kern="0" cap="none" spc="0" normalizeH="0" baseline="0" noProof="0">
              <a:ln>
                <a:noFill/>
              </a:ln>
              <a:solidFill>
                <a:sysClr val="windowText" lastClr="000000"/>
              </a:solidFill>
              <a:effectLst/>
              <a:uLnTx/>
              <a:uFillTx/>
              <a:latin typeface="+mn-lt"/>
              <a:ea typeface="+mn-ea"/>
              <a:cs typeface="+mn-cs"/>
            </a:rPr>
            <a:t>千円増額（前年度は</a:t>
          </a:r>
          <a:r>
            <a:rPr kumimoji="1" lang="en-US" altLang="ja-JP" sz="1000" b="0" i="0" u="none" strike="noStrike" kern="0" cap="none" spc="0" normalizeH="0" baseline="0" noProof="0">
              <a:ln>
                <a:noFill/>
              </a:ln>
              <a:solidFill>
                <a:sysClr val="windowText" lastClr="000000"/>
              </a:solidFill>
              <a:effectLst/>
              <a:uLnTx/>
              <a:uFillTx/>
              <a:latin typeface="+mn-lt"/>
              <a:ea typeface="+mn-ea"/>
              <a:cs typeface="+mn-cs"/>
            </a:rPr>
            <a:t>79,005</a:t>
          </a:r>
          <a:r>
            <a:rPr kumimoji="1" lang="ja-JP" altLang="ja-JP" sz="1000" b="0" i="0" u="none" strike="noStrike" kern="0" cap="none" spc="0" normalizeH="0" baseline="0" noProof="0">
              <a:ln>
                <a:noFill/>
              </a:ln>
              <a:solidFill>
                <a:sysClr val="windowText" lastClr="000000"/>
              </a:solidFill>
              <a:effectLst/>
              <a:uLnTx/>
              <a:uFillTx/>
              <a:latin typeface="+mn-lt"/>
              <a:ea typeface="+mn-ea"/>
              <a:cs typeface="+mn-cs"/>
            </a:rPr>
            <a:t>千円の増額）した。地方債の借り入れが集中して財政を窮迫することのないよう、事業の実施時期を調整する等して、慎重に財政運営を行っていく。</a:t>
          </a:r>
          <a:endParaRPr kumimoji="0" lang="ja-JP" altLang="ja-JP" sz="110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149861</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509500"/>
          <a:ext cx="0" cy="1356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121938</xdr:rowOff>
    </xdr:from>
    <xdr:ext cx="762000" cy="2590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149861</xdr:rowOff>
    </xdr:from>
    <xdr:to>
      <xdr:col>24</xdr:col>
      <xdr:colOff>114300</xdr:colOff>
      <xdr:row>80</xdr:row>
      <xdr:rowOff>149861</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168911</xdr:rowOff>
    </xdr:from>
    <xdr:to>
      <xdr:col>24</xdr:col>
      <xdr:colOff>25400</xdr:colOff>
      <xdr:row>79</xdr:row>
      <xdr:rowOff>50800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3987800" y="13542011"/>
          <a:ext cx="8382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130827</xdr:rowOff>
    </xdr:from>
    <xdr:ext cx="762000" cy="259045"/>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298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35561</xdr:rowOff>
    </xdr:from>
    <xdr:to>
      <xdr:col>19</xdr:col>
      <xdr:colOff>187325</xdr:colOff>
      <xdr:row>78</xdr:row>
      <xdr:rowOff>168911</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3098800" y="13408661"/>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140970</xdr:rowOff>
    </xdr:from>
    <xdr:to>
      <xdr:col>20</xdr:col>
      <xdr:colOff>38100</xdr:colOff>
      <xdr:row>77</xdr:row>
      <xdr:rowOff>71120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81297</xdr:rowOff>
    </xdr:from>
    <xdr:ext cx="7366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29400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119380</xdr:rowOff>
    </xdr:from>
    <xdr:to>
      <xdr:col>15</xdr:col>
      <xdr:colOff>98425</xdr:colOff>
      <xdr:row>78</xdr:row>
      <xdr:rowOff>35561</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2209800" y="13321030"/>
          <a:ext cx="889000" cy="87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102870</xdr:rowOff>
    </xdr:from>
    <xdr:to>
      <xdr:col>15</xdr:col>
      <xdr:colOff>149225</xdr:colOff>
      <xdr:row>77</xdr:row>
      <xdr:rowOff>33020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43197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290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20320</xdr:rowOff>
    </xdr:from>
    <xdr:to>
      <xdr:col>11</xdr:col>
      <xdr:colOff>9525</xdr:colOff>
      <xdr:row>77</xdr:row>
      <xdr:rowOff>119380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1320800" y="1322197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60961</xdr:rowOff>
    </xdr:from>
    <xdr:to>
      <xdr:col>11</xdr:col>
      <xdr:colOff>60325</xdr:colOff>
      <xdr:row>76</xdr:row>
      <xdr:rowOff>162561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1287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286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81297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2940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0</xdr:rowOff>
    </xdr:from>
    <xdr:to>
      <xdr:col>24</xdr:col>
      <xdr:colOff>76200</xdr:colOff>
      <xdr:row>79</xdr:row>
      <xdr:rowOff>101600</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354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143527</xdr:rowOff>
    </xdr:from>
    <xdr:ext cx="762000" cy="2590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351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118111</xdr:rowOff>
    </xdr:from>
    <xdr:to>
      <xdr:col>20</xdr:col>
      <xdr:colOff>38100</xdr:colOff>
      <xdr:row>79</xdr:row>
      <xdr:rowOff>48261</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3491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33038</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35775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156211</xdr:rowOff>
    </xdr:from>
    <xdr:to>
      <xdr:col>15</xdr:col>
      <xdr:colOff>149225</xdr:colOff>
      <xdr:row>78</xdr:row>
      <xdr:rowOff>86361</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71138</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68580</xdr:rowOff>
    </xdr:from>
    <xdr:to>
      <xdr:col>11</xdr:col>
      <xdr:colOff>60325</xdr:colOff>
      <xdr:row>77</xdr:row>
      <xdr:rowOff>170180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327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154957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3356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317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55897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b="0" i="0" u="none" strike="noStrike" kern="0" cap="none" spc="0" normalizeH="0" baseline="0" noProof="0">
              <a:ln>
                <a:noFill/>
              </a:ln>
              <a:solidFill>
                <a:sysClr val="windowText" lastClr="000000"/>
              </a:solidFill>
              <a:effectLst/>
              <a:uLnTx/>
              <a:uFillTx/>
              <a:latin typeface="+mn-lt"/>
              <a:ea typeface="+mn-ea"/>
              <a:cs typeface="+mn-cs"/>
            </a:rPr>
            <a:t>令和２年度は普通交付税の増額や、固定資産税の滞納整理により比率が下がった。令和３年度はさらに普通交付税が増額したことに加え、介護保険に係る繰出金の削減等により大きく比率が低下した。令和４年度は人件費、物件費が増加し、再び上昇した</a:t>
          </a:r>
          <a:r>
            <a:rPr kumimoji="1" lang="ja-JP" altLang="en-US" sz="1000" b="0" i="0" u="none" strike="noStrike" kern="0" cap="none" spc="0" normalizeH="0" baseline="0" noProof="0">
              <a:ln>
                <a:noFill/>
              </a:ln>
              <a:solidFill>
                <a:sysClr val="windowText" lastClr="000000"/>
              </a:solidFill>
              <a:effectLst/>
              <a:uLnTx/>
              <a:uFillTx/>
              <a:latin typeface="+mn-lt"/>
              <a:ea typeface="+mn-ea"/>
              <a:cs typeface="+mn-cs"/>
            </a:rPr>
            <a:t>が、令和５年度は当該費用が若干減少し、令和</a:t>
          </a:r>
          <a:r>
            <a:rPr kumimoji="1" lang="en-US" altLang="ja-JP" sz="1000" b="0" i="0" u="none" strike="noStrike" kern="0" cap="none" spc="0" normalizeH="0" baseline="0" noProof="0">
              <a:ln>
                <a:noFill/>
              </a:ln>
              <a:solidFill>
                <a:sysClr val="windowText" lastClr="000000"/>
              </a:solidFill>
              <a:effectLst/>
              <a:uLnTx/>
              <a:uFillTx/>
              <a:latin typeface="+mn-lt"/>
              <a:ea typeface="+mn-ea"/>
              <a:cs typeface="+mn-cs"/>
            </a:rPr>
            <a:t>6</a:t>
          </a:r>
          <a:r>
            <a:rPr kumimoji="1" lang="ja-JP" altLang="en-US" sz="1000" b="0" i="0" u="none" strike="noStrike" kern="0" cap="none" spc="0" normalizeH="0" baseline="0" noProof="0">
              <a:ln>
                <a:noFill/>
              </a:ln>
              <a:solidFill>
                <a:sysClr val="windowText" lastClr="000000"/>
              </a:solidFill>
              <a:effectLst/>
              <a:uLnTx/>
              <a:uFillTx/>
              <a:latin typeface="+mn-lt"/>
              <a:ea typeface="+mn-ea"/>
              <a:cs typeface="+mn-cs"/>
            </a:rPr>
            <a:t>年度も同様の状況である</a:t>
          </a:r>
          <a:r>
            <a:rPr kumimoji="1" lang="ja-JP" altLang="ja-JP" sz="1000" b="0" i="0" u="none" strike="noStrike" kern="0" cap="none" spc="0" normalizeH="0" baseline="0" noProof="0">
              <a:ln>
                <a:noFill/>
              </a:ln>
              <a:solidFill>
                <a:sysClr val="windowText" lastClr="000000"/>
              </a:solidFill>
              <a:effectLst/>
              <a:uLnTx/>
              <a:uFillTx/>
              <a:latin typeface="+mn-lt"/>
              <a:ea typeface="+mn-ea"/>
              <a:cs typeface="+mn-cs"/>
            </a:rPr>
            <a:t>。類似団体内との比較では、公債費以外では、人件費、物件費等の比率が高くなっている。今後も各費目において数値の変動に注意し、財政の硬直化を抑制していく。</a:t>
          </a:r>
          <a:endParaRPr kumimoji="0" lang="ja-JP" altLang="ja-JP" sz="1100" b="0" i="0" u="none" strike="noStrike" kern="0" cap="none" spc="0" normalizeH="0" baseline="0" noProof="0">
            <a:ln>
              <a:noFill/>
            </a:ln>
            <a:solidFill>
              <a:sysClr val="windowText" lastClr="000000"/>
            </a:solidFill>
            <a:effectLst/>
            <a:uLnTx/>
            <a:uFillTx/>
            <a:latin typeface="+mn-lt"/>
            <a:ea typeface="+mn-ea"/>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id="{00000000-0008-0000-0400-0000A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81280</xdr:rowOff>
    </xdr:from>
    <xdr:to>
      <xdr:col>82</xdr:col>
      <xdr:colOff>107950</xdr:colOff>
      <xdr:row>81</xdr:row>
      <xdr:rowOff>153670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6510000" y="12425680"/>
          <a:ext cx="0" cy="1615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125747</xdr:rowOff>
    </xdr:from>
    <xdr:ext cx="762000" cy="259045"/>
    <xdr:sp macro="" textlink="">
      <xdr:nvSpPr>
        <xdr:cNvPr id="419" name="公債費以外最小値テキスト">
          <a:extLst>
            <a:ext uri="{FF2B5EF4-FFF2-40B4-BE49-F238E27FC236}">
              <a16:creationId xmlns:a16="http://schemas.microsoft.com/office/drawing/2014/main" id="{00000000-0008-0000-0400-0000A3010000}"/>
            </a:ext>
          </a:extLst>
        </xdr:cNvPr>
        <xdr:cNvSpPr txBox="1"/>
      </xdr:nvSpPr>
      <xdr:spPr>
        <a:xfrm>
          <a:off x="16598900" y="1401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153670</xdr:rowOff>
    </xdr:from>
    <xdr:to>
      <xdr:col>82</xdr:col>
      <xdr:colOff>196850</xdr:colOff>
      <xdr:row>81</xdr:row>
      <xdr:rowOff>153670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4041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167657</xdr:rowOff>
    </xdr:from>
    <xdr:ext cx="762000" cy="259045"/>
    <xdr:sp macro="" textlink="">
      <xdr:nvSpPr>
        <xdr:cNvPr id="421" name="公債費以外最大値テキスト">
          <a:extLst>
            <a:ext uri="{FF2B5EF4-FFF2-40B4-BE49-F238E27FC236}">
              <a16:creationId xmlns:a16="http://schemas.microsoft.com/office/drawing/2014/main" id="{00000000-0008-0000-0400-0000A5010000}"/>
            </a:ext>
          </a:extLst>
        </xdr:cNvPr>
        <xdr:cNvSpPr txBox="1"/>
      </xdr:nvSpPr>
      <xdr:spPr>
        <a:xfrm>
          <a:off x="16598900" y="1216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81280</xdr:rowOff>
    </xdr:from>
    <xdr:to>
      <xdr:col>82</xdr:col>
      <xdr:colOff>196850</xdr:colOff>
      <xdr:row>72</xdr:row>
      <xdr:rowOff>81280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2425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119380</xdr:rowOff>
    </xdr:from>
    <xdr:to>
      <xdr:col>82</xdr:col>
      <xdr:colOff>107950</xdr:colOff>
      <xdr:row>77</xdr:row>
      <xdr:rowOff>142239</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5671800" y="13321030"/>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142257</xdr:rowOff>
    </xdr:from>
    <xdr:ext cx="762000" cy="259045"/>
    <xdr:sp macro="" textlink="">
      <xdr:nvSpPr>
        <xdr:cNvPr id="424" name="公債費以外平均値テキスト">
          <a:extLst>
            <a:ext uri="{FF2B5EF4-FFF2-40B4-BE49-F238E27FC236}">
              <a16:creationId xmlns:a16="http://schemas.microsoft.com/office/drawing/2014/main" id="{00000000-0008-0000-0400-0000A8010000}"/>
            </a:ext>
          </a:extLst>
        </xdr:cNvPr>
        <xdr:cNvSpPr txBox="1"/>
      </xdr:nvSpPr>
      <xdr:spPr>
        <a:xfrm>
          <a:off x="16598900" y="13001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125730</xdr:rowOff>
    </xdr:from>
    <xdr:to>
      <xdr:col>82</xdr:col>
      <xdr:colOff>158750</xdr:colOff>
      <xdr:row>77</xdr:row>
      <xdr:rowOff>55880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6459200" y="1315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142239</xdr:rowOff>
    </xdr:from>
    <xdr:to>
      <xdr:col>78</xdr:col>
      <xdr:colOff>69850</xdr:colOff>
      <xdr:row>78</xdr:row>
      <xdr:rowOff>31750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4782800" y="13343889"/>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64770</xdr:rowOff>
    </xdr:from>
    <xdr:to>
      <xdr:col>78</xdr:col>
      <xdr:colOff>120650</xdr:colOff>
      <xdr:row>76</xdr:row>
      <xdr:rowOff>166370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5621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5097</xdr:rowOff>
    </xdr:from>
    <xdr:ext cx="7366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5290800" y="128638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46989</xdr:rowOff>
    </xdr:from>
    <xdr:to>
      <xdr:col>73</xdr:col>
      <xdr:colOff>180975</xdr:colOff>
      <xdr:row>78</xdr:row>
      <xdr:rowOff>31750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3893800" y="13248639"/>
          <a:ext cx="889000" cy="156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7620</xdr:rowOff>
    </xdr:from>
    <xdr:to>
      <xdr:col>74</xdr:col>
      <xdr:colOff>31750</xdr:colOff>
      <xdr:row>76</xdr:row>
      <xdr:rowOff>109220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4732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119397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4401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46989</xdr:rowOff>
    </xdr:from>
    <xdr:to>
      <xdr:col>69</xdr:col>
      <xdr:colOff>92075</xdr:colOff>
      <xdr:row>78</xdr:row>
      <xdr:rowOff>130811</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3004800" y="13248639"/>
          <a:ext cx="889000" cy="255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99060</xdr:rowOff>
    </xdr:from>
    <xdr:to>
      <xdr:col>69</xdr:col>
      <xdr:colOff>142875</xdr:colOff>
      <xdr:row>76</xdr:row>
      <xdr:rowOff>29211</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3843000" y="129578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39387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512800" y="12726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57150</xdr:rowOff>
    </xdr:from>
    <xdr:to>
      <xdr:col>65</xdr:col>
      <xdr:colOff>53975</xdr:colOff>
      <xdr:row>76</xdr:row>
      <xdr:rowOff>158750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29540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168927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623800" y="1285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68580</xdr:rowOff>
    </xdr:from>
    <xdr:to>
      <xdr:col>82</xdr:col>
      <xdr:colOff>158750</xdr:colOff>
      <xdr:row>77</xdr:row>
      <xdr:rowOff>170180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6459200" y="1327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40657</xdr:rowOff>
    </xdr:from>
    <xdr:ext cx="762000" cy="259045"/>
    <xdr:sp macro="" textlink="">
      <xdr:nvSpPr>
        <xdr:cNvPr id="443" name="公債費以外該当値テキスト">
          <a:extLst>
            <a:ext uri="{FF2B5EF4-FFF2-40B4-BE49-F238E27FC236}">
              <a16:creationId xmlns:a16="http://schemas.microsoft.com/office/drawing/2014/main" id="{00000000-0008-0000-0400-0000BB010000}"/>
            </a:ext>
          </a:extLst>
        </xdr:cNvPr>
        <xdr:cNvSpPr txBox="1"/>
      </xdr:nvSpPr>
      <xdr:spPr>
        <a:xfrm>
          <a:off x="16598900" y="13242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91439</xdr:rowOff>
    </xdr:from>
    <xdr:to>
      <xdr:col>78</xdr:col>
      <xdr:colOff>120650</xdr:colOff>
      <xdr:row>78</xdr:row>
      <xdr:rowOff>21589</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5621000" y="13293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6366</xdr:rowOff>
    </xdr:from>
    <xdr:ext cx="7366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290800" y="133794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152400</xdr:rowOff>
    </xdr:from>
    <xdr:to>
      <xdr:col>74</xdr:col>
      <xdr:colOff>31750</xdr:colOff>
      <xdr:row>78</xdr:row>
      <xdr:rowOff>82550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4732000" y="1335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67327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401800" y="1344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167639</xdr:rowOff>
    </xdr:from>
    <xdr:to>
      <xdr:col>69</xdr:col>
      <xdr:colOff>142875</xdr:colOff>
      <xdr:row>77</xdr:row>
      <xdr:rowOff>97789</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3843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82566</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80011</xdr:rowOff>
    </xdr:from>
    <xdr:to>
      <xdr:col>65</xdr:col>
      <xdr:colOff>53975</xdr:colOff>
      <xdr:row>79</xdr:row>
      <xdr:rowOff>10161</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2954000" y="13453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166388</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3539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和歌山県太地町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124432</xdr:rowOff>
    </xdr:from>
    <xdr:to>
      <xdr:col>29</xdr:col>
      <xdr:colOff>127000</xdr:colOff>
      <xdr:row>19</xdr:row>
      <xdr:rowOff>93581</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58007"/>
          <a:ext cx="0" cy="13407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65658</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37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93581</xdr:rowOff>
    </xdr:from>
    <xdr:to>
      <xdr:col>30</xdr:col>
      <xdr:colOff>25400</xdr:colOff>
      <xdr:row>19</xdr:row>
      <xdr:rowOff>93581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39875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39359</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01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124432</xdr:rowOff>
    </xdr:from>
    <xdr:to>
      <xdr:col>30</xdr:col>
      <xdr:colOff>25400</xdr:colOff>
      <xdr:row>11</xdr:row>
      <xdr:rowOff>124432</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580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145619</xdr:rowOff>
    </xdr:from>
    <xdr:to>
      <xdr:col>29</xdr:col>
      <xdr:colOff>127000</xdr:colOff>
      <xdr:row>18</xdr:row>
      <xdr:rowOff>163107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279344"/>
          <a:ext cx="647700" cy="174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148602</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939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323,504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132075</xdr:rowOff>
    </xdr:from>
    <xdr:to>
      <xdr:col>29</xdr:col>
      <xdr:colOff>177800</xdr:colOff>
      <xdr:row>18</xdr:row>
      <xdr:rowOff>62225</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9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163107</xdr:rowOff>
    </xdr:from>
    <xdr:to>
      <xdr:col>26</xdr:col>
      <xdr:colOff>50800</xdr:colOff>
      <xdr:row>19</xdr:row>
      <xdr:rowOff>2396</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296832"/>
          <a:ext cx="698500" cy="107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154618</xdr:rowOff>
    </xdr:from>
    <xdr:to>
      <xdr:col>26</xdr:col>
      <xdr:colOff>101600</xdr:colOff>
      <xdr:row>18</xdr:row>
      <xdr:rowOff>84768</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68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94945</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2885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2396</xdr:rowOff>
    </xdr:from>
    <xdr:to>
      <xdr:col>22</xdr:col>
      <xdr:colOff>114300</xdr:colOff>
      <xdr:row>19</xdr:row>
      <xdr:rowOff>19940</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307571"/>
          <a:ext cx="698500" cy="175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10036</xdr:rowOff>
    </xdr:from>
    <xdr:to>
      <xdr:col>22</xdr:col>
      <xdr:colOff>165100</xdr:colOff>
      <xdr:row>18</xdr:row>
      <xdr:rowOff>111636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43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121813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2912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16945</xdr:rowOff>
    </xdr:from>
    <xdr:to>
      <xdr:col>18</xdr:col>
      <xdr:colOff>177800</xdr:colOff>
      <xdr:row>19</xdr:row>
      <xdr:rowOff>19940</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a:off x="2908300" y="3322120"/>
          <a:ext cx="698500" cy="29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29688</xdr:rowOff>
    </xdr:from>
    <xdr:to>
      <xdr:col>19</xdr:col>
      <xdr:colOff>38100</xdr:colOff>
      <xdr:row>18</xdr:row>
      <xdr:rowOff>131287</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63413"/>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141465</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2932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37114</xdr:rowOff>
    </xdr:from>
    <xdr:to>
      <xdr:col>15</xdr:col>
      <xdr:colOff>101600</xdr:colOff>
      <xdr:row>18</xdr:row>
      <xdr:rowOff>138714</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1708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148891</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2939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94819</xdr:rowOff>
    </xdr:from>
    <xdr:to>
      <xdr:col>29</xdr:col>
      <xdr:colOff>177800</xdr:colOff>
      <xdr:row>19</xdr:row>
      <xdr:rowOff>24969</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2285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3396</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3137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112307</xdr:rowOff>
    </xdr:from>
    <xdr:to>
      <xdr:col>26</xdr:col>
      <xdr:colOff>101600</xdr:colOff>
      <xdr:row>19</xdr:row>
      <xdr:rowOff>42457</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2460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27234</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33324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123046</xdr:rowOff>
    </xdr:from>
    <xdr:to>
      <xdr:col>22</xdr:col>
      <xdr:colOff>165100</xdr:colOff>
      <xdr:row>19</xdr:row>
      <xdr:rowOff>53196</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2567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37973</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3343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140590</xdr:rowOff>
    </xdr:from>
    <xdr:to>
      <xdr:col>19</xdr:col>
      <xdr:colOff>38100</xdr:colOff>
      <xdr:row>19</xdr:row>
      <xdr:rowOff>70740</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2743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55517</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3360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137595</xdr:rowOff>
    </xdr:from>
    <xdr:to>
      <xdr:col>15</xdr:col>
      <xdr:colOff>101600</xdr:colOff>
      <xdr:row>19</xdr:row>
      <xdr:rowOff>67745</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2713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52522</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335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333681</xdr:rowOff>
    </xdr:from>
    <xdr:to>
      <xdr:col>29</xdr:col>
      <xdr:colOff>127000</xdr:colOff>
      <xdr:row>37</xdr:row>
      <xdr:rowOff>189629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651500" y="6258231"/>
          <a:ext cx="0" cy="105609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161706</xdr:rowOff>
    </xdr:from>
    <xdr:ext cx="762000" cy="25904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286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189629</xdr:rowOff>
    </xdr:from>
    <xdr:to>
      <xdr:col>30</xdr:col>
      <xdr:colOff>25400</xdr:colOff>
      <xdr:row>37</xdr:row>
      <xdr:rowOff>189629</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73143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77158</xdr:rowOff>
    </xdr:from>
    <xdr:ext cx="762000" cy="2590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6001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333681</xdr:rowOff>
    </xdr:from>
    <xdr:to>
      <xdr:col>30</xdr:col>
      <xdr:colOff>25400</xdr:colOff>
      <xdr:row>33</xdr:row>
      <xdr:rowOff>333681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62582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319756</xdr:rowOff>
    </xdr:from>
    <xdr:to>
      <xdr:col>29</xdr:col>
      <xdr:colOff>127000</xdr:colOff>
      <xdr:row>36</xdr:row>
      <xdr:rowOff>9591</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5003800" y="6930106"/>
          <a:ext cx="647700" cy="327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304532</xdr:rowOff>
    </xdr:from>
    <xdr:ext cx="762000" cy="259045"/>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9148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307341</xdr:rowOff>
    </xdr:from>
    <xdr:to>
      <xdr:col>29</xdr:col>
      <xdr:colOff>177800</xdr:colOff>
      <xdr:row>36</xdr:row>
      <xdr:rowOff>66041</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5600700" y="69176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9591</xdr:rowOff>
    </xdr:from>
    <xdr:to>
      <xdr:col>26</xdr:col>
      <xdr:colOff>50800</xdr:colOff>
      <xdr:row>36</xdr:row>
      <xdr:rowOff>44438</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4305300" y="6962841"/>
          <a:ext cx="698500" cy="348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297222</xdr:rowOff>
    </xdr:from>
    <xdr:to>
      <xdr:col>26</xdr:col>
      <xdr:colOff>101600</xdr:colOff>
      <xdr:row>36</xdr:row>
      <xdr:rowOff>55922</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53000" y="69075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66099</xdr:rowOff>
    </xdr:from>
    <xdr:ext cx="7366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6676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44438</xdr:rowOff>
    </xdr:from>
    <xdr:to>
      <xdr:col>22</xdr:col>
      <xdr:colOff>114300</xdr:colOff>
      <xdr:row>36</xdr:row>
      <xdr:rowOff>92638</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3606800" y="6997688"/>
          <a:ext cx="698500" cy="482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322913</xdr:rowOff>
    </xdr:from>
    <xdr:to>
      <xdr:col>22</xdr:col>
      <xdr:colOff>165100</xdr:colOff>
      <xdr:row>36</xdr:row>
      <xdr:rowOff>81613</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254500" y="693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91790</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6702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92638</xdr:rowOff>
    </xdr:from>
    <xdr:to>
      <xdr:col>18</xdr:col>
      <xdr:colOff>177800</xdr:colOff>
      <xdr:row>36</xdr:row>
      <xdr:rowOff>137809</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2908300" y="7045888"/>
          <a:ext cx="698500" cy="451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3791</xdr:rowOff>
    </xdr:from>
    <xdr:to>
      <xdr:col>19</xdr:col>
      <xdr:colOff>38100</xdr:colOff>
      <xdr:row>36</xdr:row>
      <xdr:rowOff>105391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556000" y="69570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115568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6725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329478</xdr:rowOff>
    </xdr:from>
    <xdr:to>
      <xdr:col>15</xdr:col>
      <xdr:colOff>101600</xdr:colOff>
      <xdr:row>36</xdr:row>
      <xdr:rowOff>88178</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2857500" y="69398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98355</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67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268956</xdr:rowOff>
    </xdr:from>
    <xdr:to>
      <xdr:col>29</xdr:col>
      <xdr:colOff>177800</xdr:colOff>
      <xdr:row>36</xdr:row>
      <xdr:rowOff>27656</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5600700" y="68793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114033</xdr:rowOff>
    </xdr:from>
    <xdr:ext cx="762000" cy="259045"/>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6724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301691</xdr:rowOff>
    </xdr:from>
    <xdr:to>
      <xdr:col>26</xdr:col>
      <xdr:colOff>101600</xdr:colOff>
      <xdr:row>36</xdr:row>
      <xdr:rowOff>60391</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53000" y="69120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45168</xdr:rowOff>
    </xdr:from>
    <xdr:ext cx="7366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69984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336538</xdr:rowOff>
    </xdr:from>
    <xdr:to>
      <xdr:col>22</xdr:col>
      <xdr:colOff>165100</xdr:colOff>
      <xdr:row>36</xdr:row>
      <xdr:rowOff>95238</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254500" y="69468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80015</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7033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41838</xdr:rowOff>
    </xdr:from>
    <xdr:to>
      <xdr:col>19</xdr:col>
      <xdr:colOff>38100</xdr:colOff>
      <xdr:row>36</xdr:row>
      <xdr:rowOff>143438</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556000" y="69950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128215</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7081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87009</xdr:rowOff>
    </xdr:from>
    <xdr:to>
      <xdr:col>15</xdr:col>
      <xdr:colOff>101600</xdr:colOff>
      <xdr:row>37</xdr:row>
      <xdr:rowOff>17159</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2857500" y="70402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1936</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7126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和歌山県太地町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2,834
2,811
5.81
3,566,773
3,438,456
126,558
1,738,511
5,885,889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28.1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96,784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92727</xdr:rowOff>
    </xdr:from>
    <xdr:ext cx="685572"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76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110165</xdr:rowOff>
    </xdr:from>
    <xdr:to>
      <xdr:col>24</xdr:col>
      <xdr:colOff>62865</xdr:colOff>
      <xdr:row>38</xdr:row>
      <xdr:rowOff>76409</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53665"/>
          <a:ext cx="1270" cy="13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80236</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95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76409</xdr:rowOff>
    </xdr:from>
    <xdr:to>
      <xdr:col>24</xdr:col>
      <xdr:colOff>152400</xdr:colOff>
      <xdr:row>38</xdr:row>
      <xdr:rowOff>76409</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91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56842</xdr:rowOff>
    </xdr:from>
    <xdr:ext cx="690189"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288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1,163,256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110165</xdr:rowOff>
    </xdr:from>
    <xdr:to>
      <xdr:col>24</xdr:col>
      <xdr:colOff>152400</xdr:colOff>
      <xdr:row>30</xdr:row>
      <xdr:rowOff>110165</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105472</xdr:rowOff>
    </xdr:from>
    <xdr:to>
      <xdr:col>24</xdr:col>
      <xdr:colOff>63500</xdr:colOff>
      <xdr:row>37</xdr:row>
      <xdr:rowOff>123606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449122"/>
          <a:ext cx="838200" cy="18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163138</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1638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289,558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140261</xdr:rowOff>
    </xdr:from>
    <xdr:to>
      <xdr:col>24</xdr:col>
      <xdr:colOff>114300</xdr:colOff>
      <xdr:row>37</xdr:row>
      <xdr:rowOff>70411</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1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123606</xdr:rowOff>
    </xdr:from>
    <xdr:to>
      <xdr:col>19</xdr:col>
      <xdr:colOff>177800</xdr:colOff>
      <xdr:row>37</xdr:row>
      <xdr:rowOff>129291</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467256"/>
          <a:ext cx="889000" cy="5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160359</xdr:rowOff>
    </xdr:from>
    <xdr:to>
      <xdr:col>20</xdr:col>
      <xdr:colOff>38100</xdr:colOff>
      <xdr:row>37</xdr:row>
      <xdr:rowOff>90509</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107036</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107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129291</xdr:rowOff>
    </xdr:from>
    <xdr:to>
      <xdr:col>15</xdr:col>
      <xdr:colOff>50800</xdr:colOff>
      <xdr:row>37</xdr:row>
      <xdr:rowOff>150435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472941"/>
          <a:ext cx="889000" cy="2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12107</xdr:rowOff>
    </xdr:from>
    <xdr:to>
      <xdr:col>15</xdr:col>
      <xdr:colOff>101600</xdr:colOff>
      <xdr:row>37</xdr:row>
      <xdr:rowOff>113707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5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130234</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130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144568</xdr:rowOff>
    </xdr:from>
    <xdr:to>
      <xdr:col>10</xdr:col>
      <xdr:colOff>114300</xdr:colOff>
      <xdr:row>37</xdr:row>
      <xdr:rowOff>150435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1130300" y="6488218"/>
          <a:ext cx="889000" cy="5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28331</xdr:rowOff>
    </xdr:from>
    <xdr:to>
      <xdr:col>10</xdr:col>
      <xdr:colOff>165100</xdr:colOff>
      <xdr:row>37</xdr:row>
      <xdr:rowOff>129931</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71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146458</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147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31769</xdr:rowOff>
    </xdr:from>
    <xdr:to>
      <xdr:col>6</xdr:col>
      <xdr:colOff>38100</xdr:colOff>
      <xdr:row>37</xdr:row>
      <xdr:rowOff>133369</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37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149896</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150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54672</xdr:rowOff>
    </xdr:from>
    <xdr:to>
      <xdr:col>24</xdr:col>
      <xdr:colOff>114300</xdr:colOff>
      <xdr:row>37</xdr:row>
      <xdr:rowOff>156272</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398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33099</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376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72806</xdr:rowOff>
    </xdr:from>
    <xdr:to>
      <xdr:col>20</xdr:col>
      <xdr:colOff>38100</xdr:colOff>
      <xdr:row>38</xdr:row>
      <xdr:rowOff>2956</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416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165533</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6509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78491</xdr:rowOff>
    </xdr:from>
    <xdr:to>
      <xdr:col>15</xdr:col>
      <xdr:colOff>101600</xdr:colOff>
      <xdr:row>38</xdr:row>
      <xdr:rowOff>8641</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422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171218</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6514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99635</xdr:rowOff>
    </xdr:from>
    <xdr:to>
      <xdr:col>10</xdr:col>
      <xdr:colOff>165100</xdr:colOff>
      <xdr:row>38</xdr:row>
      <xdr:rowOff>29786</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44328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20912</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6536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93768</xdr:rowOff>
    </xdr:from>
    <xdr:to>
      <xdr:col>6</xdr:col>
      <xdr:colOff>38100</xdr:colOff>
      <xdr:row>38</xdr:row>
      <xdr:rowOff>23918</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437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15045</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6530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13757</xdr:rowOff>
    </xdr:from>
    <xdr:to>
      <xdr:col>24</xdr:col>
      <xdr:colOff>62865</xdr:colOff>
      <xdr:row>58</xdr:row>
      <xdr:rowOff>85980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929157"/>
          <a:ext cx="1270" cy="110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89807</xdr:rowOff>
    </xdr:from>
    <xdr:ext cx="599010"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1003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85980</xdr:rowOff>
    </xdr:from>
    <xdr:to>
      <xdr:col>24</xdr:col>
      <xdr:colOff>152400</xdr:colOff>
      <xdr:row>58</xdr:row>
      <xdr:rowOff>85980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1003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131884</xdr:rowOff>
    </xdr:from>
    <xdr:ext cx="690189"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7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2,525,467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13757</xdr:rowOff>
    </xdr:from>
    <xdr:to>
      <xdr:col>24</xdr:col>
      <xdr:colOff>152400</xdr:colOff>
      <xdr:row>52</xdr:row>
      <xdr:rowOff>13757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9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38536</xdr:rowOff>
    </xdr:from>
    <xdr:to>
      <xdr:col>24</xdr:col>
      <xdr:colOff>63500</xdr:colOff>
      <xdr:row>58</xdr:row>
      <xdr:rowOff>42963</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9982636"/>
          <a:ext cx="838200" cy="4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131329</xdr:rowOff>
    </xdr:from>
    <xdr:ext cx="599010"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7325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108452</xdr:rowOff>
    </xdr:from>
    <xdr:to>
      <xdr:col>24</xdr:col>
      <xdr:colOff>114300</xdr:colOff>
      <xdr:row>58</xdr:row>
      <xdr:rowOff>38602</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881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36518</xdr:rowOff>
    </xdr:from>
    <xdr:to>
      <xdr:col>19</xdr:col>
      <xdr:colOff>177800</xdr:colOff>
      <xdr:row>58</xdr:row>
      <xdr:rowOff>42963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2908300" y="9980618"/>
          <a:ext cx="889000" cy="6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122393</xdr:rowOff>
    </xdr:from>
    <xdr:to>
      <xdr:col>20</xdr:col>
      <xdr:colOff>38100</xdr:colOff>
      <xdr:row>58</xdr:row>
      <xdr:rowOff>52543</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895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69070</xdr:rowOff>
    </xdr:from>
    <xdr:ext cx="599010"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497795" y="967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36518</xdr:rowOff>
    </xdr:from>
    <xdr:to>
      <xdr:col>15</xdr:col>
      <xdr:colOff>50800</xdr:colOff>
      <xdr:row>58</xdr:row>
      <xdr:rowOff>50988</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9980618"/>
          <a:ext cx="889000" cy="14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130220</xdr:rowOff>
    </xdr:from>
    <xdr:to>
      <xdr:col>15</xdr:col>
      <xdr:colOff>101600</xdr:colOff>
      <xdr:row>58</xdr:row>
      <xdr:rowOff>60370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90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76897</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08795" y="9678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50988</xdr:rowOff>
    </xdr:from>
    <xdr:to>
      <xdr:col>10</xdr:col>
      <xdr:colOff>114300</xdr:colOff>
      <xdr:row>58</xdr:row>
      <xdr:rowOff>64457</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130300" y="9995088"/>
          <a:ext cx="889000" cy="13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146336</xdr:rowOff>
    </xdr:from>
    <xdr:to>
      <xdr:col>10</xdr:col>
      <xdr:colOff>165100</xdr:colOff>
      <xdr:row>58</xdr:row>
      <xdr:rowOff>76486</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91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93013</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19795" y="9694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139177</xdr:rowOff>
    </xdr:from>
    <xdr:to>
      <xdr:col>6</xdr:col>
      <xdr:colOff>38100</xdr:colOff>
      <xdr:row>58</xdr:row>
      <xdr:rowOff>69327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911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85854</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30795" y="9687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159186</xdr:rowOff>
    </xdr:from>
    <xdr:to>
      <xdr:col>24</xdr:col>
      <xdr:colOff>114300</xdr:colOff>
      <xdr:row>58</xdr:row>
      <xdr:rowOff>89336</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931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86878</xdr:rowOff>
    </xdr:from>
    <xdr:ext cx="599010"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859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163613</xdr:rowOff>
    </xdr:from>
    <xdr:to>
      <xdr:col>20</xdr:col>
      <xdr:colOff>38100</xdr:colOff>
      <xdr:row>58</xdr:row>
      <xdr:rowOff>93763</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936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84890</xdr:rowOff>
    </xdr:from>
    <xdr:ext cx="59901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497795" y="10028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157168</xdr:rowOff>
    </xdr:from>
    <xdr:to>
      <xdr:col>15</xdr:col>
      <xdr:colOff>101600</xdr:colOff>
      <xdr:row>58</xdr:row>
      <xdr:rowOff>87318</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929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78445</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08795" y="10022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188</xdr:rowOff>
    </xdr:from>
    <xdr:to>
      <xdr:col>10</xdr:col>
      <xdr:colOff>165100</xdr:colOff>
      <xdr:row>58</xdr:row>
      <xdr:rowOff>101788</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944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92915</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19795" y="10037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13657</xdr:rowOff>
    </xdr:from>
    <xdr:to>
      <xdr:col>6</xdr:col>
      <xdr:colOff>38100</xdr:colOff>
      <xdr:row>58</xdr:row>
      <xdr:rowOff>115257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957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106384</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30795" y="10050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96525</xdr:rowOff>
    </xdr:from>
    <xdr:to>
      <xdr:col>24</xdr:col>
      <xdr:colOff>62865</xdr:colOff>
      <xdr:row>79</xdr:row>
      <xdr:rowOff>38305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69475"/>
          <a:ext cx="1270" cy="1313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42132</xdr:rowOff>
    </xdr:from>
    <xdr:ext cx="469744"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8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38305</xdr:rowOff>
    </xdr:from>
    <xdr:to>
      <xdr:col>24</xdr:col>
      <xdr:colOff>152400</xdr:colOff>
      <xdr:row>79</xdr:row>
      <xdr:rowOff>38305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2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43202</xdr:rowOff>
    </xdr:from>
    <xdr:ext cx="599010"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44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96525</xdr:rowOff>
    </xdr:from>
    <xdr:to>
      <xdr:col>24</xdr:col>
      <xdr:colOff>152400</xdr:colOff>
      <xdr:row>71</xdr:row>
      <xdr:rowOff>96525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6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19479</xdr:rowOff>
    </xdr:from>
    <xdr:to>
      <xdr:col>24</xdr:col>
      <xdr:colOff>63500</xdr:colOff>
      <xdr:row>79</xdr:row>
      <xdr:rowOff>19971</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564029"/>
          <a:ext cx="838200" cy="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49666</xdr:rowOff>
    </xdr:from>
    <xdr:ext cx="534377"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51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26789</xdr:rowOff>
    </xdr:from>
    <xdr:to>
      <xdr:col>24</xdr:col>
      <xdr:colOff>114300</xdr:colOff>
      <xdr:row>78</xdr:row>
      <xdr:rowOff>128389</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99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19479</xdr:rowOff>
    </xdr:from>
    <xdr:to>
      <xdr:col>19</xdr:col>
      <xdr:colOff>177800</xdr:colOff>
      <xdr:row>79</xdr:row>
      <xdr:rowOff>23865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564029"/>
          <a:ext cx="889000" cy="4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56290</xdr:rowOff>
    </xdr:from>
    <xdr:to>
      <xdr:col>20</xdr:col>
      <xdr:colOff>38100</xdr:colOff>
      <xdr:row>78</xdr:row>
      <xdr:rowOff>157890</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42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2967</xdr:rowOff>
    </xdr:from>
    <xdr:ext cx="534377"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30111" y="13204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5793</xdr:rowOff>
    </xdr:from>
    <xdr:to>
      <xdr:col>15</xdr:col>
      <xdr:colOff>50800</xdr:colOff>
      <xdr:row>79</xdr:row>
      <xdr:rowOff>23865</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3550343"/>
          <a:ext cx="889000" cy="18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57055</xdr:rowOff>
    </xdr:from>
    <xdr:to>
      <xdr:col>15</xdr:col>
      <xdr:colOff>101600</xdr:colOff>
      <xdr:row>78</xdr:row>
      <xdr:rowOff>158655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430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3732</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41111" y="13205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5793</xdr:rowOff>
    </xdr:from>
    <xdr:to>
      <xdr:col>10</xdr:col>
      <xdr:colOff>114300</xdr:colOff>
      <xdr:row>79</xdr:row>
      <xdr:rowOff>8023</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550343"/>
          <a:ext cx="889000" cy="2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62542</xdr:rowOff>
    </xdr:from>
    <xdr:to>
      <xdr:col>10</xdr:col>
      <xdr:colOff>165100</xdr:colOff>
      <xdr:row>78</xdr:row>
      <xdr:rowOff>164142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435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9219</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52111" y="13210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77733</xdr:rowOff>
    </xdr:from>
    <xdr:to>
      <xdr:col>6</xdr:col>
      <xdr:colOff>38100</xdr:colOff>
      <xdr:row>79</xdr:row>
      <xdr:rowOff>7883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450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24410</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63111" y="13226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140621</xdr:rowOff>
    </xdr:from>
    <xdr:to>
      <xdr:col>24</xdr:col>
      <xdr:colOff>114300</xdr:colOff>
      <xdr:row>79</xdr:row>
      <xdr:rowOff>70771</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513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55548</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428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140129</xdr:rowOff>
    </xdr:from>
    <xdr:to>
      <xdr:col>20</xdr:col>
      <xdr:colOff>38100</xdr:colOff>
      <xdr:row>79</xdr:row>
      <xdr:rowOff>70279</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513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61406</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605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144515</xdr:rowOff>
    </xdr:from>
    <xdr:to>
      <xdr:col>15</xdr:col>
      <xdr:colOff>101600</xdr:colOff>
      <xdr:row>79</xdr:row>
      <xdr:rowOff>74665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51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65792</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610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126443</xdr:rowOff>
    </xdr:from>
    <xdr:to>
      <xdr:col>10</xdr:col>
      <xdr:colOff>165100</xdr:colOff>
      <xdr:row>79</xdr:row>
      <xdr:rowOff>56593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499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79</xdr:row>
      <xdr:rowOff>47720</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52111" y="13592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128673</xdr:rowOff>
    </xdr:from>
    <xdr:to>
      <xdr:col>6</xdr:col>
      <xdr:colOff>38100</xdr:colOff>
      <xdr:row>79</xdr:row>
      <xdr:rowOff>58823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501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49950</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594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id="{00000000-0008-0000-06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40929</xdr:rowOff>
    </xdr:from>
    <xdr:to>
      <xdr:col>24</xdr:col>
      <xdr:colOff>62865</xdr:colOff>
      <xdr:row>98</xdr:row>
      <xdr:rowOff>71211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flipV="1">
          <a:off x="4633595" y="15471429"/>
          <a:ext cx="1270" cy="140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75038</xdr:rowOff>
    </xdr:from>
    <xdr:ext cx="534377" cy="259045"/>
    <xdr:sp macro="" textlink="">
      <xdr:nvSpPr>
        <xdr:cNvPr id="225" name="扶助費最小値テキスト">
          <a:extLst>
            <a:ext uri="{FF2B5EF4-FFF2-40B4-BE49-F238E27FC236}">
              <a16:creationId xmlns:a16="http://schemas.microsoft.com/office/drawing/2014/main" id="{00000000-0008-0000-0600-0000E1000000}"/>
            </a:ext>
          </a:extLst>
        </xdr:cNvPr>
        <xdr:cNvSpPr txBox="1"/>
      </xdr:nvSpPr>
      <xdr:spPr>
        <a:xfrm>
          <a:off x="4686300" y="1687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71211</xdr:rowOff>
    </xdr:from>
    <xdr:to>
      <xdr:col>24</xdr:col>
      <xdr:colOff>152400</xdr:colOff>
      <xdr:row>98</xdr:row>
      <xdr:rowOff>71211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4546600" y="16873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159056</xdr:rowOff>
    </xdr:from>
    <xdr:ext cx="599010" cy="259045"/>
    <xdr:sp macro="" textlink="">
      <xdr:nvSpPr>
        <xdr:cNvPr id="227" name="扶助費最大値テキスト">
          <a:extLst>
            <a:ext uri="{FF2B5EF4-FFF2-40B4-BE49-F238E27FC236}">
              <a16:creationId xmlns:a16="http://schemas.microsoft.com/office/drawing/2014/main" id="{00000000-0008-0000-0600-0000E3000000}"/>
            </a:ext>
          </a:extLst>
        </xdr:cNvPr>
        <xdr:cNvSpPr txBox="1"/>
      </xdr:nvSpPr>
      <xdr:spPr>
        <a:xfrm>
          <a:off x="4686300" y="1524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40929</xdr:rowOff>
    </xdr:from>
    <xdr:to>
      <xdr:col>24</xdr:col>
      <xdr:colOff>152400</xdr:colOff>
      <xdr:row>90</xdr:row>
      <xdr:rowOff>40929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5471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24378</xdr:rowOff>
    </xdr:from>
    <xdr:to>
      <xdr:col>24</xdr:col>
      <xdr:colOff>63500</xdr:colOff>
      <xdr:row>96</xdr:row>
      <xdr:rowOff>71135</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3797300" y="16312128"/>
          <a:ext cx="838200" cy="218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148575</xdr:rowOff>
    </xdr:from>
    <xdr:ext cx="534377" cy="259045"/>
    <xdr:sp macro="" textlink="">
      <xdr:nvSpPr>
        <xdr:cNvPr id="230" name="扶助費平均値テキスト">
          <a:extLst>
            <a:ext uri="{FF2B5EF4-FFF2-40B4-BE49-F238E27FC236}">
              <a16:creationId xmlns:a16="http://schemas.microsoft.com/office/drawing/2014/main" id="{00000000-0008-0000-0600-0000E6000000}"/>
            </a:ext>
          </a:extLst>
        </xdr:cNvPr>
        <xdr:cNvSpPr txBox="1"/>
      </xdr:nvSpPr>
      <xdr:spPr>
        <a:xfrm>
          <a:off x="4686300" y="160934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125698</xdr:rowOff>
    </xdr:from>
    <xdr:to>
      <xdr:col>24</xdr:col>
      <xdr:colOff>114300</xdr:colOff>
      <xdr:row>95</xdr:row>
      <xdr:rowOff>55848</xdr:rowOff>
    </xdr:to>
    <xdr:sp macro="" textlink="">
      <xdr:nvSpPr>
        <xdr:cNvPr id="231" name="フローチャート: 判断 230">
          <a:extLst>
            <a:ext uri="{FF2B5EF4-FFF2-40B4-BE49-F238E27FC236}">
              <a16:creationId xmlns:a16="http://schemas.microsoft.com/office/drawing/2014/main" id="{00000000-0008-0000-0600-0000E7000000}"/>
            </a:ext>
          </a:extLst>
        </xdr:cNvPr>
        <xdr:cNvSpPr/>
      </xdr:nvSpPr>
      <xdr:spPr>
        <a:xfrm>
          <a:off x="4584700" y="1624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71135</xdr:rowOff>
    </xdr:from>
    <xdr:to>
      <xdr:col>19</xdr:col>
      <xdr:colOff>177800</xdr:colOff>
      <xdr:row>96</xdr:row>
      <xdr:rowOff>91398</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2908300" y="16530335"/>
          <a:ext cx="889000" cy="20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154135</xdr:rowOff>
    </xdr:from>
    <xdr:to>
      <xdr:col>20</xdr:col>
      <xdr:colOff>38100</xdr:colOff>
      <xdr:row>95</xdr:row>
      <xdr:rowOff>84285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3746500" y="1627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100812</xdr:rowOff>
    </xdr:from>
    <xdr:ext cx="534377"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3530111" y="16045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67912</xdr:rowOff>
    </xdr:from>
    <xdr:to>
      <xdr:col>15</xdr:col>
      <xdr:colOff>50800</xdr:colOff>
      <xdr:row>96</xdr:row>
      <xdr:rowOff>91398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2019300" y="16527112"/>
          <a:ext cx="889000" cy="23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31544</xdr:rowOff>
    </xdr:from>
    <xdr:to>
      <xdr:col>15</xdr:col>
      <xdr:colOff>101600</xdr:colOff>
      <xdr:row>95</xdr:row>
      <xdr:rowOff>133144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2857500" y="16319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149671</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2641111" y="16094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67912</xdr:rowOff>
    </xdr:from>
    <xdr:to>
      <xdr:col>10</xdr:col>
      <xdr:colOff>114300</xdr:colOff>
      <xdr:row>96</xdr:row>
      <xdr:rowOff>127051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1130300" y="16527112"/>
          <a:ext cx="889000" cy="59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143428</xdr:rowOff>
    </xdr:from>
    <xdr:to>
      <xdr:col>10</xdr:col>
      <xdr:colOff>165100</xdr:colOff>
      <xdr:row>95</xdr:row>
      <xdr:rowOff>73578</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1968500" y="1625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90105</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1752111" y="16034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99507</xdr:rowOff>
    </xdr:from>
    <xdr:to>
      <xdr:col>6</xdr:col>
      <xdr:colOff>38100</xdr:colOff>
      <xdr:row>96</xdr:row>
      <xdr:rowOff>29657</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079500" y="1638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46184</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863111" y="16162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145028</xdr:rowOff>
    </xdr:from>
    <xdr:to>
      <xdr:col>24</xdr:col>
      <xdr:colOff>114300</xdr:colOff>
      <xdr:row>95</xdr:row>
      <xdr:rowOff>75178</xdr:rowOff>
    </xdr:to>
    <xdr:sp macro="" textlink="">
      <xdr:nvSpPr>
        <xdr:cNvPr id="248" name="楕円 247">
          <a:extLst>
            <a:ext uri="{FF2B5EF4-FFF2-40B4-BE49-F238E27FC236}">
              <a16:creationId xmlns:a16="http://schemas.microsoft.com/office/drawing/2014/main" id="{00000000-0008-0000-0600-0000F8000000}"/>
            </a:ext>
          </a:extLst>
        </xdr:cNvPr>
        <xdr:cNvSpPr/>
      </xdr:nvSpPr>
      <xdr:spPr>
        <a:xfrm>
          <a:off x="4584700" y="16261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123455</xdr:rowOff>
    </xdr:from>
    <xdr:ext cx="534377" cy="259045"/>
    <xdr:sp macro="" textlink="">
      <xdr:nvSpPr>
        <xdr:cNvPr id="249" name="扶助費該当値テキスト">
          <a:extLst>
            <a:ext uri="{FF2B5EF4-FFF2-40B4-BE49-F238E27FC236}">
              <a16:creationId xmlns:a16="http://schemas.microsoft.com/office/drawing/2014/main" id="{00000000-0008-0000-0600-0000F9000000}"/>
            </a:ext>
          </a:extLst>
        </xdr:cNvPr>
        <xdr:cNvSpPr txBox="1"/>
      </xdr:nvSpPr>
      <xdr:spPr>
        <a:xfrm>
          <a:off x="4686300" y="16239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20335</xdr:rowOff>
    </xdr:from>
    <xdr:to>
      <xdr:col>20</xdr:col>
      <xdr:colOff>38100</xdr:colOff>
      <xdr:row>96</xdr:row>
      <xdr:rowOff>121935</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3746500" y="1647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113062</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530111" y="16572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40598</xdr:rowOff>
    </xdr:from>
    <xdr:to>
      <xdr:col>15</xdr:col>
      <xdr:colOff>101600</xdr:colOff>
      <xdr:row>96</xdr:row>
      <xdr:rowOff>142198</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2857500" y="16499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133325</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641111" y="16592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17112</xdr:rowOff>
    </xdr:from>
    <xdr:to>
      <xdr:col>10</xdr:col>
      <xdr:colOff>165100</xdr:colOff>
      <xdr:row>96</xdr:row>
      <xdr:rowOff>118712</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1968500" y="16476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109839</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752111" y="16569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76251</xdr:rowOff>
    </xdr:from>
    <xdr:to>
      <xdr:col>6</xdr:col>
      <xdr:colOff>38100</xdr:colOff>
      <xdr:row>97</xdr:row>
      <xdr:rowOff>6401</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079500" y="16535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168978</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863111" y="1662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31</xdr:row>
      <xdr:rowOff>21970</xdr:rowOff>
    </xdr:from>
    <xdr:ext cx="685572"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5918428" y="5336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78077</xdr:rowOff>
    </xdr:from>
    <xdr:to>
      <xdr:col>54</xdr:col>
      <xdr:colOff>189865</xdr:colOff>
      <xdr:row>39</xdr:row>
      <xdr:rowOff>10112</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221577"/>
          <a:ext cx="1270" cy="1475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13939</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700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10112</xdr:rowOff>
    </xdr:from>
    <xdr:to>
      <xdr:col>55</xdr:col>
      <xdr:colOff>88900</xdr:colOff>
      <xdr:row>39</xdr:row>
      <xdr:rowOff>10112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696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24754</xdr:rowOff>
    </xdr:from>
    <xdr:ext cx="690189"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49968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1,436,609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78077</xdr:rowOff>
    </xdr:from>
    <xdr:to>
      <xdr:col>55</xdr:col>
      <xdr:colOff>88900</xdr:colOff>
      <xdr:row>30</xdr:row>
      <xdr:rowOff>78077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221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6776</xdr:rowOff>
    </xdr:from>
    <xdr:to>
      <xdr:col>55</xdr:col>
      <xdr:colOff>0</xdr:colOff>
      <xdr:row>39</xdr:row>
      <xdr:rowOff>10112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9639300" y="6693326"/>
          <a:ext cx="838200" cy="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97567</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62697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74690</xdr:rowOff>
    </xdr:from>
    <xdr:to>
      <xdr:col>55</xdr:col>
      <xdr:colOff>50800</xdr:colOff>
      <xdr:row>38</xdr:row>
      <xdr:rowOff>4840</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41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6776</xdr:rowOff>
    </xdr:from>
    <xdr:to>
      <xdr:col>50</xdr:col>
      <xdr:colOff>114300</xdr:colOff>
      <xdr:row>39</xdr:row>
      <xdr:rowOff>11051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8750300" y="6693326"/>
          <a:ext cx="889000" cy="4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127403</xdr:rowOff>
    </xdr:from>
    <xdr:to>
      <xdr:col>50</xdr:col>
      <xdr:colOff>165100</xdr:colOff>
      <xdr:row>38</xdr:row>
      <xdr:rowOff>57553</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471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74080</xdr:rowOff>
    </xdr:from>
    <xdr:ext cx="599010"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39795" y="6246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11051</xdr:rowOff>
    </xdr:from>
    <xdr:to>
      <xdr:col>45</xdr:col>
      <xdr:colOff>177800</xdr:colOff>
      <xdr:row>39</xdr:row>
      <xdr:rowOff>12149</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7861300" y="6697601"/>
          <a:ext cx="889000" cy="1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138852</xdr:rowOff>
    </xdr:from>
    <xdr:to>
      <xdr:col>46</xdr:col>
      <xdr:colOff>38100</xdr:colOff>
      <xdr:row>38</xdr:row>
      <xdr:rowOff>69002</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48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85529</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50795" y="6257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99662</xdr:rowOff>
    </xdr:from>
    <xdr:to>
      <xdr:col>41</xdr:col>
      <xdr:colOff>50800</xdr:colOff>
      <xdr:row>39</xdr:row>
      <xdr:rowOff>12149</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6614762"/>
          <a:ext cx="889000" cy="83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156116</xdr:rowOff>
    </xdr:from>
    <xdr:to>
      <xdr:col>41</xdr:col>
      <xdr:colOff>101600</xdr:colOff>
      <xdr:row>38</xdr:row>
      <xdr:rowOff>86266</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499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102793</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61795" y="6274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35578</xdr:rowOff>
    </xdr:from>
    <xdr:to>
      <xdr:col>36</xdr:col>
      <xdr:colOff>165100</xdr:colOff>
      <xdr:row>37</xdr:row>
      <xdr:rowOff>137178</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6379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153705</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6154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130762</xdr:rowOff>
    </xdr:from>
    <xdr:to>
      <xdr:col>55</xdr:col>
      <xdr:colOff>50800</xdr:colOff>
      <xdr:row>39</xdr:row>
      <xdr:rowOff>60912</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645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45689</xdr:rowOff>
    </xdr:from>
    <xdr:ext cx="534377"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6560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127426</xdr:rowOff>
    </xdr:from>
    <xdr:to>
      <xdr:col>50</xdr:col>
      <xdr:colOff>165100</xdr:colOff>
      <xdr:row>39</xdr:row>
      <xdr:rowOff>57576</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642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48703</xdr:rowOff>
    </xdr:from>
    <xdr:ext cx="534377"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72111" y="6735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131701</xdr:rowOff>
    </xdr:from>
    <xdr:to>
      <xdr:col>46</xdr:col>
      <xdr:colOff>38100</xdr:colOff>
      <xdr:row>39</xdr:row>
      <xdr:rowOff>61851</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646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52978</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83111" y="6739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132799</xdr:rowOff>
    </xdr:from>
    <xdr:to>
      <xdr:col>41</xdr:col>
      <xdr:colOff>101600</xdr:colOff>
      <xdr:row>39</xdr:row>
      <xdr:rowOff>62949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647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54076</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94111" y="6740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48862</xdr:rowOff>
    </xdr:from>
    <xdr:to>
      <xdr:col>36</xdr:col>
      <xdr:colOff>165100</xdr:colOff>
      <xdr:row>38</xdr:row>
      <xdr:rowOff>150462</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6563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38</xdr:row>
      <xdr:rowOff>141589</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6656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144434</xdr:rowOff>
    </xdr:from>
    <xdr:ext cx="685572"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5918428" y="9745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160762</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9419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5642</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092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25838</xdr:rowOff>
    </xdr:from>
    <xdr:to>
      <xdr:col>54</xdr:col>
      <xdr:colOff>189865</xdr:colOff>
      <xdr:row>59</xdr:row>
      <xdr:rowOff>92938</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69788"/>
          <a:ext cx="1270" cy="143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96765</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212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92938</xdr:rowOff>
    </xdr:from>
    <xdr:to>
      <xdr:col>55</xdr:col>
      <xdr:colOff>88900</xdr:colOff>
      <xdr:row>59</xdr:row>
      <xdr:rowOff>92938</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208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143965</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4501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4,423,658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25838</xdr:rowOff>
    </xdr:from>
    <xdr:to>
      <xdr:col>55</xdr:col>
      <xdr:colOff>88900</xdr:colOff>
      <xdr:row>51</xdr:row>
      <xdr:rowOff>25838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69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114358</xdr:rowOff>
    </xdr:from>
    <xdr:to>
      <xdr:col>55</xdr:col>
      <xdr:colOff>0</xdr:colOff>
      <xdr:row>59</xdr:row>
      <xdr:rowOff>26168</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10058458"/>
          <a:ext cx="838200" cy="83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136114</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9087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113237</xdr:rowOff>
    </xdr:from>
    <xdr:to>
      <xdr:col>55</xdr:col>
      <xdr:colOff>50800</xdr:colOff>
      <xdr:row>59</xdr:row>
      <xdr:rowOff>43387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1005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113627</xdr:rowOff>
    </xdr:from>
    <xdr:to>
      <xdr:col>50</xdr:col>
      <xdr:colOff>114300</xdr:colOff>
      <xdr:row>58</xdr:row>
      <xdr:rowOff>114358</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10057727"/>
          <a:ext cx="889000" cy="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118731</xdr:rowOff>
    </xdr:from>
    <xdr:to>
      <xdr:col>50</xdr:col>
      <xdr:colOff>165100</xdr:colOff>
      <xdr:row>59</xdr:row>
      <xdr:rowOff>48881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1006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40008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10155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113627</xdr:rowOff>
    </xdr:from>
    <xdr:to>
      <xdr:col>45</xdr:col>
      <xdr:colOff>177800</xdr:colOff>
      <xdr:row>59</xdr:row>
      <xdr:rowOff>10023</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10057727"/>
          <a:ext cx="889000" cy="67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122833</xdr:rowOff>
    </xdr:from>
    <xdr:to>
      <xdr:col>46</xdr:col>
      <xdr:colOff>38100</xdr:colOff>
      <xdr:row>59</xdr:row>
      <xdr:rowOff>52983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1006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44110</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10159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169396</xdr:rowOff>
    </xdr:from>
    <xdr:to>
      <xdr:col>41</xdr:col>
      <xdr:colOff>50800</xdr:colOff>
      <xdr:row>59</xdr:row>
      <xdr:rowOff>10023</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10113496"/>
          <a:ext cx="889000" cy="12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101085</xdr:rowOff>
    </xdr:from>
    <xdr:to>
      <xdr:col>41</xdr:col>
      <xdr:colOff>101600</xdr:colOff>
      <xdr:row>59</xdr:row>
      <xdr:rowOff>31235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100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47762</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820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110992</xdr:rowOff>
    </xdr:from>
    <xdr:to>
      <xdr:col>36</xdr:col>
      <xdr:colOff>165100</xdr:colOff>
      <xdr:row>59</xdr:row>
      <xdr:rowOff>41142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1005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57669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830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146818</xdr:rowOff>
    </xdr:from>
    <xdr:to>
      <xdr:col>55</xdr:col>
      <xdr:colOff>50800</xdr:colOff>
      <xdr:row>59</xdr:row>
      <xdr:rowOff>76968</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10090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91664</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10035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63558</xdr:rowOff>
    </xdr:from>
    <xdr:to>
      <xdr:col>50</xdr:col>
      <xdr:colOff>165100</xdr:colOff>
      <xdr:row>58</xdr:row>
      <xdr:rowOff>165158</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10007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10235</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9782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62827</xdr:rowOff>
    </xdr:from>
    <xdr:to>
      <xdr:col>46</xdr:col>
      <xdr:colOff>38100</xdr:colOff>
      <xdr:row>58</xdr:row>
      <xdr:rowOff>164427</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10006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9504</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782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130673</xdr:rowOff>
    </xdr:from>
    <xdr:to>
      <xdr:col>41</xdr:col>
      <xdr:colOff>101600</xdr:colOff>
      <xdr:row>59</xdr:row>
      <xdr:rowOff>60823</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10074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51950</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10167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118596</xdr:rowOff>
    </xdr:from>
    <xdr:to>
      <xdr:col>36</xdr:col>
      <xdr:colOff>165100</xdr:colOff>
      <xdr:row>59</xdr:row>
      <xdr:rowOff>48746</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10062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39873</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1015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129435</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1959485"/>
          <a:ext cx="1270" cy="1629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76112</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7347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69</xdr:row>
      <xdr:rowOff>129435</xdr:rowOff>
    </xdr:from>
    <xdr:to>
      <xdr:col>55</xdr:col>
      <xdr:colOff>88900</xdr:colOff>
      <xdr:row>69</xdr:row>
      <xdr:rowOff>129435</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195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103598</xdr:rowOff>
    </xdr:from>
    <xdr:to>
      <xdr:col>55</xdr:col>
      <xdr:colOff>0</xdr:colOff>
      <xdr:row>78</xdr:row>
      <xdr:rowOff>168301</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133798"/>
          <a:ext cx="838200" cy="407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31335</xdr:rowOff>
    </xdr:from>
    <xdr:ext cx="599010"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329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8458</xdr:rowOff>
    </xdr:from>
    <xdr:to>
      <xdr:col>55</xdr:col>
      <xdr:colOff>50800</xdr:colOff>
      <xdr:row>78</xdr:row>
      <xdr:rowOff>110058</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23289</xdr:rowOff>
    </xdr:from>
    <xdr:to>
      <xdr:col>50</xdr:col>
      <xdr:colOff>114300</xdr:colOff>
      <xdr:row>76</xdr:row>
      <xdr:rowOff>103598</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053489"/>
          <a:ext cx="889000" cy="80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16126</xdr:rowOff>
    </xdr:from>
    <xdr:to>
      <xdr:col>50</xdr:col>
      <xdr:colOff>165100</xdr:colOff>
      <xdr:row>78</xdr:row>
      <xdr:rowOff>117726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89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78</xdr:row>
      <xdr:rowOff>108853</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39795" y="13481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23289</xdr:rowOff>
    </xdr:from>
    <xdr:to>
      <xdr:col>45</xdr:col>
      <xdr:colOff>177800</xdr:colOff>
      <xdr:row>78</xdr:row>
      <xdr:rowOff>30863</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053489"/>
          <a:ext cx="889000" cy="350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40542</xdr:rowOff>
    </xdr:from>
    <xdr:to>
      <xdr:col>46</xdr:col>
      <xdr:colOff>38100</xdr:colOff>
      <xdr:row>78</xdr:row>
      <xdr:rowOff>142142</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1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133269</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506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161855</xdr:rowOff>
    </xdr:from>
    <xdr:to>
      <xdr:col>41</xdr:col>
      <xdr:colOff>50800</xdr:colOff>
      <xdr:row>78</xdr:row>
      <xdr:rowOff>30863</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363505"/>
          <a:ext cx="889000" cy="40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160350</xdr:rowOff>
    </xdr:from>
    <xdr:to>
      <xdr:col>41</xdr:col>
      <xdr:colOff>101600</xdr:colOff>
      <xdr:row>78</xdr:row>
      <xdr:rowOff>90500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78</xdr:row>
      <xdr:rowOff>81627</xdr:rowOff>
    </xdr:from>
    <xdr:ext cx="59901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61795" y="13454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16554</xdr:rowOff>
    </xdr:from>
    <xdr:to>
      <xdr:col>36</xdr:col>
      <xdr:colOff>165100</xdr:colOff>
      <xdr:row>78</xdr:row>
      <xdr:rowOff>118154</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78</xdr:row>
      <xdr:rowOff>109281</xdr:rowOff>
    </xdr:from>
    <xdr:ext cx="59901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672795" y="13482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117501</xdr:rowOff>
    </xdr:from>
    <xdr:to>
      <xdr:col>55</xdr:col>
      <xdr:colOff>50800</xdr:colOff>
      <xdr:row>79</xdr:row>
      <xdr:rowOff>47651</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90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32428</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05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52798</xdr:rowOff>
    </xdr:from>
    <xdr:to>
      <xdr:col>50</xdr:col>
      <xdr:colOff>165100</xdr:colOff>
      <xdr:row>76</xdr:row>
      <xdr:rowOff>154398</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082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74</xdr:row>
      <xdr:rowOff>170925</xdr:rowOff>
    </xdr:from>
    <xdr:ext cx="59901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39795" y="12858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143939</xdr:rowOff>
    </xdr:from>
    <xdr:to>
      <xdr:col>46</xdr:col>
      <xdr:colOff>38100</xdr:colOff>
      <xdr:row>76</xdr:row>
      <xdr:rowOff>74089</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002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74</xdr:row>
      <xdr:rowOff>90616</xdr:rowOff>
    </xdr:from>
    <xdr:ext cx="59901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50795" y="12777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151513</xdr:rowOff>
    </xdr:from>
    <xdr:to>
      <xdr:col>41</xdr:col>
      <xdr:colOff>101600</xdr:colOff>
      <xdr:row>78</xdr:row>
      <xdr:rowOff>81663</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353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98190</xdr:rowOff>
    </xdr:from>
    <xdr:ext cx="59901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61795" y="13128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111055</xdr:rowOff>
    </xdr:from>
    <xdr:to>
      <xdr:col>36</xdr:col>
      <xdr:colOff>165100</xdr:colOff>
      <xdr:row>78</xdr:row>
      <xdr:rowOff>41205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312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76</xdr:row>
      <xdr:rowOff>57732</xdr:rowOff>
    </xdr:from>
    <xdr:ext cx="59901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672795" y="130879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80240</xdr:rowOff>
    </xdr:from>
    <xdr:to>
      <xdr:col>54</xdr:col>
      <xdr:colOff>189865</xdr:colOff>
      <xdr:row>98</xdr:row>
      <xdr:rowOff>136860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10740"/>
          <a:ext cx="1270" cy="1428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140687</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136860</xdr:rowOff>
    </xdr:from>
    <xdr:to>
      <xdr:col>55</xdr:col>
      <xdr:colOff>88900</xdr:colOff>
      <xdr:row>98</xdr:row>
      <xdr:rowOff>136860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38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26917</xdr:rowOff>
    </xdr:from>
    <xdr:ext cx="690189"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2859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80240</xdr:rowOff>
    </xdr:from>
    <xdr:to>
      <xdr:col>55</xdr:col>
      <xdr:colOff>88900</xdr:colOff>
      <xdr:row>90</xdr:row>
      <xdr:rowOff>80240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1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67385</xdr:rowOff>
    </xdr:from>
    <xdr:to>
      <xdr:col>55</xdr:col>
      <xdr:colOff>0</xdr:colOff>
      <xdr:row>98</xdr:row>
      <xdr:rowOff>101457</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869485"/>
          <a:ext cx="838200" cy="34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32946</xdr:rowOff>
    </xdr:from>
    <xdr:ext cx="599010"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6635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10069</xdr:rowOff>
    </xdr:from>
    <xdr:to>
      <xdr:col>55</xdr:col>
      <xdr:colOff>50800</xdr:colOff>
      <xdr:row>98</xdr:row>
      <xdr:rowOff>111669</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81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101457</xdr:rowOff>
    </xdr:from>
    <xdr:to>
      <xdr:col>50</xdr:col>
      <xdr:colOff>114300</xdr:colOff>
      <xdr:row>98</xdr:row>
      <xdr:rowOff>116098</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903557"/>
          <a:ext cx="889000" cy="14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10840</xdr:rowOff>
    </xdr:from>
    <xdr:to>
      <xdr:col>50</xdr:col>
      <xdr:colOff>165100</xdr:colOff>
      <xdr:row>98</xdr:row>
      <xdr:rowOff>112440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81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128967</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39795" y="16588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91999</xdr:rowOff>
    </xdr:from>
    <xdr:to>
      <xdr:col>45</xdr:col>
      <xdr:colOff>177800</xdr:colOff>
      <xdr:row>98</xdr:row>
      <xdr:rowOff>116098</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894099"/>
          <a:ext cx="889000" cy="24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5463</xdr:rowOff>
    </xdr:from>
    <xdr:to>
      <xdr:col>46</xdr:col>
      <xdr:colOff>38100</xdr:colOff>
      <xdr:row>98</xdr:row>
      <xdr:rowOff>107063</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807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123590</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50795" y="16582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91999</xdr:rowOff>
    </xdr:from>
    <xdr:to>
      <xdr:col>41</xdr:col>
      <xdr:colOff>50800</xdr:colOff>
      <xdr:row>98</xdr:row>
      <xdr:rowOff>121634</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894099"/>
          <a:ext cx="889000" cy="29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3113</xdr:rowOff>
    </xdr:from>
    <xdr:to>
      <xdr:col>41</xdr:col>
      <xdr:colOff>101600</xdr:colOff>
      <xdr:row>98</xdr:row>
      <xdr:rowOff>104713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805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121240</xdr:rowOff>
    </xdr:from>
    <xdr:ext cx="59901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61795" y="16580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237</xdr:rowOff>
    </xdr:from>
    <xdr:to>
      <xdr:col>36</xdr:col>
      <xdr:colOff>165100</xdr:colOff>
      <xdr:row>98</xdr:row>
      <xdr:rowOff>101837</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802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118364</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672795" y="16577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16585</xdr:rowOff>
    </xdr:from>
    <xdr:to>
      <xdr:col>55</xdr:col>
      <xdr:colOff>50800</xdr:colOff>
      <xdr:row>98</xdr:row>
      <xdr:rowOff>118185</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818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159946</xdr:rowOff>
    </xdr:from>
    <xdr:ext cx="599010"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790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50657</xdr:rowOff>
    </xdr:from>
    <xdr:to>
      <xdr:col>50</xdr:col>
      <xdr:colOff>165100</xdr:colOff>
      <xdr:row>98</xdr:row>
      <xdr:rowOff>152257</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852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143384</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945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65298</xdr:rowOff>
    </xdr:from>
    <xdr:to>
      <xdr:col>46</xdr:col>
      <xdr:colOff>38100</xdr:colOff>
      <xdr:row>98</xdr:row>
      <xdr:rowOff>166898</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867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158025</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960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41199</xdr:rowOff>
    </xdr:from>
    <xdr:to>
      <xdr:col>41</xdr:col>
      <xdr:colOff>101600</xdr:colOff>
      <xdr:row>98</xdr:row>
      <xdr:rowOff>142799</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843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133926</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61795" y="16936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70834</xdr:rowOff>
    </xdr:from>
    <xdr:to>
      <xdr:col>36</xdr:col>
      <xdr:colOff>165100</xdr:colOff>
      <xdr:row>99</xdr:row>
      <xdr:rowOff>984</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87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163561</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965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151115</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294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97792</xdr:rowOff>
    </xdr:from>
    <xdr:ext cx="599010"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069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151115</xdr:rowOff>
    </xdr:from>
    <xdr:to>
      <xdr:col>86</xdr:col>
      <xdr:colOff>25400</xdr:colOff>
      <xdr:row>30</xdr:row>
      <xdr:rowOff>151115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294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36194</xdr:rowOff>
    </xdr:from>
    <xdr:to>
      <xdr:col>85</xdr:col>
      <xdr:colOff>127000</xdr:colOff>
      <xdr:row>39</xdr:row>
      <xdr:rowOff>44450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722744"/>
          <a:ext cx="838200" cy="8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124666</xdr:rowOff>
    </xdr:from>
    <xdr:ext cx="534377"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68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101789</xdr:rowOff>
    </xdr:from>
    <xdr:to>
      <xdr:col>85</xdr:col>
      <xdr:colOff>177800</xdr:colOff>
      <xdr:row>39</xdr:row>
      <xdr:rowOff>31939</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61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36194</xdr:rowOff>
    </xdr:from>
    <xdr:to>
      <xdr:col>81</xdr:col>
      <xdr:colOff>50800</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4592300" y="6722744"/>
          <a:ext cx="889000" cy="8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90100</xdr:rowOff>
    </xdr:from>
    <xdr:to>
      <xdr:col>81</xdr:col>
      <xdr:colOff>101600</xdr:colOff>
      <xdr:row>39</xdr:row>
      <xdr:rowOff>20250</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6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36777</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14111" y="6380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88222</xdr:rowOff>
    </xdr:from>
    <xdr:to>
      <xdr:col>76</xdr:col>
      <xdr:colOff>165100</xdr:colOff>
      <xdr:row>39</xdr:row>
      <xdr:rowOff>18372</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60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34899</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25111" y="6378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84175</xdr:rowOff>
    </xdr:from>
    <xdr:to>
      <xdr:col>72</xdr:col>
      <xdr:colOff>38100</xdr:colOff>
      <xdr:row>39</xdr:row>
      <xdr:rowOff>14325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9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30852</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36111" y="6374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66627</xdr:rowOff>
    </xdr:from>
    <xdr:to>
      <xdr:col>67</xdr:col>
      <xdr:colOff>101600</xdr:colOff>
      <xdr:row>38</xdr:row>
      <xdr:rowOff>168227</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8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13304</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47111" y="6356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80216</xdr:rowOff>
    </xdr:from>
    <xdr:ext cx="249299"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9531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156844</xdr:rowOff>
    </xdr:from>
    <xdr:to>
      <xdr:col>81</xdr:col>
      <xdr:colOff>101600</xdr:colOff>
      <xdr:row>39</xdr:row>
      <xdr:rowOff>86994</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71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78121</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46428" y="6764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8649</xdr:rowOff>
    </xdr:from>
    <xdr:to>
      <xdr:col>85</xdr:col>
      <xdr:colOff>126364</xdr:colOff>
      <xdr:row>79</xdr:row>
      <xdr:rowOff>44450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010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126776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785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8649</xdr:rowOff>
    </xdr:from>
    <xdr:to>
      <xdr:col>86</xdr:col>
      <xdr:colOff>25400</xdr:colOff>
      <xdr:row>70</xdr:row>
      <xdr:rowOff>8649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010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45865</xdr:rowOff>
    </xdr:from>
    <xdr:to>
      <xdr:col>85</xdr:col>
      <xdr:colOff>127000</xdr:colOff>
      <xdr:row>77</xdr:row>
      <xdr:rowOff>69768</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247515"/>
          <a:ext cx="838200" cy="23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152584</xdr:rowOff>
    </xdr:from>
    <xdr:ext cx="599010"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1827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2707</xdr:rowOff>
    </xdr:from>
    <xdr:to>
      <xdr:col>85</xdr:col>
      <xdr:colOff>177800</xdr:colOff>
      <xdr:row>77</xdr:row>
      <xdr:rowOff>104307</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04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69768</xdr:rowOff>
    </xdr:from>
    <xdr:to>
      <xdr:col>81</xdr:col>
      <xdr:colOff>50800</xdr:colOff>
      <xdr:row>77</xdr:row>
      <xdr:rowOff>129329</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271418"/>
          <a:ext cx="889000" cy="59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162942</xdr:rowOff>
    </xdr:from>
    <xdr:to>
      <xdr:col>81</xdr:col>
      <xdr:colOff>101600</xdr:colOff>
      <xdr:row>77</xdr:row>
      <xdr:rowOff>93092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9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109619</xdr:rowOff>
    </xdr:from>
    <xdr:ext cx="59901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181795" y="12968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129329</xdr:rowOff>
    </xdr:from>
    <xdr:to>
      <xdr:col>76</xdr:col>
      <xdr:colOff>114300</xdr:colOff>
      <xdr:row>77</xdr:row>
      <xdr:rowOff>154530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330979"/>
          <a:ext cx="889000" cy="25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24205</xdr:rowOff>
    </xdr:from>
    <xdr:to>
      <xdr:col>76</xdr:col>
      <xdr:colOff>165100</xdr:colOff>
      <xdr:row>77</xdr:row>
      <xdr:rowOff>125805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2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142332</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292795" y="13001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154530</xdr:rowOff>
    </xdr:from>
    <xdr:to>
      <xdr:col>71</xdr:col>
      <xdr:colOff>177800</xdr:colOff>
      <xdr:row>78</xdr:row>
      <xdr:rowOff>41726</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356180"/>
          <a:ext cx="889000" cy="58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51206</xdr:rowOff>
    </xdr:from>
    <xdr:to>
      <xdr:col>72</xdr:col>
      <xdr:colOff>38100</xdr:colOff>
      <xdr:row>77</xdr:row>
      <xdr:rowOff>152806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52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169333</xdr:rowOff>
    </xdr:from>
    <xdr:ext cx="59901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03795" y="13028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46146</xdr:rowOff>
    </xdr:from>
    <xdr:to>
      <xdr:col>67</xdr:col>
      <xdr:colOff>101600</xdr:colOff>
      <xdr:row>77</xdr:row>
      <xdr:rowOff>147746</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247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164273</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14795" y="13023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166515</xdr:rowOff>
    </xdr:from>
    <xdr:to>
      <xdr:col>85</xdr:col>
      <xdr:colOff>177800</xdr:colOff>
      <xdr:row>77</xdr:row>
      <xdr:rowOff>96665</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19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17942</xdr:rowOff>
    </xdr:from>
    <xdr:ext cx="599010"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0481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18968</xdr:rowOff>
    </xdr:from>
    <xdr:to>
      <xdr:col>81</xdr:col>
      <xdr:colOff>101600</xdr:colOff>
      <xdr:row>77</xdr:row>
      <xdr:rowOff>120568</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20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111695</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181795" y="13313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78529</xdr:rowOff>
    </xdr:from>
    <xdr:to>
      <xdr:col>76</xdr:col>
      <xdr:colOff>165100</xdr:colOff>
      <xdr:row>78</xdr:row>
      <xdr:rowOff>8679</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80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171256</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292795" y="13372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103730</xdr:rowOff>
    </xdr:from>
    <xdr:to>
      <xdr:col>72</xdr:col>
      <xdr:colOff>38100</xdr:colOff>
      <xdr:row>78</xdr:row>
      <xdr:rowOff>33880</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305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78</xdr:row>
      <xdr:rowOff>25007</xdr:rowOff>
    </xdr:from>
    <xdr:ext cx="59901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03795" y="13398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162376</xdr:rowOff>
    </xdr:from>
    <xdr:to>
      <xdr:col>67</xdr:col>
      <xdr:colOff>101600</xdr:colOff>
      <xdr:row>78</xdr:row>
      <xdr:rowOff>92526</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364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83653</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456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78225</xdr:rowOff>
    </xdr:from>
    <xdr:to>
      <xdr:col>85</xdr:col>
      <xdr:colOff>126364</xdr:colOff>
      <xdr:row>98</xdr:row>
      <xdr:rowOff>139616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508725"/>
          <a:ext cx="1269" cy="1432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143443</xdr:rowOff>
    </xdr:from>
    <xdr:ext cx="313932"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55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139616</xdr:rowOff>
    </xdr:from>
    <xdr:to>
      <xdr:col>86</xdr:col>
      <xdr:colOff>25400</xdr:colOff>
      <xdr:row>98</xdr:row>
      <xdr:rowOff>139616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1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24902</xdr:rowOff>
    </xdr:from>
    <xdr:ext cx="690189"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28395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1,567,231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78225</xdr:rowOff>
    </xdr:from>
    <xdr:to>
      <xdr:col>86</xdr:col>
      <xdr:colOff>25400</xdr:colOff>
      <xdr:row>90</xdr:row>
      <xdr:rowOff>78225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50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23840</xdr:rowOff>
    </xdr:from>
    <xdr:to>
      <xdr:col>85</xdr:col>
      <xdr:colOff>127000</xdr:colOff>
      <xdr:row>98</xdr:row>
      <xdr:rowOff>29997</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5481300" y="16825940"/>
          <a:ext cx="838200" cy="6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133951</xdr:rowOff>
    </xdr:from>
    <xdr:ext cx="599010"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764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155524</xdr:rowOff>
    </xdr:from>
    <xdr:to>
      <xdr:col>85</xdr:col>
      <xdr:colOff>177800</xdr:colOff>
      <xdr:row>98</xdr:row>
      <xdr:rowOff>85674</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8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13184</xdr:rowOff>
    </xdr:from>
    <xdr:to>
      <xdr:col>81</xdr:col>
      <xdr:colOff>50800</xdr:colOff>
      <xdr:row>98</xdr:row>
      <xdr:rowOff>23840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4592300" y="16815284"/>
          <a:ext cx="889000" cy="10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160666</xdr:rowOff>
    </xdr:from>
    <xdr:to>
      <xdr:col>81</xdr:col>
      <xdr:colOff>101600</xdr:colOff>
      <xdr:row>98</xdr:row>
      <xdr:rowOff>90816</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1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81943</xdr:rowOff>
    </xdr:from>
    <xdr:ext cx="599010"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181795" y="16884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149365</xdr:rowOff>
    </xdr:from>
    <xdr:to>
      <xdr:col>76</xdr:col>
      <xdr:colOff>114300</xdr:colOff>
      <xdr:row>98</xdr:row>
      <xdr:rowOff>13184</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3703300" y="16780015"/>
          <a:ext cx="889000" cy="35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117900</xdr:rowOff>
    </xdr:from>
    <xdr:to>
      <xdr:col>76</xdr:col>
      <xdr:colOff>165100</xdr:colOff>
      <xdr:row>98</xdr:row>
      <xdr:rowOff>48050</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4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64577</xdr:rowOff>
    </xdr:from>
    <xdr:ext cx="59901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292795" y="16523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149365</xdr:rowOff>
    </xdr:from>
    <xdr:to>
      <xdr:col>71</xdr:col>
      <xdr:colOff>177800</xdr:colOff>
      <xdr:row>98</xdr:row>
      <xdr:rowOff>30153</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780015"/>
          <a:ext cx="889000" cy="52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54332</xdr:rowOff>
    </xdr:from>
    <xdr:to>
      <xdr:col>72</xdr:col>
      <xdr:colOff>38100</xdr:colOff>
      <xdr:row>97</xdr:row>
      <xdr:rowOff>155932</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68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1009</xdr:rowOff>
    </xdr:from>
    <xdr:ext cx="59901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03795" y="16460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19740</xdr:rowOff>
    </xdr:from>
    <xdr:to>
      <xdr:col>67</xdr:col>
      <xdr:colOff>101600</xdr:colOff>
      <xdr:row>98</xdr:row>
      <xdr:rowOff>121340</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21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112467</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914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150647</xdr:rowOff>
    </xdr:from>
    <xdr:to>
      <xdr:col>85</xdr:col>
      <xdr:colOff>177800</xdr:colOff>
      <xdr:row>98</xdr:row>
      <xdr:rowOff>80797</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781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110024</xdr:rowOff>
    </xdr:from>
    <xdr:ext cx="599010"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569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144490</xdr:rowOff>
    </xdr:from>
    <xdr:to>
      <xdr:col>81</xdr:col>
      <xdr:colOff>101600</xdr:colOff>
      <xdr:row>98</xdr:row>
      <xdr:rowOff>74640</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77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91167</xdr:rowOff>
    </xdr:from>
    <xdr:ext cx="59901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181795" y="16550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133834</xdr:rowOff>
    </xdr:from>
    <xdr:to>
      <xdr:col>76</xdr:col>
      <xdr:colOff>165100</xdr:colOff>
      <xdr:row>98</xdr:row>
      <xdr:rowOff>63984</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764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55111</xdr:rowOff>
    </xdr:from>
    <xdr:ext cx="59901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292795" y="1685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98565</xdr:rowOff>
    </xdr:from>
    <xdr:to>
      <xdr:col>72</xdr:col>
      <xdr:colOff>38100</xdr:colOff>
      <xdr:row>98</xdr:row>
      <xdr:rowOff>28715</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729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19842</xdr:rowOff>
    </xdr:from>
    <xdr:ext cx="59901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03795" y="16821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150803</xdr:rowOff>
    </xdr:from>
    <xdr:to>
      <xdr:col>67</xdr:col>
      <xdr:colOff>101600</xdr:colOff>
      <xdr:row>98</xdr:row>
      <xdr:rowOff>80953</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781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97480</xdr:rowOff>
    </xdr:from>
    <xdr:ext cx="59901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14795" y="16556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111777</xdr:rowOff>
    </xdr:from>
    <xdr:ext cx="59541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692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168927</xdr:rowOff>
    </xdr:from>
    <xdr:ext cx="59541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692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5100</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148600"/>
          <a:ext cx="1269" cy="150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147153</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62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123227</xdr:rowOff>
    </xdr:from>
    <xdr:ext cx="599010"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4923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5100</xdr:rowOff>
    </xdr:from>
    <xdr:to>
      <xdr:col>116</xdr:col>
      <xdr:colOff>152400</xdr:colOff>
      <xdr:row>30</xdr:row>
      <xdr:rowOff>5100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14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64603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408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41726</xdr:rowOff>
    </xdr:from>
    <xdr:to>
      <xdr:col>116</xdr:col>
      <xdr:colOff>114300</xdr:colOff>
      <xdr:row>38</xdr:row>
      <xdr:rowOff>143326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556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53156</xdr:rowOff>
    </xdr:from>
    <xdr:to>
      <xdr:col>112</xdr:col>
      <xdr:colOff>38100</xdr:colOff>
      <xdr:row>38</xdr:row>
      <xdr:rowOff>154756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68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171283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343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100499</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15599"/>
          <a:ext cx="889000" cy="39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80222</xdr:rowOff>
    </xdr:from>
    <xdr:to>
      <xdr:col>107</xdr:col>
      <xdr:colOff>101600</xdr:colOff>
      <xdr:row>39</xdr:row>
      <xdr:rowOff>10372</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9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26899</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245017" y="6370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79267</xdr:rowOff>
    </xdr:from>
    <xdr:to>
      <xdr:col>102</xdr:col>
      <xdr:colOff>114300</xdr:colOff>
      <xdr:row>38</xdr:row>
      <xdr:rowOff>100499</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422917"/>
          <a:ext cx="889000" cy="192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76245</xdr:rowOff>
    </xdr:from>
    <xdr:to>
      <xdr:col>102</xdr:col>
      <xdr:colOff>165100</xdr:colOff>
      <xdr:row>39</xdr:row>
      <xdr:rowOff>6395</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9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168972</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684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72953</xdr:rowOff>
    </xdr:from>
    <xdr:to>
      <xdr:col>98</xdr:col>
      <xdr:colOff>38100</xdr:colOff>
      <xdr:row>39</xdr:row>
      <xdr:rowOff>3103</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88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165680</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680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20153</xdr:rowOff>
    </xdr:from>
    <xdr:ext cx="249299"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35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49699</xdr:rowOff>
    </xdr:from>
    <xdr:to>
      <xdr:col>102</xdr:col>
      <xdr:colOff>165100</xdr:colOff>
      <xdr:row>38</xdr:row>
      <xdr:rowOff>151299</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564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167827</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34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28467</xdr:rowOff>
    </xdr:from>
    <xdr:to>
      <xdr:col>98</xdr:col>
      <xdr:colOff>38100</xdr:colOff>
      <xdr:row>37</xdr:row>
      <xdr:rowOff>130067</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372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35</xdr:row>
      <xdr:rowOff>146594</xdr:rowOff>
    </xdr:from>
    <xdr:ext cx="534377"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389111" y="6147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120628</xdr:rowOff>
    </xdr:from>
    <xdr:to>
      <xdr:col>116</xdr:col>
      <xdr:colOff>62864</xdr:colOff>
      <xdr:row>59</xdr:row>
      <xdr:rowOff>98878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2159595" y="8693128"/>
          <a:ext cx="1269" cy="152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102968</xdr:rowOff>
    </xdr:from>
    <xdr:ext cx="249299" cy="259045"/>
    <xdr:sp macro="" textlink="">
      <xdr:nvSpPr>
        <xdr:cNvPr id="787" name="貸付金最小値テキスト">
          <a:extLst>
            <a:ext uri="{FF2B5EF4-FFF2-40B4-BE49-F238E27FC236}">
              <a16:creationId xmlns:a16="http://schemas.microsoft.com/office/drawing/2014/main" id="{00000000-0008-0000-0600-000013030000}"/>
            </a:ext>
          </a:extLst>
        </xdr:cNvPr>
        <xdr:cNvSpPr txBox="1"/>
      </xdr:nvSpPr>
      <xdr:spPr>
        <a:xfrm>
          <a:off x="22212300" y="10218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67305</xdr:rowOff>
    </xdr:from>
    <xdr:ext cx="534377" cy="259045"/>
    <xdr:sp macro="" textlink="">
      <xdr:nvSpPr>
        <xdr:cNvPr id="789" name="貸付金最大値テキスト">
          <a:extLst>
            <a:ext uri="{FF2B5EF4-FFF2-40B4-BE49-F238E27FC236}">
              <a16:creationId xmlns:a16="http://schemas.microsoft.com/office/drawing/2014/main" id="{00000000-0008-0000-0600-000015030000}"/>
            </a:ext>
          </a:extLst>
        </xdr:cNvPr>
        <xdr:cNvSpPr txBox="1"/>
      </xdr:nvSpPr>
      <xdr:spPr>
        <a:xfrm>
          <a:off x="22212300" y="846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120628</xdr:rowOff>
    </xdr:from>
    <xdr:to>
      <xdr:col>116</xdr:col>
      <xdr:colOff>152400</xdr:colOff>
      <xdr:row>50</xdr:row>
      <xdr:rowOff>120628</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8693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98878</xdr:rowOff>
    </xdr:from>
    <xdr:to>
      <xdr:col>116</xdr:col>
      <xdr:colOff>63500</xdr:colOff>
      <xdr:row>59</xdr:row>
      <xdr:rowOff>98878</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20419</xdr:rowOff>
    </xdr:from>
    <xdr:ext cx="469744" cy="259045"/>
    <xdr:sp macro="" textlink="">
      <xdr:nvSpPr>
        <xdr:cNvPr id="792" name="貸付金平均値テキスト">
          <a:extLst>
            <a:ext uri="{FF2B5EF4-FFF2-40B4-BE49-F238E27FC236}">
              <a16:creationId xmlns:a16="http://schemas.microsoft.com/office/drawing/2014/main" id="{00000000-0008-0000-0600-000018030000}"/>
            </a:ext>
          </a:extLst>
        </xdr:cNvPr>
        <xdr:cNvSpPr txBox="1"/>
      </xdr:nvSpPr>
      <xdr:spPr>
        <a:xfrm>
          <a:off x="22212300" y="9964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168992</xdr:rowOff>
    </xdr:from>
    <xdr:to>
      <xdr:col>116</xdr:col>
      <xdr:colOff>114300</xdr:colOff>
      <xdr:row>59</xdr:row>
      <xdr:rowOff>99142</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2110700" y="1011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98878</xdr:rowOff>
    </xdr:from>
    <xdr:to>
      <xdr:col>111</xdr:col>
      <xdr:colOff>177800</xdr:colOff>
      <xdr:row>59</xdr:row>
      <xdr:rowOff>98878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126782</xdr:rowOff>
    </xdr:from>
    <xdr:to>
      <xdr:col>112</xdr:col>
      <xdr:colOff>38100</xdr:colOff>
      <xdr:row>59</xdr:row>
      <xdr:rowOff>56932</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1272500" y="100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73459</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088428" y="9846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98878</xdr:rowOff>
    </xdr:from>
    <xdr:to>
      <xdr:col>107</xdr:col>
      <xdr:colOff>50800</xdr:colOff>
      <xdr:row>59</xdr:row>
      <xdr:rowOff>98878</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9545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148352</xdr:rowOff>
    </xdr:from>
    <xdr:to>
      <xdr:col>107</xdr:col>
      <xdr:colOff>101600</xdr:colOff>
      <xdr:row>59</xdr:row>
      <xdr:rowOff>78502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0383500" y="10092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95029</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199428" y="9867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98878</xdr:rowOff>
    </xdr:from>
    <xdr:to>
      <xdr:col>102</xdr:col>
      <xdr:colOff>114300</xdr:colOff>
      <xdr:row>59</xdr:row>
      <xdr:rowOff>98878</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18656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158738</xdr:rowOff>
    </xdr:from>
    <xdr:to>
      <xdr:col>102</xdr:col>
      <xdr:colOff>165100</xdr:colOff>
      <xdr:row>59</xdr:row>
      <xdr:rowOff>88888</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9494500" y="1010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105415</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10428" y="9878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111401</xdr:rowOff>
    </xdr:from>
    <xdr:to>
      <xdr:col>98</xdr:col>
      <xdr:colOff>38100</xdr:colOff>
      <xdr:row>59</xdr:row>
      <xdr:rowOff>41551</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8605500" y="1005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58078</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21428" y="9830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48078</xdr:rowOff>
    </xdr:from>
    <xdr:to>
      <xdr:col>116</xdr:col>
      <xdr:colOff>114300</xdr:colOff>
      <xdr:row>59</xdr:row>
      <xdr:rowOff>149678</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147418</xdr:rowOff>
    </xdr:from>
    <xdr:ext cx="249299" cy="259045"/>
    <xdr:sp macro="" textlink="">
      <xdr:nvSpPr>
        <xdr:cNvPr id="811" name="貸付金該当値テキスト">
          <a:extLst>
            <a:ext uri="{FF2B5EF4-FFF2-40B4-BE49-F238E27FC236}">
              <a16:creationId xmlns:a16="http://schemas.microsoft.com/office/drawing/2014/main" id="{00000000-0008-0000-0600-00002B030000}"/>
            </a:ext>
          </a:extLst>
        </xdr:cNvPr>
        <xdr:cNvSpPr txBox="1"/>
      </xdr:nvSpPr>
      <xdr:spPr>
        <a:xfrm>
          <a:off x="22212300" y="10091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9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30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48078</xdr:rowOff>
    </xdr:from>
    <xdr:to>
      <xdr:col>102</xdr:col>
      <xdr:colOff>165100</xdr:colOff>
      <xdr:row>59</xdr:row>
      <xdr:rowOff>149678</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9494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140805</xdr:rowOff>
    </xdr:from>
    <xdr:ext cx="249299"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420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140805</xdr:rowOff>
    </xdr:from>
    <xdr:ext cx="249299"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531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35577</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151126</xdr:rowOff>
    </xdr:from>
    <xdr:to>
      <xdr:col>116</xdr:col>
      <xdr:colOff>62864</xdr:colOff>
      <xdr:row>78</xdr:row>
      <xdr:rowOff>96487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2159595" y="12152626"/>
          <a:ext cx="1269" cy="1316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100314</xdr:rowOff>
    </xdr:from>
    <xdr:ext cx="534377" cy="259045"/>
    <xdr:sp macro="" textlink="">
      <xdr:nvSpPr>
        <xdr:cNvPr id="844" name="繰出金最小値テキスト">
          <a:extLst>
            <a:ext uri="{FF2B5EF4-FFF2-40B4-BE49-F238E27FC236}">
              <a16:creationId xmlns:a16="http://schemas.microsoft.com/office/drawing/2014/main" id="{00000000-0008-0000-0600-00004C030000}"/>
            </a:ext>
          </a:extLst>
        </xdr:cNvPr>
        <xdr:cNvSpPr txBox="1"/>
      </xdr:nvSpPr>
      <xdr:spPr>
        <a:xfrm>
          <a:off x="22212300" y="1347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96487</xdr:rowOff>
    </xdr:from>
    <xdr:to>
      <xdr:col>116</xdr:col>
      <xdr:colOff>152400</xdr:colOff>
      <xdr:row>78</xdr:row>
      <xdr:rowOff>96487</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3469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97803</xdr:rowOff>
    </xdr:from>
    <xdr:ext cx="599010" cy="259045"/>
    <xdr:sp macro="" textlink="">
      <xdr:nvSpPr>
        <xdr:cNvPr id="846" name="繰出金最大値テキスト">
          <a:extLst>
            <a:ext uri="{FF2B5EF4-FFF2-40B4-BE49-F238E27FC236}">
              <a16:creationId xmlns:a16="http://schemas.microsoft.com/office/drawing/2014/main" id="{00000000-0008-0000-0600-00004E030000}"/>
            </a:ext>
          </a:extLst>
        </xdr:cNvPr>
        <xdr:cNvSpPr txBox="1"/>
      </xdr:nvSpPr>
      <xdr:spPr>
        <a:xfrm>
          <a:off x="22212300" y="11927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151126</xdr:rowOff>
    </xdr:from>
    <xdr:to>
      <xdr:col>116</xdr:col>
      <xdr:colOff>152400</xdr:colOff>
      <xdr:row>70</xdr:row>
      <xdr:rowOff>151126</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2152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84813</xdr:rowOff>
    </xdr:from>
    <xdr:to>
      <xdr:col>116</xdr:col>
      <xdr:colOff>63500</xdr:colOff>
      <xdr:row>77</xdr:row>
      <xdr:rowOff>129832</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1323300" y="13286463"/>
          <a:ext cx="838200" cy="45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24609</xdr:rowOff>
    </xdr:from>
    <xdr:ext cx="534377" cy="259045"/>
    <xdr:sp macro="" textlink="">
      <xdr:nvSpPr>
        <xdr:cNvPr id="849" name="繰出金平均値テキスト">
          <a:extLst>
            <a:ext uri="{FF2B5EF4-FFF2-40B4-BE49-F238E27FC236}">
              <a16:creationId xmlns:a16="http://schemas.microsoft.com/office/drawing/2014/main" id="{00000000-0008-0000-0600-000051030000}"/>
            </a:ext>
          </a:extLst>
        </xdr:cNvPr>
        <xdr:cNvSpPr txBox="1"/>
      </xdr:nvSpPr>
      <xdr:spPr>
        <a:xfrm>
          <a:off x="22212300" y="130548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1732</xdr:rowOff>
    </xdr:from>
    <xdr:to>
      <xdr:col>116</xdr:col>
      <xdr:colOff>114300</xdr:colOff>
      <xdr:row>77</xdr:row>
      <xdr:rowOff>103332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2110700" y="13203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71603</xdr:rowOff>
    </xdr:from>
    <xdr:to>
      <xdr:col>111</xdr:col>
      <xdr:colOff>177800</xdr:colOff>
      <xdr:row>77</xdr:row>
      <xdr:rowOff>84813</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0434300" y="13273253"/>
          <a:ext cx="889000" cy="13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7358</xdr:rowOff>
    </xdr:from>
    <xdr:to>
      <xdr:col>112</xdr:col>
      <xdr:colOff>38100</xdr:colOff>
      <xdr:row>76</xdr:row>
      <xdr:rowOff>108958</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1272500" y="13037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125485</xdr:rowOff>
    </xdr:from>
    <xdr:ext cx="59901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023795" y="12812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61309</xdr:rowOff>
    </xdr:from>
    <xdr:to>
      <xdr:col>107</xdr:col>
      <xdr:colOff>50800</xdr:colOff>
      <xdr:row>77</xdr:row>
      <xdr:rowOff>71603</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9545300" y="13262959"/>
          <a:ext cx="889000" cy="10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150572</xdr:rowOff>
    </xdr:from>
    <xdr:to>
      <xdr:col>107</xdr:col>
      <xdr:colOff>101600</xdr:colOff>
      <xdr:row>76</xdr:row>
      <xdr:rowOff>80722</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0383500" y="1300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97249</xdr:rowOff>
    </xdr:from>
    <xdr:ext cx="59901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0134795" y="12784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147061</xdr:rowOff>
    </xdr:from>
    <xdr:to>
      <xdr:col>102</xdr:col>
      <xdr:colOff>114300</xdr:colOff>
      <xdr:row>77</xdr:row>
      <xdr:rowOff>61309</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18656300" y="13177261"/>
          <a:ext cx="889000" cy="85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6383</xdr:rowOff>
    </xdr:from>
    <xdr:to>
      <xdr:col>102</xdr:col>
      <xdr:colOff>165100</xdr:colOff>
      <xdr:row>76</xdr:row>
      <xdr:rowOff>107983</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9494500" y="1303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124510</xdr:rowOff>
    </xdr:from>
    <xdr:ext cx="59901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9245795" y="12811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36029</xdr:rowOff>
    </xdr:from>
    <xdr:to>
      <xdr:col>98</xdr:col>
      <xdr:colOff>38100</xdr:colOff>
      <xdr:row>76</xdr:row>
      <xdr:rowOff>137629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8605500" y="13066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154156</xdr:rowOff>
    </xdr:from>
    <xdr:ext cx="59901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356795" y="12841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79032</xdr:rowOff>
    </xdr:from>
    <xdr:to>
      <xdr:col>116</xdr:col>
      <xdr:colOff>114300</xdr:colOff>
      <xdr:row>78</xdr:row>
      <xdr:rowOff>9182</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2110700" y="13280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57459</xdr:rowOff>
    </xdr:from>
    <xdr:ext cx="534377" cy="259045"/>
    <xdr:sp macro="" textlink="">
      <xdr:nvSpPr>
        <xdr:cNvPr id="868" name="繰出金該当値テキスト">
          <a:extLst>
            <a:ext uri="{FF2B5EF4-FFF2-40B4-BE49-F238E27FC236}">
              <a16:creationId xmlns:a16="http://schemas.microsoft.com/office/drawing/2014/main" id="{00000000-0008-0000-0600-000064030000}"/>
            </a:ext>
          </a:extLst>
        </xdr:cNvPr>
        <xdr:cNvSpPr txBox="1"/>
      </xdr:nvSpPr>
      <xdr:spPr>
        <a:xfrm>
          <a:off x="22212300" y="13259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34013</xdr:rowOff>
    </xdr:from>
    <xdr:to>
      <xdr:col>112</xdr:col>
      <xdr:colOff>38100</xdr:colOff>
      <xdr:row>77</xdr:row>
      <xdr:rowOff>135613</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1272500" y="13235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126740</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056111" y="13328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20803</xdr:rowOff>
    </xdr:from>
    <xdr:to>
      <xdr:col>107</xdr:col>
      <xdr:colOff>101600</xdr:colOff>
      <xdr:row>77</xdr:row>
      <xdr:rowOff>122403</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0383500" y="13222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113530</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67111" y="13315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10509</xdr:rowOff>
    </xdr:from>
    <xdr:to>
      <xdr:col>102</xdr:col>
      <xdr:colOff>165100</xdr:colOff>
      <xdr:row>77</xdr:row>
      <xdr:rowOff>112109</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9494500" y="13212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103236</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78111" y="13304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96261</xdr:rowOff>
    </xdr:from>
    <xdr:to>
      <xdr:col>98</xdr:col>
      <xdr:colOff>38100</xdr:colOff>
      <xdr:row>77</xdr:row>
      <xdr:rowOff>26411</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8605500" y="1312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77</xdr:row>
      <xdr:rowOff>17538</xdr:rowOff>
    </xdr:from>
    <xdr:ext cx="59901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56795" y="13219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a:extLst>
            <a:ext uri="{FF2B5EF4-FFF2-40B4-BE49-F238E27FC236}">
              <a16:creationId xmlns:a16="http://schemas.microsoft.com/office/drawing/2014/main" id="{00000000-0008-0000-0600-00007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a:extLst>
            <a:ext uri="{FF2B5EF4-FFF2-40B4-BE49-F238E27FC236}">
              <a16:creationId xmlns:a16="http://schemas.microsoft.com/office/drawing/2014/main" id="{00000000-0008-0000-0600-00007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a:extLst>
            <a:ext uri="{FF2B5EF4-FFF2-40B4-BE49-F238E27FC236}">
              <a16:creationId xmlns:a16="http://schemas.microsoft.com/office/drawing/2014/main" id="{00000000-0008-0000-0600-00008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a:extLst>
            <a:ext uri="{FF2B5EF4-FFF2-40B4-BE49-F238E27FC236}">
              <a16:creationId xmlns:a16="http://schemas.microsoft.com/office/drawing/2014/main" id="{00000000-0008-0000-0600-00009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歳出合計は令和</a:t>
          </a:r>
          <a:r>
            <a:rPr kumimoji="0" lang="en-US" altLang="ja-JP" sz="1100" b="0" i="0" u="none" strike="noStrike" kern="0" cap="none" spc="0" normalizeH="0" baseline="0" noProof="0">
              <a:ln>
                <a:noFill/>
              </a:ln>
              <a:solidFill>
                <a:sysClr val="windowText" lastClr="000000"/>
              </a:solidFill>
              <a:effectLst/>
              <a:uLnTx/>
              <a:uFillTx/>
              <a:latin typeface="+mn-lt"/>
              <a:ea typeface="+mn-ea"/>
              <a:cs typeface="+mn-cs"/>
            </a:rPr>
            <a:t>5</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年度</a:t>
          </a:r>
          <a:r>
            <a:rPr lang="en-US" altLang="ja-JP" sz="1100" b="0" i="0" baseline="0">
              <a:solidFill>
                <a:sysClr val="windowText" lastClr="000000"/>
              </a:solidFill>
              <a:effectLst/>
              <a:latin typeface="+mn-lt"/>
              <a:ea typeface="+mn-ea"/>
              <a:cs typeface="+mn-cs"/>
            </a:rPr>
            <a:t>4,085,407</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千円に対して、令和</a:t>
          </a:r>
          <a:r>
            <a:rPr kumimoji="0" lang="ja-JP" altLang="en-US" sz="1100" b="0" i="0" u="none" strike="noStrike" kern="0" cap="none" spc="0" normalizeH="0" baseline="0" noProof="0">
              <a:ln>
                <a:noFill/>
              </a:ln>
              <a:solidFill>
                <a:sysClr val="windowText" lastClr="000000"/>
              </a:solidFill>
              <a:effectLst/>
              <a:uLnTx/>
              <a:uFillTx/>
              <a:latin typeface="+mn-lt"/>
              <a:ea typeface="+mn-ea"/>
              <a:cs typeface="+mn-cs"/>
            </a:rPr>
            <a:t>５</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年度は</a:t>
          </a:r>
          <a:r>
            <a:rPr kumimoji="0" lang="en-US" altLang="ja-JP" sz="1100" b="0" i="0" u="none" strike="noStrike" kern="0" cap="none" spc="0" normalizeH="0" baseline="0" noProof="0">
              <a:ln>
                <a:noFill/>
              </a:ln>
              <a:solidFill>
                <a:sysClr val="windowText" lastClr="000000"/>
              </a:solidFill>
              <a:effectLst/>
              <a:uLnTx/>
              <a:uFillTx/>
              <a:latin typeface="+mn-lt"/>
              <a:ea typeface="+mn-ea"/>
              <a:cs typeface="+mn-cs"/>
            </a:rPr>
            <a:t>3,438,456</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千円となり、</a:t>
          </a:r>
          <a:r>
            <a:rPr kumimoji="0" lang="en-US" altLang="ja-JP" sz="1100" b="0" i="0" u="none" strike="noStrike" kern="0" cap="none" spc="0" normalizeH="0" baseline="0" noProof="0">
              <a:ln>
                <a:noFill/>
              </a:ln>
              <a:solidFill>
                <a:sysClr val="windowText" lastClr="000000"/>
              </a:solidFill>
              <a:effectLst/>
              <a:uLnTx/>
              <a:uFillTx/>
              <a:latin typeface="+mn-lt"/>
              <a:ea typeface="+mn-ea"/>
              <a:cs typeface="+mn-cs"/>
            </a:rPr>
            <a:t>619,951</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千円</a:t>
          </a:r>
          <a:r>
            <a:rPr kumimoji="0" lang="ja-JP" altLang="en-US" sz="1100" b="0" i="0" u="none" strike="noStrike" kern="0" cap="none" spc="0" normalizeH="0" baseline="0" noProof="0">
              <a:ln>
                <a:noFill/>
              </a:ln>
              <a:solidFill>
                <a:sysClr val="windowText" lastClr="000000"/>
              </a:solidFill>
              <a:effectLst/>
              <a:uLnTx/>
              <a:uFillTx/>
              <a:latin typeface="+mn-lt"/>
              <a:ea typeface="+mn-ea"/>
              <a:cs typeface="+mn-cs"/>
            </a:rPr>
            <a:t>減少</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した。</a:t>
          </a:r>
          <a:r>
            <a:rPr kumimoji="0" lang="ja-JP" altLang="en-US" sz="1100" b="0" i="0" u="none" strike="noStrike" kern="0" cap="none" spc="0" normalizeH="0" baseline="0" noProof="0">
              <a:ln>
                <a:noFill/>
              </a:ln>
              <a:solidFill>
                <a:sysClr val="windowText" lastClr="000000"/>
              </a:solidFill>
              <a:effectLst/>
              <a:uLnTx/>
              <a:uFillTx/>
              <a:latin typeface="+mn-lt"/>
              <a:ea typeface="+mn-ea"/>
              <a:cs typeface="+mn-cs"/>
            </a:rPr>
            <a:t>令和４年度に</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「国際鯨類施設整備事業」（新規普通建設費）を約</a:t>
          </a:r>
          <a:r>
            <a:rPr kumimoji="0" lang="en-US" altLang="ja-JP" sz="1100" b="0" i="0" u="none" strike="noStrike" kern="0" cap="none" spc="0" normalizeH="0" baseline="0" noProof="0">
              <a:ln>
                <a:noFill/>
              </a:ln>
              <a:solidFill>
                <a:sysClr val="windowText" lastClr="000000"/>
              </a:solidFill>
              <a:effectLst/>
              <a:uLnTx/>
              <a:uFillTx/>
              <a:latin typeface="+mn-lt"/>
              <a:ea typeface="+mn-ea"/>
              <a:cs typeface="+mn-cs"/>
            </a:rPr>
            <a:t>10</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億円を計上、令和５年度も約</a:t>
          </a:r>
          <a:r>
            <a:rPr kumimoji="0" lang="en-US" altLang="ja-JP" sz="1100" b="0" i="0" u="none" strike="noStrike" kern="0" cap="none" spc="0" normalizeH="0" baseline="0" noProof="0">
              <a:ln>
                <a:noFill/>
              </a:ln>
              <a:solidFill>
                <a:sysClr val="windowText" lastClr="000000"/>
              </a:solidFill>
              <a:effectLst/>
              <a:uLnTx/>
              <a:uFillTx/>
              <a:latin typeface="+mn-lt"/>
              <a:ea typeface="+mn-ea"/>
              <a:cs typeface="+mn-cs"/>
            </a:rPr>
            <a:t>8</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億円を計上し</a:t>
          </a:r>
          <a:r>
            <a:rPr kumimoji="0" lang="ja-JP" altLang="en-US" sz="1100" b="0" i="0" u="none" strike="noStrike" kern="0" cap="none" spc="0" normalizeH="0" baseline="0" noProof="0">
              <a:ln>
                <a:noFill/>
              </a:ln>
              <a:solidFill>
                <a:sysClr val="windowText" lastClr="000000"/>
              </a:solidFill>
              <a:effectLst/>
              <a:uLnTx/>
              <a:uFillTx/>
              <a:latin typeface="+mn-lt"/>
              <a:ea typeface="+mn-ea"/>
              <a:cs typeface="+mn-cs"/>
            </a:rPr>
            <a:t>完成したため、この分が減少した</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。人件費は、</a:t>
          </a:r>
          <a:r>
            <a:rPr kumimoji="0" lang="ja-JP" altLang="en-US" sz="1100" b="0" i="0" u="none" strike="noStrike" kern="0" cap="none" spc="0" normalizeH="0" baseline="0" noProof="0">
              <a:ln>
                <a:noFill/>
              </a:ln>
              <a:solidFill>
                <a:sysClr val="windowText" lastClr="000000"/>
              </a:solidFill>
              <a:effectLst/>
              <a:uLnTx/>
              <a:uFillTx/>
              <a:latin typeface="+mn-lt"/>
              <a:ea typeface="+mn-ea"/>
              <a:cs typeface="+mn-cs"/>
            </a:rPr>
            <a:t>令和４年度に</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職員の新規採用（８人）及び、議員の期末手当の支給開始により増加</a:t>
          </a:r>
          <a:r>
            <a:rPr kumimoji="0" lang="ja-JP" altLang="en-US" sz="1100" b="0" i="0" u="none" strike="noStrike" kern="0" cap="none" spc="0" normalizeH="0" baseline="0" noProof="0">
              <a:ln>
                <a:noFill/>
              </a:ln>
              <a:solidFill>
                <a:sysClr val="windowText" lastClr="000000"/>
              </a:solidFill>
              <a:effectLst/>
              <a:uLnTx/>
              <a:uFillTx/>
              <a:latin typeface="+mn-lt"/>
              <a:ea typeface="+mn-ea"/>
              <a:cs typeface="+mn-cs"/>
            </a:rPr>
            <a:t>、令和５年度・６年度は会計年度任用職員の増員及び給与の引き上げ等により増加</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した。物件費は、</a:t>
          </a:r>
          <a:r>
            <a:rPr kumimoji="0" lang="ja-JP" altLang="en-US" sz="1100" b="0" i="0" u="none" strike="noStrike" kern="0" cap="none" spc="0" normalizeH="0" baseline="0" noProof="0">
              <a:ln>
                <a:noFill/>
              </a:ln>
              <a:solidFill>
                <a:sysClr val="windowText" lastClr="000000"/>
              </a:solidFill>
              <a:effectLst/>
              <a:uLnTx/>
              <a:uFillTx/>
              <a:latin typeface="+mn-lt"/>
              <a:ea typeface="+mn-ea"/>
              <a:cs typeface="+mn-cs"/>
            </a:rPr>
            <a:t>令和５年度・６年度に「平見地区高台造成計画策定業務委託料」を支出したことにより増加した</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。補助費等は、</a:t>
          </a:r>
          <a:r>
            <a:rPr kumimoji="0" lang="ja-JP" altLang="en-US" sz="1100" b="0" i="0" u="none" strike="noStrike" kern="0" cap="none" spc="0" normalizeH="0" baseline="0" noProof="0">
              <a:ln>
                <a:noFill/>
              </a:ln>
              <a:solidFill>
                <a:sysClr val="windowText" lastClr="000000"/>
              </a:solidFill>
              <a:effectLst/>
              <a:uLnTx/>
              <a:uFillTx/>
              <a:latin typeface="+mn-lt"/>
              <a:ea typeface="+mn-ea"/>
              <a:cs typeface="+mn-cs"/>
            </a:rPr>
            <a:t>令和５年度に</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住民税非課税世帯等臨時特別</a:t>
          </a:r>
          <a:r>
            <a:rPr kumimoji="0" lang="ja-JP" altLang="en-US" sz="1100" b="0" i="0" u="none" strike="noStrike" kern="0" cap="none" spc="0" normalizeH="0" baseline="0" noProof="0">
              <a:ln>
                <a:noFill/>
              </a:ln>
              <a:solidFill>
                <a:sysClr val="windowText" lastClr="000000"/>
              </a:solidFill>
              <a:effectLst/>
              <a:uLnTx/>
              <a:uFillTx/>
              <a:latin typeface="+mn-lt"/>
              <a:ea typeface="+mn-ea"/>
              <a:cs typeface="+mn-cs"/>
            </a:rPr>
            <a:t>給付金を支出したため令和６年度は減少した。</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投資的経費では、先述の「国際鯨類施設整備事業」</a:t>
          </a:r>
          <a:r>
            <a:rPr kumimoji="0" lang="ja-JP" altLang="en-US" sz="1100" b="0" i="0" u="none" strike="noStrike" kern="0" cap="none" spc="0" normalizeH="0" baseline="0" noProof="0">
              <a:ln>
                <a:noFill/>
              </a:ln>
              <a:solidFill>
                <a:sysClr val="windowText" lastClr="000000"/>
              </a:solidFill>
              <a:effectLst/>
              <a:uLnTx/>
              <a:uFillTx/>
              <a:latin typeface="+mn-lt"/>
              <a:ea typeface="+mn-ea"/>
              <a:cs typeface="+mn-cs"/>
            </a:rPr>
            <a:t>が完了したことにより、今年度は大幅に減少している。</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公債費における長期債元利償還金が</a:t>
          </a:r>
          <a:r>
            <a:rPr kumimoji="0" lang="en-US" altLang="ja-JP" sz="1100" b="0" i="0" u="none" strike="noStrike" kern="0" cap="none" spc="0" normalizeH="0" baseline="0" noProof="0">
              <a:ln>
                <a:noFill/>
              </a:ln>
              <a:solidFill>
                <a:sysClr val="windowText" lastClr="000000"/>
              </a:solidFill>
              <a:effectLst/>
              <a:uLnTx/>
              <a:uFillTx/>
              <a:latin typeface="+mn-lt"/>
              <a:ea typeface="+mn-ea"/>
              <a:cs typeface="+mn-cs"/>
            </a:rPr>
            <a:t>34,286</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千円</a:t>
          </a:r>
          <a:r>
            <a:rPr kumimoji="0" lang="ja-JP" altLang="en-US" sz="1100" b="0" i="0" u="none" strike="noStrike" kern="0" cap="none" spc="0" normalizeH="0" baseline="0" noProof="0">
              <a:ln>
                <a:noFill/>
              </a:ln>
              <a:solidFill>
                <a:sysClr val="windowText" lastClr="000000"/>
              </a:solidFill>
              <a:effectLst/>
              <a:uLnTx/>
              <a:uFillTx/>
              <a:latin typeface="+mn-lt"/>
              <a:ea typeface="+mn-ea"/>
              <a:cs typeface="+mn-cs"/>
            </a:rPr>
            <a:t>の大幅な</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増額となり、前年度と合わせると、</a:t>
          </a:r>
          <a:r>
            <a:rPr kumimoji="0" lang="en-US" altLang="ja-JP" sz="1100" b="0" i="0" u="none" strike="noStrike" kern="0" cap="none" spc="0" normalizeH="0" baseline="0" noProof="0">
              <a:ln>
                <a:noFill/>
              </a:ln>
              <a:solidFill>
                <a:sysClr val="windowText" lastClr="000000"/>
              </a:solidFill>
              <a:effectLst/>
              <a:uLnTx/>
              <a:uFillTx/>
              <a:latin typeface="+mn-lt"/>
              <a:ea typeface="+mn-ea"/>
              <a:cs typeface="+mn-cs"/>
            </a:rPr>
            <a:t>1.2</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億円超の増加である。積立金については、</a:t>
          </a:r>
          <a:r>
            <a:rPr kumimoji="0" lang="ja-JP" altLang="en-US" sz="1100" b="0" i="0" u="none" strike="noStrike" kern="0" cap="none" spc="0" normalizeH="0" baseline="0" noProof="0">
              <a:ln>
                <a:noFill/>
              </a:ln>
              <a:solidFill>
                <a:sysClr val="windowText" lastClr="000000"/>
              </a:solidFill>
              <a:effectLst/>
              <a:uLnTx/>
              <a:uFillTx/>
              <a:latin typeface="+mn-lt"/>
              <a:ea typeface="+mn-ea"/>
              <a:cs typeface="+mn-cs"/>
            </a:rPr>
            <a:t>財政調整基金積立額は増減なし、減債基金積立額が</a:t>
          </a:r>
          <a:r>
            <a:rPr kumimoji="0" lang="en-US" altLang="ja-JP" sz="1100" b="0" i="0" u="none" strike="noStrike" kern="0" cap="none" spc="0" normalizeH="0" baseline="0" noProof="0">
              <a:ln>
                <a:noFill/>
              </a:ln>
              <a:solidFill>
                <a:sysClr val="windowText" lastClr="000000"/>
              </a:solidFill>
              <a:effectLst/>
              <a:uLnTx/>
              <a:uFillTx/>
              <a:latin typeface="+mn-lt"/>
              <a:ea typeface="+mn-ea"/>
              <a:cs typeface="+mn-cs"/>
            </a:rPr>
            <a:t>9,976</a:t>
          </a:r>
          <a:r>
            <a:rPr kumimoji="0" lang="ja-JP" altLang="en-US" sz="1100" b="0" i="0" u="none" strike="noStrike" kern="0" cap="none" spc="0" normalizeH="0" baseline="0" noProof="0">
              <a:ln>
                <a:noFill/>
              </a:ln>
              <a:solidFill>
                <a:sysClr val="windowText" lastClr="000000"/>
              </a:solidFill>
              <a:effectLst/>
              <a:uLnTx/>
              <a:uFillTx/>
              <a:latin typeface="+mn-lt"/>
              <a:ea typeface="+mn-ea"/>
              <a:cs typeface="+mn-cs"/>
            </a:rPr>
            <a:t>千円増額、基金の残高は全体で</a:t>
          </a:r>
          <a:r>
            <a:rPr kumimoji="0" lang="en-US" altLang="ja-JP" sz="1100" b="0" i="0" u="none" strike="noStrike" kern="0" cap="none" spc="0" normalizeH="0" baseline="0" noProof="0">
              <a:ln>
                <a:noFill/>
              </a:ln>
              <a:solidFill>
                <a:sysClr val="windowText" lastClr="000000"/>
              </a:solidFill>
              <a:effectLst/>
              <a:uLnTx/>
              <a:uFillTx/>
              <a:latin typeface="+mn-lt"/>
              <a:ea typeface="+mn-ea"/>
              <a:cs typeface="+mn-cs"/>
            </a:rPr>
            <a:t>5,479</a:t>
          </a:r>
          <a:r>
            <a:rPr kumimoji="0" lang="ja-JP" altLang="en-US" sz="1100" b="0" i="0" u="none" strike="noStrike" kern="0" cap="none" spc="0" normalizeH="0" baseline="0" noProof="0">
              <a:ln>
                <a:noFill/>
              </a:ln>
              <a:solidFill>
                <a:sysClr val="windowText" lastClr="000000"/>
              </a:solidFill>
              <a:effectLst/>
              <a:uLnTx/>
              <a:uFillTx/>
              <a:latin typeface="+mn-lt"/>
              <a:ea typeface="+mn-ea"/>
              <a:cs typeface="+mn-cs"/>
            </a:rPr>
            <a:t>千円増加した</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。繰出金は、かつて介護保険会計に対するものが多かったが、令和３年度に保険料を引き上げ、繰出金を抑制することができている。</a:t>
          </a:r>
          <a:r>
            <a:rPr kumimoji="0" lang="ja-JP" altLang="en-US" sz="1100" b="0" i="0" u="none" strike="noStrike" kern="0" cap="none" spc="0" normalizeH="0" baseline="0" noProof="0">
              <a:ln>
                <a:noFill/>
              </a:ln>
              <a:solidFill>
                <a:sysClr val="windowText" lastClr="000000"/>
              </a:solidFill>
              <a:effectLst/>
              <a:uLnTx/>
              <a:uFillTx/>
              <a:latin typeface="+mn-lt"/>
              <a:ea typeface="+mn-ea"/>
              <a:cs typeface="+mn-cs"/>
            </a:rPr>
            <a:t>繰出金については、令和</a:t>
          </a:r>
          <a:r>
            <a:rPr kumimoji="0" lang="en-US" altLang="ja-JP" sz="1100" b="0" i="0" u="none" strike="noStrike" kern="0" cap="none" spc="0" normalizeH="0" baseline="0" noProof="0">
              <a:ln>
                <a:noFill/>
              </a:ln>
              <a:solidFill>
                <a:sysClr val="windowText" lastClr="000000"/>
              </a:solidFill>
              <a:effectLst/>
              <a:uLnTx/>
              <a:uFillTx/>
              <a:latin typeface="+mn-lt"/>
              <a:ea typeface="+mn-ea"/>
              <a:cs typeface="+mn-cs"/>
            </a:rPr>
            <a:t>6</a:t>
          </a:r>
          <a:r>
            <a:rPr kumimoji="0" lang="ja-JP" altLang="en-US" sz="1100" b="0" i="0" u="none" strike="noStrike" kern="0" cap="none" spc="0" normalizeH="0" baseline="0" noProof="0">
              <a:ln>
                <a:noFill/>
              </a:ln>
              <a:solidFill>
                <a:sysClr val="windowText" lastClr="000000"/>
              </a:solidFill>
              <a:effectLst/>
              <a:uLnTx/>
              <a:uFillTx/>
              <a:latin typeface="+mn-lt"/>
              <a:ea typeface="+mn-ea"/>
              <a:cs typeface="+mn-cs"/>
            </a:rPr>
            <a:t>年度に公共下水道事業が公営企業会計に移行したことに伴い、従来の繰出金が負担金に振り替わっている。</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ここ数年にわたる特徴としては、公公債費の増加は</a:t>
          </a:r>
          <a:r>
            <a:rPr kumimoji="0" lang="ja-JP" altLang="en-US" sz="1100" b="0" i="0" u="none" strike="noStrike" kern="0" cap="none" spc="0" normalizeH="0" baseline="0" noProof="0">
              <a:ln>
                <a:noFill/>
              </a:ln>
              <a:solidFill>
                <a:sysClr val="windowText" lastClr="000000"/>
              </a:solidFill>
              <a:effectLst/>
              <a:uLnTx/>
              <a:uFillTx/>
              <a:latin typeface="+mn-lt"/>
              <a:ea typeface="+mn-ea"/>
              <a:cs typeface="+mn-cs"/>
            </a:rPr>
            <a:t>少なくとも</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令和</a:t>
          </a:r>
          <a:r>
            <a:rPr kumimoji="0" lang="en-US" altLang="ja-JP" sz="1100" b="0" i="0" u="none" strike="noStrike" kern="0" cap="none" spc="0" normalizeH="0" baseline="0" noProof="0">
              <a:ln>
                <a:noFill/>
              </a:ln>
              <a:solidFill>
                <a:sysClr val="windowText" lastClr="000000"/>
              </a:solidFill>
              <a:effectLst/>
              <a:uLnTx/>
              <a:uFillTx/>
              <a:latin typeface="+mn-lt"/>
              <a:ea typeface="+mn-ea"/>
              <a:cs typeface="+mn-cs"/>
            </a:rPr>
            <a:t>10</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年まで続く見込みである。</a:t>
          </a:r>
          <a:endParaRPr kumimoji="0" lang="ja-JP" altLang="ja-JP" sz="1400" b="0" i="0" u="none" strike="noStrike" kern="0" cap="none" spc="0" normalizeH="0" baseline="0" noProof="0">
            <a:ln>
              <a:noFill/>
            </a:ln>
            <a:solidFill>
              <a:sysClr val="windowText" lastClr="000000"/>
            </a:solidFill>
            <a:effectLst/>
            <a:uLnTx/>
            <a:uFillTx/>
            <a:latin typeface="+mn-lt"/>
            <a:ea typeface="+mn-ea"/>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和歌山県太地町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2,834
2,811
5.81
3,566,773
3,438,456
126,558
1,738,511
5,885,889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28.1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139700</xdr:rowOff>
    </xdr:from>
    <xdr:to>
      <xdr:col>28</xdr:col>
      <xdr:colOff>114300</xdr:colOff>
      <xdr:row>39</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30</xdr:row>
      <xdr:rowOff>111777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28</xdr:row>
      <xdr:rowOff>168927</xdr:rowOff>
    </xdr:from>
    <xdr:ext cx="595419" cy="259045"/>
    <xdr:sp macro="" textlink="">
      <xdr:nvSpPr>
        <xdr:cNvPr id="55" name="テキスト ボックス 54">
          <a:extLst>
            <a:ext uri="{FF2B5EF4-FFF2-40B4-BE49-F238E27FC236}">
              <a16:creationId xmlns:a16="http://schemas.microsoft.com/office/drawing/2014/main" id="{00000000-0008-0000-0700-000037000000}"/>
            </a:ext>
          </a:extLst>
        </xdr:cNvPr>
        <xdr:cNvSpPr txBox="1"/>
      </xdr:nvSpPr>
      <xdr:spPr>
        <a:xfrm>
          <a:off x="166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7" name="テキスト ボックス 56">
          <a:extLst>
            <a:ext uri="{FF2B5EF4-FFF2-40B4-BE49-F238E27FC236}">
              <a16:creationId xmlns:a16="http://schemas.microsoft.com/office/drawing/2014/main" id="{00000000-0008-0000-0700-000039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8" name="議会費グラフ枠">
          <a:extLst>
            <a:ext uri="{FF2B5EF4-FFF2-40B4-BE49-F238E27FC236}">
              <a16:creationId xmlns:a16="http://schemas.microsoft.com/office/drawing/2014/main" id="{00000000-0008-0000-0700-00003A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143772</xdr:rowOff>
    </xdr:from>
    <xdr:to>
      <xdr:col>24</xdr:col>
      <xdr:colOff>62865</xdr:colOff>
      <xdr:row>39</xdr:row>
      <xdr:rowOff>5941</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4633595" y="5287272"/>
          <a:ext cx="1270" cy="1405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9768</xdr:rowOff>
    </xdr:from>
    <xdr:ext cx="469744" cy="259045"/>
    <xdr:sp macro="" textlink="">
      <xdr:nvSpPr>
        <xdr:cNvPr id="60" name="議会費最小値テキスト">
          <a:extLst>
            <a:ext uri="{FF2B5EF4-FFF2-40B4-BE49-F238E27FC236}">
              <a16:creationId xmlns:a16="http://schemas.microsoft.com/office/drawing/2014/main" id="{00000000-0008-0000-0700-00003C000000}"/>
            </a:ext>
          </a:extLst>
        </xdr:cNvPr>
        <xdr:cNvSpPr txBox="1"/>
      </xdr:nvSpPr>
      <xdr:spPr>
        <a:xfrm>
          <a:off x="4686300" y="669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5941</xdr:rowOff>
    </xdr:from>
    <xdr:to>
      <xdr:col>24</xdr:col>
      <xdr:colOff>152400</xdr:colOff>
      <xdr:row>39</xdr:row>
      <xdr:rowOff>5941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4546600" y="6692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90449</xdr:rowOff>
    </xdr:from>
    <xdr:ext cx="599010" cy="259045"/>
    <xdr:sp macro="" textlink="">
      <xdr:nvSpPr>
        <xdr:cNvPr id="62" name="議会費最大値テキスト">
          <a:extLst>
            <a:ext uri="{FF2B5EF4-FFF2-40B4-BE49-F238E27FC236}">
              <a16:creationId xmlns:a16="http://schemas.microsoft.com/office/drawing/2014/main" id="{00000000-0008-0000-0700-00003E000000}"/>
            </a:ext>
          </a:extLst>
        </xdr:cNvPr>
        <xdr:cNvSpPr txBox="1"/>
      </xdr:nvSpPr>
      <xdr:spPr>
        <a:xfrm>
          <a:off x="4686300" y="50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107,715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143772</xdr:rowOff>
    </xdr:from>
    <xdr:to>
      <xdr:col>24</xdr:col>
      <xdr:colOff>152400</xdr:colOff>
      <xdr:row>30</xdr:row>
      <xdr:rowOff>143772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4546600" y="52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10598</xdr:rowOff>
    </xdr:from>
    <xdr:to>
      <xdr:col>24</xdr:col>
      <xdr:colOff>63500</xdr:colOff>
      <xdr:row>38</xdr:row>
      <xdr:rowOff>12227</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3797300" y="6525698"/>
          <a:ext cx="838200" cy="1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146081</xdr:rowOff>
    </xdr:from>
    <xdr:ext cx="534377" cy="259045"/>
    <xdr:sp macro="" textlink="">
      <xdr:nvSpPr>
        <xdr:cNvPr id="65" name="議会費平均値テキスト">
          <a:extLst>
            <a:ext uri="{FF2B5EF4-FFF2-40B4-BE49-F238E27FC236}">
              <a16:creationId xmlns:a16="http://schemas.microsoft.com/office/drawing/2014/main" id="{00000000-0008-0000-0700-000041000000}"/>
            </a:ext>
          </a:extLst>
        </xdr:cNvPr>
        <xdr:cNvSpPr txBox="1"/>
      </xdr:nvSpPr>
      <xdr:spPr>
        <a:xfrm>
          <a:off x="4686300" y="63182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123204</xdr:rowOff>
    </xdr:from>
    <xdr:to>
      <xdr:col>24</xdr:col>
      <xdr:colOff>114300</xdr:colOff>
      <xdr:row>38</xdr:row>
      <xdr:rowOff>53354</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4584700" y="646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142958</xdr:rowOff>
    </xdr:from>
    <xdr:to>
      <xdr:col>19</xdr:col>
      <xdr:colOff>177800</xdr:colOff>
      <xdr:row>38</xdr:row>
      <xdr:rowOff>12227</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908300" y="6486608"/>
          <a:ext cx="889000" cy="40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119190</xdr:rowOff>
    </xdr:from>
    <xdr:to>
      <xdr:col>20</xdr:col>
      <xdr:colOff>38100</xdr:colOff>
      <xdr:row>38</xdr:row>
      <xdr:rowOff>49340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3746500" y="646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65867</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3530111" y="6238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142958</xdr:rowOff>
    </xdr:from>
    <xdr:to>
      <xdr:col>15</xdr:col>
      <xdr:colOff>50800</xdr:colOff>
      <xdr:row>38</xdr:row>
      <xdr:rowOff>41187</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2019300" y="6486608"/>
          <a:ext cx="889000" cy="69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135820</xdr:rowOff>
    </xdr:from>
    <xdr:to>
      <xdr:col>15</xdr:col>
      <xdr:colOff>101600</xdr:colOff>
      <xdr:row>38</xdr:row>
      <xdr:rowOff>65970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2857500" y="6479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57097</xdr:rowOff>
    </xdr:from>
    <xdr:ext cx="534377"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2641111" y="6572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41187</xdr:rowOff>
    </xdr:from>
    <xdr:to>
      <xdr:col>10</xdr:col>
      <xdr:colOff>114300</xdr:colOff>
      <xdr:row>38</xdr:row>
      <xdr:rowOff>49917</xdr:rowOff>
    </xdr:to>
    <xdr:cxnSp macro="">
      <xdr:nvCxnSpPr>
        <xdr:cNvPr id="73" name="直線コネクタ 72">
          <a:extLst>
            <a:ext uri="{FF2B5EF4-FFF2-40B4-BE49-F238E27FC236}">
              <a16:creationId xmlns:a16="http://schemas.microsoft.com/office/drawing/2014/main" id="{00000000-0008-0000-0700-000049000000}"/>
            </a:ext>
          </a:extLst>
        </xdr:cNvPr>
        <xdr:cNvCxnSpPr/>
      </xdr:nvCxnSpPr>
      <xdr:spPr>
        <a:xfrm flipV="1">
          <a:off x="1130300" y="6556287"/>
          <a:ext cx="889000" cy="8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157380</xdr:rowOff>
    </xdr:from>
    <xdr:to>
      <xdr:col>10</xdr:col>
      <xdr:colOff>165100</xdr:colOff>
      <xdr:row>38</xdr:row>
      <xdr:rowOff>87530</xdr:rowOff>
    </xdr:to>
    <xdr:sp macro="" textlink="">
      <xdr:nvSpPr>
        <xdr:cNvPr id="74" name="フローチャート: 判断 73">
          <a:extLst>
            <a:ext uri="{FF2B5EF4-FFF2-40B4-BE49-F238E27FC236}">
              <a16:creationId xmlns:a16="http://schemas.microsoft.com/office/drawing/2014/main" id="{00000000-0008-0000-0700-00004A000000}"/>
            </a:ext>
          </a:extLst>
        </xdr:cNvPr>
        <xdr:cNvSpPr/>
      </xdr:nvSpPr>
      <xdr:spPr>
        <a:xfrm>
          <a:off x="1968500" y="650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104057</xdr:rowOff>
    </xdr:from>
    <xdr:ext cx="534377"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752111" y="6276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157109</xdr:rowOff>
    </xdr:from>
    <xdr:to>
      <xdr:col>6</xdr:col>
      <xdr:colOff>38100</xdr:colOff>
      <xdr:row>38</xdr:row>
      <xdr:rowOff>87258</xdr:rowOff>
    </xdr:to>
    <xdr:sp macro="" textlink="">
      <xdr:nvSpPr>
        <xdr:cNvPr id="76" name="フローチャート: 判断 75">
          <a:extLst>
            <a:ext uri="{FF2B5EF4-FFF2-40B4-BE49-F238E27FC236}">
              <a16:creationId xmlns:a16="http://schemas.microsoft.com/office/drawing/2014/main" id="{00000000-0008-0000-0700-00004C000000}"/>
            </a:ext>
          </a:extLst>
        </xdr:cNvPr>
        <xdr:cNvSpPr/>
      </xdr:nvSpPr>
      <xdr:spPr>
        <a:xfrm>
          <a:off x="1079500" y="65007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103786</xdr:rowOff>
    </xdr:from>
    <xdr:ext cx="534377"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863111" y="6275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131248</xdr:rowOff>
    </xdr:from>
    <xdr:to>
      <xdr:col>24</xdr:col>
      <xdr:colOff>114300</xdr:colOff>
      <xdr:row>38</xdr:row>
      <xdr:rowOff>61398</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4584700" y="6474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109675</xdr:rowOff>
    </xdr:from>
    <xdr:ext cx="534377" cy="259045"/>
    <xdr:sp macro="" textlink="">
      <xdr:nvSpPr>
        <xdr:cNvPr id="84" name="議会費該当値テキスト">
          <a:extLst>
            <a:ext uri="{FF2B5EF4-FFF2-40B4-BE49-F238E27FC236}">
              <a16:creationId xmlns:a16="http://schemas.microsoft.com/office/drawing/2014/main" id="{00000000-0008-0000-0700-000054000000}"/>
            </a:ext>
          </a:extLst>
        </xdr:cNvPr>
        <xdr:cNvSpPr txBox="1"/>
      </xdr:nvSpPr>
      <xdr:spPr>
        <a:xfrm>
          <a:off x="4686300" y="645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132877</xdr:rowOff>
    </xdr:from>
    <xdr:to>
      <xdr:col>20</xdr:col>
      <xdr:colOff>38100</xdr:colOff>
      <xdr:row>38</xdr:row>
      <xdr:rowOff>63027</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3746500" y="6476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54154</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3530111" y="6569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92158</xdr:rowOff>
    </xdr:from>
    <xdr:to>
      <xdr:col>15</xdr:col>
      <xdr:colOff>101600</xdr:colOff>
      <xdr:row>38</xdr:row>
      <xdr:rowOff>22307</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2857500" y="643580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38835</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2641111" y="6211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161837</xdr:rowOff>
    </xdr:from>
    <xdr:to>
      <xdr:col>10</xdr:col>
      <xdr:colOff>165100</xdr:colOff>
      <xdr:row>38</xdr:row>
      <xdr:rowOff>91987</xdr:rowOff>
    </xdr:to>
    <xdr:sp macro="" textlink="">
      <xdr:nvSpPr>
        <xdr:cNvPr id="89" name="楕円 88">
          <a:extLst>
            <a:ext uri="{FF2B5EF4-FFF2-40B4-BE49-F238E27FC236}">
              <a16:creationId xmlns:a16="http://schemas.microsoft.com/office/drawing/2014/main" id="{00000000-0008-0000-0700-000059000000}"/>
            </a:ext>
          </a:extLst>
        </xdr:cNvPr>
        <xdr:cNvSpPr/>
      </xdr:nvSpPr>
      <xdr:spPr>
        <a:xfrm>
          <a:off x="1968500" y="6505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83114</xdr:rowOff>
    </xdr:from>
    <xdr:ext cx="534377" cy="259045"/>
    <xdr:sp macro="" textlink="">
      <xdr:nvSpPr>
        <xdr:cNvPr id="90" name="テキスト ボックス 89">
          <a:extLst>
            <a:ext uri="{FF2B5EF4-FFF2-40B4-BE49-F238E27FC236}">
              <a16:creationId xmlns:a16="http://schemas.microsoft.com/office/drawing/2014/main" id="{00000000-0008-0000-0700-00005A000000}"/>
            </a:ext>
          </a:extLst>
        </xdr:cNvPr>
        <xdr:cNvSpPr txBox="1"/>
      </xdr:nvSpPr>
      <xdr:spPr>
        <a:xfrm>
          <a:off x="1752111" y="6598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170567</xdr:rowOff>
    </xdr:from>
    <xdr:to>
      <xdr:col>6</xdr:col>
      <xdr:colOff>38100</xdr:colOff>
      <xdr:row>38</xdr:row>
      <xdr:rowOff>100717</xdr:rowOff>
    </xdr:to>
    <xdr:sp macro="" textlink="">
      <xdr:nvSpPr>
        <xdr:cNvPr id="91" name="楕円 90">
          <a:extLst>
            <a:ext uri="{FF2B5EF4-FFF2-40B4-BE49-F238E27FC236}">
              <a16:creationId xmlns:a16="http://schemas.microsoft.com/office/drawing/2014/main" id="{00000000-0008-0000-0700-00005B000000}"/>
            </a:ext>
          </a:extLst>
        </xdr:cNvPr>
        <xdr:cNvSpPr/>
      </xdr:nvSpPr>
      <xdr:spPr>
        <a:xfrm>
          <a:off x="1079500" y="6514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91844</xdr:rowOff>
    </xdr:from>
    <xdr:ext cx="534377" cy="259045"/>
    <xdr:sp macro="" textlink="">
      <xdr:nvSpPr>
        <xdr:cNvPr id="92" name="テキスト ボックス 91">
          <a:extLst>
            <a:ext uri="{FF2B5EF4-FFF2-40B4-BE49-F238E27FC236}">
              <a16:creationId xmlns:a16="http://schemas.microsoft.com/office/drawing/2014/main" id="{00000000-0008-0000-0700-00005C000000}"/>
            </a:ext>
          </a:extLst>
        </xdr:cNvPr>
        <xdr:cNvSpPr txBox="1"/>
      </xdr:nvSpPr>
      <xdr:spPr>
        <a:xfrm>
          <a:off x="863111" y="6606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84979</xdr:rowOff>
    </xdr:from>
    <xdr:to>
      <xdr:col>24</xdr:col>
      <xdr:colOff>62865</xdr:colOff>
      <xdr:row>58</xdr:row>
      <xdr:rowOff>78024</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657479"/>
          <a:ext cx="1270" cy="1364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81851</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025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78024</xdr:rowOff>
    </xdr:from>
    <xdr:to>
      <xdr:col>24</xdr:col>
      <xdr:colOff>152400</xdr:colOff>
      <xdr:row>58</xdr:row>
      <xdr:rowOff>78024</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02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31656</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327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3,119,687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84979</xdr:rowOff>
    </xdr:from>
    <xdr:to>
      <xdr:col>24</xdr:col>
      <xdr:colOff>152400</xdr:colOff>
      <xdr:row>50</xdr:row>
      <xdr:rowOff>84979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657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4794</xdr:rowOff>
    </xdr:from>
    <xdr:to>
      <xdr:col>24</xdr:col>
      <xdr:colOff>63500</xdr:colOff>
      <xdr:row>57</xdr:row>
      <xdr:rowOff>148065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3797300" y="9777444"/>
          <a:ext cx="838200" cy="143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71087</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6722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48210</xdr:rowOff>
    </xdr:from>
    <xdr:to>
      <xdr:col>24</xdr:col>
      <xdr:colOff>114300</xdr:colOff>
      <xdr:row>57</xdr:row>
      <xdr:rowOff>149810</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2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140660</xdr:rowOff>
    </xdr:from>
    <xdr:to>
      <xdr:col>19</xdr:col>
      <xdr:colOff>177800</xdr:colOff>
      <xdr:row>57</xdr:row>
      <xdr:rowOff>4794</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9741860"/>
          <a:ext cx="889000" cy="35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60866</xdr:rowOff>
    </xdr:from>
    <xdr:to>
      <xdr:col>20</xdr:col>
      <xdr:colOff>38100</xdr:colOff>
      <xdr:row>57</xdr:row>
      <xdr:rowOff>162466</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33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153593</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926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140660</xdr:rowOff>
    </xdr:from>
    <xdr:to>
      <xdr:col>15</xdr:col>
      <xdr:colOff>50800</xdr:colOff>
      <xdr:row>57</xdr:row>
      <xdr:rowOff>143180</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9741860"/>
          <a:ext cx="889000" cy="17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50027</xdr:rowOff>
    </xdr:from>
    <xdr:to>
      <xdr:col>15</xdr:col>
      <xdr:colOff>101600</xdr:colOff>
      <xdr:row>57</xdr:row>
      <xdr:rowOff>151627</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142754</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915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117036</xdr:rowOff>
    </xdr:from>
    <xdr:to>
      <xdr:col>10</xdr:col>
      <xdr:colOff>114300</xdr:colOff>
      <xdr:row>57</xdr:row>
      <xdr:rowOff>143180</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9889686"/>
          <a:ext cx="889000" cy="26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17507</xdr:rowOff>
    </xdr:from>
    <xdr:to>
      <xdr:col>10</xdr:col>
      <xdr:colOff>165100</xdr:colOff>
      <xdr:row>57</xdr:row>
      <xdr:rowOff>119107</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790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135634</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565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49406</xdr:rowOff>
    </xdr:from>
    <xdr:to>
      <xdr:col>6</xdr:col>
      <xdr:colOff>38100</xdr:colOff>
      <xdr:row>57</xdr:row>
      <xdr:rowOff>151006</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22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167533</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597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97265</xdr:rowOff>
    </xdr:from>
    <xdr:to>
      <xdr:col>24</xdr:col>
      <xdr:colOff>114300</xdr:colOff>
      <xdr:row>58</xdr:row>
      <xdr:rowOff>27415</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86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26638</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799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125444</xdr:rowOff>
    </xdr:from>
    <xdr:to>
      <xdr:col>20</xdr:col>
      <xdr:colOff>38100</xdr:colOff>
      <xdr:row>57</xdr:row>
      <xdr:rowOff>55594</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726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72121</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9501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89860</xdr:rowOff>
    </xdr:from>
    <xdr:to>
      <xdr:col>15</xdr:col>
      <xdr:colOff>101600</xdr:colOff>
      <xdr:row>57</xdr:row>
      <xdr:rowOff>20010</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691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36537</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9466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92380</xdr:rowOff>
    </xdr:from>
    <xdr:to>
      <xdr:col>10</xdr:col>
      <xdr:colOff>165100</xdr:colOff>
      <xdr:row>58</xdr:row>
      <xdr:rowOff>22530</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865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13657</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9957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66236</xdr:rowOff>
    </xdr:from>
    <xdr:to>
      <xdr:col>6</xdr:col>
      <xdr:colOff>38100</xdr:colOff>
      <xdr:row>57</xdr:row>
      <xdr:rowOff>167836</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838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158963</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9931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100456</xdr:rowOff>
    </xdr:from>
    <xdr:to>
      <xdr:col>24</xdr:col>
      <xdr:colOff>62865</xdr:colOff>
      <xdr:row>79</xdr:row>
      <xdr:rowOff>38519</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2101956"/>
          <a:ext cx="1270" cy="1481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42346</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586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38519</xdr:rowOff>
    </xdr:from>
    <xdr:to>
      <xdr:col>24</xdr:col>
      <xdr:colOff>152400</xdr:colOff>
      <xdr:row>79</xdr:row>
      <xdr:rowOff>38519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583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47133</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877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817,167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100456</xdr:rowOff>
    </xdr:from>
    <xdr:to>
      <xdr:col>24</xdr:col>
      <xdr:colOff>152400</xdr:colOff>
      <xdr:row>70</xdr:row>
      <xdr:rowOff>100456</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2101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155018</xdr:rowOff>
    </xdr:from>
    <xdr:to>
      <xdr:col>24</xdr:col>
      <xdr:colOff>63500</xdr:colOff>
      <xdr:row>78</xdr:row>
      <xdr:rowOff>49857</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3356668"/>
          <a:ext cx="838200" cy="66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102037</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31322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79160</xdr:rowOff>
    </xdr:from>
    <xdr:to>
      <xdr:col>24</xdr:col>
      <xdr:colOff>114300</xdr:colOff>
      <xdr:row>78</xdr:row>
      <xdr:rowOff>9310</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328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49857</xdr:rowOff>
    </xdr:from>
    <xdr:to>
      <xdr:col>19</xdr:col>
      <xdr:colOff>177800</xdr:colOff>
      <xdr:row>78</xdr:row>
      <xdr:rowOff>71867</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422957"/>
          <a:ext cx="889000" cy="22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76853</xdr:rowOff>
    </xdr:from>
    <xdr:to>
      <xdr:col>20</xdr:col>
      <xdr:colOff>38100</xdr:colOff>
      <xdr:row>78</xdr:row>
      <xdr:rowOff>7003</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278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23530</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053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19028</xdr:rowOff>
    </xdr:from>
    <xdr:to>
      <xdr:col>15</xdr:col>
      <xdr:colOff>50800</xdr:colOff>
      <xdr:row>78</xdr:row>
      <xdr:rowOff>71867</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019300" y="13392128"/>
          <a:ext cx="889000" cy="52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127383</xdr:rowOff>
    </xdr:from>
    <xdr:to>
      <xdr:col>15</xdr:col>
      <xdr:colOff>101600</xdr:colOff>
      <xdr:row>78</xdr:row>
      <xdr:rowOff>57533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329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74060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104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19028</xdr:rowOff>
    </xdr:from>
    <xdr:to>
      <xdr:col>10</xdr:col>
      <xdr:colOff>114300</xdr:colOff>
      <xdr:row>78</xdr:row>
      <xdr:rowOff>125600</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392128"/>
          <a:ext cx="889000" cy="106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129282</xdr:rowOff>
    </xdr:from>
    <xdr:to>
      <xdr:col>10</xdr:col>
      <xdr:colOff>165100</xdr:colOff>
      <xdr:row>78</xdr:row>
      <xdr:rowOff>59432</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33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75959</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106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151957</xdr:rowOff>
    </xdr:from>
    <xdr:to>
      <xdr:col>6</xdr:col>
      <xdr:colOff>38100</xdr:colOff>
      <xdr:row>78</xdr:row>
      <xdr:rowOff>82107</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353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98634</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128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104218</xdr:rowOff>
    </xdr:from>
    <xdr:to>
      <xdr:col>24</xdr:col>
      <xdr:colOff>114300</xdr:colOff>
      <xdr:row>78</xdr:row>
      <xdr:rowOff>34368</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305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82645</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3284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170507</xdr:rowOff>
    </xdr:from>
    <xdr:to>
      <xdr:col>20</xdr:col>
      <xdr:colOff>38100</xdr:colOff>
      <xdr:row>78</xdr:row>
      <xdr:rowOff>100657</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372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91784</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3464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21067</xdr:rowOff>
    </xdr:from>
    <xdr:to>
      <xdr:col>15</xdr:col>
      <xdr:colOff>101600</xdr:colOff>
      <xdr:row>78</xdr:row>
      <xdr:rowOff>122667</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394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113794</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486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139678</xdr:rowOff>
    </xdr:from>
    <xdr:to>
      <xdr:col>10</xdr:col>
      <xdr:colOff>165100</xdr:colOff>
      <xdr:row>78</xdr:row>
      <xdr:rowOff>69828</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341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60955</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3434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74800</xdr:rowOff>
    </xdr:from>
    <xdr:to>
      <xdr:col>6</xdr:col>
      <xdr:colOff>38100</xdr:colOff>
      <xdr:row>79</xdr:row>
      <xdr:rowOff>4950</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44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167527</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5406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69326</xdr:rowOff>
    </xdr:from>
    <xdr:to>
      <xdr:col>24</xdr:col>
      <xdr:colOff>62865</xdr:colOff>
      <xdr:row>98</xdr:row>
      <xdr:rowOff>137420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71276"/>
          <a:ext cx="1270" cy="1268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141247</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137420</xdr:rowOff>
    </xdr:from>
    <xdr:to>
      <xdr:col>24</xdr:col>
      <xdr:colOff>152400</xdr:colOff>
      <xdr:row>98</xdr:row>
      <xdr:rowOff>137420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3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16003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46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69326</xdr:rowOff>
    </xdr:from>
    <xdr:to>
      <xdr:col>24</xdr:col>
      <xdr:colOff>152400</xdr:colOff>
      <xdr:row>91</xdr:row>
      <xdr:rowOff>69326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71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170371</xdr:rowOff>
    </xdr:from>
    <xdr:to>
      <xdr:col>24</xdr:col>
      <xdr:colOff>63500</xdr:colOff>
      <xdr:row>98</xdr:row>
      <xdr:rowOff>61961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801021"/>
          <a:ext cx="838200" cy="6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69714</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289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46837</xdr:rowOff>
    </xdr:from>
    <xdr:to>
      <xdr:col>24</xdr:col>
      <xdr:colOff>114300</xdr:colOff>
      <xdr:row>97</xdr:row>
      <xdr:rowOff>148437</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7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61961</xdr:rowOff>
    </xdr:from>
    <xdr:to>
      <xdr:col>19</xdr:col>
      <xdr:colOff>177800</xdr:colOff>
      <xdr:row>98</xdr:row>
      <xdr:rowOff>83959</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864061"/>
          <a:ext cx="889000" cy="21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38950</xdr:rowOff>
    </xdr:from>
    <xdr:to>
      <xdr:col>20</xdr:col>
      <xdr:colOff>38100</xdr:colOff>
      <xdr:row>97</xdr:row>
      <xdr:rowOff>140550</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157077</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444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124986</xdr:rowOff>
    </xdr:from>
    <xdr:to>
      <xdr:col>15</xdr:col>
      <xdr:colOff>50800</xdr:colOff>
      <xdr:row>98</xdr:row>
      <xdr:rowOff>83959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755636"/>
          <a:ext cx="889000" cy="130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51152</xdr:rowOff>
    </xdr:from>
    <xdr:to>
      <xdr:col>15</xdr:col>
      <xdr:colOff>101600</xdr:colOff>
      <xdr:row>97</xdr:row>
      <xdr:rowOff>152752</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81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169279</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457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124986</xdr:rowOff>
    </xdr:from>
    <xdr:to>
      <xdr:col>10</xdr:col>
      <xdr:colOff>114300</xdr:colOff>
      <xdr:row>98</xdr:row>
      <xdr:rowOff>36933</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755636"/>
          <a:ext cx="889000" cy="83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59830</xdr:rowOff>
    </xdr:from>
    <xdr:to>
      <xdr:col>10</xdr:col>
      <xdr:colOff>165100</xdr:colOff>
      <xdr:row>97</xdr:row>
      <xdr:rowOff>161430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9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6507</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465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79149</xdr:rowOff>
    </xdr:from>
    <xdr:to>
      <xdr:col>6</xdr:col>
      <xdr:colOff>38100</xdr:colOff>
      <xdr:row>98</xdr:row>
      <xdr:rowOff>9299</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0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25826</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485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119571</xdr:rowOff>
    </xdr:from>
    <xdr:to>
      <xdr:col>24</xdr:col>
      <xdr:colOff>114300</xdr:colOff>
      <xdr:row>98</xdr:row>
      <xdr:rowOff>49721</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750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97998</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28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11161</xdr:rowOff>
    </xdr:from>
    <xdr:to>
      <xdr:col>20</xdr:col>
      <xdr:colOff>38100</xdr:colOff>
      <xdr:row>98</xdr:row>
      <xdr:rowOff>112761</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813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103888</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905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33159</xdr:rowOff>
    </xdr:from>
    <xdr:to>
      <xdr:col>15</xdr:col>
      <xdr:colOff>101600</xdr:colOff>
      <xdr:row>98</xdr:row>
      <xdr:rowOff>134759</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835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125886</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927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74186</xdr:rowOff>
    </xdr:from>
    <xdr:to>
      <xdr:col>10</xdr:col>
      <xdr:colOff>165100</xdr:colOff>
      <xdr:row>98</xdr:row>
      <xdr:rowOff>4336</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04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166913</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6797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157583</xdr:rowOff>
    </xdr:from>
    <xdr:to>
      <xdr:col>6</xdr:col>
      <xdr:colOff>38100</xdr:colOff>
      <xdr:row>98</xdr:row>
      <xdr:rowOff>87733</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788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78860</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880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99314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242814"/>
          <a:ext cx="1270" cy="1488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50633</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7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45991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018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78,120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99314</xdr:rowOff>
    </xdr:from>
    <xdr:to>
      <xdr:col>55</xdr:col>
      <xdr:colOff>88900</xdr:colOff>
      <xdr:row>30</xdr:row>
      <xdr:rowOff>99314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242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44221</xdr:rowOff>
    </xdr:from>
    <xdr:to>
      <xdr:col>55</xdr:col>
      <xdr:colOff>0</xdr:colOff>
      <xdr:row>39</xdr:row>
      <xdr:rowOff>44221</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3077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139533</xdr:rowOff>
    </xdr:from>
    <xdr:ext cx="469744"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831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116656</xdr:rowOff>
    </xdr:from>
    <xdr:to>
      <xdr:col>55</xdr:col>
      <xdr:colOff>50800</xdr:colOff>
      <xdr:row>39</xdr:row>
      <xdr:rowOff>46806</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631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44221</xdr:rowOff>
    </xdr:from>
    <xdr:to>
      <xdr:col>50</xdr:col>
      <xdr:colOff>114300</xdr:colOff>
      <xdr:row>39</xdr:row>
      <xdr:rowOff>44221</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307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118485</xdr:rowOff>
    </xdr:from>
    <xdr:to>
      <xdr:col>50</xdr:col>
      <xdr:colOff>165100</xdr:colOff>
      <xdr:row>39</xdr:row>
      <xdr:rowOff>48635</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63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65162</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04428" y="6408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44221</xdr:rowOff>
    </xdr:from>
    <xdr:to>
      <xdr:col>45</xdr:col>
      <xdr:colOff>177800</xdr:colOff>
      <xdr:row>39</xdr:row>
      <xdr:rowOff>44221</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307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119914</xdr:rowOff>
    </xdr:from>
    <xdr:to>
      <xdr:col>46</xdr:col>
      <xdr:colOff>38100</xdr:colOff>
      <xdr:row>39</xdr:row>
      <xdr:rowOff>50064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635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66590</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41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44221</xdr:rowOff>
    </xdr:from>
    <xdr:to>
      <xdr:col>41</xdr:col>
      <xdr:colOff>50800</xdr:colOff>
      <xdr:row>39</xdr:row>
      <xdr:rowOff>44259</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6972300" y="6730771"/>
          <a:ext cx="889000" cy="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117228</xdr:rowOff>
    </xdr:from>
    <xdr:to>
      <xdr:col>41</xdr:col>
      <xdr:colOff>101600</xdr:colOff>
      <xdr:row>39</xdr:row>
      <xdr:rowOff>47378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63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63904</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26428" y="6407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104425</xdr:rowOff>
    </xdr:from>
    <xdr:to>
      <xdr:col>36</xdr:col>
      <xdr:colOff>165100</xdr:colOff>
      <xdr:row>39</xdr:row>
      <xdr:rowOff>34575</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61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51103</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394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164871</xdr:rowOff>
    </xdr:from>
    <xdr:to>
      <xdr:col>55</xdr:col>
      <xdr:colOff>50800</xdr:colOff>
      <xdr:row>39</xdr:row>
      <xdr:rowOff>95021</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7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95082</xdr:rowOff>
    </xdr:from>
    <xdr:ext cx="313932"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6101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164871</xdr:rowOff>
    </xdr:from>
    <xdr:to>
      <xdr:col>50</xdr:col>
      <xdr:colOff>165100</xdr:colOff>
      <xdr:row>39</xdr:row>
      <xdr:rowOff>95021</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7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86148</xdr:rowOff>
    </xdr:from>
    <xdr:ext cx="313932"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82333" y="67726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164871</xdr:rowOff>
    </xdr:from>
    <xdr:to>
      <xdr:col>46</xdr:col>
      <xdr:colOff>38100</xdr:colOff>
      <xdr:row>39</xdr:row>
      <xdr:rowOff>95021</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7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86148</xdr:rowOff>
    </xdr:from>
    <xdr:ext cx="313932"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93333" y="67726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164871</xdr:rowOff>
    </xdr:from>
    <xdr:to>
      <xdr:col>41</xdr:col>
      <xdr:colOff>101600</xdr:colOff>
      <xdr:row>39</xdr:row>
      <xdr:rowOff>95021</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7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86148</xdr:rowOff>
    </xdr:from>
    <xdr:ext cx="313932"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04333" y="67726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164909</xdr:rowOff>
    </xdr:from>
    <xdr:to>
      <xdr:col>36</xdr:col>
      <xdr:colOff>165100</xdr:colOff>
      <xdr:row>39</xdr:row>
      <xdr:rowOff>95059</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80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86186</xdr:rowOff>
    </xdr:from>
    <xdr:ext cx="313932"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15333" y="67727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3664</xdr:rowOff>
    </xdr:from>
    <xdr:to>
      <xdr:col>54</xdr:col>
      <xdr:colOff>189865</xdr:colOff>
      <xdr:row>59</xdr:row>
      <xdr:rowOff>41947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576164"/>
          <a:ext cx="1270" cy="1581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45774</xdr:rowOff>
    </xdr:from>
    <xdr:ext cx="469744"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61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41947</xdr:rowOff>
    </xdr:from>
    <xdr:to>
      <xdr:col>55</xdr:col>
      <xdr:colOff>88900</xdr:colOff>
      <xdr:row>59</xdr:row>
      <xdr:rowOff>41947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57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121791</xdr:rowOff>
    </xdr:from>
    <xdr:ext cx="599010"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351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831,410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3664</xdr:rowOff>
    </xdr:from>
    <xdr:to>
      <xdr:col>55</xdr:col>
      <xdr:colOff>88900</xdr:colOff>
      <xdr:row>50</xdr:row>
      <xdr:rowOff>3664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576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144141</xdr:rowOff>
    </xdr:from>
    <xdr:to>
      <xdr:col>55</xdr:col>
      <xdr:colOff>0</xdr:colOff>
      <xdr:row>58</xdr:row>
      <xdr:rowOff>164486</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9639300" y="10088241"/>
          <a:ext cx="838200" cy="20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134104</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7353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111227</xdr:rowOff>
    </xdr:from>
    <xdr:to>
      <xdr:col>55</xdr:col>
      <xdr:colOff>50800</xdr:colOff>
      <xdr:row>58</xdr:row>
      <xdr:rowOff>41377</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83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144141</xdr:rowOff>
    </xdr:from>
    <xdr:to>
      <xdr:col>50</xdr:col>
      <xdr:colOff>114300</xdr:colOff>
      <xdr:row>58</xdr:row>
      <xdr:rowOff>156732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10088241"/>
          <a:ext cx="889000" cy="12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123451</xdr:rowOff>
    </xdr:from>
    <xdr:to>
      <xdr:col>50</xdr:col>
      <xdr:colOff>165100</xdr:colOff>
      <xdr:row>58</xdr:row>
      <xdr:rowOff>53601</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70128</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671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156732</xdr:rowOff>
    </xdr:from>
    <xdr:to>
      <xdr:col>45</xdr:col>
      <xdr:colOff>177800</xdr:colOff>
      <xdr:row>58</xdr:row>
      <xdr:rowOff>170639</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10100832"/>
          <a:ext cx="889000" cy="13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130642</xdr:rowOff>
    </xdr:from>
    <xdr:to>
      <xdr:col>46</xdr:col>
      <xdr:colOff>38100</xdr:colOff>
      <xdr:row>58</xdr:row>
      <xdr:rowOff>60792</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903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77319</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678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83138</xdr:rowOff>
    </xdr:from>
    <xdr:to>
      <xdr:col>41</xdr:col>
      <xdr:colOff>50800</xdr:colOff>
      <xdr:row>58</xdr:row>
      <xdr:rowOff>170639</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9855788"/>
          <a:ext cx="889000" cy="258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126897</xdr:rowOff>
    </xdr:from>
    <xdr:to>
      <xdr:col>41</xdr:col>
      <xdr:colOff>101600</xdr:colOff>
      <xdr:row>58</xdr:row>
      <xdr:rowOff>57047</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73574</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674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90618</xdr:rowOff>
    </xdr:from>
    <xdr:to>
      <xdr:col>36</xdr:col>
      <xdr:colOff>165100</xdr:colOff>
      <xdr:row>58</xdr:row>
      <xdr:rowOff>20768</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86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11895</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955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113686</xdr:rowOff>
    </xdr:from>
    <xdr:to>
      <xdr:col>55</xdr:col>
      <xdr:colOff>50800</xdr:colOff>
      <xdr:row>59</xdr:row>
      <xdr:rowOff>43836</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10057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28613</xdr:rowOff>
    </xdr:from>
    <xdr:ext cx="534377"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972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93341</xdr:rowOff>
    </xdr:from>
    <xdr:to>
      <xdr:col>50</xdr:col>
      <xdr:colOff>165100</xdr:colOff>
      <xdr:row>59</xdr:row>
      <xdr:rowOff>23491</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10037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14618</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72111" y="10130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105932</xdr:rowOff>
    </xdr:from>
    <xdr:to>
      <xdr:col>46</xdr:col>
      <xdr:colOff>38100</xdr:colOff>
      <xdr:row>59</xdr:row>
      <xdr:rowOff>36082</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10050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27209</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83111" y="10142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119839</xdr:rowOff>
    </xdr:from>
    <xdr:to>
      <xdr:col>41</xdr:col>
      <xdr:colOff>101600</xdr:colOff>
      <xdr:row>59</xdr:row>
      <xdr:rowOff>49989</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10063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41116</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94111" y="10156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32338</xdr:rowOff>
    </xdr:from>
    <xdr:to>
      <xdr:col>36</xdr:col>
      <xdr:colOff>165100</xdr:colOff>
      <xdr:row>57</xdr:row>
      <xdr:rowOff>133938</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804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150465</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9580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21970</xdr:rowOff>
    </xdr:from>
    <xdr:ext cx="685572"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5918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109823</xdr:rowOff>
    </xdr:from>
    <xdr:to>
      <xdr:col>54</xdr:col>
      <xdr:colOff>189865</xdr:colOff>
      <xdr:row>79</xdr:row>
      <xdr:rowOff>98064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11323"/>
          <a:ext cx="1270" cy="1531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101891</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6464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98064</xdr:rowOff>
    </xdr:from>
    <xdr:to>
      <xdr:col>55</xdr:col>
      <xdr:colOff>88900</xdr:colOff>
      <xdr:row>79</xdr:row>
      <xdr:rowOff>98064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642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56500</xdr:rowOff>
    </xdr:from>
    <xdr:ext cx="690189"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8865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1,407,446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109823</xdr:rowOff>
    </xdr:from>
    <xdr:to>
      <xdr:col>55</xdr:col>
      <xdr:colOff>88900</xdr:colOff>
      <xdr:row>70</xdr:row>
      <xdr:rowOff>109823</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11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44439</xdr:rowOff>
    </xdr:from>
    <xdr:to>
      <xdr:col>55</xdr:col>
      <xdr:colOff>0</xdr:colOff>
      <xdr:row>79</xdr:row>
      <xdr:rowOff>45918</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9639300" y="13588989"/>
          <a:ext cx="838200" cy="1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143025</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3446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120148</xdr:rowOff>
    </xdr:from>
    <xdr:to>
      <xdr:col>55</xdr:col>
      <xdr:colOff>50800</xdr:colOff>
      <xdr:row>79</xdr:row>
      <xdr:rowOff>50298</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9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45918</xdr:rowOff>
    </xdr:from>
    <xdr:to>
      <xdr:col>50</xdr:col>
      <xdr:colOff>114300</xdr:colOff>
      <xdr:row>79</xdr:row>
      <xdr:rowOff>47282</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8750300" y="13590468"/>
          <a:ext cx="889000" cy="1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122152</xdr:rowOff>
    </xdr:from>
    <xdr:to>
      <xdr:col>50</xdr:col>
      <xdr:colOff>165100</xdr:colOff>
      <xdr:row>79</xdr:row>
      <xdr:rowOff>52302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49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68829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327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15701</xdr:rowOff>
    </xdr:from>
    <xdr:to>
      <xdr:col>45</xdr:col>
      <xdr:colOff>177800</xdr:colOff>
      <xdr:row>79</xdr:row>
      <xdr:rowOff>47282</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7861300" y="13560251"/>
          <a:ext cx="889000" cy="31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120814</xdr:rowOff>
    </xdr:from>
    <xdr:to>
      <xdr:col>46</xdr:col>
      <xdr:colOff>38100</xdr:colOff>
      <xdr:row>79</xdr:row>
      <xdr:rowOff>50964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49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67491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326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15701</xdr:rowOff>
    </xdr:from>
    <xdr:to>
      <xdr:col>41</xdr:col>
      <xdr:colOff>50800</xdr:colOff>
      <xdr:row>79</xdr:row>
      <xdr:rowOff>58220</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6972300" y="13560251"/>
          <a:ext cx="889000" cy="42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121617</xdr:rowOff>
    </xdr:from>
    <xdr:to>
      <xdr:col>41</xdr:col>
      <xdr:colOff>101600</xdr:colOff>
      <xdr:row>79</xdr:row>
      <xdr:rowOff>51767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49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68294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326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106184</xdr:rowOff>
    </xdr:from>
    <xdr:to>
      <xdr:col>36</xdr:col>
      <xdr:colOff>165100</xdr:colOff>
      <xdr:row>79</xdr:row>
      <xdr:rowOff>36334</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47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77</xdr:row>
      <xdr:rowOff>52861</xdr:rowOff>
    </xdr:from>
    <xdr:ext cx="59901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672795" y="132545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165089</xdr:rowOff>
    </xdr:from>
    <xdr:to>
      <xdr:col>55</xdr:col>
      <xdr:colOff>50800</xdr:colOff>
      <xdr:row>79</xdr:row>
      <xdr:rowOff>95239</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538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98574</xdr:rowOff>
    </xdr:from>
    <xdr:ext cx="534377"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471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166568</xdr:rowOff>
    </xdr:from>
    <xdr:to>
      <xdr:col>50</xdr:col>
      <xdr:colOff>165100</xdr:colOff>
      <xdr:row>79</xdr:row>
      <xdr:rowOff>96718</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539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87845</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3632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167932</xdr:rowOff>
    </xdr:from>
    <xdr:to>
      <xdr:col>46</xdr:col>
      <xdr:colOff>38100</xdr:colOff>
      <xdr:row>79</xdr:row>
      <xdr:rowOff>98082</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541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89209</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3633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136351</xdr:rowOff>
    </xdr:from>
    <xdr:to>
      <xdr:col>41</xdr:col>
      <xdr:colOff>101600</xdr:colOff>
      <xdr:row>79</xdr:row>
      <xdr:rowOff>66501</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509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57628</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3602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7420</xdr:rowOff>
    </xdr:from>
    <xdr:to>
      <xdr:col>36</xdr:col>
      <xdr:colOff>165100</xdr:colOff>
      <xdr:row>79</xdr:row>
      <xdr:rowOff>109020</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55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100147</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3644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52250</xdr:rowOff>
    </xdr:from>
    <xdr:to>
      <xdr:col>54</xdr:col>
      <xdr:colOff>189865</xdr:colOff>
      <xdr:row>98</xdr:row>
      <xdr:rowOff>123037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54200"/>
          <a:ext cx="1270" cy="1270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126864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28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123037</xdr:rowOff>
    </xdr:from>
    <xdr:to>
      <xdr:col>55</xdr:col>
      <xdr:colOff>88900</xdr:colOff>
      <xdr:row>98</xdr:row>
      <xdr:rowOff>123037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5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170377</xdr:rowOff>
    </xdr:from>
    <xdr:ext cx="690189"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294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2,816,275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52250</xdr:rowOff>
    </xdr:from>
    <xdr:to>
      <xdr:col>55</xdr:col>
      <xdr:colOff>88900</xdr:colOff>
      <xdr:row>91</xdr:row>
      <xdr:rowOff>52250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5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93647</xdr:rowOff>
    </xdr:from>
    <xdr:to>
      <xdr:col>55</xdr:col>
      <xdr:colOff>0</xdr:colOff>
      <xdr:row>98</xdr:row>
      <xdr:rowOff>103924</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895747"/>
          <a:ext cx="838200" cy="1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20795</xdr:rowOff>
    </xdr:from>
    <xdr:ext cx="599010"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6514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169368</xdr:rowOff>
    </xdr:from>
    <xdr:to>
      <xdr:col>55</xdr:col>
      <xdr:colOff>50800</xdr:colOff>
      <xdr:row>98</xdr:row>
      <xdr:rowOff>99518</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80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103924</xdr:rowOff>
    </xdr:from>
    <xdr:to>
      <xdr:col>50</xdr:col>
      <xdr:colOff>114300</xdr:colOff>
      <xdr:row>98</xdr:row>
      <xdr:rowOff>118892</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906024"/>
          <a:ext cx="889000" cy="14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13488</xdr:rowOff>
    </xdr:from>
    <xdr:to>
      <xdr:col>50</xdr:col>
      <xdr:colOff>165100</xdr:colOff>
      <xdr:row>98</xdr:row>
      <xdr:rowOff>115088</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81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131615</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39795" y="16590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115179</xdr:rowOff>
    </xdr:from>
    <xdr:to>
      <xdr:col>45</xdr:col>
      <xdr:colOff>177800</xdr:colOff>
      <xdr:row>98</xdr:row>
      <xdr:rowOff>118892</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917279"/>
          <a:ext cx="889000" cy="3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10883</xdr:rowOff>
    </xdr:from>
    <xdr:to>
      <xdr:col>46</xdr:col>
      <xdr:colOff>38100</xdr:colOff>
      <xdr:row>98</xdr:row>
      <xdr:rowOff>112483</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81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129010</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50795" y="16588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115179</xdr:rowOff>
    </xdr:from>
    <xdr:to>
      <xdr:col>41</xdr:col>
      <xdr:colOff>50800</xdr:colOff>
      <xdr:row>98</xdr:row>
      <xdr:rowOff>117308</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917279"/>
          <a:ext cx="889000" cy="2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2319</xdr:rowOff>
    </xdr:from>
    <xdr:to>
      <xdr:col>41</xdr:col>
      <xdr:colOff>101600</xdr:colOff>
      <xdr:row>98</xdr:row>
      <xdr:rowOff>103919</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804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120446</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61795" y="16579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14436</xdr:rowOff>
    </xdr:from>
    <xdr:to>
      <xdr:col>36</xdr:col>
      <xdr:colOff>165100</xdr:colOff>
      <xdr:row>98</xdr:row>
      <xdr:rowOff>116036</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81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132563</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672795" y="16591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42847</xdr:rowOff>
    </xdr:from>
    <xdr:to>
      <xdr:col>55</xdr:col>
      <xdr:colOff>50800</xdr:colOff>
      <xdr:row>98</xdr:row>
      <xdr:rowOff>144447</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844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147795</xdr:rowOff>
    </xdr:from>
    <xdr:ext cx="599010"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778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53124</xdr:rowOff>
    </xdr:from>
    <xdr:to>
      <xdr:col>50</xdr:col>
      <xdr:colOff>165100</xdr:colOff>
      <xdr:row>98</xdr:row>
      <xdr:rowOff>154724</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855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145851</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947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68092</xdr:rowOff>
    </xdr:from>
    <xdr:to>
      <xdr:col>46</xdr:col>
      <xdr:colOff>38100</xdr:colOff>
      <xdr:row>98</xdr:row>
      <xdr:rowOff>169692</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870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160819</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962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64379</xdr:rowOff>
    </xdr:from>
    <xdr:to>
      <xdr:col>41</xdr:col>
      <xdr:colOff>101600</xdr:colOff>
      <xdr:row>98</xdr:row>
      <xdr:rowOff>165979</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866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157106</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959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66508</xdr:rowOff>
    </xdr:from>
    <xdr:to>
      <xdr:col>36</xdr:col>
      <xdr:colOff>165100</xdr:colOff>
      <xdr:row>98</xdr:row>
      <xdr:rowOff>168108</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868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159235</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961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158087</xdr:rowOff>
    </xdr:from>
    <xdr:to>
      <xdr:col>85</xdr:col>
      <xdr:colOff>126364</xdr:colOff>
      <xdr:row>39</xdr:row>
      <xdr:rowOff>3283</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473037"/>
          <a:ext cx="1269" cy="121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7110</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93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3283</xdr:rowOff>
    </xdr:from>
    <xdr:to>
      <xdr:col>86</xdr:col>
      <xdr:colOff>25400</xdr:colOff>
      <xdr:row>39</xdr:row>
      <xdr:rowOff>3283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89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104764</xdr:rowOff>
    </xdr:from>
    <xdr:ext cx="599010"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248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158087</xdr:rowOff>
    </xdr:from>
    <xdr:to>
      <xdr:col>86</xdr:col>
      <xdr:colOff>25400</xdr:colOff>
      <xdr:row>31</xdr:row>
      <xdr:rowOff>158087</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473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104515</xdr:rowOff>
    </xdr:from>
    <xdr:to>
      <xdr:col>85</xdr:col>
      <xdr:colOff>127000</xdr:colOff>
      <xdr:row>38</xdr:row>
      <xdr:rowOff>163874</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619615"/>
          <a:ext cx="838200" cy="59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72233</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2444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49356</xdr:rowOff>
    </xdr:from>
    <xdr:to>
      <xdr:col>85</xdr:col>
      <xdr:colOff>177800</xdr:colOff>
      <xdr:row>37</xdr:row>
      <xdr:rowOff>150956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93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162594</xdr:rowOff>
    </xdr:from>
    <xdr:to>
      <xdr:col>81</xdr:col>
      <xdr:colOff>50800</xdr:colOff>
      <xdr:row>38</xdr:row>
      <xdr:rowOff>163874</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4592300" y="6677694"/>
          <a:ext cx="889000" cy="1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85162</xdr:rowOff>
    </xdr:from>
    <xdr:to>
      <xdr:col>81</xdr:col>
      <xdr:colOff>101600</xdr:colOff>
      <xdr:row>38</xdr:row>
      <xdr:rowOff>15312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428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31839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204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66194</xdr:rowOff>
    </xdr:from>
    <xdr:to>
      <xdr:col>76</xdr:col>
      <xdr:colOff>114300</xdr:colOff>
      <xdr:row>38</xdr:row>
      <xdr:rowOff>162594</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3703300" y="6409844"/>
          <a:ext cx="889000" cy="267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105188</xdr:rowOff>
    </xdr:from>
    <xdr:to>
      <xdr:col>76</xdr:col>
      <xdr:colOff>165100</xdr:colOff>
      <xdr:row>38</xdr:row>
      <xdr:rowOff>35337</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4488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51865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224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48843</xdr:rowOff>
    </xdr:from>
    <xdr:to>
      <xdr:col>71</xdr:col>
      <xdr:colOff>177800</xdr:colOff>
      <xdr:row>37</xdr:row>
      <xdr:rowOff>66194</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6392493"/>
          <a:ext cx="889000" cy="17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87936</xdr:rowOff>
    </xdr:from>
    <xdr:to>
      <xdr:col>72</xdr:col>
      <xdr:colOff>38100</xdr:colOff>
      <xdr:row>38</xdr:row>
      <xdr:rowOff>18086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4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9213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524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48655</xdr:rowOff>
    </xdr:from>
    <xdr:to>
      <xdr:col>67</xdr:col>
      <xdr:colOff>101600</xdr:colOff>
      <xdr:row>37</xdr:row>
      <xdr:rowOff>150255</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9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141382</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485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53715</xdr:rowOff>
    </xdr:from>
    <xdr:to>
      <xdr:col>85</xdr:col>
      <xdr:colOff>177800</xdr:colOff>
      <xdr:row>38</xdr:row>
      <xdr:rowOff>155315</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568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140092</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483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113074</xdr:rowOff>
    </xdr:from>
    <xdr:to>
      <xdr:col>81</xdr:col>
      <xdr:colOff>101600</xdr:colOff>
      <xdr:row>39</xdr:row>
      <xdr:rowOff>43224</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628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34351</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720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111794</xdr:rowOff>
    </xdr:from>
    <xdr:to>
      <xdr:col>76</xdr:col>
      <xdr:colOff>165100</xdr:colOff>
      <xdr:row>39</xdr:row>
      <xdr:rowOff>41944</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626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33071</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719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15394</xdr:rowOff>
    </xdr:from>
    <xdr:to>
      <xdr:col>72</xdr:col>
      <xdr:colOff>38100</xdr:colOff>
      <xdr:row>37</xdr:row>
      <xdr:rowOff>116994</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359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133521</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134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169493</xdr:rowOff>
    </xdr:from>
    <xdr:to>
      <xdr:col>67</xdr:col>
      <xdr:colOff>101600</xdr:colOff>
      <xdr:row>37</xdr:row>
      <xdr:rowOff>99643</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341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116170</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116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129190</xdr:rowOff>
    </xdr:from>
    <xdr:to>
      <xdr:col>85</xdr:col>
      <xdr:colOff>126364</xdr:colOff>
      <xdr:row>58</xdr:row>
      <xdr:rowOff>93394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530240"/>
          <a:ext cx="1269" cy="1507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97221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4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93394</xdr:rowOff>
    </xdr:from>
    <xdr:to>
      <xdr:col>86</xdr:col>
      <xdr:colOff>25400</xdr:colOff>
      <xdr:row>58</xdr:row>
      <xdr:rowOff>93394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3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75867</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05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855,517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129190</xdr:rowOff>
    </xdr:from>
    <xdr:to>
      <xdr:col>86</xdr:col>
      <xdr:colOff>25400</xdr:colOff>
      <xdr:row>49</xdr:row>
      <xdr:rowOff>129190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5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84857</xdr:rowOff>
    </xdr:from>
    <xdr:to>
      <xdr:col>85</xdr:col>
      <xdr:colOff>127000</xdr:colOff>
      <xdr:row>58</xdr:row>
      <xdr:rowOff>88038</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5481300" y="10028957"/>
          <a:ext cx="838200" cy="3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27788</xdr:rowOff>
    </xdr:from>
    <xdr:ext cx="599010"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628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4911</xdr:rowOff>
    </xdr:from>
    <xdr:to>
      <xdr:col>85</xdr:col>
      <xdr:colOff>177800</xdr:colOff>
      <xdr:row>57</xdr:row>
      <xdr:rowOff>106511</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77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84840</xdr:rowOff>
    </xdr:from>
    <xdr:to>
      <xdr:col>81</xdr:col>
      <xdr:colOff>50800</xdr:colOff>
      <xdr:row>58</xdr:row>
      <xdr:rowOff>84857</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4592300" y="10028940"/>
          <a:ext cx="889000" cy="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23711</xdr:rowOff>
    </xdr:from>
    <xdr:to>
      <xdr:col>81</xdr:col>
      <xdr:colOff>101600</xdr:colOff>
      <xdr:row>57</xdr:row>
      <xdr:rowOff>125311</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79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141838</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181795" y="9571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84840</xdr:rowOff>
    </xdr:from>
    <xdr:to>
      <xdr:col>76</xdr:col>
      <xdr:colOff>114300</xdr:colOff>
      <xdr:row>58</xdr:row>
      <xdr:rowOff>103886</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3703300" y="10028940"/>
          <a:ext cx="889000" cy="19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35531</xdr:rowOff>
    </xdr:from>
    <xdr:to>
      <xdr:col>76</xdr:col>
      <xdr:colOff>165100</xdr:colOff>
      <xdr:row>57</xdr:row>
      <xdr:rowOff>137131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8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153658</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292795" y="9583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95527</xdr:rowOff>
    </xdr:from>
    <xdr:to>
      <xdr:col>71</xdr:col>
      <xdr:colOff>177800</xdr:colOff>
      <xdr:row>58</xdr:row>
      <xdr:rowOff>103886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2814300" y="10039627"/>
          <a:ext cx="889000" cy="8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68697</xdr:rowOff>
    </xdr:from>
    <xdr:to>
      <xdr:col>72</xdr:col>
      <xdr:colOff>38100</xdr:colOff>
      <xdr:row>57</xdr:row>
      <xdr:rowOff>170297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841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15374</xdr:rowOff>
    </xdr:from>
    <xdr:ext cx="59901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03795" y="9616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85899</xdr:rowOff>
    </xdr:from>
    <xdr:to>
      <xdr:col>67</xdr:col>
      <xdr:colOff>101600</xdr:colOff>
      <xdr:row>58</xdr:row>
      <xdr:rowOff>16049</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858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32576</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14795" y="9633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37238</xdr:rowOff>
    </xdr:from>
    <xdr:to>
      <xdr:col>85</xdr:col>
      <xdr:colOff>177800</xdr:colOff>
      <xdr:row>58</xdr:row>
      <xdr:rowOff>138838</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981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123615</xdr:rowOff>
    </xdr:from>
    <xdr:ext cx="534377"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896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34057</xdr:rowOff>
    </xdr:from>
    <xdr:to>
      <xdr:col>81</xdr:col>
      <xdr:colOff>101600</xdr:colOff>
      <xdr:row>58</xdr:row>
      <xdr:rowOff>135657</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97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126784</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14111" y="10070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34040</xdr:rowOff>
    </xdr:from>
    <xdr:to>
      <xdr:col>76</xdr:col>
      <xdr:colOff>165100</xdr:colOff>
      <xdr:row>58</xdr:row>
      <xdr:rowOff>135640</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97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126767</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325111" y="10070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53086</xdr:rowOff>
    </xdr:from>
    <xdr:to>
      <xdr:col>72</xdr:col>
      <xdr:colOff>38100</xdr:colOff>
      <xdr:row>58</xdr:row>
      <xdr:rowOff>154686</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997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145813</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36111" y="10089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44727</xdr:rowOff>
    </xdr:from>
    <xdr:to>
      <xdr:col>67</xdr:col>
      <xdr:colOff>101600</xdr:colOff>
      <xdr:row>58</xdr:row>
      <xdr:rowOff>146327</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988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137454</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47111" y="10081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151115</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152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97792</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927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377,004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151115</xdr:rowOff>
    </xdr:from>
    <xdr:to>
      <xdr:col>86</xdr:col>
      <xdr:colOff>25400</xdr:colOff>
      <xdr:row>70</xdr:row>
      <xdr:rowOff>151115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15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36193</xdr:rowOff>
    </xdr:from>
    <xdr:to>
      <xdr:col>85</xdr:col>
      <xdr:colOff>127000</xdr:colOff>
      <xdr:row>79</xdr:row>
      <xdr:rowOff>44450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5481300" y="13580743"/>
          <a:ext cx="838200" cy="8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124666</xdr:rowOff>
    </xdr:from>
    <xdr:ext cx="534377"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326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101789</xdr:rowOff>
    </xdr:from>
    <xdr:to>
      <xdr:col>85</xdr:col>
      <xdr:colOff>177800</xdr:colOff>
      <xdr:row>79</xdr:row>
      <xdr:rowOff>31939</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7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36193</xdr:rowOff>
    </xdr:from>
    <xdr:to>
      <xdr:col>81</xdr:col>
      <xdr:colOff>50800</xdr:colOff>
      <xdr:row>79</xdr:row>
      <xdr:rowOff>44450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4592300" y="13580743"/>
          <a:ext cx="889000" cy="8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90100</xdr:rowOff>
    </xdr:from>
    <xdr:to>
      <xdr:col>81</xdr:col>
      <xdr:colOff>101600</xdr:colOff>
      <xdr:row>79</xdr:row>
      <xdr:rowOff>20250</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46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36777</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14111" y="13238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88145</xdr:rowOff>
    </xdr:from>
    <xdr:to>
      <xdr:col>76</xdr:col>
      <xdr:colOff>165100</xdr:colOff>
      <xdr:row>79</xdr:row>
      <xdr:rowOff>18295</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61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34822</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236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84093</xdr:rowOff>
    </xdr:from>
    <xdr:to>
      <xdr:col>72</xdr:col>
      <xdr:colOff>38100</xdr:colOff>
      <xdr:row>79</xdr:row>
      <xdr:rowOff>14243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5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30770</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232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66539</xdr:rowOff>
    </xdr:from>
    <xdr:to>
      <xdr:col>67</xdr:col>
      <xdr:colOff>101600</xdr:colOff>
      <xdr:row>78</xdr:row>
      <xdr:rowOff>168139</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39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13216</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214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80216</xdr:rowOff>
    </xdr:from>
    <xdr:ext cx="249299"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45331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156843</xdr:rowOff>
    </xdr:from>
    <xdr:to>
      <xdr:col>81</xdr:col>
      <xdr:colOff>101600</xdr:colOff>
      <xdr:row>79</xdr:row>
      <xdr:rowOff>86993</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529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78120</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46428" y="13622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8649</xdr:rowOff>
    </xdr:from>
    <xdr:to>
      <xdr:col>85</xdr:col>
      <xdr:colOff>126364</xdr:colOff>
      <xdr:row>99</xdr:row>
      <xdr:rowOff>44450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439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48277</xdr:rowOff>
    </xdr:from>
    <xdr:ext cx="249299"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44450</xdr:rowOff>
    </xdr:from>
    <xdr:to>
      <xdr:col>86</xdr:col>
      <xdr:colOff>25400</xdr:colOff>
      <xdr:row>99</xdr:row>
      <xdr:rowOff>44450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126776</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214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828,793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8649</xdr:rowOff>
    </xdr:from>
    <xdr:to>
      <xdr:col>86</xdr:col>
      <xdr:colOff>25400</xdr:colOff>
      <xdr:row>90</xdr:row>
      <xdr:rowOff>8649</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439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45865</xdr:rowOff>
    </xdr:from>
    <xdr:to>
      <xdr:col>85</xdr:col>
      <xdr:colOff>127000</xdr:colOff>
      <xdr:row>97</xdr:row>
      <xdr:rowOff>69768</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5481300" y="16676515"/>
          <a:ext cx="838200" cy="23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152551</xdr:rowOff>
    </xdr:from>
    <xdr:ext cx="599010"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6117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2674</xdr:rowOff>
    </xdr:from>
    <xdr:to>
      <xdr:col>85</xdr:col>
      <xdr:colOff>177800</xdr:colOff>
      <xdr:row>97</xdr:row>
      <xdr:rowOff>104274</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633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69768</xdr:rowOff>
    </xdr:from>
    <xdr:to>
      <xdr:col>81</xdr:col>
      <xdr:colOff>50800</xdr:colOff>
      <xdr:row>97</xdr:row>
      <xdr:rowOff>129329</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4592300" y="16700418"/>
          <a:ext cx="889000" cy="59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162902</xdr:rowOff>
    </xdr:from>
    <xdr:to>
      <xdr:col>81</xdr:col>
      <xdr:colOff>101600</xdr:colOff>
      <xdr:row>97</xdr:row>
      <xdr:rowOff>93052</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62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109579</xdr:rowOff>
    </xdr:from>
    <xdr:ext cx="59901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181795" y="16397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129329</xdr:rowOff>
    </xdr:from>
    <xdr:to>
      <xdr:col>76</xdr:col>
      <xdr:colOff>114300</xdr:colOff>
      <xdr:row>97</xdr:row>
      <xdr:rowOff>154530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3703300" y="16759979"/>
          <a:ext cx="889000" cy="25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24205</xdr:rowOff>
    </xdr:from>
    <xdr:to>
      <xdr:col>76</xdr:col>
      <xdr:colOff>165100</xdr:colOff>
      <xdr:row>97</xdr:row>
      <xdr:rowOff>125805</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65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142332</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292795" y="16430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154530</xdr:rowOff>
    </xdr:from>
    <xdr:to>
      <xdr:col>71</xdr:col>
      <xdr:colOff>177800</xdr:colOff>
      <xdr:row>98</xdr:row>
      <xdr:rowOff>41720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6785180"/>
          <a:ext cx="889000" cy="58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51205</xdr:rowOff>
    </xdr:from>
    <xdr:to>
      <xdr:col>72</xdr:col>
      <xdr:colOff>38100</xdr:colOff>
      <xdr:row>97</xdr:row>
      <xdr:rowOff>152805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68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169332</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03795" y="16457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46146</xdr:rowOff>
    </xdr:from>
    <xdr:to>
      <xdr:col>67</xdr:col>
      <xdr:colOff>101600</xdr:colOff>
      <xdr:row>97</xdr:row>
      <xdr:rowOff>147746</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676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164273</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14795" y="16452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166515</xdr:rowOff>
    </xdr:from>
    <xdr:to>
      <xdr:col>85</xdr:col>
      <xdr:colOff>177800</xdr:colOff>
      <xdr:row>97</xdr:row>
      <xdr:rowOff>96665</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62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17942</xdr:rowOff>
    </xdr:from>
    <xdr:ext cx="599010"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4771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18968</xdr:rowOff>
    </xdr:from>
    <xdr:to>
      <xdr:col>81</xdr:col>
      <xdr:colOff>101600</xdr:colOff>
      <xdr:row>97</xdr:row>
      <xdr:rowOff>120568</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649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111695</xdr:rowOff>
    </xdr:from>
    <xdr:ext cx="59901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181795" y="16742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78529</xdr:rowOff>
    </xdr:from>
    <xdr:to>
      <xdr:col>76</xdr:col>
      <xdr:colOff>165100</xdr:colOff>
      <xdr:row>98</xdr:row>
      <xdr:rowOff>8679</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709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171256</xdr:rowOff>
    </xdr:from>
    <xdr:ext cx="59901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292795" y="16801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103730</xdr:rowOff>
    </xdr:from>
    <xdr:to>
      <xdr:col>72</xdr:col>
      <xdr:colOff>38100</xdr:colOff>
      <xdr:row>98</xdr:row>
      <xdr:rowOff>33880</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73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25007</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03795" y="16827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162370</xdr:rowOff>
    </xdr:from>
    <xdr:to>
      <xdr:col>67</xdr:col>
      <xdr:colOff>101600</xdr:colOff>
      <xdr:row>98</xdr:row>
      <xdr:rowOff>92520</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79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83647</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47111" y="16885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168927</xdr:rowOff>
    </xdr:from>
    <xdr:ext cx="59541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692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111777</xdr:rowOff>
    </xdr:from>
    <xdr:ext cx="59541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692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83687</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2159595" y="5227187"/>
          <a:ext cx="1269" cy="1313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65545</xdr:rowOff>
    </xdr:from>
    <xdr:ext cx="249299" cy="259045"/>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2212300" y="6580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30364</xdr:rowOff>
    </xdr:from>
    <xdr:ext cx="599010" cy="259045"/>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2212300" y="500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229,801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83687</xdr:rowOff>
    </xdr:from>
    <xdr:to>
      <xdr:col>116</xdr:col>
      <xdr:colOff>152400</xdr:colOff>
      <xdr:row>30</xdr:row>
      <xdr:rowOff>83687</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522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154445</xdr:rowOff>
    </xdr:from>
    <xdr:ext cx="469744" cy="25904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2212300" y="63266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131568</xdr:rowOff>
    </xdr:from>
    <xdr:to>
      <xdr:col>116</xdr:col>
      <xdr:colOff>114300</xdr:colOff>
      <xdr:row>38</xdr:row>
      <xdr:rowOff>61719</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2110700" y="647521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130917</xdr:rowOff>
    </xdr:from>
    <xdr:to>
      <xdr:col>112</xdr:col>
      <xdr:colOff>38100</xdr:colOff>
      <xdr:row>38</xdr:row>
      <xdr:rowOff>61067</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1272500" y="6474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77594</xdr:rowOff>
    </xdr:from>
    <xdr:ext cx="469744"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088428" y="624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135632</xdr:rowOff>
    </xdr:from>
    <xdr:to>
      <xdr:col>107</xdr:col>
      <xdr:colOff>101600</xdr:colOff>
      <xdr:row>38</xdr:row>
      <xdr:rowOff>65782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383500" y="647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82309</xdr:rowOff>
    </xdr:from>
    <xdr:ext cx="469744"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199428" y="6254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136775</xdr:rowOff>
    </xdr:from>
    <xdr:to>
      <xdr:col>102</xdr:col>
      <xdr:colOff>165100</xdr:colOff>
      <xdr:row>38</xdr:row>
      <xdr:rowOff>66925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9494500" y="6480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83452</xdr:rowOff>
    </xdr:from>
    <xdr:ext cx="469744"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9310428" y="625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139249</xdr:rowOff>
    </xdr:from>
    <xdr:to>
      <xdr:col>98</xdr:col>
      <xdr:colOff>38100</xdr:colOff>
      <xdr:row>38</xdr:row>
      <xdr:rowOff>69399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05500" y="6482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85926</xdr:rowOff>
    </xdr:from>
    <xdr:ext cx="469744"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21428" y="6258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109995</xdr:rowOff>
    </xdr:from>
    <xdr:ext cx="249299" cy="25904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2212300" y="6453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050" b="0" i="0" u="none" strike="noStrike" kern="0" cap="none" spc="0" normalizeH="0" baseline="0" noProof="0">
              <a:ln>
                <a:noFill/>
              </a:ln>
              <a:solidFill>
                <a:sysClr val="windowText" lastClr="000000"/>
              </a:solidFill>
              <a:effectLst/>
              <a:uLnTx/>
              <a:uFillTx/>
              <a:latin typeface="+mn-lt"/>
              <a:ea typeface="+mn-ea"/>
              <a:cs typeface="+mn-cs"/>
            </a:rPr>
            <a:t>過去５年間において増減が目立つ費目は、総務費、民生費、衛生費、農林水産業費、</a:t>
          </a:r>
          <a:r>
            <a:rPr kumimoji="0" lang="ja-JP" altLang="en-US" sz="1050" b="0" i="0" u="none" strike="noStrike" kern="0" cap="none" spc="0" normalizeH="0" baseline="0" noProof="0">
              <a:ln>
                <a:noFill/>
              </a:ln>
              <a:solidFill>
                <a:sysClr val="windowText" lastClr="000000"/>
              </a:solidFill>
              <a:effectLst/>
              <a:uLnTx/>
              <a:uFillTx/>
              <a:latin typeface="+mn-lt"/>
              <a:ea typeface="+mn-ea"/>
              <a:cs typeface="+mn-cs"/>
            </a:rPr>
            <a:t>土木</a:t>
          </a:r>
          <a:r>
            <a:rPr kumimoji="0" lang="ja-JP" altLang="ja-JP" sz="1050" b="0" i="0" u="none" strike="noStrike" kern="0" cap="none" spc="0" normalizeH="0" baseline="0" noProof="0">
              <a:ln>
                <a:noFill/>
              </a:ln>
              <a:solidFill>
                <a:sysClr val="windowText" lastClr="000000"/>
              </a:solidFill>
              <a:effectLst/>
              <a:uLnTx/>
              <a:uFillTx/>
              <a:latin typeface="+mn-lt"/>
              <a:ea typeface="+mn-ea"/>
              <a:cs typeface="+mn-cs"/>
            </a:rPr>
            <a:t>費、消防費、公債費、積立金である。総務費</a:t>
          </a:r>
          <a:r>
            <a:rPr kumimoji="0" lang="ja-JP" altLang="en-US" sz="1050" b="0" i="0" u="none" strike="noStrike" kern="0" cap="none" spc="0" normalizeH="0" baseline="0" noProof="0">
              <a:ln>
                <a:noFill/>
              </a:ln>
              <a:solidFill>
                <a:sysClr val="windowText" lastClr="000000"/>
              </a:solidFill>
              <a:effectLst/>
              <a:uLnTx/>
              <a:uFillTx/>
              <a:latin typeface="+mn-lt"/>
              <a:ea typeface="+mn-ea"/>
              <a:cs typeface="+mn-cs"/>
            </a:rPr>
            <a:t>について、令和４年度に</a:t>
          </a:r>
          <a:r>
            <a:rPr kumimoji="0" lang="ja-JP" altLang="ja-JP" sz="1050" b="0" i="0" u="none" strike="noStrike" kern="0" cap="none" spc="0" normalizeH="0" baseline="0" noProof="0">
              <a:ln>
                <a:noFill/>
              </a:ln>
              <a:solidFill>
                <a:sysClr val="windowText" lastClr="000000"/>
              </a:solidFill>
              <a:effectLst/>
              <a:uLnTx/>
              <a:uFillTx/>
              <a:latin typeface="+mn-lt"/>
              <a:ea typeface="+mn-ea"/>
              <a:cs typeface="+mn-cs"/>
            </a:rPr>
            <a:t>国際鯨類施設整備事業</a:t>
          </a:r>
          <a:r>
            <a:rPr kumimoji="0" lang="ja-JP" altLang="en-US" sz="1050" b="0" i="0" u="none" strike="noStrike" kern="0" cap="none" spc="0" normalizeH="0" baseline="0" noProof="0">
              <a:ln>
                <a:noFill/>
              </a:ln>
              <a:solidFill>
                <a:sysClr val="windowText" lastClr="000000"/>
              </a:solidFill>
              <a:effectLst/>
              <a:uLnTx/>
              <a:uFillTx/>
              <a:latin typeface="+mn-lt"/>
              <a:ea typeface="+mn-ea"/>
              <a:cs typeface="+mn-cs"/>
            </a:rPr>
            <a:t>費を約</a:t>
          </a:r>
          <a:r>
            <a:rPr kumimoji="0" lang="en-US" altLang="ja-JP" sz="1050" b="0" i="0" u="none" strike="noStrike" kern="0" cap="none" spc="0" normalizeH="0" baseline="0" noProof="0">
              <a:ln>
                <a:noFill/>
              </a:ln>
              <a:solidFill>
                <a:sysClr val="windowText" lastClr="000000"/>
              </a:solidFill>
              <a:effectLst/>
              <a:uLnTx/>
              <a:uFillTx/>
              <a:latin typeface="+mn-lt"/>
              <a:ea typeface="+mn-ea"/>
              <a:cs typeface="+mn-cs"/>
            </a:rPr>
            <a:t>10</a:t>
          </a:r>
          <a:r>
            <a:rPr kumimoji="0" lang="ja-JP" altLang="en-US" sz="1050" b="0" i="0" u="none" strike="noStrike" kern="0" cap="none" spc="0" normalizeH="0" baseline="0" noProof="0">
              <a:ln>
                <a:noFill/>
              </a:ln>
              <a:solidFill>
                <a:sysClr val="windowText" lastClr="000000"/>
              </a:solidFill>
              <a:effectLst/>
              <a:uLnTx/>
              <a:uFillTx/>
              <a:latin typeface="+mn-lt"/>
              <a:ea typeface="+mn-ea"/>
              <a:cs typeface="+mn-cs"/>
            </a:rPr>
            <a:t>億円を計上、令和５年度も約８億円を計上した。</a:t>
          </a:r>
          <a:r>
            <a:rPr kumimoji="0" lang="ja-JP" altLang="ja-JP" sz="1050" b="0" i="0" u="none" strike="noStrike" kern="0" cap="none" spc="0" normalizeH="0" baseline="0" noProof="0">
              <a:ln>
                <a:noFill/>
              </a:ln>
              <a:solidFill>
                <a:sysClr val="windowText" lastClr="000000"/>
              </a:solidFill>
              <a:effectLst/>
              <a:uLnTx/>
              <a:uFillTx/>
              <a:latin typeface="+mn-lt"/>
              <a:ea typeface="+mn-ea"/>
              <a:cs typeface="+mn-cs"/>
            </a:rPr>
            <a:t>また、ふるさと納税事業委託料は令和３年度、４年度ともに委託料を増額した（寄附額の増加に委託料を決定する）</a:t>
          </a:r>
          <a:r>
            <a:rPr kumimoji="0" lang="ja-JP" altLang="en-US" sz="1050" b="0" i="0" u="none" strike="noStrike" kern="0" cap="none" spc="0" normalizeH="0" baseline="0" noProof="0">
              <a:ln>
                <a:noFill/>
              </a:ln>
              <a:solidFill>
                <a:sysClr val="windowText" lastClr="000000"/>
              </a:solidFill>
              <a:effectLst/>
              <a:uLnTx/>
              <a:uFillTx/>
              <a:latin typeface="+mn-lt"/>
              <a:ea typeface="+mn-ea"/>
              <a:cs typeface="+mn-cs"/>
            </a:rPr>
            <a:t>が令和５年度・６年度は減少が続いている</a:t>
          </a:r>
          <a:r>
            <a:rPr kumimoji="0" lang="ja-JP" altLang="ja-JP" sz="1050" b="0" i="0" u="none" strike="noStrike" kern="0" cap="none" spc="0" normalizeH="0" baseline="0" noProof="0">
              <a:ln>
                <a:noFill/>
              </a:ln>
              <a:solidFill>
                <a:sysClr val="windowText" lastClr="000000"/>
              </a:solidFill>
              <a:effectLst/>
              <a:uLnTx/>
              <a:uFillTx/>
              <a:latin typeface="+mn-lt"/>
              <a:ea typeface="+mn-ea"/>
              <a:cs typeface="+mn-cs"/>
            </a:rPr>
            <a:t>。民生費</a:t>
          </a:r>
          <a:r>
            <a:rPr kumimoji="0" lang="ja-JP" altLang="en-US" sz="1050" b="0" i="0" u="none" strike="noStrike" kern="0" cap="none" spc="0" normalizeH="0" baseline="0" noProof="0">
              <a:ln>
                <a:noFill/>
              </a:ln>
              <a:solidFill>
                <a:sysClr val="windowText" lastClr="000000"/>
              </a:solidFill>
              <a:effectLst/>
              <a:uLnTx/>
              <a:uFillTx/>
              <a:latin typeface="+mn-lt"/>
              <a:ea typeface="+mn-ea"/>
              <a:cs typeface="+mn-cs"/>
            </a:rPr>
            <a:t>で</a:t>
          </a:r>
          <a:r>
            <a:rPr kumimoji="0" lang="ja-JP" altLang="ja-JP" sz="1050" b="0" i="0" u="none" strike="noStrike" kern="0" cap="none" spc="0" normalizeH="0" baseline="0" noProof="0">
              <a:ln>
                <a:noFill/>
              </a:ln>
              <a:solidFill>
                <a:sysClr val="windowText" lastClr="000000"/>
              </a:solidFill>
              <a:effectLst/>
              <a:uLnTx/>
              <a:uFillTx/>
              <a:latin typeface="+mn-lt"/>
              <a:ea typeface="+mn-ea"/>
              <a:cs typeface="+mn-cs"/>
            </a:rPr>
            <a:t>は、</a:t>
          </a:r>
          <a:r>
            <a:rPr kumimoji="0" lang="ja-JP" altLang="en-US" sz="1050" b="0" i="0" u="none" strike="noStrike" kern="0" cap="none" spc="0" normalizeH="0" baseline="0" noProof="0">
              <a:ln>
                <a:noFill/>
              </a:ln>
              <a:solidFill>
                <a:sysClr val="windowText" lastClr="000000"/>
              </a:solidFill>
              <a:effectLst/>
              <a:uLnTx/>
              <a:uFillTx/>
              <a:latin typeface="+mn-lt"/>
              <a:ea typeface="+mn-ea"/>
              <a:cs typeface="+mn-cs"/>
            </a:rPr>
            <a:t>障害福祉サービス等の増加が続いている。</a:t>
          </a:r>
          <a:r>
            <a:rPr kumimoji="0" lang="ja-JP" altLang="ja-JP" sz="1050" b="0" i="0" u="none" strike="noStrike" kern="0" cap="none" spc="0" normalizeH="0" baseline="0" noProof="0">
              <a:ln>
                <a:noFill/>
              </a:ln>
              <a:solidFill>
                <a:sysClr val="windowText" lastClr="000000"/>
              </a:solidFill>
              <a:effectLst/>
              <a:uLnTx/>
              <a:uFillTx/>
              <a:latin typeface="+mn-lt"/>
              <a:ea typeface="+mn-ea"/>
              <a:cs typeface="+mn-cs"/>
            </a:rPr>
            <a:t>衛生費では、清掃センターの施設改修を行い令和３年度に完成、またワクチン接種に関連した費用がかかったこともあり、平成</a:t>
          </a:r>
          <a:r>
            <a:rPr kumimoji="0" lang="en-US" altLang="ja-JP" sz="1050" b="0" i="0" u="none" strike="noStrike" kern="0" cap="none" spc="0" normalizeH="0" baseline="0" noProof="0">
              <a:ln>
                <a:noFill/>
              </a:ln>
              <a:solidFill>
                <a:sysClr val="windowText" lastClr="000000"/>
              </a:solidFill>
              <a:effectLst/>
              <a:uLnTx/>
              <a:uFillTx/>
              <a:latin typeface="+mn-lt"/>
              <a:ea typeface="+mn-ea"/>
              <a:cs typeface="+mn-cs"/>
            </a:rPr>
            <a:t>30</a:t>
          </a:r>
          <a:r>
            <a:rPr kumimoji="0" lang="ja-JP" altLang="ja-JP" sz="1050" b="0" i="0" u="none" strike="noStrike" kern="0" cap="none" spc="0" normalizeH="0" baseline="0" noProof="0">
              <a:ln>
                <a:noFill/>
              </a:ln>
              <a:solidFill>
                <a:sysClr val="windowText" lastClr="000000"/>
              </a:solidFill>
              <a:effectLst/>
              <a:uLnTx/>
              <a:uFillTx/>
              <a:latin typeface="+mn-lt"/>
              <a:ea typeface="+mn-ea"/>
              <a:cs typeface="+mn-cs"/>
            </a:rPr>
            <a:t>年度以前と比べ、近年は臨時的な支出が増加していたが、</a:t>
          </a:r>
          <a:r>
            <a:rPr kumimoji="0" lang="ja-JP" altLang="en-US" sz="1050" b="0" i="0" u="none" strike="noStrike" kern="0" cap="none" spc="0" normalizeH="0" baseline="0" noProof="0">
              <a:ln>
                <a:noFill/>
              </a:ln>
              <a:solidFill>
                <a:sysClr val="windowText" lastClr="000000"/>
              </a:solidFill>
              <a:effectLst/>
              <a:uLnTx/>
              <a:uFillTx/>
              <a:latin typeface="+mn-lt"/>
              <a:ea typeface="+mn-ea"/>
              <a:cs typeface="+mn-cs"/>
            </a:rPr>
            <a:t>令和５年度以降は塵芥処理用の車両購入、水道事業会計への負担金の増額等、清掃センター解体工事の実施もより再び衛生費は増加している。</a:t>
          </a:r>
          <a:r>
            <a:rPr kumimoji="0" lang="ja-JP" altLang="ja-JP" sz="1050" b="0" i="0" u="none" strike="noStrike" kern="0" cap="none" spc="0" normalizeH="0" baseline="0" noProof="0">
              <a:ln>
                <a:noFill/>
              </a:ln>
              <a:solidFill>
                <a:sysClr val="windowText" lastClr="000000"/>
              </a:solidFill>
              <a:effectLst/>
              <a:uLnTx/>
              <a:uFillTx/>
              <a:latin typeface="+mn-lt"/>
              <a:ea typeface="+mn-ea"/>
              <a:cs typeface="+mn-cs"/>
            </a:rPr>
            <a:t>農林水産業費では、令和２年度に「太地町冷凍施設」を新規整備したこと、令和元年度</a:t>
          </a:r>
          <a:r>
            <a:rPr kumimoji="0" lang="ja-JP" altLang="en-US" sz="1050" b="0" i="0" u="none" strike="noStrike" kern="0" cap="none" spc="0" normalizeH="0" baseline="0" noProof="0">
              <a:ln>
                <a:noFill/>
              </a:ln>
              <a:solidFill>
                <a:sysClr val="windowText" lastClr="000000"/>
              </a:solidFill>
              <a:effectLst/>
              <a:uLnTx/>
              <a:uFillTx/>
              <a:latin typeface="+mn-lt"/>
              <a:ea typeface="+mn-ea"/>
              <a:cs typeface="+mn-cs"/>
            </a:rPr>
            <a:t>以降は</a:t>
          </a:r>
          <a:r>
            <a:rPr kumimoji="0" lang="ja-JP" altLang="ja-JP" sz="1050" b="0" i="0" u="none" strike="noStrike" kern="0" cap="none" spc="0" normalizeH="0" baseline="0" noProof="0">
              <a:ln>
                <a:noFill/>
              </a:ln>
              <a:solidFill>
                <a:sysClr val="windowText" lastClr="000000"/>
              </a:solidFill>
              <a:effectLst/>
              <a:uLnTx/>
              <a:uFillTx/>
              <a:latin typeface="+mn-lt"/>
              <a:ea typeface="+mn-ea"/>
              <a:cs typeface="+mn-cs"/>
            </a:rPr>
            <a:t>漁港の機能保全工事を継続して実施しているため、近年は増加傾向である。</a:t>
          </a:r>
          <a:r>
            <a:rPr kumimoji="0" lang="ja-JP" altLang="en-US" sz="1050" b="0" i="0" u="none" strike="noStrike" kern="0" cap="none" spc="0" normalizeH="0" baseline="0" noProof="0">
              <a:ln>
                <a:noFill/>
              </a:ln>
              <a:solidFill>
                <a:sysClr val="windowText" lastClr="000000"/>
              </a:solidFill>
              <a:effectLst/>
              <a:uLnTx/>
              <a:uFillTx/>
              <a:latin typeface="+mn-lt"/>
              <a:ea typeface="+mn-ea"/>
              <a:cs typeface="+mn-cs"/>
            </a:rPr>
            <a:t>令和５年度・６年度は船揚場の改良工事を行い支出額が増加した。</a:t>
          </a:r>
          <a:r>
            <a:rPr kumimoji="0" lang="ja-JP" altLang="ja-JP" sz="1050" b="0" i="0" u="none" strike="noStrike" kern="0" cap="none" spc="0" normalizeH="0" baseline="0" noProof="0">
              <a:ln>
                <a:noFill/>
              </a:ln>
              <a:solidFill>
                <a:sysClr val="windowText" lastClr="000000"/>
              </a:solidFill>
              <a:effectLst/>
              <a:uLnTx/>
              <a:uFillTx/>
              <a:latin typeface="+mn-lt"/>
              <a:ea typeface="+mn-ea"/>
              <a:cs typeface="+mn-cs"/>
            </a:rPr>
            <a:t>消防費は、令和元年度の防災行政無線デジタル化事業、令和２年度から３年度にかけての駅舎防災複合施設（防災部分）の建設により大幅に増加していたが、令和４</a:t>
          </a:r>
          <a:r>
            <a:rPr kumimoji="0" lang="ja-JP" altLang="en-US" sz="1050" b="0" i="0" u="none" strike="noStrike" kern="0" cap="none" spc="0" normalizeH="0" baseline="0" noProof="0">
              <a:ln>
                <a:noFill/>
              </a:ln>
              <a:solidFill>
                <a:sysClr val="windowText" lastClr="000000"/>
              </a:solidFill>
              <a:effectLst/>
              <a:uLnTx/>
              <a:uFillTx/>
              <a:latin typeface="+mn-lt"/>
              <a:ea typeface="+mn-ea"/>
              <a:cs typeface="+mn-cs"/>
            </a:rPr>
            <a:t>・５</a:t>
          </a:r>
          <a:r>
            <a:rPr kumimoji="0" lang="ja-JP" altLang="ja-JP" sz="1050" b="0" i="0" u="none" strike="noStrike" kern="0" cap="none" spc="0" normalizeH="0" baseline="0" noProof="0">
              <a:ln>
                <a:noFill/>
              </a:ln>
              <a:solidFill>
                <a:sysClr val="windowText" lastClr="000000"/>
              </a:solidFill>
              <a:effectLst/>
              <a:uLnTx/>
              <a:uFillTx/>
              <a:latin typeface="+mn-lt"/>
              <a:ea typeface="+mn-ea"/>
              <a:cs typeface="+mn-cs"/>
            </a:rPr>
            <a:t>年度は元の水準に戻った</a:t>
          </a:r>
          <a:r>
            <a:rPr kumimoji="0" lang="ja-JP" altLang="en-US" sz="1050" b="0" i="0" u="none" strike="noStrike" kern="0" cap="none" spc="0" normalizeH="0" baseline="0" noProof="0">
              <a:ln>
                <a:noFill/>
              </a:ln>
              <a:solidFill>
                <a:sysClr val="windowText" lastClr="000000"/>
              </a:solidFill>
              <a:effectLst/>
              <a:uLnTx/>
              <a:uFillTx/>
              <a:latin typeface="+mn-lt"/>
              <a:ea typeface="+mn-ea"/>
              <a:cs typeface="+mn-cs"/>
            </a:rPr>
            <a:t>が令和６年度は救急車両の購入等により増加している</a:t>
          </a:r>
          <a:r>
            <a:rPr kumimoji="0" lang="ja-JP" altLang="ja-JP" sz="1050" b="0" i="0" u="none" strike="noStrike" kern="0" cap="none" spc="0" normalizeH="0" baseline="0" noProof="0">
              <a:ln>
                <a:noFill/>
              </a:ln>
              <a:solidFill>
                <a:sysClr val="windowText" lastClr="000000"/>
              </a:solidFill>
              <a:effectLst/>
              <a:uLnTx/>
              <a:uFillTx/>
              <a:latin typeface="+mn-lt"/>
              <a:ea typeface="+mn-ea"/>
              <a:cs typeface="+mn-cs"/>
            </a:rPr>
            <a:t>。公債費のうち、長期債元利償還金が前年度比で</a:t>
          </a:r>
          <a:r>
            <a:rPr kumimoji="0" lang="en-US" altLang="ja-JP" sz="1100" b="0" i="0" u="none" strike="noStrike" kern="0" cap="none" spc="0" normalizeH="0" baseline="0" noProof="0">
              <a:ln>
                <a:noFill/>
              </a:ln>
              <a:solidFill>
                <a:sysClr val="windowText" lastClr="000000"/>
              </a:solidFill>
              <a:effectLst/>
              <a:uLnTx/>
              <a:uFillTx/>
              <a:latin typeface="+mn-lt"/>
              <a:ea typeface="+mn-ea"/>
              <a:cs typeface="+mn-cs"/>
            </a:rPr>
            <a:t>34,286</a:t>
          </a:r>
          <a:r>
            <a:rPr kumimoji="0" lang="ja-JP" altLang="ja-JP" sz="1050" b="0" i="0" u="none" strike="noStrike" kern="0" cap="none" spc="0" normalizeH="0" baseline="0" noProof="0">
              <a:ln>
                <a:noFill/>
              </a:ln>
              <a:solidFill>
                <a:sysClr val="windowText" lastClr="000000"/>
              </a:solidFill>
              <a:effectLst/>
              <a:uLnTx/>
              <a:uFillTx/>
              <a:latin typeface="+mn-lt"/>
              <a:ea typeface="+mn-ea"/>
              <a:cs typeface="+mn-cs"/>
            </a:rPr>
            <a:t>千円増額しており、前年度の増加額と合わせると</a:t>
          </a:r>
          <a:r>
            <a:rPr kumimoji="0" lang="en-US" altLang="ja-JP" sz="1050" b="0" i="0" u="none" strike="noStrike" kern="0" cap="none" spc="0" normalizeH="0" baseline="0" noProof="0">
              <a:ln>
                <a:noFill/>
              </a:ln>
              <a:solidFill>
                <a:sysClr val="windowText" lastClr="000000"/>
              </a:solidFill>
              <a:effectLst/>
              <a:uLnTx/>
              <a:uFillTx/>
              <a:latin typeface="+mn-lt"/>
              <a:ea typeface="+mn-ea"/>
              <a:cs typeface="+mn-cs"/>
            </a:rPr>
            <a:t>1.2</a:t>
          </a:r>
          <a:r>
            <a:rPr kumimoji="0" lang="ja-JP" altLang="ja-JP" sz="1050" b="0" i="0" u="none" strike="noStrike" kern="0" cap="none" spc="0" normalizeH="0" baseline="0" noProof="0">
              <a:ln>
                <a:noFill/>
              </a:ln>
              <a:solidFill>
                <a:sysClr val="windowText" lastClr="000000"/>
              </a:solidFill>
              <a:effectLst/>
              <a:uLnTx/>
              <a:uFillTx/>
              <a:latin typeface="+mn-lt"/>
              <a:ea typeface="+mn-ea"/>
              <a:cs typeface="+mn-cs"/>
            </a:rPr>
            <a:t>億円超の増加である。公債費の増加は少なくとも令和</a:t>
          </a:r>
          <a:r>
            <a:rPr kumimoji="0" lang="en-US" altLang="ja-JP" sz="1050" b="0" i="0" u="none" strike="noStrike" kern="0" cap="none" spc="0" normalizeH="0" baseline="0" noProof="0">
              <a:ln>
                <a:noFill/>
              </a:ln>
              <a:solidFill>
                <a:sysClr val="windowText" lastClr="000000"/>
              </a:solidFill>
              <a:effectLst/>
              <a:uLnTx/>
              <a:uFillTx/>
              <a:latin typeface="+mn-lt"/>
              <a:ea typeface="+mn-ea"/>
              <a:cs typeface="+mn-cs"/>
            </a:rPr>
            <a:t>10</a:t>
          </a:r>
          <a:r>
            <a:rPr kumimoji="0" lang="ja-JP" altLang="ja-JP" sz="1050" b="0" i="0" u="none" strike="noStrike" kern="0" cap="none" spc="0" normalizeH="0" baseline="0" noProof="0">
              <a:ln>
                <a:noFill/>
              </a:ln>
              <a:solidFill>
                <a:sysClr val="windowText" lastClr="000000"/>
              </a:solidFill>
              <a:effectLst/>
              <a:uLnTx/>
              <a:uFillTx/>
              <a:latin typeface="+mn-lt"/>
              <a:ea typeface="+mn-ea"/>
              <a:cs typeface="+mn-cs"/>
            </a:rPr>
            <a:t>年度まで続くため、基金を積み立て、将来の財源を確保する。</a:t>
          </a:r>
          <a:endParaRPr kumimoji="0" lang="ja-JP" altLang="ja-JP" sz="120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和歌山県太地町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50" b="0" i="0" u="none" strike="noStrike" kern="0" cap="none" spc="0" normalizeH="0" baseline="0" noProof="0">
              <a:ln>
                <a:noFill/>
              </a:ln>
              <a:solidFill>
                <a:sysClr val="windowText" lastClr="000000"/>
              </a:solidFill>
              <a:effectLst/>
              <a:uLnTx/>
              <a:uFillTx/>
              <a:latin typeface="+mn-lt"/>
              <a:ea typeface="+mn-ea"/>
              <a:cs typeface="+mn-cs"/>
            </a:rPr>
            <a:t>財政調整基金の残高は平成</a:t>
          </a:r>
          <a:r>
            <a:rPr kumimoji="1" lang="en-US" altLang="ja-JP" sz="1050" b="0" i="0" u="none" strike="noStrike" kern="0" cap="none" spc="0" normalizeH="0" baseline="0" noProof="0">
              <a:ln>
                <a:noFill/>
              </a:ln>
              <a:solidFill>
                <a:sysClr val="windowText" lastClr="000000"/>
              </a:solidFill>
              <a:effectLst/>
              <a:uLnTx/>
              <a:uFillTx/>
              <a:latin typeface="+mn-lt"/>
              <a:ea typeface="+mn-ea"/>
              <a:cs typeface="+mn-cs"/>
            </a:rPr>
            <a:t>28</a:t>
          </a:r>
          <a:r>
            <a:rPr kumimoji="1" lang="ja-JP" altLang="ja-JP" sz="1050" b="0" i="0" u="none" strike="noStrike" kern="0" cap="none" spc="0" normalizeH="0" baseline="0" noProof="0">
              <a:ln>
                <a:noFill/>
              </a:ln>
              <a:solidFill>
                <a:sysClr val="windowText" lastClr="000000"/>
              </a:solidFill>
              <a:effectLst/>
              <a:uLnTx/>
              <a:uFillTx/>
              <a:latin typeface="+mn-lt"/>
              <a:ea typeface="+mn-ea"/>
              <a:cs typeface="+mn-cs"/>
            </a:rPr>
            <a:t>年度末までは６億円を上回っていたが、これ以降は年々減少し、令和</a:t>
          </a:r>
          <a:r>
            <a:rPr kumimoji="1" lang="ja-JP" altLang="en-US" sz="1050" b="0" i="0" u="none" strike="noStrike" kern="0" cap="none" spc="0" normalizeH="0" baseline="0" noProof="0">
              <a:ln>
                <a:noFill/>
              </a:ln>
              <a:solidFill>
                <a:sysClr val="windowText" lastClr="000000"/>
              </a:solidFill>
              <a:effectLst/>
              <a:uLnTx/>
              <a:uFillTx/>
              <a:latin typeface="+mn-lt"/>
              <a:ea typeface="+mn-ea"/>
              <a:cs typeface="+mn-cs"/>
            </a:rPr>
            <a:t>５</a:t>
          </a:r>
          <a:r>
            <a:rPr kumimoji="1" lang="ja-JP" altLang="ja-JP" sz="1050" b="0" i="0" u="none" strike="noStrike" kern="0" cap="none" spc="0" normalizeH="0" baseline="0" noProof="0">
              <a:ln>
                <a:noFill/>
              </a:ln>
              <a:solidFill>
                <a:sysClr val="windowText" lastClr="000000"/>
              </a:solidFill>
              <a:effectLst/>
              <a:uLnTx/>
              <a:uFillTx/>
              <a:latin typeface="+mn-lt"/>
              <a:ea typeface="+mn-ea"/>
              <a:cs typeface="+mn-cs"/>
            </a:rPr>
            <a:t>年度末では約</a:t>
          </a:r>
          <a:r>
            <a:rPr kumimoji="1" lang="en-US" altLang="ja-JP" sz="1050" b="0" i="0" u="none" strike="noStrike" kern="0" cap="none" spc="0" normalizeH="0" baseline="0" noProof="0">
              <a:ln>
                <a:noFill/>
              </a:ln>
              <a:solidFill>
                <a:sysClr val="windowText" lastClr="000000"/>
              </a:solidFill>
              <a:effectLst/>
              <a:uLnTx/>
              <a:uFillTx/>
              <a:latin typeface="+mn-lt"/>
              <a:ea typeface="+mn-ea"/>
              <a:cs typeface="+mn-cs"/>
            </a:rPr>
            <a:t>4.9</a:t>
          </a:r>
          <a:r>
            <a:rPr kumimoji="1" lang="ja-JP" altLang="ja-JP" sz="1050" b="0" i="0" u="none" strike="noStrike" kern="0" cap="none" spc="0" normalizeH="0" baseline="0" noProof="0">
              <a:ln>
                <a:noFill/>
              </a:ln>
              <a:solidFill>
                <a:sysClr val="windowText" lastClr="000000"/>
              </a:solidFill>
              <a:effectLst/>
              <a:uLnTx/>
              <a:uFillTx/>
              <a:latin typeface="+mn-lt"/>
              <a:ea typeface="+mn-ea"/>
              <a:cs typeface="+mn-cs"/>
            </a:rPr>
            <a:t>億円となった。逆に標準財政規模は、令和３年度以降で特に大きくなり、</a:t>
          </a:r>
          <a:r>
            <a:rPr kumimoji="1" lang="ja-JP" altLang="en-US" sz="1050" b="0" i="0" u="none" strike="noStrike" kern="0" cap="none" spc="0" normalizeH="0" baseline="0" noProof="0">
              <a:ln>
                <a:noFill/>
              </a:ln>
              <a:solidFill>
                <a:sysClr val="windowText" lastClr="000000"/>
              </a:solidFill>
              <a:effectLst/>
              <a:uLnTx/>
              <a:uFillTx/>
              <a:latin typeface="+mn-lt"/>
              <a:ea typeface="+mn-ea"/>
              <a:cs typeface="+mn-cs"/>
            </a:rPr>
            <a:t>標準財政規模比は</a:t>
          </a:r>
          <a:r>
            <a:rPr kumimoji="1" lang="ja-JP" altLang="ja-JP" sz="1050" b="0" i="0" u="none" strike="noStrike" kern="0" cap="none" spc="0" normalizeH="0" baseline="0" noProof="0">
              <a:ln>
                <a:noFill/>
              </a:ln>
              <a:solidFill>
                <a:sysClr val="windowText" lastClr="000000"/>
              </a:solidFill>
              <a:effectLst/>
              <a:uLnTx/>
              <a:uFillTx/>
              <a:latin typeface="+mn-lt"/>
              <a:ea typeface="+mn-ea"/>
              <a:cs typeface="+mn-cs"/>
            </a:rPr>
            <a:t>低下</a:t>
          </a:r>
          <a:r>
            <a:rPr kumimoji="1" lang="ja-JP" altLang="en-US" sz="1050" b="0" i="0" u="none" strike="noStrike" kern="0" cap="none" spc="0" normalizeH="0" baseline="0" noProof="0">
              <a:ln>
                <a:noFill/>
              </a:ln>
              <a:solidFill>
                <a:sysClr val="windowText" lastClr="000000"/>
              </a:solidFill>
              <a:effectLst/>
              <a:uLnTx/>
              <a:uFillTx/>
              <a:latin typeface="+mn-lt"/>
              <a:ea typeface="+mn-ea"/>
              <a:cs typeface="+mn-cs"/>
            </a:rPr>
            <a:t>傾向である</a:t>
          </a:r>
          <a:r>
            <a:rPr kumimoji="1" lang="ja-JP" altLang="ja-JP" sz="1050" b="0" i="0" u="none" strike="noStrike" kern="0" cap="none" spc="0" normalizeH="0" baseline="0" noProof="0">
              <a:ln>
                <a:noFill/>
              </a:ln>
              <a:solidFill>
                <a:sysClr val="windowText" lastClr="000000"/>
              </a:solidFill>
              <a:effectLst/>
              <a:uLnTx/>
              <a:uFillTx/>
              <a:latin typeface="+mn-lt"/>
              <a:ea typeface="+mn-ea"/>
              <a:cs typeface="+mn-cs"/>
            </a:rPr>
            <a:t>。近年は投資的事業の財源として基金を取り崩しており、令和</a:t>
          </a:r>
          <a:r>
            <a:rPr kumimoji="1" lang="en-US" altLang="ja-JP" sz="1050" b="0" i="0" u="none" strike="noStrike" kern="0" cap="none" spc="0" normalizeH="0" baseline="0" noProof="0">
              <a:ln>
                <a:noFill/>
              </a:ln>
              <a:solidFill>
                <a:sysClr val="windowText" lastClr="000000"/>
              </a:solidFill>
              <a:effectLst/>
              <a:uLnTx/>
              <a:uFillTx/>
              <a:latin typeface="+mn-lt"/>
              <a:ea typeface="+mn-ea"/>
              <a:cs typeface="+mn-cs"/>
            </a:rPr>
            <a:t>6</a:t>
          </a:r>
          <a:r>
            <a:rPr kumimoji="1" lang="ja-JP" altLang="ja-JP" sz="1050" b="0" i="0" u="none" strike="noStrike" kern="0" cap="none" spc="0" normalizeH="0" baseline="0" noProof="0">
              <a:ln>
                <a:noFill/>
              </a:ln>
              <a:solidFill>
                <a:sysClr val="windowText" lastClr="000000"/>
              </a:solidFill>
              <a:effectLst/>
              <a:uLnTx/>
              <a:uFillTx/>
              <a:latin typeface="+mn-lt"/>
              <a:ea typeface="+mn-ea"/>
              <a:cs typeface="+mn-cs"/>
            </a:rPr>
            <a:t>年度も同様の運用を行った。実質収支については、平成</a:t>
          </a:r>
          <a:r>
            <a:rPr kumimoji="1" lang="en-US" altLang="ja-JP" sz="1050" b="0" i="0" u="none" strike="noStrike" kern="0" cap="none" spc="0" normalizeH="0" baseline="0" noProof="0">
              <a:ln>
                <a:noFill/>
              </a:ln>
              <a:solidFill>
                <a:sysClr val="windowText" lastClr="000000"/>
              </a:solidFill>
              <a:effectLst/>
              <a:uLnTx/>
              <a:uFillTx/>
              <a:latin typeface="+mn-lt"/>
              <a:ea typeface="+mn-ea"/>
              <a:cs typeface="+mn-cs"/>
            </a:rPr>
            <a:t>30</a:t>
          </a:r>
          <a:r>
            <a:rPr kumimoji="1" lang="ja-JP" altLang="ja-JP" sz="1050" b="0" i="0" u="none" strike="noStrike" kern="0" cap="none" spc="0" normalizeH="0" baseline="0" noProof="0">
              <a:ln>
                <a:noFill/>
              </a:ln>
              <a:solidFill>
                <a:sysClr val="windowText" lastClr="000000"/>
              </a:solidFill>
              <a:effectLst/>
              <a:uLnTx/>
              <a:uFillTx/>
              <a:latin typeface="+mn-lt"/>
              <a:ea typeface="+mn-ea"/>
              <a:cs typeface="+mn-cs"/>
            </a:rPr>
            <a:t>年度に地域福祉センター梛改修事業を実施、令和元年度には、森浦湾整備事業、防災行政無線を実施したこと等により剰余金が減少し、６</a:t>
          </a:r>
          <a:r>
            <a:rPr kumimoji="1" lang="en-US" altLang="ja-JP" sz="1050" b="0" i="0" u="none" strike="noStrike" kern="0" cap="none" spc="0" normalizeH="0" baseline="0" noProof="0">
              <a:ln>
                <a:noFill/>
              </a:ln>
              <a:solidFill>
                <a:sysClr val="windowText" lastClr="000000"/>
              </a:solidFill>
              <a:effectLst/>
              <a:uLnTx/>
              <a:uFillTx/>
              <a:latin typeface="+mn-lt"/>
              <a:ea typeface="+mn-ea"/>
              <a:cs typeface="+mn-cs"/>
            </a:rPr>
            <a:t>%</a:t>
          </a:r>
          <a:r>
            <a:rPr kumimoji="1" lang="ja-JP" altLang="ja-JP" sz="1050" b="0" i="0" u="none" strike="noStrike" kern="0" cap="none" spc="0" normalizeH="0" baseline="0" noProof="0">
              <a:ln>
                <a:noFill/>
              </a:ln>
              <a:solidFill>
                <a:sysClr val="windowText" lastClr="000000"/>
              </a:solidFill>
              <a:effectLst/>
              <a:uLnTx/>
              <a:uFillTx/>
              <a:latin typeface="+mn-lt"/>
              <a:ea typeface="+mn-ea"/>
              <a:cs typeface="+mn-cs"/>
            </a:rPr>
            <a:t>台まで低下した</a:t>
          </a:r>
          <a:r>
            <a:rPr kumimoji="1" lang="ja-JP" altLang="en-US" sz="1050" b="0" i="0" u="none" strike="noStrike" kern="0" cap="none" spc="0" normalizeH="0" baseline="0" noProof="0">
              <a:ln>
                <a:noFill/>
              </a:ln>
              <a:solidFill>
                <a:sysClr val="windowText" lastClr="000000"/>
              </a:solidFill>
              <a:effectLst/>
              <a:uLnTx/>
              <a:uFillTx/>
              <a:latin typeface="+mn-lt"/>
              <a:ea typeface="+mn-ea"/>
              <a:cs typeface="+mn-cs"/>
            </a:rPr>
            <a:t>が、</a:t>
          </a:r>
          <a:r>
            <a:rPr kumimoji="1" lang="ja-JP" altLang="ja-JP" sz="1050" b="0" i="0" u="none" strike="noStrike" kern="0" cap="none" spc="0" normalizeH="0" baseline="0" noProof="0">
              <a:ln>
                <a:noFill/>
              </a:ln>
              <a:solidFill>
                <a:sysClr val="windowText" lastClr="000000"/>
              </a:solidFill>
              <a:effectLst/>
              <a:uLnTx/>
              <a:uFillTx/>
              <a:latin typeface="+mn-lt"/>
              <a:ea typeface="+mn-ea"/>
              <a:cs typeface="+mn-cs"/>
            </a:rPr>
            <a:t>令和２年度以降は投資的事業</a:t>
          </a:r>
          <a:r>
            <a:rPr kumimoji="1" lang="ja-JP" altLang="en-US" sz="1050" b="0" i="0" u="none" strike="noStrike" kern="0" cap="none" spc="0" normalizeH="0" baseline="0" noProof="0">
              <a:ln>
                <a:noFill/>
              </a:ln>
              <a:solidFill>
                <a:sysClr val="windowText" lastClr="000000"/>
              </a:solidFill>
              <a:effectLst/>
              <a:uLnTx/>
              <a:uFillTx/>
              <a:latin typeface="+mn-lt"/>
              <a:ea typeface="+mn-ea"/>
              <a:cs typeface="+mn-cs"/>
            </a:rPr>
            <a:t>を行いながらも</a:t>
          </a:r>
          <a:r>
            <a:rPr kumimoji="1" lang="ja-JP" altLang="ja-JP" sz="1050" b="0" i="0" u="none" strike="noStrike" kern="0" cap="none" spc="0" normalizeH="0" baseline="0" noProof="0">
              <a:ln>
                <a:noFill/>
              </a:ln>
              <a:solidFill>
                <a:sysClr val="windowText" lastClr="000000"/>
              </a:solidFill>
              <a:effectLst/>
              <a:uLnTx/>
              <a:uFillTx/>
              <a:latin typeface="+mn-lt"/>
              <a:ea typeface="+mn-ea"/>
              <a:cs typeface="+mn-cs"/>
            </a:rPr>
            <a:t>、普通交付税の増額等の影響で実質収支は改善している。</a:t>
          </a:r>
          <a:endParaRPr kumimoji="0" lang="ja-JP" altLang="ja-JP" sz="1200" b="0" i="0" u="none" strike="noStrike" kern="0" cap="none" spc="0" normalizeH="0" baseline="0" noProof="0">
            <a:ln>
              <a:noFill/>
            </a:ln>
            <a:solidFill>
              <a:sysClr val="windowText" lastClr="000000"/>
            </a:solidFill>
            <a:effectLst/>
            <a:uLnTx/>
            <a:uFillTx/>
            <a:latin typeface="+mn-lt"/>
            <a:ea typeface="+mn-ea"/>
            <a:cs typeface="+mn-cs"/>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和歌山県太地町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一般会計について、令和２年度以降</a:t>
          </a:r>
          <a:r>
            <a:rPr kumimoji="0" lang="ja-JP" altLang="en-US" sz="1100" b="0" i="0" u="none" strike="noStrike" kern="0" cap="none" spc="0" normalizeH="0" baseline="0" noProof="0">
              <a:ln>
                <a:noFill/>
              </a:ln>
              <a:solidFill>
                <a:sysClr val="windowText" lastClr="000000"/>
              </a:solidFill>
              <a:effectLst/>
              <a:uLnTx/>
              <a:uFillTx/>
              <a:latin typeface="+mn-lt"/>
              <a:ea typeface="+mn-ea"/>
              <a:cs typeface="+mn-cs"/>
            </a:rPr>
            <a:t>は</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駅舎防災複合施設、国際鯨類施設の建設等の大型事業を実施してきた。投資的事業を継続しており、その事業費は年度によって差があるが、年度末に基金を積み立てることにより収支額はほぼ一定になっている。水道事業について、平成</a:t>
          </a:r>
          <a:r>
            <a:rPr kumimoji="0" lang="en-US" altLang="ja-JP" sz="1100" b="0" i="0" u="none" strike="noStrike" kern="0" cap="none" spc="0" normalizeH="0" baseline="0" noProof="0">
              <a:ln>
                <a:noFill/>
              </a:ln>
              <a:solidFill>
                <a:sysClr val="windowText" lastClr="000000"/>
              </a:solidFill>
              <a:effectLst/>
              <a:uLnTx/>
              <a:uFillTx/>
              <a:latin typeface="+mn-lt"/>
              <a:ea typeface="+mn-ea"/>
              <a:cs typeface="+mn-cs"/>
            </a:rPr>
            <a:t>26</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年度の水道料金の値上げにより以降収支が改善している。くじらの博物館事業について、平成</a:t>
          </a:r>
          <a:r>
            <a:rPr kumimoji="0" lang="en-US" altLang="ja-JP" sz="1100" b="0" i="0" u="none" strike="noStrike" kern="0" cap="none" spc="0" normalizeH="0" baseline="0" noProof="0">
              <a:ln>
                <a:noFill/>
              </a:ln>
              <a:solidFill>
                <a:sysClr val="windowText" lastClr="000000"/>
              </a:solidFill>
              <a:effectLst/>
              <a:uLnTx/>
              <a:uFillTx/>
              <a:latin typeface="+mn-lt"/>
              <a:ea typeface="+mn-ea"/>
              <a:cs typeface="+mn-cs"/>
            </a:rPr>
            <a:t>29</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年度には動物の売上収入により</a:t>
          </a:r>
          <a:r>
            <a:rPr kumimoji="0" lang="en-US" altLang="ja-JP" sz="1100" b="0" i="0" u="none" strike="noStrike" kern="0" cap="none" spc="0" normalizeH="0" baseline="0" noProof="0">
              <a:ln>
                <a:noFill/>
              </a:ln>
              <a:solidFill>
                <a:sysClr val="windowText" lastClr="000000"/>
              </a:solidFill>
              <a:effectLst/>
              <a:uLnTx/>
              <a:uFillTx/>
              <a:latin typeface="+mn-lt"/>
              <a:ea typeface="+mn-ea"/>
              <a:cs typeface="+mn-cs"/>
            </a:rPr>
            <a:t>10.47%</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に増加し、</a:t>
          </a:r>
          <a:r>
            <a:rPr kumimoji="0" lang="en-US" altLang="ja-JP" sz="1100" b="0" i="0" u="none" strike="noStrike" kern="0" cap="none" spc="0" normalizeH="0" baseline="0" noProof="0">
              <a:ln>
                <a:noFill/>
              </a:ln>
              <a:solidFill>
                <a:sysClr val="windowText" lastClr="000000"/>
              </a:solidFill>
              <a:effectLst/>
              <a:uLnTx/>
              <a:uFillTx/>
              <a:latin typeface="+mn-lt"/>
              <a:ea typeface="+mn-ea"/>
              <a:cs typeface="+mn-cs"/>
            </a:rPr>
            <a:t>30</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年度においても前年度の事業を継続した結果、黒字を伸ばし、令和元年度も同様の収支状況だったが、令和２年度、３年度は新型コロナウィルス流行の影響を受け、利益が縮小した。令和４年</a:t>
          </a:r>
          <a:r>
            <a:rPr kumimoji="0" lang="en-US" altLang="ja-JP" sz="1100" b="0" i="0" u="none" strike="noStrike" kern="0" cap="none" spc="0" normalizeH="0" baseline="0" noProof="0">
              <a:ln>
                <a:noFill/>
              </a:ln>
              <a:solidFill>
                <a:sysClr val="windowText" lastClr="000000"/>
              </a:solidFill>
              <a:effectLst/>
              <a:uLnTx/>
              <a:uFillTx/>
              <a:latin typeface="+mn-lt"/>
              <a:ea typeface="+mn-ea"/>
              <a:cs typeface="+mn-cs"/>
            </a:rPr>
            <a:t>10</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月以降は、外国からの来館者が、徐々に増加しているが、飼料代や電気料等の高騰が利益を圧迫している。なお、平成</a:t>
          </a:r>
          <a:r>
            <a:rPr kumimoji="0" lang="en-US" altLang="ja-JP" sz="1100" b="0" i="0" u="none" strike="noStrike" kern="0" cap="none" spc="0" normalizeH="0" baseline="0" noProof="0">
              <a:ln>
                <a:noFill/>
              </a:ln>
              <a:solidFill>
                <a:sysClr val="windowText" lastClr="000000"/>
              </a:solidFill>
              <a:effectLst/>
              <a:uLnTx/>
              <a:uFillTx/>
              <a:latin typeface="+mn-lt"/>
              <a:ea typeface="+mn-ea"/>
              <a:cs typeface="+mn-cs"/>
            </a:rPr>
            <a:t>29</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年度には入館料の見直し（値上げ）を行っている。介護保険事業は一般会計からの繰り入れを行っている。平成</a:t>
          </a:r>
          <a:r>
            <a:rPr kumimoji="0" lang="en-US" altLang="ja-JP" sz="1100" b="0" i="0" u="none" strike="noStrike" kern="0" cap="none" spc="0" normalizeH="0" baseline="0" noProof="0">
              <a:ln>
                <a:noFill/>
              </a:ln>
              <a:solidFill>
                <a:sysClr val="windowText" lastClr="000000"/>
              </a:solidFill>
              <a:effectLst/>
              <a:uLnTx/>
              <a:uFillTx/>
              <a:latin typeface="+mn-lt"/>
              <a:ea typeface="+mn-ea"/>
              <a:cs typeface="+mn-cs"/>
            </a:rPr>
            <a:t>27</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年度と令和３年度に保険料を改定し、繰入額を抑制した。国民健康保険事業も一般会計からの繰り入れを行っている。年度ごとに赤字補填を縮小するよう段階的に保険料の改定を行っている。都市計画公共下水道事業については、下水道接続人口が減少しており、一般会計から赤字補填を行っている。人員配置と処理設備の導入などにより、経費の抑制に努めてきたが、今後は老朽化した施設の更新を計画的に進めていく必要がある。</a:t>
          </a:r>
          <a:endParaRPr kumimoji="0" lang="ja-JP" altLang="ja-JP" sz="1400" b="0" i="0" u="none" strike="noStrike" kern="0" cap="none" spc="0" normalizeH="0" baseline="0" noProof="0">
            <a:ln>
              <a:noFill/>
            </a:ln>
            <a:solidFill>
              <a:sysClr val="windowText" lastClr="000000"/>
            </a:solidFill>
            <a:effectLst/>
            <a:uLnTx/>
            <a:uFillTx/>
            <a:latin typeface="+mn-lt"/>
            <a:ea typeface="+mn-ea"/>
            <a:cs typeface="+mn-cs"/>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和歌山県太地町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平成</a:t>
          </a:r>
          <a:r>
            <a:rPr kumimoji="0" lang="en-US" altLang="ja-JP" sz="1100" b="0" i="0" u="none" strike="noStrike" kern="0" cap="none" spc="0" normalizeH="0" baseline="0" noProof="0">
              <a:ln>
                <a:noFill/>
              </a:ln>
              <a:solidFill>
                <a:sysClr val="windowText" lastClr="000000"/>
              </a:solidFill>
              <a:effectLst/>
              <a:uLnTx/>
              <a:uFillTx/>
              <a:latin typeface="+mn-lt"/>
              <a:ea typeface="+mn-ea"/>
              <a:cs typeface="+mn-cs"/>
            </a:rPr>
            <a:t>22</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年度以降、過疎債を活用した投資的事業を実施するとともに、緊急防災・減災事業債を活用した事業を実施しており、元金償還額が増加している。これらの償還金は交付税算入率が高いため、実質公債費比率の急な上昇は避けられてきた。公営企業債の元利償還金は下水道事業会計分の元利償還金であり、一般会計からの繰出金により償還を行っているが、徐々に償還が終了している。一般会計の地方債償還額は、少なくとも令和</a:t>
          </a:r>
          <a:r>
            <a:rPr kumimoji="0" lang="en-US" altLang="ja-JP" sz="1100" b="0" i="0" u="none" strike="noStrike" kern="0" cap="none" spc="0" normalizeH="0" baseline="0" noProof="0">
              <a:ln>
                <a:noFill/>
              </a:ln>
              <a:solidFill>
                <a:sysClr val="windowText" lastClr="000000"/>
              </a:solidFill>
              <a:effectLst/>
              <a:uLnTx/>
              <a:uFillTx/>
              <a:latin typeface="+mn-lt"/>
              <a:ea typeface="+mn-ea"/>
              <a:cs typeface="+mn-cs"/>
            </a:rPr>
            <a:t>10</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年度まで増加が続くため、今後は実質公債費比率が上昇し過ぎないよう、新規の地方債発行は</a:t>
          </a:r>
          <a:r>
            <a:rPr kumimoji="0" lang="ja-JP" altLang="en-US" sz="1100" b="0" i="0" u="none" strike="noStrike" kern="0" cap="none" spc="0" normalizeH="0" baseline="0" noProof="0">
              <a:ln>
                <a:noFill/>
              </a:ln>
              <a:solidFill>
                <a:sysClr val="windowText" lastClr="000000"/>
              </a:solidFill>
              <a:effectLst/>
              <a:uLnTx/>
              <a:uFillTx/>
              <a:latin typeface="+mn-lt"/>
              <a:ea typeface="+mn-ea"/>
              <a:cs typeface="+mn-cs"/>
            </a:rPr>
            <a:t>抑制する。</a:t>
          </a:r>
          <a:endParaRPr kumimoji="0" lang="ja-JP" altLang="ja-JP" sz="110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満期一括償還地方債を発行していない。</a:t>
          </a:r>
          <a:endParaRPr lang="ja-JP" altLang="ja-JP" sz="1000">
            <a:effectLst/>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和歌山県太地町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将来負担額は、大半を一般会計等に係る地方債の現在高が占めており、次いで退職手当負担見込額となっている。一般会計の地方債現在高は投資的事業の実施に伴い、平成</a:t>
          </a:r>
          <a:r>
            <a:rPr kumimoji="0" lang="en-US" altLang="ja-JP" sz="1100" b="0" i="0" u="none" strike="noStrike" kern="0" cap="none" spc="0" normalizeH="0" baseline="0" noProof="0">
              <a:ln>
                <a:noFill/>
              </a:ln>
              <a:solidFill>
                <a:sysClr val="windowText" lastClr="000000"/>
              </a:solidFill>
              <a:effectLst/>
              <a:uLnTx/>
              <a:uFillTx/>
              <a:latin typeface="+mn-lt"/>
              <a:ea typeface="+mn-ea"/>
              <a:cs typeface="+mn-cs"/>
            </a:rPr>
            <a:t>25</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年度以降上昇が続いている。公営企業債繰入見込は、新規の地方債の発行が少ないため、減少傾向にある。ただし、下水道施設の老朽化が進行しており、今後の財政負担が懸念される。また、平成</a:t>
          </a:r>
          <a:r>
            <a:rPr kumimoji="0" lang="en-US" altLang="ja-JP" sz="1100" b="0" i="0" u="none" strike="noStrike" kern="0" cap="none" spc="0" normalizeH="0" baseline="0" noProof="0">
              <a:ln>
                <a:noFill/>
              </a:ln>
              <a:solidFill>
                <a:sysClr val="windowText" lastClr="000000"/>
              </a:solidFill>
              <a:effectLst/>
              <a:uLnTx/>
              <a:uFillTx/>
              <a:latin typeface="+mn-lt"/>
              <a:ea typeface="+mn-ea"/>
              <a:cs typeface="+mn-cs"/>
            </a:rPr>
            <a:t>25</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年度に新たに計上した組合等負担見込額は、老人福祉施設建設に伴う市町村負担金である。次に、充当可能財源等は、充当可能基金及び基準財政需要額算入見込額によって構成され、令和元年度を境に将来負担額がこれを上回るようになった。今後</a:t>
          </a:r>
          <a:r>
            <a:rPr kumimoji="0" lang="ja-JP" altLang="en-US" sz="1100" b="0" i="0" u="none" strike="noStrike" kern="0" cap="none" spc="0" normalizeH="0" baseline="0" noProof="0">
              <a:ln>
                <a:noFill/>
              </a:ln>
              <a:solidFill>
                <a:sysClr val="windowText" lastClr="000000"/>
              </a:solidFill>
              <a:effectLst/>
              <a:uLnTx/>
              <a:uFillTx/>
              <a:latin typeface="+mn-lt"/>
              <a:ea typeface="+mn-ea"/>
              <a:cs typeface="+mn-cs"/>
            </a:rPr>
            <a:t>は</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投資的事業の財源として地方債の</a:t>
          </a:r>
          <a:r>
            <a:rPr kumimoji="0" lang="ja-JP" altLang="en-US" sz="1100" b="0" i="0" u="none" strike="noStrike" kern="0" cap="none" spc="0" normalizeH="0" baseline="0" noProof="0">
              <a:ln>
                <a:noFill/>
              </a:ln>
              <a:solidFill>
                <a:sysClr val="windowText" lastClr="000000"/>
              </a:solidFill>
              <a:effectLst/>
              <a:uLnTx/>
              <a:uFillTx/>
              <a:latin typeface="+mn-lt"/>
              <a:ea typeface="+mn-ea"/>
              <a:cs typeface="+mn-cs"/>
            </a:rPr>
            <a:t>発行を減らし</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、将来負担額における地方債現在高のさらなる増加</a:t>
          </a:r>
          <a:r>
            <a:rPr kumimoji="0" lang="ja-JP" altLang="en-US" sz="1100" b="0" i="0" u="none" strike="noStrike" kern="0" cap="none" spc="0" normalizeH="0" baseline="0" noProof="0">
              <a:ln>
                <a:noFill/>
              </a:ln>
              <a:solidFill>
                <a:sysClr val="windowText" lastClr="000000"/>
              </a:solidFill>
              <a:effectLst/>
              <a:uLnTx/>
              <a:uFillTx/>
              <a:latin typeface="+mn-lt"/>
              <a:ea typeface="+mn-ea"/>
              <a:cs typeface="+mn-cs"/>
            </a:rPr>
            <a:t>を抑制する</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過疎債の償還は財政措置されるため、現在高の上昇にあわせて交付税算入され、財政需要額が大きくなるが、残りの負担分については基金を充当することになる。今後は将来負担比率に注意し、慎重に地方債を発行する。</a:t>
          </a:r>
          <a:endParaRPr kumimoji="0" lang="ja-JP" altLang="ja-JP" sz="140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和歌山県太地町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（増減理由）</a:t>
          </a:r>
          <a:endParaRPr kumimoji="0" lang="ja-JP" altLang="ja-JP" sz="14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基金現在高について、全体額（土地開発基金を除く）で</a:t>
          </a:r>
          <a:r>
            <a:rPr lang="ja-JP" altLang="ja-JP" sz="1100" b="0" i="0" baseline="0">
              <a:solidFill>
                <a:sysClr val="windowText" lastClr="000000"/>
              </a:solidFill>
              <a:effectLst/>
              <a:latin typeface="+mn-lt"/>
              <a:ea typeface="+mn-ea"/>
              <a:cs typeface="+mn-cs"/>
            </a:rPr>
            <a:t>令和５年度</a:t>
          </a:r>
          <a:r>
            <a:rPr lang="en-US" altLang="ja-JP" sz="1100" b="0" i="0" baseline="0">
              <a:solidFill>
                <a:sysClr val="windowText" lastClr="000000"/>
              </a:solidFill>
              <a:effectLst/>
              <a:latin typeface="+mn-lt"/>
              <a:ea typeface="+mn-ea"/>
              <a:cs typeface="+mn-cs"/>
            </a:rPr>
            <a:t>1,577,225</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千円に対して令和</a:t>
          </a:r>
          <a:r>
            <a:rPr kumimoji="0" lang="en-US" altLang="ja-JP" sz="1100" b="0" i="0" u="none" strike="noStrike" kern="0" cap="none" spc="0" normalizeH="0" baseline="0" noProof="0">
              <a:ln>
                <a:noFill/>
              </a:ln>
              <a:solidFill>
                <a:sysClr val="windowText" lastClr="000000"/>
              </a:solidFill>
              <a:effectLst/>
              <a:uLnTx/>
              <a:uFillTx/>
              <a:latin typeface="+mn-lt"/>
              <a:ea typeface="+mn-ea"/>
              <a:cs typeface="+mn-cs"/>
            </a:rPr>
            <a:t>6</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年度</a:t>
          </a:r>
          <a:r>
            <a:rPr kumimoji="0" lang="en-US" altLang="ja-JP" sz="1100" b="0" i="0" u="none" strike="noStrike" kern="0" cap="none" spc="0" normalizeH="0" baseline="0" noProof="0">
              <a:ln>
                <a:noFill/>
              </a:ln>
              <a:solidFill>
                <a:sysClr val="windowText" lastClr="000000"/>
              </a:solidFill>
              <a:effectLst/>
              <a:uLnTx/>
              <a:uFillTx/>
              <a:latin typeface="+mn-lt"/>
              <a:ea typeface="+mn-ea"/>
              <a:cs typeface="+mn-cs"/>
            </a:rPr>
            <a:t>1,582,704</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千円となり</a:t>
          </a:r>
          <a:r>
            <a:rPr kumimoji="0" lang="en-US" altLang="ja-JP" sz="1100" b="0" i="0" u="none" strike="noStrike" kern="0" cap="none" spc="0" normalizeH="0" baseline="0" noProof="0">
              <a:ln>
                <a:noFill/>
              </a:ln>
              <a:solidFill>
                <a:sysClr val="windowText" lastClr="000000"/>
              </a:solidFill>
              <a:effectLst/>
              <a:uLnTx/>
              <a:uFillTx/>
              <a:latin typeface="+mn-lt"/>
              <a:ea typeface="+mn-ea"/>
              <a:cs typeface="+mn-cs"/>
            </a:rPr>
            <a:t>5,479</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千円</a:t>
          </a:r>
          <a:r>
            <a:rPr kumimoji="0" lang="ja-JP" altLang="en-US" sz="1100" b="0" i="0" u="none" strike="noStrike" kern="0" cap="none" spc="0" normalizeH="0" baseline="0" noProof="0">
              <a:ln>
                <a:noFill/>
              </a:ln>
              <a:solidFill>
                <a:sysClr val="windowText" lastClr="000000"/>
              </a:solidFill>
              <a:effectLst/>
              <a:uLnTx/>
              <a:uFillTx/>
              <a:latin typeface="+mn-lt"/>
              <a:ea typeface="+mn-ea"/>
              <a:cs typeface="+mn-cs"/>
            </a:rPr>
            <a:t>増加</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した。内訳は、減債基金が</a:t>
          </a:r>
          <a:r>
            <a:rPr kumimoji="0" lang="en-US" altLang="ja-JP" sz="1100" b="0" i="0" u="none" strike="noStrike" kern="0" cap="none" spc="0" normalizeH="0" baseline="0" noProof="0">
              <a:ln>
                <a:noFill/>
              </a:ln>
              <a:solidFill>
                <a:sysClr val="windowText" lastClr="000000"/>
              </a:solidFill>
              <a:effectLst/>
              <a:uLnTx/>
              <a:uFillTx/>
              <a:latin typeface="+mn-lt"/>
              <a:ea typeface="+mn-ea"/>
              <a:cs typeface="+mn-cs"/>
            </a:rPr>
            <a:t>10</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百万円増額、</a:t>
          </a:r>
          <a:r>
            <a:rPr kumimoji="0" lang="ja-JP" altLang="en-US" sz="1100" b="0" i="0" u="none" strike="noStrike" kern="0" cap="none" spc="0" normalizeH="0" baseline="0" noProof="0">
              <a:ln>
                <a:noFill/>
              </a:ln>
              <a:solidFill>
                <a:sysClr val="windowText" lastClr="000000"/>
              </a:solidFill>
              <a:effectLst/>
              <a:uLnTx/>
              <a:uFillTx/>
              <a:latin typeface="+mn-lt"/>
              <a:ea typeface="+mn-ea"/>
              <a:cs typeface="+mn-cs"/>
            </a:rPr>
            <a:t>財政調整基金は増減なし、</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特定目的基金のうち、石垣記念館運営積立基金が</a:t>
          </a:r>
          <a:r>
            <a:rPr kumimoji="0" lang="en-US" altLang="ja-JP" sz="1100" b="0" i="0" u="none" strike="noStrike" kern="0" cap="none" spc="0" normalizeH="0" baseline="0" noProof="0">
              <a:ln>
                <a:noFill/>
              </a:ln>
              <a:solidFill>
                <a:sysClr val="windowText" lastClr="000000"/>
              </a:solidFill>
              <a:effectLst/>
              <a:uLnTx/>
              <a:uFillTx/>
              <a:latin typeface="+mn-lt"/>
              <a:ea typeface="+mn-ea"/>
              <a:cs typeface="+mn-cs"/>
            </a:rPr>
            <a:t>4.5</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百万円減額となった。各分野で投資的事業を積極的に行っており、起債に加え、状況に応じて基金を活用しているため、近年は基金残高の減少が続いて</a:t>
          </a:r>
          <a:r>
            <a:rPr kumimoji="0" lang="ja-JP" altLang="en-US" sz="1100" b="0" i="0" u="none" strike="noStrike" kern="0" cap="none" spc="0" normalizeH="0" baseline="0" noProof="0">
              <a:ln>
                <a:noFill/>
              </a:ln>
              <a:solidFill>
                <a:sysClr val="windowText" lastClr="000000"/>
              </a:solidFill>
              <a:effectLst/>
              <a:uLnTx/>
              <a:uFillTx/>
              <a:latin typeface="+mn-lt"/>
              <a:ea typeface="+mn-ea"/>
              <a:cs typeface="+mn-cs"/>
            </a:rPr>
            <a:t>いるが、令和６年度は投資的事業の規模が小さくなり基金残高は維持された。。</a:t>
          </a:r>
          <a:endParaRPr kumimoji="0" lang="ja-JP" altLang="ja-JP" sz="14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altLang="ja-JP" sz="1100" b="0" i="0" u="none" strike="noStrike" kern="0" cap="none" spc="0" normalizeH="0" baseline="0" noProof="0">
              <a:ln>
                <a:noFill/>
              </a:ln>
              <a:solidFill>
                <a:sysClr val="windowText" lastClr="000000"/>
              </a:solidFill>
              <a:effectLst/>
              <a:uLnTx/>
              <a:uFillTx/>
              <a:latin typeface="+mn-lt"/>
              <a:ea typeface="+mn-ea"/>
              <a:cs typeface="+mn-cs"/>
            </a:rPr>
            <a:t> </a:t>
          </a:r>
          <a:endParaRPr kumimoji="0" lang="ja-JP" altLang="ja-JP" sz="14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（今後の方針）</a:t>
          </a:r>
          <a:endParaRPr kumimoji="0" lang="ja-JP" altLang="ja-JP" sz="14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基金の積立額について、目標とする対標準財政規模比等はないが、今後まちづくりのために活用していくため、将来的には取り崩していくこととなる。負債（主に地方債）に対応する財源を確保するために基金を積み立てる。</a:t>
          </a:r>
          <a:endParaRPr kumimoji="0" lang="ja-JP" altLang="ja-JP" sz="1400" b="0" i="0" u="none" strike="noStrike" kern="0" cap="none" spc="0" normalizeH="0" baseline="0" noProof="0">
            <a:ln>
              <a:noFill/>
            </a:ln>
            <a:solidFill>
              <a:sysClr val="windowText" lastClr="000000"/>
            </a:solidFill>
            <a:effectLst/>
            <a:uLnTx/>
            <a:uFillTx/>
            <a:latin typeface="+mn-lt"/>
            <a:ea typeface="+mn-ea"/>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（基金の使途）</a:t>
          </a:r>
          <a:endParaRPr kumimoji="0" lang="ja-JP" altLang="ja-JP" sz="14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塵芥処理場建設資金基金積立金」は新たな塵芥処理場の建設を目的としている。「石垣記念館運営積立金」は太地町石垣記念館の運営費用に充てることを目的としている。太地町ふるさと創生事業積立金は太地町の歴史、伝統、文化、産業等を活かし、独創的、個性的な地域づくりを行うふるさと創生事業の財源を積み立てる。「太地町地域福祉基金積立金」は高齢化社会における高齢者の在宅福祉の向上、健康づくり、ボランティア活動の活発化等図るため民間団体が行う高齢者保健福祉推進事業に、この基金から生ずる運用益金でもって助成することを目的とする。「太地町福祉基金」は高齢化社会における地域福祉活動の促進、生活環境の形成等図ることを目的とする。</a:t>
          </a:r>
          <a:endParaRPr kumimoji="0" lang="ja-JP" altLang="ja-JP" sz="14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（増減理由）</a:t>
          </a:r>
          <a:endParaRPr kumimoji="0" lang="ja-JP" altLang="ja-JP" sz="14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石垣記念館運営積立金からは当記念館の運営費に充てるため、毎年度約</a:t>
          </a:r>
          <a:r>
            <a:rPr kumimoji="0" lang="en-US" altLang="ja-JP" sz="1100" b="0" i="0" u="none" strike="noStrike" kern="0" cap="none" spc="0" normalizeH="0" baseline="0" noProof="0">
              <a:ln>
                <a:noFill/>
              </a:ln>
              <a:solidFill>
                <a:sysClr val="windowText" lastClr="000000"/>
              </a:solidFill>
              <a:effectLst/>
              <a:uLnTx/>
              <a:uFillTx/>
              <a:latin typeface="+mn-lt"/>
              <a:ea typeface="+mn-ea"/>
              <a:cs typeface="+mn-cs"/>
            </a:rPr>
            <a:t>4</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a:t>
          </a:r>
          <a:r>
            <a:rPr kumimoji="0" lang="en-US" altLang="ja-JP" sz="1100" b="0" i="0" u="none" strike="noStrike" kern="0" cap="none" spc="0" normalizeH="0" baseline="0" noProof="0">
              <a:ln>
                <a:noFill/>
              </a:ln>
              <a:solidFill>
                <a:sysClr val="windowText" lastClr="000000"/>
              </a:solidFill>
              <a:effectLst/>
              <a:uLnTx/>
              <a:uFillTx/>
              <a:latin typeface="+mn-lt"/>
              <a:ea typeface="+mn-ea"/>
              <a:cs typeface="+mn-cs"/>
            </a:rPr>
            <a:t>5</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百万円を取り崩している。</a:t>
          </a:r>
          <a:endParaRPr kumimoji="0" lang="ja-JP" altLang="ja-JP" sz="14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（今後の方針）</a:t>
          </a:r>
          <a:endParaRPr kumimoji="0" lang="ja-JP" altLang="ja-JP" sz="14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　その他特定目的基金については今後積立額を増やしてく予定はなく、地域振興及び地域福祉の充実等を実現するため、これらの限られた財源を最大限有効に運用していく。</a:t>
          </a:r>
          <a:endParaRPr kumimoji="0" lang="ja-JP" altLang="ja-JP" sz="14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（増減理由）</a:t>
          </a:r>
          <a:endParaRPr kumimoji="0" lang="ja-JP" altLang="ja-JP" sz="14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令和３年度、令和４年度は普通交付税が増額するなどして、基金残高を維持できた</a:t>
          </a:r>
          <a:r>
            <a:rPr kumimoji="0" lang="ja-JP" altLang="en-US" sz="1100" b="0" i="0" u="none" strike="noStrike" kern="0" cap="none" spc="0" normalizeH="0" baseline="0" noProof="0">
              <a:ln>
                <a:noFill/>
              </a:ln>
              <a:solidFill>
                <a:sysClr val="windowText" lastClr="000000"/>
              </a:solidFill>
              <a:effectLst/>
              <a:uLnTx/>
              <a:uFillTx/>
              <a:latin typeface="+mn-lt"/>
              <a:ea typeface="+mn-ea"/>
              <a:cs typeface="+mn-cs"/>
            </a:rPr>
            <a:t>が、令和５年度は公債費の大幅な増加等により</a:t>
          </a:r>
          <a:r>
            <a:rPr kumimoji="0" lang="en-US" altLang="ja-JP" sz="1100" b="0" i="0" u="none" strike="noStrike" kern="0" cap="none" spc="0" normalizeH="0" baseline="0" noProof="0">
              <a:ln>
                <a:noFill/>
              </a:ln>
              <a:solidFill>
                <a:sysClr val="windowText" lastClr="000000"/>
              </a:solidFill>
              <a:effectLst/>
              <a:uLnTx/>
              <a:uFillTx/>
              <a:latin typeface="+mn-lt"/>
              <a:ea typeface="+mn-ea"/>
              <a:cs typeface="+mn-cs"/>
            </a:rPr>
            <a:t>12.4</a:t>
          </a:r>
          <a:r>
            <a:rPr kumimoji="0" lang="ja-JP" altLang="en-US" sz="1100" b="0" i="0" u="none" strike="noStrike" kern="0" cap="none" spc="0" normalizeH="0" baseline="0" noProof="0">
              <a:ln>
                <a:noFill/>
              </a:ln>
              <a:solidFill>
                <a:sysClr val="windowText" lastClr="000000"/>
              </a:solidFill>
              <a:effectLst/>
              <a:uLnTx/>
              <a:uFillTx/>
              <a:latin typeface="+mn-lt"/>
              <a:ea typeface="+mn-ea"/>
              <a:cs typeface="+mn-cs"/>
            </a:rPr>
            <a:t>百万円の減額となり、令和６年度は公債費が増加したが上がり幅が前年度より小さくなったため、基金残高を維持できた。</a:t>
          </a:r>
          <a:endParaRPr kumimoji="0" lang="ja-JP" altLang="ja-JP" sz="14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（今後の方針）</a:t>
          </a:r>
          <a:endParaRPr kumimoji="0" lang="ja-JP" altLang="ja-JP" sz="14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今後も、まちづくりに資する事業費を実施するため、この財源として積み立てる。また事業の実施に伴い、地方債の借り入れが増えているため、将来の償還額の増加に備えて、減債基金への振り替えも想定している。決算状況が許す限り積み立てることが望ましいが、少なくとも基金残高が大きく減少することがないように運用していく方針である。</a:t>
          </a:r>
          <a:endParaRPr kumimoji="0" lang="ja-JP" altLang="ja-JP" sz="14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（増減理由）</a:t>
          </a:r>
          <a:endParaRPr kumimoji="0" lang="ja-JP" altLang="ja-JP" sz="14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平成</a:t>
          </a:r>
          <a:r>
            <a:rPr kumimoji="0" lang="en-US" altLang="ja-JP" sz="1100" b="0" i="0" u="none" strike="noStrike" kern="0" cap="none" spc="0" normalizeH="0" baseline="0" noProof="0">
              <a:ln>
                <a:noFill/>
              </a:ln>
              <a:solidFill>
                <a:sysClr val="windowText" lastClr="000000"/>
              </a:solidFill>
              <a:effectLst/>
              <a:uLnTx/>
              <a:uFillTx/>
              <a:latin typeface="+mn-lt"/>
              <a:ea typeface="+mn-ea"/>
              <a:cs typeface="+mn-cs"/>
            </a:rPr>
            <a:t>22</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年度以降、過疎債や緊急防災・減災事業債を活用し、まちづくりに資する事業を実施してきた。これらの地方債償還額が年々増加しており、基本的には減債基金を取り崩すこととなるが、令和３</a:t>
          </a:r>
          <a:r>
            <a:rPr kumimoji="0" lang="ja-JP" altLang="en-US" sz="1100" b="0" i="0" u="none" strike="noStrike" kern="0" cap="none" spc="0" normalizeH="0" baseline="0" noProof="0">
              <a:ln>
                <a:noFill/>
              </a:ln>
              <a:solidFill>
                <a:sysClr val="windowText" lastClr="000000"/>
              </a:solidFill>
              <a:effectLst/>
              <a:uLnTx/>
              <a:uFillTx/>
              <a:latin typeface="+mn-lt"/>
              <a:ea typeface="+mn-ea"/>
              <a:cs typeface="+mn-cs"/>
            </a:rPr>
            <a:t>・</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４年度は普通交付税が増額するなどして積み立てが可能となった。</a:t>
          </a:r>
          <a:r>
            <a:rPr lang="ja-JP" altLang="ja-JP" sz="1100" b="0" i="0" baseline="0">
              <a:solidFill>
                <a:sysClr val="windowText" lastClr="000000"/>
              </a:solidFill>
              <a:effectLst/>
              <a:latin typeface="+mn-lt"/>
              <a:ea typeface="+mn-ea"/>
              <a:cs typeface="+mn-cs"/>
            </a:rPr>
            <a:t>令和６年度は公債費が増加したが上がり幅が前年度より小さくなったため、</a:t>
          </a:r>
          <a:r>
            <a:rPr kumimoji="0" lang="ja-JP" altLang="en-US" sz="1100" b="0" i="0" u="none" strike="noStrike" kern="0" cap="none" spc="0" normalizeH="0" baseline="0" noProof="0">
              <a:ln>
                <a:noFill/>
              </a:ln>
              <a:solidFill>
                <a:sysClr val="windowText" lastClr="000000"/>
              </a:solidFill>
              <a:effectLst/>
              <a:uLnTx/>
              <a:uFillTx/>
              <a:latin typeface="+mn-lt"/>
              <a:ea typeface="+mn-ea"/>
              <a:cs typeface="+mn-cs"/>
            </a:rPr>
            <a:t>前年度と同様に</a:t>
          </a:r>
          <a:r>
            <a:rPr kumimoji="0" lang="en-US" altLang="ja-JP" sz="1100" b="0" i="0" u="none" strike="noStrike" kern="0" cap="none" spc="0" normalizeH="0" baseline="0" noProof="0">
              <a:ln>
                <a:noFill/>
              </a:ln>
              <a:solidFill>
                <a:sysClr val="windowText" lastClr="000000"/>
              </a:solidFill>
              <a:effectLst/>
              <a:uLnTx/>
              <a:uFillTx/>
              <a:latin typeface="+mn-lt"/>
              <a:ea typeface="+mn-ea"/>
              <a:cs typeface="+mn-cs"/>
            </a:rPr>
            <a:t>10</a:t>
          </a:r>
          <a:r>
            <a:rPr kumimoji="0" lang="ja-JP" altLang="en-US" sz="1100" b="0" i="0" u="none" strike="noStrike" kern="0" cap="none" spc="0" normalizeH="0" baseline="0" noProof="0">
              <a:ln>
                <a:noFill/>
              </a:ln>
              <a:solidFill>
                <a:sysClr val="windowText" lastClr="000000"/>
              </a:solidFill>
              <a:effectLst/>
              <a:uLnTx/>
              <a:uFillTx/>
              <a:latin typeface="+mn-lt"/>
              <a:ea typeface="+mn-ea"/>
              <a:cs typeface="+mn-cs"/>
            </a:rPr>
            <a:t>百万円積み立てた。</a:t>
          </a:r>
          <a:endParaRPr kumimoji="0" lang="ja-JP" altLang="ja-JP" sz="14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（今後の方針）</a:t>
          </a:r>
          <a:endParaRPr kumimoji="0" lang="ja-JP" altLang="ja-JP" sz="14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現在の地方債残高が約</a:t>
          </a:r>
          <a:r>
            <a:rPr kumimoji="0" lang="en-US" altLang="ja-JP" sz="1100" b="0" i="0" u="none" strike="noStrike" kern="0" cap="none" spc="0" normalizeH="0" baseline="0" noProof="0">
              <a:ln>
                <a:noFill/>
              </a:ln>
              <a:solidFill>
                <a:sysClr val="windowText" lastClr="000000"/>
              </a:solidFill>
              <a:effectLst/>
              <a:uLnTx/>
              <a:uFillTx/>
              <a:latin typeface="+mn-lt"/>
              <a:ea typeface="+mn-ea"/>
              <a:cs typeface="+mn-cs"/>
            </a:rPr>
            <a:t>59</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億円で前年度末から</a:t>
          </a:r>
          <a:r>
            <a:rPr kumimoji="0" lang="en-US" altLang="ja-JP" sz="1100" b="0" i="0" u="none" strike="noStrike" kern="0" cap="none" spc="0" normalizeH="0" baseline="0" noProof="0">
              <a:ln>
                <a:noFill/>
              </a:ln>
              <a:solidFill>
                <a:sysClr val="windowText" lastClr="000000"/>
              </a:solidFill>
              <a:effectLst/>
              <a:uLnTx/>
              <a:uFillTx/>
              <a:latin typeface="+mn-lt"/>
              <a:ea typeface="+mn-ea"/>
              <a:cs typeface="+mn-cs"/>
            </a:rPr>
            <a:t>1</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億円増加した。地方債借入額の約</a:t>
          </a:r>
          <a:r>
            <a:rPr kumimoji="0" lang="en-US" altLang="ja-JP" sz="1100" b="0" i="0" u="none" strike="noStrike" kern="0" cap="none" spc="0" normalizeH="0" baseline="0" noProof="0">
              <a:ln>
                <a:noFill/>
              </a:ln>
              <a:solidFill>
                <a:sysClr val="windowText" lastClr="000000"/>
              </a:solidFill>
              <a:effectLst/>
              <a:uLnTx/>
              <a:uFillTx/>
              <a:latin typeface="+mn-lt"/>
              <a:ea typeface="+mn-ea"/>
              <a:cs typeface="+mn-cs"/>
            </a:rPr>
            <a:t>75</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％については、地方交付税の収入を見込んでおり、残りの一般財源負担が約</a:t>
          </a:r>
          <a:r>
            <a:rPr kumimoji="0" lang="en-US" altLang="ja-JP" sz="1100" b="0" i="0" u="none" strike="noStrike" kern="0" cap="none" spc="0" normalizeH="0" baseline="0" noProof="0">
              <a:ln>
                <a:noFill/>
              </a:ln>
              <a:solidFill>
                <a:sysClr val="windowText" lastClr="000000"/>
              </a:solidFill>
              <a:effectLst/>
              <a:uLnTx/>
              <a:uFillTx/>
              <a:latin typeface="+mn-lt"/>
              <a:ea typeface="+mn-ea"/>
              <a:cs typeface="+mn-cs"/>
            </a:rPr>
            <a:t>14.8</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億円となる。現時点では、この一般財源部分の額を積立額のおおよその目標とする。ただし、現在も地方債を財源にして投資的事業を進めており、目標値は事業の実施状況によって変動する。</a:t>
          </a:r>
          <a:endParaRPr kumimoji="0" lang="ja-JP" altLang="ja-JP" sz="14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E31FC796-913F-4718-9BA7-AEAED98B41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6F9CFBE9-8CC0-44FF-9585-B9729274CC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285BCE63-4693-4DF7-B97C-57977DD0D8BC}"/>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5D888A1C-F831-4498-A71B-CEAB617D37B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A545A606-5369-49E5-A4DB-0372AB84F406}"/>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208ACECA-9C7A-4E5F-83C8-C567E3E91FD5}"/>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和歌山県太地町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36671E49-6CFE-4333-A814-3158F1C96F13}"/>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323BE713-45D0-496B-945B-1C30C4FC2295}"/>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E36BA529-9D30-4519-B876-CC1C6ABD2EC9}"/>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3381A814-C992-4D09-BE25-2410E9504283}"/>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41B81DA6-2763-491F-82D7-B923D5604A2C}"/>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F52186A6-89BB-4672-A328-071B633D523A}"/>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2,834
2,811
5.81
3,566,773
3,438,456
126,558
1,738,511
5,885,889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8EFCC4F6-2BC1-45A3-82F0-70CE40D62CEA}"/>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735955E9-68D4-4DCE-933B-A48881220CE3}"/>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EE9C15F0-7E67-4FD5-8159-159446DF5F08}"/>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28.1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66376058-3C0F-4F64-99C1-D98971FAE542}"/>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98C637A3-03EF-452D-AB1E-DED16F192EAC}"/>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8D995694-9ADA-481E-9E64-403215AE86AF}"/>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B2C1B3B3-D496-45CE-9142-A05F17D9972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260E7E70-F44C-4B35-89CF-1A67348FBF2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C01E2CF8-7F2A-40B0-AF68-6FFF7F32BFD1}"/>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D0339866-22F6-415F-ABB3-DAC808D2E6EF}"/>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4CD2F58B-A8FD-4FDB-8F90-F1FEDFB74EC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566172EE-5745-4885-B0D0-90E191DEAA5B}"/>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3399B220-8DA1-44CD-BCEF-9F4A77FC10C2}"/>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653D022-059E-443C-A9C5-B06E02332958}"/>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23E396F9-F0DA-4E71-8D87-DDB645452196}"/>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FC7F94DD-F220-41FF-A86B-65DD8C4B1B37}"/>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9E9BA115-DDE0-476B-BB09-BB164F4494C4}"/>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B8095186-EE38-44A3-B631-09A63F1AB196}"/>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513B9756-4EC1-47BE-A758-E1F31311F457}"/>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3BBCE006-96A2-47D6-B939-9D2FDAD9DEFE}"/>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47CBB370-C44C-4575-8128-9C78110FE77E}"/>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803E6544-E55A-41C5-AE29-3F581AFCDCFE}"/>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F795A721-E2C9-441B-89BA-8FB7C095C7B3}"/>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9D93A2CB-76AA-44E3-9B2E-247626C56E73}"/>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CB086754-E550-4827-9462-91BAAD410985}"/>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45ADA5A-EB96-4E78-9CD6-199A1592EE87}"/>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B6C536C5-0289-449E-8D7F-1FDB252B739E}"/>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4907FB1B-C538-4FC9-A110-D326A90AB4BF}"/>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D57C7FA3-A97D-4949-99D4-591351AA0D9B}"/>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B5094FF0-CF3A-4665-A2BD-FB3053816B91}"/>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767B8BE1-325F-4C1C-8D18-490788235397}"/>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EEC06430-80B3-4705-8E10-87D140A12351}"/>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20E64973-565D-4117-BF12-256BF2EB34D4}"/>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CFDD82A5-AF56-434A-B702-AB8852B8B82B}"/>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F1D2FD48-0ABB-4242-B814-FDF83AADA1B2}"/>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本庁舎をはじめとして、既に多くの施設が建設から相当の年数が経過している。修繕等による長寿命化を施設管理の基本方針としているため、今後も減価償却率の上昇が見込まれる。ただし、全体的に減価償却率が高い中にあって、防災・消防施設については防災施策を推進してきた結果として減価償却率が低くなっている。その他の施設のうち一部は、津波対策を含む施設移転が必要であり、平成</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29</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年度末には幼稚園と保育所を高台に移転させる形で、新たにこども園を建設した。このような方策により、減価償却率の上昇が抑制された。令和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年度は「国際鯨類施設」が完成し、償却率が大きく減少している。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507805B5-4E7C-4DE5-A2E8-9C628FB0C79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C828ECAD-392B-4784-969A-23CBA7D2747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FC0661F4-25C9-4073-9EA5-FB35157ACA5C}"/>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C211E571-D1C4-4700-90BF-B1534A6A45AC}"/>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07D09003-69F3-44CE-AD37-46B698AFBAF1}"/>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1FC06772-35C0-4D7B-9D8C-B8C039838002}"/>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7858EEE9-F658-4AB4-832F-99BB7CE25EE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BB3B7B67-E729-49EE-B389-DDB4D1D80488}"/>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3CB96A07-65B7-4AA3-868C-291091EB4582}"/>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299C836F-ED01-4653-B767-78FE031825B5}"/>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3728B3F9-3BDE-457F-A779-58F4E2D4FD5E}"/>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B0FF86DB-1588-4BF5-843F-89A919689961}"/>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8611E3F4-F414-4A0D-ABD3-4DBADDD35BC4}"/>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E6A33C8E-EB7E-4006-81E1-72CC37B69A13}"/>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F652436F-D4D6-4243-A612-8E9BF61D6AB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E72CA5C4-49C5-469D-9175-AB8100219138}"/>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B42D75B9-F72A-4DC4-8955-357974469B64}"/>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474A6884-DAB6-4469-96D4-0150255D9703}"/>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56878</xdr:rowOff>
    </xdr:from>
    <xdr:to>
      <xdr:col>23</xdr:col>
      <xdr:colOff>85090</xdr:colOff>
      <xdr:row>34</xdr:row>
      <xdr:rowOff>107134</xdr:rowOff>
    </xdr:to>
    <xdr:cxnSp macro="">
      <xdr:nvCxnSpPr>
        <xdr:cNvPr id="67" name="直線コネクタ 66">
          <a:extLst>
            <a:ext uri="{FF2B5EF4-FFF2-40B4-BE49-F238E27FC236}">
              <a16:creationId xmlns:a16="http://schemas.microsoft.com/office/drawing/2014/main" id="{BA06E2DF-97A3-4394-8351-BF6742AFC7AE}"/>
            </a:ext>
          </a:extLst>
        </xdr:cNvPr>
        <xdr:cNvCxnSpPr/>
      </xdr:nvCxnSpPr>
      <xdr:spPr>
        <a:xfrm flipV="1">
          <a:off x="4760595" y="5286103"/>
          <a:ext cx="1270" cy="1421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110961</xdr:rowOff>
    </xdr:from>
    <xdr:ext cx="405111" cy="259045"/>
    <xdr:sp macro="" textlink="">
      <xdr:nvSpPr>
        <xdr:cNvPr id="68" name="有形固定資産減価償却率最小値テキスト">
          <a:extLst>
            <a:ext uri="{FF2B5EF4-FFF2-40B4-BE49-F238E27FC236}">
              <a16:creationId xmlns:a16="http://schemas.microsoft.com/office/drawing/2014/main" id="{F51B3E77-05EC-4F3B-BF82-D69620E4A614}"/>
            </a:ext>
          </a:extLst>
        </xdr:cNvPr>
        <xdr:cNvSpPr txBox="1"/>
      </xdr:nvSpPr>
      <xdr:spPr>
        <a:xfrm>
          <a:off x="4813300" y="6711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107134</xdr:rowOff>
    </xdr:from>
    <xdr:to>
      <xdr:col>23</xdr:col>
      <xdr:colOff>174625</xdr:colOff>
      <xdr:row>34</xdr:row>
      <xdr:rowOff>107134</xdr:rowOff>
    </xdr:to>
    <xdr:cxnSp macro="">
      <xdr:nvCxnSpPr>
        <xdr:cNvPr id="69" name="直線コネクタ 68">
          <a:extLst>
            <a:ext uri="{FF2B5EF4-FFF2-40B4-BE49-F238E27FC236}">
              <a16:creationId xmlns:a16="http://schemas.microsoft.com/office/drawing/2014/main" id="{6C9910EB-943C-4935-9B22-9782617EA376}"/>
            </a:ext>
          </a:extLst>
        </xdr:cNvPr>
        <xdr:cNvCxnSpPr/>
      </xdr:nvCxnSpPr>
      <xdr:spPr>
        <a:xfrm>
          <a:off x="4673600" y="670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3555</xdr:rowOff>
    </xdr:from>
    <xdr:ext cx="405111" cy="259045"/>
    <xdr:sp macro="" textlink="">
      <xdr:nvSpPr>
        <xdr:cNvPr id="70" name="有形固定資産減価償却率最大値テキスト">
          <a:extLst>
            <a:ext uri="{FF2B5EF4-FFF2-40B4-BE49-F238E27FC236}">
              <a16:creationId xmlns:a16="http://schemas.microsoft.com/office/drawing/2014/main" id="{CF6CD861-9776-4B19-854F-00461AB51FCF}"/>
            </a:ext>
          </a:extLst>
        </xdr:cNvPr>
        <xdr:cNvSpPr txBox="1"/>
      </xdr:nvSpPr>
      <xdr:spPr>
        <a:xfrm>
          <a:off x="4813300" y="5061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56878</xdr:rowOff>
    </xdr:from>
    <xdr:to>
      <xdr:col>23</xdr:col>
      <xdr:colOff>174625</xdr:colOff>
      <xdr:row>26</xdr:row>
      <xdr:rowOff>56878</xdr:rowOff>
    </xdr:to>
    <xdr:cxnSp macro="">
      <xdr:nvCxnSpPr>
        <xdr:cNvPr id="71" name="直線コネクタ 70">
          <a:extLst>
            <a:ext uri="{FF2B5EF4-FFF2-40B4-BE49-F238E27FC236}">
              <a16:creationId xmlns:a16="http://schemas.microsoft.com/office/drawing/2014/main" id="{8F2C5D2E-AAD0-430D-9FDA-D4CFEF717214}"/>
            </a:ext>
          </a:extLst>
        </xdr:cNvPr>
        <xdr:cNvCxnSpPr/>
      </xdr:nvCxnSpPr>
      <xdr:spPr>
        <a:xfrm>
          <a:off x="4673600" y="528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151782</xdr:rowOff>
    </xdr:from>
    <xdr:ext cx="405111" cy="259045"/>
    <xdr:sp macro="" textlink="">
      <xdr:nvSpPr>
        <xdr:cNvPr id="72" name="有形固定資産減価償却率平均値テキスト">
          <a:extLst>
            <a:ext uri="{FF2B5EF4-FFF2-40B4-BE49-F238E27FC236}">
              <a16:creationId xmlns:a16="http://schemas.microsoft.com/office/drawing/2014/main" id="{966CB2F6-562C-4D41-9325-1F833C17387E}"/>
            </a:ext>
          </a:extLst>
        </xdr:cNvPr>
        <xdr:cNvSpPr txBox="1"/>
      </xdr:nvSpPr>
      <xdr:spPr>
        <a:xfrm>
          <a:off x="4813300" y="5895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73" name="フローチャート: 判断 72">
          <a:extLst>
            <a:ext uri="{FF2B5EF4-FFF2-40B4-BE49-F238E27FC236}">
              <a16:creationId xmlns:a16="http://schemas.microsoft.com/office/drawing/2014/main" id="{51875715-99B1-4FBF-BA77-82633B0E78E0}"/>
            </a:ext>
          </a:extLst>
        </xdr:cNvPr>
        <xdr:cNvSpPr/>
      </xdr:nvSpPr>
      <xdr:spPr>
        <a:xfrm>
          <a:off x="47117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164102</xdr:rowOff>
    </xdr:from>
    <xdr:to>
      <xdr:col>19</xdr:col>
      <xdr:colOff>187325</xdr:colOff>
      <xdr:row>30</xdr:row>
      <xdr:rowOff>94252</xdr:rowOff>
    </xdr:to>
    <xdr:sp macro="" textlink="">
      <xdr:nvSpPr>
        <xdr:cNvPr id="74" name="フローチャート: 判断 73">
          <a:extLst>
            <a:ext uri="{FF2B5EF4-FFF2-40B4-BE49-F238E27FC236}">
              <a16:creationId xmlns:a16="http://schemas.microsoft.com/office/drawing/2014/main" id="{E272C34F-CEE0-409D-A3B7-28F7E8358B15}"/>
            </a:ext>
          </a:extLst>
        </xdr:cNvPr>
        <xdr:cNvSpPr/>
      </xdr:nvSpPr>
      <xdr:spPr>
        <a:xfrm>
          <a:off x="4000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151765</xdr:rowOff>
    </xdr:from>
    <xdr:to>
      <xdr:col>15</xdr:col>
      <xdr:colOff>187325</xdr:colOff>
      <xdr:row>30</xdr:row>
      <xdr:rowOff>81915</xdr:rowOff>
    </xdr:to>
    <xdr:sp macro="" textlink="">
      <xdr:nvSpPr>
        <xdr:cNvPr id="75" name="フローチャート: 判断 74">
          <a:extLst>
            <a:ext uri="{FF2B5EF4-FFF2-40B4-BE49-F238E27FC236}">
              <a16:creationId xmlns:a16="http://schemas.microsoft.com/office/drawing/2014/main" id="{5F0DDD04-1C46-46E6-83F4-894BA9DEDC38}"/>
            </a:ext>
          </a:extLst>
        </xdr:cNvPr>
        <xdr:cNvSpPr/>
      </xdr:nvSpPr>
      <xdr:spPr>
        <a:xfrm>
          <a:off x="3238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108585</xdr:rowOff>
    </xdr:from>
    <xdr:to>
      <xdr:col>11</xdr:col>
      <xdr:colOff>187325</xdr:colOff>
      <xdr:row>30</xdr:row>
      <xdr:rowOff>38735</xdr:rowOff>
    </xdr:to>
    <xdr:sp macro="" textlink="">
      <xdr:nvSpPr>
        <xdr:cNvPr id="76" name="フローチャート: 判断 75">
          <a:extLst>
            <a:ext uri="{FF2B5EF4-FFF2-40B4-BE49-F238E27FC236}">
              <a16:creationId xmlns:a16="http://schemas.microsoft.com/office/drawing/2014/main" id="{23DD1312-1FE7-4D38-95C0-A5F716F2301C}"/>
            </a:ext>
          </a:extLst>
        </xdr:cNvPr>
        <xdr:cNvSpPr/>
      </xdr:nvSpPr>
      <xdr:spPr>
        <a:xfrm>
          <a:off x="2476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130175</xdr:rowOff>
    </xdr:from>
    <xdr:to>
      <xdr:col>7</xdr:col>
      <xdr:colOff>187325</xdr:colOff>
      <xdr:row>30</xdr:row>
      <xdr:rowOff>60325</xdr:rowOff>
    </xdr:to>
    <xdr:sp macro="" textlink="">
      <xdr:nvSpPr>
        <xdr:cNvPr id="77" name="フローチャート: 判断 76">
          <a:extLst>
            <a:ext uri="{FF2B5EF4-FFF2-40B4-BE49-F238E27FC236}">
              <a16:creationId xmlns:a16="http://schemas.microsoft.com/office/drawing/2014/main" id="{843D2735-5EC1-42EF-B9DC-466E2BBAB8A4}"/>
            </a:ext>
          </a:extLst>
        </xdr:cNvPr>
        <xdr:cNvSpPr/>
      </xdr:nvSpPr>
      <xdr:spPr>
        <a:xfrm>
          <a:off x="1714500" y="587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C590D8C0-52DC-4844-99E1-2441D45FBD9F}"/>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34F9C417-CD01-4584-9E19-DBCE84C451E4}"/>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7C445224-1E5A-4B48-A519-B20FD114A77B}"/>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DC809BEE-73D3-4D5C-ACED-9704A1066A1F}"/>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E895B452-415D-46B5-A934-9EBAF214981E}"/>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150495</xdr:rowOff>
    </xdr:from>
    <xdr:to>
      <xdr:col>23</xdr:col>
      <xdr:colOff>136525</xdr:colOff>
      <xdr:row>29</xdr:row>
      <xdr:rowOff>80645</xdr:rowOff>
    </xdr:to>
    <xdr:sp macro="" textlink="">
      <xdr:nvSpPr>
        <xdr:cNvPr id="83" name="楕円 82">
          <a:extLst>
            <a:ext uri="{FF2B5EF4-FFF2-40B4-BE49-F238E27FC236}">
              <a16:creationId xmlns:a16="http://schemas.microsoft.com/office/drawing/2014/main" id="{508642D8-C8A5-49D7-8A51-38585CFF4F70}"/>
            </a:ext>
          </a:extLst>
        </xdr:cNvPr>
        <xdr:cNvSpPr/>
      </xdr:nvSpPr>
      <xdr:spPr>
        <a:xfrm>
          <a:off x="4711700" y="572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1922</xdr:rowOff>
    </xdr:from>
    <xdr:ext cx="405111" cy="259045"/>
    <xdr:sp macro="" textlink="">
      <xdr:nvSpPr>
        <xdr:cNvPr id="84" name="有形固定資産減価償却率該当値テキスト">
          <a:extLst>
            <a:ext uri="{FF2B5EF4-FFF2-40B4-BE49-F238E27FC236}">
              <a16:creationId xmlns:a16="http://schemas.microsoft.com/office/drawing/2014/main" id="{46ADD911-CA40-481E-8CEA-21A9F5709C53}"/>
            </a:ext>
          </a:extLst>
        </xdr:cNvPr>
        <xdr:cNvSpPr txBox="1"/>
      </xdr:nvSpPr>
      <xdr:spPr>
        <a:xfrm>
          <a:off x="4813300" y="5574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116568</xdr:rowOff>
    </xdr:from>
    <xdr:to>
      <xdr:col>19</xdr:col>
      <xdr:colOff>187325</xdr:colOff>
      <xdr:row>29</xdr:row>
      <xdr:rowOff>46718</xdr:rowOff>
    </xdr:to>
    <xdr:sp macro="" textlink="">
      <xdr:nvSpPr>
        <xdr:cNvPr id="85" name="楕円 84">
          <a:extLst>
            <a:ext uri="{FF2B5EF4-FFF2-40B4-BE49-F238E27FC236}">
              <a16:creationId xmlns:a16="http://schemas.microsoft.com/office/drawing/2014/main" id="{E8088848-0E21-4C65-91EA-F67D4C7985D9}"/>
            </a:ext>
          </a:extLst>
        </xdr:cNvPr>
        <xdr:cNvSpPr/>
      </xdr:nvSpPr>
      <xdr:spPr>
        <a:xfrm>
          <a:off x="4000500" y="5688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167368</xdr:rowOff>
    </xdr:from>
    <xdr:to>
      <xdr:col>23</xdr:col>
      <xdr:colOff>85725</xdr:colOff>
      <xdr:row>29</xdr:row>
      <xdr:rowOff>29845</xdr:rowOff>
    </xdr:to>
    <xdr:cxnSp macro="">
      <xdr:nvCxnSpPr>
        <xdr:cNvPr id="86" name="直線コネクタ 85">
          <a:extLst>
            <a:ext uri="{FF2B5EF4-FFF2-40B4-BE49-F238E27FC236}">
              <a16:creationId xmlns:a16="http://schemas.microsoft.com/office/drawing/2014/main" id="{2B76DEF6-1E5E-4AD1-ABE9-06A12B8A76DC}"/>
            </a:ext>
          </a:extLst>
        </xdr:cNvPr>
        <xdr:cNvCxnSpPr/>
      </xdr:nvCxnSpPr>
      <xdr:spPr>
        <a:xfrm>
          <a:off x="4051300" y="5739493"/>
          <a:ext cx="711200" cy="3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4989</xdr:rowOff>
    </xdr:from>
    <xdr:to>
      <xdr:col>15</xdr:col>
      <xdr:colOff>187325</xdr:colOff>
      <xdr:row>30</xdr:row>
      <xdr:rowOff>106589</xdr:rowOff>
    </xdr:to>
    <xdr:sp macro="" textlink="">
      <xdr:nvSpPr>
        <xdr:cNvPr id="87" name="楕円 86">
          <a:extLst>
            <a:ext uri="{FF2B5EF4-FFF2-40B4-BE49-F238E27FC236}">
              <a16:creationId xmlns:a16="http://schemas.microsoft.com/office/drawing/2014/main" id="{CEDA8A2D-9AD4-4B27-80D7-B858BAE6686C}"/>
            </a:ext>
          </a:extLst>
        </xdr:cNvPr>
        <xdr:cNvSpPr/>
      </xdr:nvSpPr>
      <xdr:spPr>
        <a:xfrm>
          <a:off x="3238500" y="592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167368</xdr:rowOff>
    </xdr:from>
    <xdr:to>
      <xdr:col>19</xdr:col>
      <xdr:colOff>136525</xdr:colOff>
      <xdr:row>30</xdr:row>
      <xdr:rowOff>55789</xdr:rowOff>
    </xdr:to>
    <xdr:cxnSp macro="">
      <xdr:nvCxnSpPr>
        <xdr:cNvPr id="88" name="直線コネクタ 87">
          <a:extLst>
            <a:ext uri="{FF2B5EF4-FFF2-40B4-BE49-F238E27FC236}">
              <a16:creationId xmlns:a16="http://schemas.microsoft.com/office/drawing/2014/main" id="{D27DE0BB-8D66-4676-9A3E-42D601E84028}"/>
            </a:ext>
          </a:extLst>
        </xdr:cNvPr>
        <xdr:cNvCxnSpPr/>
      </xdr:nvCxnSpPr>
      <xdr:spPr>
        <a:xfrm flipV="1">
          <a:off x="3289300" y="5739493"/>
          <a:ext cx="762000" cy="231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127091</xdr:rowOff>
    </xdr:from>
    <xdr:to>
      <xdr:col>11</xdr:col>
      <xdr:colOff>187325</xdr:colOff>
      <xdr:row>30</xdr:row>
      <xdr:rowOff>57241</xdr:rowOff>
    </xdr:to>
    <xdr:sp macro="" textlink="">
      <xdr:nvSpPr>
        <xdr:cNvPr id="89" name="楕円 88">
          <a:extLst>
            <a:ext uri="{FF2B5EF4-FFF2-40B4-BE49-F238E27FC236}">
              <a16:creationId xmlns:a16="http://schemas.microsoft.com/office/drawing/2014/main" id="{8557A758-6E71-4F57-B065-C2BFFEC7FEE0}"/>
            </a:ext>
          </a:extLst>
        </xdr:cNvPr>
        <xdr:cNvSpPr/>
      </xdr:nvSpPr>
      <xdr:spPr>
        <a:xfrm>
          <a:off x="2476500" y="5870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6441</xdr:rowOff>
    </xdr:from>
    <xdr:to>
      <xdr:col>15</xdr:col>
      <xdr:colOff>136525</xdr:colOff>
      <xdr:row>30</xdr:row>
      <xdr:rowOff>55789</xdr:rowOff>
    </xdr:to>
    <xdr:cxnSp macro="">
      <xdr:nvCxnSpPr>
        <xdr:cNvPr id="90" name="直線コネクタ 89">
          <a:extLst>
            <a:ext uri="{FF2B5EF4-FFF2-40B4-BE49-F238E27FC236}">
              <a16:creationId xmlns:a16="http://schemas.microsoft.com/office/drawing/2014/main" id="{546FA411-E4C1-451C-B1BB-44348AE9E17D}"/>
            </a:ext>
          </a:extLst>
        </xdr:cNvPr>
        <xdr:cNvCxnSpPr/>
      </xdr:nvCxnSpPr>
      <xdr:spPr>
        <a:xfrm>
          <a:off x="2527300" y="5921466"/>
          <a:ext cx="762000" cy="49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14242</xdr:rowOff>
    </xdr:from>
    <xdr:to>
      <xdr:col>7</xdr:col>
      <xdr:colOff>187325</xdr:colOff>
      <xdr:row>30</xdr:row>
      <xdr:rowOff>115842</xdr:rowOff>
    </xdr:to>
    <xdr:sp macro="" textlink="">
      <xdr:nvSpPr>
        <xdr:cNvPr id="91" name="楕円 90">
          <a:extLst>
            <a:ext uri="{FF2B5EF4-FFF2-40B4-BE49-F238E27FC236}">
              <a16:creationId xmlns:a16="http://schemas.microsoft.com/office/drawing/2014/main" id="{0AAE90D9-0314-41B9-BF16-5652C50F9146}"/>
            </a:ext>
          </a:extLst>
        </xdr:cNvPr>
        <xdr:cNvSpPr/>
      </xdr:nvSpPr>
      <xdr:spPr>
        <a:xfrm>
          <a:off x="1714500" y="5929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6441</xdr:rowOff>
    </xdr:from>
    <xdr:to>
      <xdr:col>11</xdr:col>
      <xdr:colOff>136525</xdr:colOff>
      <xdr:row>30</xdr:row>
      <xdr:rowOff>65042</xdr:rowOff>
    </xdr:to>
    <xdr:cxnSp macro="">
      <xdr:nvCxnSpPr>
        <xdr:cNvPr id="92" name="直線コネクタ 91">
          <a:extLst>
            <a:ext uri="{FF2B5EF4-FFF2-40B4-BE49-F238E27FC236}">
              <a16:creationId xmlns:a16="http://schemas.microsoft.com/office/drawing/2014/main" id="{264C55D2-6DB1-49EA-873D-41FBAEEC9DFD}"/>
            </a:ext>
          </a:extLst>
        </xdr:cNvPr>
        <xdr:cNvCxnSpPr/>
      </xdr:nvCxnSpPr>
      <xdr:spPr>
        <a:xfrm flipV="1">
          <a:off x="1765300" y="5921466"/>
          <a:ext cx="762000" cy="58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85379</xdr:rowOff>
    </xdr:from>
    <xdr:ext cx="405111" cy="259045"/>
    <xdr:sp macro="" textlink="">
      <xdr:nvSpPr>
        <xdr:cNvPr id="93" name="n_1aveValue有形固定資産減価償却率">
          <a:extLst>
            <a:ext uri="{FF2B5EF4-FFF2-40B4-BE49-F238E27FC236}">
              <a16:creationId xmlns:a16="http://schemas.microsoft.com/office/drawing/2014/main" id="{88C61B6B-98D4-4483-A684-D01CDB040C80}"/>
            </a:ext>
          </a:extLst>
        </xdr:cNvPr>
        <xdr:cNvSpPr txBox="1"/>
      </xdr:nvSpPr>
      <xdr:spPr>
        <a:xfrm>
          <a:off x="3836044" y="6000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98442</xdr:rowOff>
    </xdr:from>
    <xdr:ext cx="405111" cy="259045"/>
    <xdr:sp macro="" textlink="">
      <xdr:nvSpPr>
        <xdr:cNvPr id="94" name="n_2aveValue有形固定資産減価償却率">
          <a:extLst>
            <a:ext uri="{FF2B5EF4-FFF2-40B4-BE49-F238E27FC236}">
              <a16:creationId xmlns:a16="http://schemas.microsoft.com/office/drawing/2014/main" id="{7718F082-F19D-4667-AED9-46626E499503}"/>
            </a:ext>
          </a:extLst>
        </xdr:cNvPr>
        <xdr:cNvSpPr txBox="1"/>
      </xdr:nvSpPr>
      <xdr:spPr>
        <a:xfrm>
          <a:off x="3086744" y="567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55262</xdr:rowOff>
    </xdr:from>
    <xdr:ext cx="405111" cy="259045"/>
    <xdr:sp macro="" textlink="">
      <xdr:nvSpPr>
        <xdr:cNvPr id="95" name="n_3aveValue有形固定資産減価償却率">
          <a:extLst>
            <a:ext uri="{FF2B5EF4-FFF2-40B4-BE49-F238E27FC236}">
              <a16:creationId xmlns:a16="http://schemas.microsoft.com/office/drawing/2014/main" id="{0E9D51C1-B30E-4243-8CB2-4DDEAD213D22}"/>
            </a:ext>
          </a:extLst>
        </xdr:cNvPr>
        <xdr:cNvSpPr txBox="1"/>
      </xdr:nvSpPr>
      <xdr:spPr>
        <a:xfrm>
          <a:off x="2324744" y="5627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76852</xdr:rowOff>
    </xdr:from>
    <xdr:ext cx="405111" cy="259045"/>
    <xdr:sp macro="" textlink="">
      <xdr:nvSpPr>
        <xdr:cNvPr id="96" name="n_4aveValue有形固定資産減価償却率">
          <a:extLst>
            <a:ext uri="{FF2B5EF4-FFF2-40B4-BE49-F238E27FC236}">
              <a16:creationId xmlns:a16="http://schemas.microsoft.com/office/drawing/2014/main" id="{3DD32C8A-5E4A-4D8A-8A66-E2A9FD3BBC3D}"/>
            </a:ext>
          </a:extLst>
        </xdr:cNvPr>
        <xdr:cNvSpPr txBox="1"/>
      </xdr:nvSpPr>
      <xdr:spPr>
        <a:xfrm>
          <a:off x="1562744" y="564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63245</xdr:rowOff>
    </xdr:from>
    <xdr:ext cx="405111" cy="259045"/>
    <xdr:sp macro="" textlink="">
      <xdr:nvSpPr>
        <xdr:cNvPr id="97" name="n_1mainValue有形固定資産減価償却率">
          <a:extLst>
            <a:ext uri="{FF2B5EF4-FFF2-40B4-BE49-F238E27FC236}">
              <a16:creationId xmlns:a16="http://schemas.microsoft.com/office/drawing/2014/main" id="{E69515BA-A564-429B-A876-C184B8CE10E0}"/>
            </a:ext>
          </a:extLst>
        </xdr:cNvPr>
        <xdr:cNvSpPr txBox="1"/>
      </xdr:nvSpPr>
      <xdr:spPr>
        <a:xfrm>
          <a:off x="3836044" y="5463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97716</xdr:rowOff>
    </xdr:from>
    <xdr:ext cx="405111" cy="259045"/>
    <xdr:sp macro="" textlink="">
      <xdr:nvSpPr>
        <xdr:cNvPr id="98" name="n_2mainValue有形固定資産減価償却率">
          <a:extLst>
            <a:ext uri="{FF2B5EF4-FFF2-40B4-BE49-F238E27FC236}">
              <a16:creationId xmlns:a16="http://schemas.microsoft.com/office/drawing/2014/main" id="{BE2BF668-EBF9-45B1-9425-3A1108052E7F}"/>
            </a:ext>
          </a:extLst>
        </xdr:cNvPr>
        <xdr:cNvSpPr txBox="1"/>
      </xdr:nvSpPr>
      <xdr:spPr>
        <a:xfrm>
          <a:off x="3086744" y="6012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48368</xdr:rowOff>
    </xdr:from>
    <xdr:ext cx="405111" cy="259045"/>
    <xdr:sp macro="" textlink="">
      <xdr:nvSpPr>
        <xdr:cNvPr id="99" name="n_3mainValue有形固定資産減価償却率">
          <a:extLst>
            <a:ext uri="{FF2B5EF4-FFF2-40B4-BE49-F238E27FC236}">
              <a16:creationId xmlns:a16="http://schemas.microsoft.com/office/drawing/2014/main" id="{670BC59C-8594-4D98-AD43-6525AB109B75}"/>
            </a:ext>
          </a:extLst>
        </xdr:cNvPr>
        <xdr:cNvSpPr txBox="1"/>
      </xdr:nvSpPr>
      <xdr:spPr>
        <a:xfrm>
          <a:off x="2324744" y="5963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106969</xdr:rowOff>
    </xdr:from>
    <xdr:ext cx="405111" cy="259045"/>
    <xdr:sp macro="" textlink="">
      <xdr:nvSpPr>
        <xdr:cNvPr id="100" name="n_4mainValue有形固定資産減価償却率">
          <a:extLst>
            <a:ext uri="{FF2B5EF4-FFF2-40B4-BE49-F238E27FC236}">
              <a16:creationId xmlns:a16="http://schemas.microsoft.com/office/drawing/2014/main" id="{F6DB09E6-A786-4308-93F4-DCC132199895}"/>
            </a:ext>
          </a:extLst>
        </xdr:cNvPr>
        <xdr:cNvSpPr txBox="1"/>
      </xdr:nvSpPr>
      <xdr:spPr>
        <a:xfrm>
          <a:off x="1562744" y="60219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2AE53544-B8CE-45CB-87A0-1FD622D44337}"/>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A106F47B-D9DB-461D-ADEE-F0AB74DCC5B8}"/>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2973DC00-9F35-4399-B725-5371316451A1}"/>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[ 913.8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1D6ABE13-AE4F-4F4E-8ED6-5C8F3F22CCD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9FF39594-209B-4828-A3CA-036FD389140D}"/>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C2EBB22C-F803-4AFE-B34F-9F60C486099D}"/>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A2291591-4B3E-4D24-B126-5E23D05AF209}"/>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3F89DE52-883C-480E-B8DE-B805216EAF9D}"/>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EA45DF4E-AF3F-4FD9-93F3-695C9826B516}"/>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BDC1C4F5-BEC1-4080-AC13-BEE6197BECFE}"/>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5D3850B0-63B6-49B4-B669-9A149A7B9957}"/>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209518ED-8F0F-4840-9805-524932AD319D}"/>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BED5B3DD-8B13-4025-A1DF-548890192017}"/>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現在まで、まちづくりのために投資的事業を積極的に行い、その財源として地方債を活用してきた。このため、自治体規模に対して実質債務の額が多く、</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類似団体と比較して</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債務償還比率が高くなっている。令和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年度は普通交付税が、前年度から</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2.1</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億円増加したため一時的に比率が低下したが、令和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年度は地方債残高が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5.1</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億円増額したため、再び比率が上昇し、令和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年度も同様の状況となった。令和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年度は、地方債の借入を抑制したことと、普通交付税が増額したことにより、若干比率が改善した。地方債の借入れについては、基金残高や、実質公債費比率等の指標を参照し、適切な範囲で行っている。</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30E4CD6D-58FB-40D9-BDB0-A55F9AB42B9B}"/>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05BD2843-7F39-4AC5-970D-506EE6FE8D76}"/>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E6C56B00-8A59-45D5-912E-91794088133A}"/>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a:extLst>
            <a:ext uri="{FF2B5EF4-FFF2-40B4-BE49-F238E27FC236}">
              <a16:creationId xmlns:a16="http://schemas.microsoft.com/office/drawing/2014/main" id="{500868CA-7A25-4006-8AFA-DF24BEC7E55B}"/>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8" name="テキスト ボックス 117">
          <a:extLst>
            <a:ext uri="{FF2B5EF4-FFF2-40B4-BE49-F238E27FC236}">
              <a16:creationId xmlns:a16="http://schemas.microsoft.com/office/drawing/2014/main" id="{F203EA5C-D624-4FE6-9A2D-2119A1368E37}"/>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a:extLst>
            <a:ext uri="{FF2B5EF4-FFF2-40B4-BE49-F238E27FC236}">
              <a16:creationId xmlns:a16="http://schemas.microsoft.com/office/drawing/2014/main" id="{68E56AF4-B2FF-4D6E-882F-2A2491BF7148}"/>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a:extLst>
            <a:ext uri="{FF2B5EF4-FFF2-40B4-BE49-F238E27FC236}">
              <a16:creationId xmlns:a16="http://schemas.microsoft.com/office/drawing/2014/main" id="{74BB3727-7C9C-4CEA-A322-CBE66B4D1E4C}"/>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a:extLst>
            <a:ext uri="{FF2B5EF4-FFF2-40B4-BE49-F238E27FC236}">
              <a16:creationId xmlns:a16="http://schemas.microsoft.com/office/drawing/2014/main" id="{3EC2F830-1AE4-4DE9-AE13-4E11CEC796B6}"/>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a:extLst>
            <a:ext uri="{FF2B5EF4-FFF2-40B4-BE49-F238E27FC236}">
              <a16:creationId xmlns:a16="http://schemas.microsoft.com/office/drawing/2014/main" id="{A9CC4727-4D27-4383-B5AB-58B7A590754B}"/>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a:extLst>
            <a:ext uri="{FF2B5EF4-FFF2-40B4-BE49-F238E27FC236}">
              <a16:creationId xmlns:a16="http://schemas.microsoft.com/office/drawing/2014/main" id="{FABB00B5-69F6-43C7-B553-CDAABFA5267E}"/>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a:extLst>
            <a:ext uri="{FF2B5EF4-FFF2-40B4-BE49-F238E27FC236}">
              <a16:creationId xmlns:a16="http://schemas.microsoft.com/office/drawing/2014/main" id="{9B2F3582-C6A7-4219-A1E4-4EF33901E6C8}"/>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a:extLst>
            <a:ext uri="{FF2B5EF4-FFF2-40B4-BE49-F238E27FC236}">
              <a16:creationId xmlns:a16="http://schemas.microsoft.com/office/drawing/2014/main" id="{3C45B231-E375-436B-BF5A-BEAA0AA22F83}"/>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6" name="テキスト ボックス 125">
          <a:extLst>
            <a:ext uri="{FF2B5EF4-FFF2-40B4-BE49-F238E27FC236}">
              <a16:creationId xmlns:a16="http://schemas.microsoft.com/office/drawing/2014/main" id="{75BB9812-3D4B-4764-A5D4-E0B5A13AD71C}"/>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E3B03566-A6A7-4842-A461-C44B3B3D08BD}"/>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108BF900-7C88-4392-8F07-C5685CB6CF93}"/>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164945</xdr:rowOff>
    </xdr:to>
    <xdr:cxnSp macro="">
      <xdr:nvCxnSpPr>
        <xdr:cNvPr id="129" name="直線コネクタ 128">
          <a:extLst>
            <a:ext uri="{FF2B5EF4-FFF2-40B4-BE49-F238E27FC236}">
              <a16:creationId xmlns:a16="http://schemas.microsoft.com/office/drawing/2014/main" id="{58725DA5-ED21-4875-BB69-2549FE74EE03}"/>
            </a:ext>
          </a:extLst>
        </xdr:cNvPr>
        <xdr:cNvCxnSpPr/>
      </xdr:nvCxnSpPr>
      <xdr:spPr>
        <a:xfrm flipV="1">
          <a:off x="14793595" y="5312833"/>
          <a:ext cx="1269" cy="1281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168772</xdr:rowOff>
    </xdr:from>
    <xdr:ext cx="560923" cy="259045"/>
    <xdr:sp macro="" textlink="">
      <xdr:nvSpPr>
        <xdr:cNvPr id="130" name="債務償還比率最小値テキスト">
          <a:extLst>
            <a:ext uri="{FF2B5EF4-FFF2-40B4-BE49-F238E27FC236}">
              <a16:creationId xmlns:a16="http://schemas.microsoft.com/office/drawing/2014/main" id="{307E9293-0B8E-4038-B89B-5B1AF0F75AFD}"/>
            </a:ext>
          </a:extLst>
        </xdr:cNvPr>
        <xdr:cNvSpPr txBox="1"/>
      </xdr:nvSpPr>
      <xdr:spPr>
        <a:xfrm>
          <a:off x="14846300" y="659814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164945</xdr:rowOff>
    </xdr:from>
    <xdr:to>
      <xdr:col>76</xdr:col>
      <xdr:colOff>111125</xdr:colOff>
      <xdr:row>33</xdr:row>
      <xdr:rowOff>164945</xdr:rowOff>
    </xdr:to>
    <xdr:cxnSp macro="">
      <xdr:nvCxnSpPr>
        <xdr:cNvPr id="131" name="直線コネクタ 130">
          <a:extLst>
            <a:ext uri="{FF2B5EF4-FFF2-40B4-BE49-F238E27FC236}">
              <a16:creationId xmlns:a16="http://schemas.microsoft.com/office/drawing/2014/main" id="{90EAA588-B1EE-4152-9367-B31B70D75321}"/>
            </a:ext>
          </a:extLst>
        </xdr:cNvPr>
        <xdr:cNvCxnSpPr/>
      </xdr:nvCxnSpPr>
      <xdr:spPr>
        <a:xfrm>
          <a:off x="14706600" y="6594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2" name="債務償還比率最大値テキスト">
          <a:extLst>
            <a:ext uri="{FF2B5EF4-FFF2-40B4-BE49-F238E27FC236}">
              <a16:creationId xmlns:a16="http://schemas.microsoft.com/office/drawing/2014/main" id="{92FA5108-7D76-446E-AFAE-DCD3C37A962B}"/>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3" name="直線コネクタ 132">
          <a:extLst>
            <a:ext uri="{FF2B5EF4-FFF2-40B4-BE49-F238E27FC236}">
              <a16:creationId xmlns:a16="http://schemas.microsoft.com/office/drawing/2014/main" id="{6A48E6DE-4E5C-44C7-AD61-8C0C721DDAAA}"/>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135039</xdr:rowOff>
    </xdr:from>
    <xdr:ext cx="469744" cy="259045"/>
    <xdr:sp macro="" textlink="">
      <xdr:nvSpPr>
        <xdr:cNvPr id="134" name="債務償還比率平均値テキスト">
          <a:extLst>
            <a:ext uri="{FF2B5EF4-FFF2-40B4-BE49-F238E27FC236}">
              <a16:creationId xmlns:a16="http://schemas.microsoft.com/office/drawing/2014/main" id="{DAF8BA96-EAE3-4D16-A16D-516183F20CEA}"/>
            </a:ext>
          </a:extLst>
        </xdr:cNvPr>
        <xdr:cNvSpPr txBox="1"/>
      </xdr:nvSpPr>
      <xdr:spPr>
        <a:xfrm>
          <a:off x="14846300" y="53642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112162</xdr:rowOff>
    </xdr:from>
    <xdr:to>
      <xdr:col>76</xdr:col>
      <xdr:colOff>73025</xdr:colOff>
      <xdr:row>28</xdr:row>
      <xdr:rowOff>42312</xdr:rowOff>
    </xdr:to>
    <xdr:sp macro="" textlink="">
      <xdr:nvSpPr>
        <xdr:cNvPr id="135" name="フローチャート: 判断 134">
          <a:extLst>
            <a:ext uri="{FF2B5EF4-FFF2-40B4-BE49-F238E27FC236}">
              <a16:creationId xmlns:a16="http://schemas.microsoft.com/office/drawing/2014/main" id="{351A8CC9-8B2E-492C-BD7B-28ECEEB488B3}"/>
            </a:ext>
          </a:extLst>
        </xdr:cNvPr>
        <xdr:cNvSpPr/>
      </xdr:nvSpPr>
      <xdr:spPr>
        <a:xfrm>
          <a:off x="14744700" y="551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148985</xdr:rowOff>
    </xdr:from>
    <xdr:to>
      <xdr:col>72</xdr:col>
      <xdr:colOff>123825</xdr:colOff>
      <xdr:row>28</xdr:row>
      <xdr:rowOff>79135</xdr:rowOff>
    </xdr:to>
    <xdr:sp macro="" textlink="">
      <xdr:nvSpPr>
        <xdr:cNvPr id="136" name="フローチャート: 判断 135">
          <a:extLst>
            <a:ext uri="{FF2B5EF4-FFF2-40B4-BE49-F238E27FC236}">
              <a16:creationId xmlns:a16="http://schemas.microsoft.com/office/drawing/2014/main" id="{905AB498-3D33-46F6-8624-4CF46DB362C2}"/>
            </a:ext>
          </a:extLst>
        </xdr:cNvPr>
        <xdr:cNvSpPr/>
      </xdr:nvSpPr>
      <xdr:spPr>
        <a:xfrm>
          <a:off x="14033500" y="5549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76779</xdr:rowOff>
    </xdr:from>
    <xdr:to>
      <xdr:col>68</xdr:col>
      <xdr:colOff>123825</xdr:colOff>
      <xdr:row>28</xdr:row>
      <xdr:rowOff>6929</xdr:rowOff>
    </xdr:to>
    <xdr:sp macro="" textlink="">
      <xdr:nvSpPr>
        <xdr:cNvPr id="137" name="フローチャート: 判断 136">
          <a:extLst>
            <a:ext uri="{FF2B5EF4-FFF2-40B4-BE49-F238E27FC236}">
              <a16:creationId xmlns:a16="http://schemas.microsoft.com/office/drawing/2014/main" id="{2523BEE2-5F83-40D9-9D77-CADEBD6D5F44}"/>
            </a:ext>
          </a:extLst>
        </xdr:cNvPr>
        <xdr:cNvSpPr/>
      </xdr:nvSpPr>
      <xdr:spPr>
        <a:xfrm>
          <a:off x="13271500" y="5477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26882</xdr:rowOff>
    </xdr:from>
    <xdr:to>
      <xdr:col>64</xdr:col>
      <xdr:colOff>123825</xdr:colOff>
      <xdr:row>27</xdr:row>
      <xdr:rowOff>128482</xdr:rowOff>
    </xdr:to>
    <xdr:sp macro="" textlink="">
      <xdr:nvSpPr>
        <xdr:cNvPr id="138" name="フローチャート: 判断 137">
          <a:extLst>
            <a:ext uri="{FF2B5EF4-FFF2-40B4-BE49-F238E27FC236}">
              <a16:creationId xmlns:a16="http://schemas.microsoft.com/office/drawing/2014/main" id="{EA2A13EA-D8EE-4165-AE5F-1DED0561A034}"/>
            </a:ext>
          </a:extLst>
        </xdr:cNvPr>
        <xdr:cNvSpPr/>
      </xdr:nvSpPr>
      <xdr:spPr>
        <a:xfrm>
          <a:off x="12509500" y="5427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124827</xdr:rowOff>
    </xdr:from>
    <xdr:to>
      <xdr:col>60</xdr:col>
      <xdr:colOff>123825</xdr:colOff>
      <xdr:row>29</xdr:row>
      <xdr:rowOff>54977</xdr:rowOff>
    </xdr:to>
    <xdr:sp macro="" textlink="">
      <xdr:nvSpPr>
        <xdr:cNvPr id="139" name="フローチャート: 判断 138">
          <a:extLst>
            <a:ext uri="{FF2B5EF4-FFF2-40B4-BE49-F238E27FC236}">
              <a16:creationId xmlns:a16="http://schemas.microsoft.com/office/drawing/2014/main" id="{2F97B2D1-F350-4DC1-9CDE-9ECDEFBC366F}"/>
            </a:ext>
          </a:extLst>
        </xdr:cNvPr>
        <xdr:cNvSpPr/>
      </xdr:nvSpPr>
      <xdr:spPr>
        <a:xfrm>
          <a:off x="11747500" y="5696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80F19E93-2089-4E7F-9A63-FCA156BF5291}"/>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B8321DCB-79D6-405C-BCFA-876A765B6AC9}"/>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EBF25906-A125-4FE4-BFD9-5BB918C37A57}"/>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0696B201-0D43-4C85-9516-C1B878987BDF}"/>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AD14F353-7357-4F33-8118-FD9C4029A8CC}"/>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100161</xdr:rowOff>
    </xdr:from>
    <xdr:to>
      <xdr:col>76</xdr:col>
      <xdr:colOff>73025</xdr:colOff>
      <xdr:row>33</xdr:row>
      <xdr:rowOff>30311</xdr:rowOff>
    </xdr:to>
    <xdr:sp macro="" textlink="">
      <xdr:nvSpPr>
        <xdr:cNvPr id="145" name="楕円 144">
          <a:extLst>
            <a:ext uri="{FF2B5EF4-FFF2-40B4-BE49-F238E27FC236}">
              <a16:creationId xmlns:a16="http://schemas.microsoft.com/office/drawing/2014/main" id="{CEEA54D9-7D09-4125-875D-DB64B881BE57}"/>
            </a:ext>
          </a:extLst>
        </xdr:cNvPr>
        <xdr:cNvSpPr/>
      </xdr:nvSpPr>
      <xdr:spPr>
        <a:xfrm>
          <a:off x="14744700" y="635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78588</xdr:rowOff>
    </xdr:from>
    <xdr:ext cx="469744" cy="259045"/>
    <xdr:sp macro="" textlink="">
      <xdr:nvSpPr>
        <xdr:cNvPr id="146" name="債務償還比率該当値テキスト">
          <a:extLst>
            <a:ext uri="{FF2B5EF4-FFF2-40B4-BE49-F238E27FC236}">
              <a16:creationId xmlns:a16="http://schemas.microsoft.com/office/drawing/2014/main" id="{2057F3A0-F06B-4367-B319-3E724987931B}"/>
            </a:ext>
          </a:extLst>
        </xdr:cNvPr>
        <xdr:cNvSpPr txBox="1"/>
      </xdr:nvSpPr>
      <xdr:spPr>
        <a:xfrm>
          <a:off x="14846300" y="6336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151257</xdr:rowOff>
    </xdr:from>
    <xdr:to>
      <xdr:col>72</xdr:col>
      <xdr:colOff>123825</xdr:colOff>
      <xdr:row>33</xdr:row>
      <xdr:rowOff>81407</xdr:rowOff>
    </xdr:to>
    <xdr:sp macro="" textlink="">
      <xdr:nvSpPr>
        <xdr:cNvPr id="147" name="楕円 146">
          <a:extLst>
            <a:ext uri="{FF2B5EF4-FFF2-40B4-BE49-F238E27FC236}">
              <a16:creationId xmlns:a16="http://schemas.microsoft.com/office/drawing/2014/main" id="{841A4DC8-6F2D-4C19-9FD4-878FE69702D4}"/>
            </a:ext>
          </a:extLst>
        </xdr:cNvPr>
        <xdr:cNvSpPr/>
      </xdr:nvSpPr>
      <xdr:spPr>
        <a:xfrm>
          <a:off x="14033500" y="6409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150961</xdr:rowOff>
    </xdr:from>
    <xdr:to>
      <xdr:col>76</xdr:col>
      <xdr:colOff>22225</xdr:colOff>
      <xdr:row>33</xdr:row>
      <xdr:rowOff>30607</xdr:rowOff>
    </xdr:to>
    <xdr:cxnSp macro="">
      <xdr:nvCxnSpPr>
        <xdr:cNvPr id="148" name="直線コネクタ 147">
          <a:extLst>
            <a:ext uri="{FF2B5EF4-FFF2-40B4-BE49-F238E27FC236}">
              <a16:creationId xmlns:a16="http://schemas.microsoft.com/office/drawing/2014/main" id="{9527B17B-8862-4428-B1FA-F0D0FED8A2E1}"/>
            </a:ext>
          </a:extLst>
        </xdr:cNvPr>
        <xdr:cNvCxnSpPr/>
      </xdr:nvCxnSpPr>
      <xdr:spPr>
        <a:xfrm flipV="1">
          <a:off x="14084300" y="6408886"/>
          <a:ext cx="711200" cy="51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137344</xdr:rowOff>
    </xdr:from>
    <xdr:to>
      <xdr:col>68</xdr:col>
      <xdr:colOff>123825</xdr:colOff>
      <xdr:row>33</xdr:row>
      <xdr:rowOff>67494</xdr:rowOff>
    </xdr:to>
    <xdr:sp macro="" textlink="">
      <xdr:nvSpPr>
        <xdr:cNvPr id="149" name="楕円 148">
          <a:extLst>
            <a:ext uri="{FF2B5EF4-FFF2-40B4-BE49-F238E27FC236}">
              <a16:creationId xmlns:a16="http://schemas.microsoft.com/office/drawing/2014/main" id="{071AEA9B-D378-4923-83D4-2B731E85F955}"/>
            </a:ext>
          </a:extLst>
        </xdr:cNvPr>
        <xdr:cNvSpPr/>
      </xdr:nvSpPr>
      <xdr:spPr>
        <a:xfrm>
          <a:off x="13271500" y="6395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33</xdr:row>
      <xdr:rowOff>16694</xdr:rowOff>
    </xdr:from>
    <xdr:to>
      <xdr:col>72</xdr:col>
      <xdr:colOff>73025</xdr:colOff>
      <xdr:row>33</xdr:row>
      <xdr:rowOff>30607</xdr:rowOff>
    </xdr:to>
    <xdr:cxnSp macro="">
      <xdr:nvCxnSpPr>
        <xdr:cNvPr id="150" name="直線コネクタ 149">
          <a:extLst>
            <a:ext uri="{FF2B5EF4-FFF2-40B4-BE49-F238E27FC236}">
              <a16:creationId xmlns:a16="http://schemas.microsoft.com/office/drawing/2014/main" id="{3BDE3A82-7E06-4C82-8CE8-189D02E38E8D}"/>
            </a:ext>
          </a:extLst>
        </xdr:cNvPr>
        <xdr:cNvCxnSpPr/>
      </xdr:nvCxnSpPr>
      <xdr:spPr>
        <a:xfrm>
          <a:off x="13322300" y="6446069"/>
          <a:ext cx="762000" cy="13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48154</xdr:rowOff>
    </xdr:from>
    <xdr:to>
      <xdr:col>64</xdr:col>
      <xdr:colOff>123825</xdr:colOff>
      <xdr:row>31</xdr:row>
      <xdr:rowOff>149754</xdr:rowOff>
    </xdr:to>
    <xdr:sp macro="" textlink="">
      <xdr:nvSpPr>
        <xdr:cNvPr id="151" name="楕円 150">
          <a:extLst>
            <a:ext uri="{FF2B5EF4-FFF2-40B4-BE49-F238E27FC236}">
              <a16:creationId xmlns:a16="http://schemas.microsoft.com/office/drawing/2014/main" id="{8A802D93-A184-4519-BFBB-41C1153B5F70}"/>
            </a:ext>
          </a:extLst>
        </xdr:cNvPr>
        <xdr:cNvSpPr/>
      </xdr:nvSpPr>
      <xdr:spPr>
        <a:xfrm>
          <a:off x="12509500" y="6134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98954</xdr:rowOff>
    </xdr:from>
    <xdr:to>
      <xdr:col>68</xdr:col>
      <xdr:colOff>73025</xdr:colOff>
      <xdr:row>33</xdr:row>
      <xdr:rowOff>16694</xdr:rowOff>
    </xdr:to>
    <xdr:cxnSp macro="">
      <xdr:nvCxnSpPr>
        <xdr:cNvPr id="152" name="直線コネクタ 151">
          <a:extLst>
            <a:ext uri="{FF2B5EF4-FFF2-40B4-BE49-F238E27FC236}">
              <a16:creationId xmlns:a16="http://schemas.microsoft.com/office/drawing/2014/main" id="{14DD317E-0E7B-4C7D-AEFD-4588E57A03F8}"/>
            </a:ext>
          </a:extLst>
        </xdr:cNvPr>
        <xdr:cNvCxnSpPr/>
      </xdr:nvCxnSpPr>
      <xdr:spPr>
        <a:xfrm>
          <a:off x="12560300" y="6185429"/>
          <a:ext cx="762000" cy="260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28864</xdr:rowOff>
    </xdr:from>
    <xdr:to>
      <xdr:col>60</xdr:col>
      <xdr:colOff>123825</xdr:colOff>
      <xdr:row>33</xdr:row>
      <xdr:rowOff>130464</xdr:rowOff>
    </xdr:to>
    <xdr:sp macro="" textlink="">
      <xdr:nvSpPr>
        <xdr:cNvPr id="153" name="楕円 152">
          <a:extLst>
            <a:ext uri="{FF2B5EF4-FFF2-40B4-BE49-F238E27FC236}">
              <a16:creationId xmlns:a16="http://schemas.microsoft.com/office/drawing/2014/main" id="{A3555922-E9CF-48C9-874E-B8606FE0A67A}"/>
            </a:ext>
          </a:extLst>
        </xdr:cNvPr>
        <xdr:cNvSpPr/>
      </xdr:nvSpPr>
      <xdr:spPr>
        <a:xfrm>
          <a:off x="11747500" y="6458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98954</xdr:rowOff>
    </xdr:from>
    <xdr:to>
      <xdr:col>64</xdr:col>
      <xdr:colOff>73025</xdr:colOff>
      <xdr:row>33</xdr:row>
      <xdr:rowOff>79664</xdr:rowOff>
    </xdr:to>
    <xdr:cxnSp macro="">
      <xdr:nvCxnSpPr>
        <xdr:cNvPr id="154" name="直線コネクタ 153">
          <a:extLst>
            <a:ext uri="{FF2B5EF4-FFF2-40B4-BE49-F238E27FC236}">
              <a16:creationId xmlns:a16="http://schemas.microsoft.com/office/drawing/2014/main" id="{3E47A6CB-32C8-4515-BFD0-0D6DBAF814DD}"/>
            </a:ext>
          </a:extLst>
        </xdr:cNvPr>
        <xdr:cNvCxnSpPr/>
      </xdr:nvCxnSpPr>
      <xdr:spPr>
        <a:xfrm flipV="1">
          <a:off x="11798300" y="6185429"/>
          <a:ext cx="762000" cy="323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95662</xdr:rowOff>
    </xdr:from>
    <xdr:ext cx="469744" cy="259045"/>
    <xdr:sp macro="" textlink="">
      <xdr:nvSpPr>
        <xdr:cNvPr id="155" name="n_1aveValue債務償還比率">
          <a:extLst>
            <a:ext uri="{FF2B5EF4-FFF2-40B4-BE49-F238E27FC236}">
              <a16:creationId xmlns:a16="http://schemas.microsoft.com/office/drawing/2014/main" id="{2F99958D-653D-4D35-8DC5-C9F2B7F3138A}"/>
            </a:ext>
          </a:extLst>
        </xdr:cNvPr>
        <xdr:cNvSpPr txBox="1"/>
      </xdr:nvSpPr>
      <xdr:spPr>
        <a:xfrm>
          <a:off x="13836727" y="5324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23456</xdr:rowOff>
    </xdr:from>
    <xdr:ext cx="469744" cy="259045"/>
    <xdr:sp macro="" textlink="">
      <xdr:nvSpPr>
        <xdr:cNvPr id="156" name="n_2aveValue債務償還比率">
          <a:extLst>
            <a:ext uri="{FF2B5EF4-FFF2-40B4-BE49-F238E27FC236}">
              <a16:creationId xmlns:a16="http://schemas.microsoft.com/office/drawing/2014/main" id="{E9D4EBEC-3D6A-4939-9AD1-49ED65F5F529}"/>
            </a:ext>
          </a:extLst>
        </xdr:cNvPr>
        <xdr:cNvSpPr txBox="1"/>
      </xdr:nvSpPr>
      <xdr:spPr>
        <a:xfrm>
          <a:off x="13087427" y="5252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145009</xdr:rowOff>
    </xdr:from>
    <xdr:ext cx="469744" cy="259045"/>
    <xdr:sp macro="" textlink="">
      <xdr:nvSpPr>
        <xdr:cNvPr id="157" name="n_3aveValue債務償還比率">
          <a:extLst>
            <a:ext uri="{FF2B5EF4-FFF2-40B4-BE49-F238E27FC236}">
              <a16:creationId xmlns:a16="http://schemas.microsoft.com/office/drawing/2014/main" id="{9C758DE9-6122-4F6D-9193-F9A3A1588B9F}"/>
            </a:ext>
          </a:extLst>
        </xdr:cNvPr>
        <xdr:cNvSpPr txBox="1"/>
      </xdr:nvSpPr>
      <xdr:spPr>
        <a:xfrm>
          <a:off x="12325427" y="5202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71504</xdr:rowOff>
    </xdr:from>
    <xdr:ext cx="469744" cy="259045"/>
    <xdr:sp macro="" textlink="">
      <xdr:nvSpPr>
        <xdr:cNvPr id="158" name="n_4aveValue債務償還比率">
          <a:extLst>
            <a:ext uri="{FF2B5EF4-FFF2-40B4-BE49-F238E27FC236}">
              <a16:creationId xmlns:a16="http://schemas.microsoft.com/office/drawing/2014/main" id="{25E64928-3ED0-4983-88EE-FDCB09FE2A47}"/>
            </a:ext>
          </a:extLst>
        </xdr:cNvPr>
        <xdr:cNvSpPr txBox="1"/>
      </xdr:nvSpPr>
      <xdr:spPr>
        <a:xfrm>
          <a:off x="11563427" y="5472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33</xdr:row>
      <xdr:rowOff>72534</xdr:rowOff>
    </xdr:from>
    <xdr:ext cx="469744" cy="259045"/>
    <xdr:sp macro="" textlink="">
      <xdr:nvSpPr>
        <xdr:cNvPr id="159" name="n_1mainValue債務償還比率">
          <a:extLst>
            <a:ext uri="{FF2B5EF4-FFF2-40B4-BE49-F238E27FC236}">
              <a16:creationId xmlns:a16="http://schemas.microsoft.com/office/drawing/2014/main" id="{F638759F-A0EF-465D-A31C-4BA3F5933C88}"/>
            </a:ext>
          </a:extLst>
        </xdr:cNvPr>
        <xdr:cNvSpPr txBox="1"/>
      </xdr:nvSpPr>
      <xdr:spPr>
        <a:xfrm>
          <a:off x="13836727" y="6501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33</xdr:row>
      <xdr:rowOff>58621</xdr:rowOff>
    </xdr:from>
    <xdr:ext cx="469744" cy="259045"/>
    <xdr:sp macro="" textlink="">
      <xdr:nvSpPr>
        <xdr:cNvPr id="160" name="n_2mainValue債務償還比率">
          <a:extLst>
            <a:ext uri="{FF2B5EF4-FFF2-40B4-BE49-F238E27FC236}">
              <a16:creationId xmlns:a16="http://schemas.microsoft.com/office/drawing/2014/main" id="{D4A10342-D050-4F35-8BA3-7705BA1C01DC}"/>
            </a:ext>
          </a:extLst>
        </xdr:cNvPr>
        <xdr:cNvSpPr txBox="1"/>
      </xdr:nvSpPr>
      <xdr:spPr>
        <a:xfrm>
          <a:off x="13087427" y="6487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140881</xdr:rowOff>
    </xdr:from>
    <xdr:ext cx="469744" cy="259045"/>
    <xdr:sp macro="" textlink="">
      <xdr:nvSpPr>
        <xdr:cNvPr id="161" name="n_3mainValue債務償還比率">
          <a:extLst>
            <a:ext uri="{FF2B5EF4-FFF2-40B4-BE49-F238E27FC236}">
              <a16:creationId xmlns:a16="http://schemas.microsoft.com/office/drawing/2014/main" id="{3E7F6348-5068-4920-948C-EE82F1D5E2D2}"/>
            </a:ext>
          </a:extLst>
        </xdr:cNvPr>
        <xdr:cNvSpPr txBox="1"/>
      </xdr:nvSpPr>
      <xdr:spPr>
        <a:xfrm>
          <a:off x="12325427" y="6227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121591</xdr:rowOff>
    </xdr:from>
    <xdr:ext cx="469744" cy="259045"/>
    <xdr:sp macro="" textlink="">
      <xdr:nvSpPr>
        <xdr:cNvPr id="162" name="n_4mainValue債務償還比率">
          <a:extLst>
            <a:ext uri="{FF2B5EF4-FFF2-40B4-BE49-F238E27FC236}">
              <a16:creationId xmlns:a16="http://schemas.microsoft.com/office/drawing/2014/main" id="{3068F778-DA01-415B-8FB7-692298F95447}"/>
            </a:ext>
          </a:extLst>
        </xdr:cNvPr>
        <xdr:cNvSpPr txBox="1"/>
      </xdr:nvSpPr>
      <xdr:spPr>
        <a:xfrm>
          <a:off x="11563427" y="6550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B9E78638-58D5-40FD-AAB9-AAEA6E9EDF3E}"/>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488DE45F-F447-4018-AD4D-25298AB5C535}"/>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FF6207BF-F881-4954-A16A-B3C2DBDF6B33}"/>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696C883A-3090-404E-9D93-123447011856}"/>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7484A696-08B6-4801-BC0E-C4FD2ED7CDB1}"/>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11E02A25-DEB1-470B-B742-F7D17D6FD346}"/>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30F51C3-956A-46CB-80EC-0AA2A012793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9389CBD-78DF-44FF-A343-648FEC471C6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08D7659-2031-4AFA-AC8E-83B8CA5F29B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09D3C2D-77E9-41EC-8569-3D9BBAB94A1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和歌山県太地町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22FDC5F-EE13-4FF2-A772-7C789E6607E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7255376-68F5-4320-B607-21776D172A2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BC7A3A9-09BC-45D6-BD9F-0BD82C6EB40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0EC6866-6F0E-4B15-A9F7-A0F16D542DB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4F907B5-3B95-4A0C-BA54-DDF07F893DC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BDD0EEA-1C06-490A-8AD8-CBA9B190FE8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2,834
2,811
5.81
3,566,773
3,438,456
126,558
1,738,511
5,885,889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93E8CDE-9114-4BE3-AD55-DD9ADFC2C7C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DCBF40A-9477-4107-9BAA-9447F8012CC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52FB693-CB3D-478B-B6DA-C30C23D4417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28.1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B578241-DDD7-45D9-BD54-BFC7F31B1C7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BF85483-72F6-4FF6-94A9-0065BE55E22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E973E765-B3E1-4098-8755-A1887052C16D}"/>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CEDDEAD-67D9-4B88-B913-C2A5CF7C1E3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49C72A5-8168-4BFE-9E71-D8EA8EC217E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21BCC87-4971-4CAF-91ED-5E9F8C23F17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1CA6062-066B-48F1-884F-DF5F7D3E9D4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21C7682-AD75-4A40-B25A-0441A319C3A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CC13245-450A-4D2D-B040-42FFA65B297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A145F1A-ABB7-4358-9441-0FBAF2DC65E3}"/>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21905CE-0940-4EBB-878C-42E191C2E42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5B9B07F-A8C7-418F-B46C-E264BE229F1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6E883AE-A069-41BB-8A48-28BAFC77484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48ED5C7-3A3C-4E97-B05B-4301D27C787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883B6EA-B6D3-4B5B-B416-72FBA37DB445}"/>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385B0A2-399D-4BDB-B219-EB0A2C7C5021}"/>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7E1A5D8-EF5E-4597-B05C-754309BC7A3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E5CC671-A109-4F1C-BFD9-08D95237F08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6718EDE-59A4-4564-B7A8-7387D6FC89C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38FBC8E-A1DE-49F6-B718-C6FE43A7CCF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1DE5BF4-2145-4B44-ABEB-C0DB8E0E543C}"/>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0B7D971-A32F-430A-9CCE-411772AEBE1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7391227-CF05-467F-AB00-0B1FAC6AA81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18E7416-1747-4427-BB18-3462A449F1E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2F2F064-4B49-4F81-B30E-9DA864EF91F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7C76716-7641-45B4-87E5-307FBDC89C1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A48FCFB-D8D5-4D99-AA0C-942D7A75455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8DA1235-6F23-4E70-8969-8A3E76D54DB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B742152-62AF-4570-ADAF-0D22D0113D3F}"/>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72C4D5E5-01EC-480A-8D18-D401D7F4C285}"/>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4AAD2D23-0D53-41D6-BB1E-6A827C1ABD86}"/>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FA2B009E-208C-4207-B748-2C92A27E95EF}"/>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AB5F7538-ECA6-46F6-A874-C5575BA2B3D8}"/>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FB23E43D-FDB6-4703-85E0-01EEBAA6B633}"/>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E4EB5C1B-61E3-4064-AA28-28884D2F9C98}"/>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F209F09-C184-44A6-A709-F8E7668965E8}"/>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98293737-4CE2-4DD6-B697-B04ABAF81BB6}"/>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C725CF2-F5BE-43BA-8DBF-B84F3328A935}"/>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C86D46C4-08DD-435F-AC93-B2D90F56B4DE}"/>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DD6656D5-3A85-4609-A2C3-7A0602AA551C}"/>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6AB2C2BE-BCC6-42F7-BC5E-343804E2F5B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A9DFBA5E-0D27-47C4-B466-2CB14A8C0D4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32385</xdr:rowOff>
    </xdr:from>
    <xdr:to>
      <xdr:col>24</xdr:col>
      <xdr:colOff>62865</xdr:colOff>
      <xdr:row>41</xdr:row>
      <xdr:rowOff>148590</xdr:rowOff>
    </xdr:to>
    <xdr:cxnSp macro="">
      <xdr:nvCxnSpPr>
        <xdr:cNvPr id="57" name="直線コネクタ 56">
          <a:extLst>
            <a:ext uri="{FF2B5EF4-FFF2-40B4-BE49-F238E27FC236}">
              <a16:creationId xmlns:a16="http://schemas.microsoft.com/office/drawing/2014/main" id="{D55A8FF9-493E-417C-ADC5-810CC1B6AA88}"/>
            </a:ext>
          </a:extLst>
        </xdr:cNvPr>
        <xdr:cNvCxnSpPr/>
      </xdr:nvCxnSpPr>
      <xdr:spPr>
        <a:xfrm flipV="1">
          <a:off x="4634865" y="5690235"/>
          <a:ext cx="0" cy="1487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152417</xdr:rowOff>
    </xdr:from>
    <xdr:ext cx="405111" cy="259045"/>
    <xdr:sp macro="" textlink="">
      <xdr:nvSpPr>
        <xdr:cNvPr id="58" name="【道路】&#10;有形固定資産減価償却率最小値テキスト">
          <a:extLst>
            <a:ext uri="{FF2B5EF4-FFF2-40B4-BE49-F238E27FC236}">
              <a16:creationId xmlns:a16="http://schemas.microsoft.com/office/drawing/2014/main" id="{650DDF6A-E49C-4409-9B3A-88619B7D3243}"/>
            </a:ext>
          </a:extLst>
        </xdr:cNvPr>
        <xdr:cNvSpPr txBox="1"/>
      </xdr:nvSpPr>
      <xdr:spPr>
        <a:xfrm>
          <a:off x="4673600" y="718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148590</xdr:rowOff>
    </xdr:from>
    <xdr:to>
      <xdr:col>24</xdr:col>
      <xdr:colOff>152400</xdr:colOff>
      <xdr:row>41</xdr:row>
      <xdr:rowOff>148590</xdr:rowOff>
    </xdr:to>
    <xdr:cxnSp macro="">
      <xdr:nvCxnSpPr>
        <xdr:cNvPr id="59" name="直線コネクタ 58">
          <a:extLst>
            <a:ext uri="{FF2B5EF4-FFF2-40B4-BE49-F238E27FC236}">
              <a16:creationId xmlns:a16="http://schemas.microsoft.com/office/drawing/2014/main" id="{5D254E27-611C-452D-BF35-9C1892238CF1}"/>
            </a:ext>
          </a:extLst>
        </xdr:cNvPr>
        <xdr:cNvCxnSpPr/>
      </xdr:nvCxnSpPr>
      <xdr:spPr>
        <a:xfrm>
          <a:off x="4546600" y="7178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150512</xdr:rowOff>
    </xdr:from>
    <xdr:ext cx="405111" cy="259045"/>
    <xdr:sp macro="" textlink="">
      <xdr:nvSpPr>
        <xdr:cNvPr id="60" name="【道路】&#10;有形固定資産減価償却率最大値テキスト">
          <a:extLst>
            <a:ext uri="{FF2B5EF4-FFF2-40B4-BE49-F238E27FC236}">
              <a16:creationId xmlns:a16="http://schemas.microsoft.com/office/drawing/2014/main" id="{ED60C263-A5ED-433D-A424-19E5A004574B}"/>
            </a:ext>
          </a:extLst>
        </xdr:cNvPr>
        <xdr:cNvSpPr txBox="1"/>
      </xdr:nvSpPr>
      <xdr:spPr>
        <a:xfrm>
          <a:off x="4673600" y="5465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32385</xdr:rowOff>
    </xdr:from>
    <xdr:to>
      <xdr:col>24</xdr:col>
      <xdr:colOff>152400</xdr:colOff>
      <xdr:row>33</xdr:row>
      <xdr:rowOff>32385</xdr:rowOff>
    </xdr:to>
    <xdr:cxnSp macro="">
      <xdr:nvCxnSpPr>
        <xdr:cNvPr id="61" name="直線コネクタ 60">
          <a:extLst>
            <a:ext uri="{FF2B5EF4-FFF2-40B4-BE49-F238E27FC236}">
              <a16:creationId xmlns:a16="http://schemas.microsoft.com/office/drawing/2014/main" id="{FCDFA369-01E9-4CF6-B6A6-334EE5F35C23}"/>
            </a:ext>
          </a:extLst>
        </xdr:cNvPr>
        <xdr:cNvCxnSpPr/>
      </xdr:nvCxnSpPr>
      <xdr:spPr>
        <a:xfrm>
          <a:off x="4546600" y="5690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45737</xdr:rowOff>
    </xdr:from>
    <xdr:ext cx="405111" cy="259045"/>
    <xdr:sp macro="" textlink="">
      <xdr:nvSpPr>
        <xdr:cNvPr id="62" name="【道路】&#10;有形固定資産減価償却率平均値テキスト">
          <a:extLst>
            <a:ext uri="{FF2B5EF4-FFF2-40B4-BE49-F238E27FC236}">
              <a16:creationId xmlns:a16="http://schemas.microsoft.com/office/drawing/2014/main" id="{5C5ACAAC-8E6A-4BC1-9C88-2C19F57ABBCF}"/>
            </a:ext>
          </a:extLst>
        </xdr:cNvPr>
        <xdr:cNvSpPr txBox="1"/>
      </xdr:nvSpPr>
      <xdr:spPr>
        <a:xfrm>
          <a:off x="4673600" y="65608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67310</xdr:rowOff>
    </xdr:from>
    <xdr:to>
      <xdr:col>24</xdr:col>
      <xdr:colOff>114300</xdr:colOff>
      <xdr:row>38</xdr:row>
      <xdr:rowOff>168910</xdr:rowOff>
    </xdr:to>
    <xdr:sp macro="" textlink="">
      <xdr:nvSpPr>
        <xdr:cNvPr id="63" name="フローチャート: 判断 62">
          <a:extLst>
            <a:ext uri="{FF2B5EF4-FFF2-40B4-BE49-F238E27FC236}">
              <a16:creationId xmlns:a16="http://schemas.microsoft.com/office/drawing/2014/main" id="{0920F129-B1B0-4180-8D1A-2D15318C127C}"/>
            </a:ext>
          </a:extLst>
        </xdr:cNvPr>
        <xdr:cNvSpPr/>
      </xdr:nvSpPr>
      <xdr:spPr>
        <a:xfrm>
          <a:off x="4584700" y="658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44450</xdr:rowOff>
    </xdr:from>
    <xdr:to>
      <xdr:col>20</xdr:col>
      <xdr:colOff>38100</xdr:colOff>
      <xdr:row>38</xdr:row>
      <xdr:rowOff>146050</xdr:rowOff>
    </xdr:to>
    <xdr:sp macro="" textlink="">
      <xdr:nvSpPr>
        <xdr:cNvPr id="64" name="フローチャート: 判断 63">
          <a:extLst>
            <a:ext uri="{FF2B5EF4-FFF2-40B4-BE49-F238E27FC236}">
              <a16:creationId xmlns:a16="http://schemas.microsoft.com/office/drawing/2014/main" id="{2B593791-5A7C-4BF0-82E8-CBC61A4A522A}"/>
            </a:ext>
          </a:extLst>
        </xdr:cNvPr>
        <xdr:cNvSpPr/>
      </xdr:nvSpPr>
      <xdr:spPr>
        <a:xfrm>
          <a:off x="37465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36830</xdr:rowOff>
    </xdr:from>
    <xdr:to>
      <xdr:col>15</xdr:col>
      <xdr:colOff>101600</xdr:colOff>
      <xdr:row>38</xdr:row>
      <xdr:rowOff>138430</xdr:rowOff>
    </xdr:to>
    <xdr:sp macro="" textlink="">
      <xdr:nvSpPr>
        <xdr:cNvPr id="65" name="フローチャート: 判断 64">
          <a:extLst>
            <a:ext uri="{FF2B5EF4-FFF2-40B4-BE49-F238E27FC236}">
              <a16:creationId xmlns:a16="http://schemas.microsoft.com/office/drawing/2014/main" id="{429A7FD4-F210-45B1-A06D-63AC9D8E4F5B}"/>
            </a:ext>
          </a:extLst>
        </xdr:cNvPr>
        <xdr:cNvSpPr/>
      </xdr:nvSpPr>
      <xdr:spPr>
        <a:xfrm>
          <a:off x="2857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13970</xdr:rowOff>
    </xdr:from>
    <xdr:to>
      <xdr:col>10</xdr:col>
      <xdr:colOff>165100</xdr:colOff>
      <xdr:row>38</xdr:row>
      <xdr:rowOff>115570</xdr:rowOff>
    </xdr:to>
    <xdr:sp macro="" textlink="">
      <xdr:nvSpPr>
        <xdr:cNvPr id="66" name="フローチャート: 判断 65">
          <a:extLst>
            <a:ext uri="{FF2B5EF4-FFF2-40B4-BE49-F238E27FC236}">
              <a16:creationId xmlns:a16="http://schemas.microsoft.com/office/drawing/2014/main" id="{113D009C-1D09-460B-BA2B-40614B397BD2}"/>
            </a:ext>
          </a:extLst>
        </xdr:cNvPr>
        <xdr:cNvSpPr/>
      </xdr:nvSpPr>
      <xdr:spPr>
        <a:xfrm>
          <a:off x="1968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27305</xdr:rowOff>
    </xdr:from>
    <xdr:to>
      <xdr:col>6</xdr:col>
      <xdr:colOff>38100</xdr:colOff>
      <xdr:row>38</xdr:row>
      <xdr:rowOff>128905</xdr:rowOff>
    </xdr:to>
    <xdr:sp macro="" textlink="">
      <xdr:nvSpPr>
        <xdr:cNvPr id="67" name="フローチャート: 判断 66">
          <a:extLst>
            <a:ext uri="{FF2B5EF4-FFF2-40B4-BE49-F238E27FC236}">
              <a16:creationId xmlns:a16="http://schemas.microsoft.com/office/drawing/2014/main" id="{93704759-EBE4-410B-AB6C-12B6544A5F78}"/>
            </a:ext>
          </a:extLst>
        </xdr:cNvPr>
        <xdr:cNvSpPr/>
      </xdr:nvSpPr>
      <xdr:spPr>
        <a:xfrm>
          <a:off x="10795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E1018B9-A615-4D0D-9469-5C5ECD4F15FD}"/>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854EB4B-EB2E-441C-818F-0B80191CCE92}"/>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22D589A-2303-417C-AFC1-01EC4F87D51E}"/>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68BD15B-7D43-4AFC-A5EB-975BBA97233E}"/>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746E101-BE8E-4F6D-8A06-F80B984D8EB9}"/>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120650</xdr:rowOff>
    </xdr:from>
    <xdr:to>
      <xdr:col>24</xdr:col>
      <xdr:colOff>114300</xdr:colOff>
      <xdr:row>35</xdr:row>
      <xdr:rowOff>50800</xdr:rowOff>
    </xdr:to>
    <xdr:sp macro="" textlink="">
      <xdr:nvSpPr>
        <xdr:cNvPr id="73" name="楕円 72">
          <a:extLst>
            <a:ext uri="{FF2B5EF4-FFF2-40B4-BE49-F238E27FC236}">
              <a16:creationId xmlns:a16="http://schemas.microsoft.com/office/drawing/2014/main" id="{67A153D2-BB82-4724-9D30-C439FDCB393F}"/>
            </a:ext>
          </a:extLst>
        </xdr:cNvPr>
        <xdr:cNvSpPr/>
      </xdr:nvSpPr>
      <xdr:spPr>
        <a:xfrm>
          <a:off x="4584700" y="5949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143527</xdr:rowOff>
    </xdr:from>
    <xdr:ext cx="405111" cy="259045"/>
    <xdr:sp macro="" textlink="">
      <xdr:nvSpPr>
        <xdr:cNvPr id="74" name="【道路】&#10;有形固定資産減価償却率該当値テキスト">
          <a:extLst>
            <a:ext uri="{FF2B5EF4-FFF2-40B4-BE49-F238E27FC236}">
              <a16:creationId xmlns:a16="http://schemas.microsoft.com/office/drawing/2014/main" id="{B397276A-2797-4A43-B0AD-EE91B7DD3DFD}"/>
            </a:ext>
          </a:extLst>
        </xdr:cNvPr>
        <xdr:cNvSpPr txBox="1"/>
      </xdr:nvSpPr>
      <xdr:spPr>
        <a:xfrm>
          <a:off x="4673600" y="580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36830</xdr:rowOff>
    </xdr:from>
    <xdr:to>
      <xdr:col>20</xdr:col>
      <xdr:colOff>38100</xdr:colOff>
      <xdr:row>35</xdr:row>
      <xdr:rowOff>138430</xdr:rowOff>
    </xdr:to>
    <xdr:sp macro="" textlink="">
      <xdr:nvSpPr>
        <xdr:cNvPr id="75" name="楕円 74">
          <a:extLst>
            <a:ext uri="{FF2B5EF4-FFF2-40B4-BE49-F238E27FC236}">
              <a16:creationId xmlns:a16="http://schemas.microsoft.com/office/drawing/2014/main" id="{DA70EA39-077E-4D81-BCA9-EFDE956E4ED6}"/>
            </a:ext>
          </a:extLst>
        </xdr:cNvPr>
        <xdr:cNvSpPr/>
      </xdr:nvSpPr>
      <xdr:spPr>
        <a:xfrm>
          <a:off x="3746500" y="603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0</xdr:rowOff>
    </xdr:from>
    <xdr:to>
      <xdr:col>24</xdr:col>
      <xdr:colOff>63500</xdr:colOff>
      <xdr:row>35</xdr:row>
      <xdr:rowOff>87630</xdr:rowOff>
    </xdr:to>
    <xdr:cxnSp macro="">
      <xdr:nvCxnSpPr>
        <xdr:cNvPr id="76" name="直線コネクタ 75">
          <a:extLst>
            <a:ext uri="{FF2B5EF4-FFF2-40B4-BE49-F238E27FC236}">
              <a16:creationId xmlns:a16="http://schemas.microsoft.com/office/drawing/2014/main" id="{0F5388A9-F845-422D-BD61-EAFFD549104D}"/>
            </a:ext>
          </a:extLst>
        </xdr:cNvPr>
        <xdr:cNvCxnSpPr/>
      </xdr:nvCxnSpPr>
      <xdr:spPr>
        <a:xfrm flipV="1">
          <a:off x="3797300" y="6000750"/>
          <a:ext cx="8382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162560</xdr:rowOff>
    </xdr:from>
    <xdr:to>
      <xdr:col>15</xdr:col>
      <xdr:colOff>101600</xdr:colOff>
      <xdr:row>36</xdr:row>
      <xdr:rowOff>92710</xdr:rowOff>
    </xdr:to>
    <xdr:sp macro="" textlink="">
      <xdr:nvSpPr>
        <xdr:cNvPr id="77" name="楕円 76">
          <a:extLst>
            <a:ext uri="{FF2B5EF4-FFF2-40B4-BE49-F238E27FC236}">
              <a16:creationId xmlns:a16="http://schemas.microsoft.com/office/drawing/2014/main" id="{57AB4CBF-6C05-45E4-93EB-273B1D964087}"/>
            </a:ext>
          </a:extLst>
        </xdr:cNvPr>
        <xdr:cNvSpPr/>
      </xdr:nvSpPr>
      <xdr:spPr>
        <a:xfrm>
          <a:off x="2857500" y="616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87630</xdr:rowOff>
    </xdr:from>
    <xdr:to>
      <xdr:col>19</xdr:col>
      <xdr:colOff>177800</xdr:colOff>
      <xdr:row>36</xdr:row>
      <xdr:rowOff>41910</xdr:rowOff>
    </xdr:to>
    <xdr:cxnSp macro="">
      <xdr:nvCxnSpPr>
        <xdr:cNvPr id="78" name="直線コネクタ 77">
          <a:extLst>
            <a:ext uri="{FF2B5EF4-FFF2-40B4-BE49-F238E27FC236}">
              <a16:creationId xmlns:a16="http://schemas.microsoft.com/office/drawing/2014/main" id="{91235862-55D0-4D16-9B27-EEAF19C71C65}"/>
            </a:ext>
          </a:extLst>
        </xdr:cNvPr>
        <xdr:cNvCxnSpPr/>
      </xdr:nvCxnSpPr>
      <xdr:spPr>
        <a:xfrm flipV="1">
          <a:off x="2908300" y="6088380"/>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31115</xdr:rowOff>
    </xdr:from>
    <xdr:to>
      <xdr:col>10</xdr:col>
      <xdr:colOff>165100</xdr:colOff>
      <xdr:row>36</xdr:row>
      <xdr:rowOff>132715</xdr:rowOff>
    </xdr:to>
    <xdr:sp macro="" textlink="">
      <xdr:nvSpPr>
        <xdr:cNvPr id="79" name="楕円 78">
          <a:extLst>
            <a:ext uri="{FF2B5EF4-FFF2-40B4-BE49-F238E27FC236}">
              <a16:creationId xmlns:a16="http://schemas.microsoft.com/office/drawing/2014/main" id="{88949127-32E7-48B9-BB36-7A1E73A79090}"/>
            </a:ext>
          </a:extLst>
        </xdr:cNvPr>
        <xdr:cNvSpPr/>
      </xdr:nvSpPr>
      <xdr:spPr>
        <a:xfrm>
          <a:off x="1968500" y="6203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41910</xdr:rowOff>
    </xdr:from>
    <xdr:to>
      <xdr:col>15</xdr:col>
      <xdr:colOff>50800</xdr:colOff>
      <xdr:row>36</xdr:row>
      <xdr:rowOff>81915</xdr:rowOff>
    </xdr:to>
    <xdr:cxnSp macro="">
      <xdr:nvCxnSpPr>
        <xdr:cNvPr id="80" name="直線コネクタ 79">
          <a:extLst>
            <a:ext uri="{FF2B5EF4-FFF2-40B4-BE49-F238E27FC236}">
              <a16:creationId xmlns:a16="http://schemas.microsoft.com/office/drawing/2014/main" id="{C9739278-C777-46DD-A933-383914323F3A}"/>
            </a:ext>
          </a:extLst>
        </xdr:cNvPr>
        <xdr:cNvCxnSpPr/>
      </xdr:nvCxnSpPr>
      <xdr:spPr>
        <a:xfrm flipV="1">
          <a:off x="2019300" y="621411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31115</xdr:rowOff>
    </xdr:from>
    <xdr:to>
      <xdr:col>6</xdr:col>
      <xdr:colOff>38100</xdr:colOff>
      <xdr:row>36</xdr:row>
      <xdr:rowOff>132715</xdr:rowOff>
    </xdr:to>
    <xdr:sp macro="" textlink="">
      <xdr:nvSpPr>
        <xdr:cNvPr id="81" name="楕円 80">
          <a:extLst>
            <a:ext uri="{FF2B5EF4-FFF2-40B4-BE49-F238E27FC236}">
              <a16:creationId xmlns:a16="http://schemas.microsoft.com/office/drawing/2014/main" id="{B37D4308-4425-4CD4-9877-F7EF030F7C15}"/>
            </a:ext>
          </a:extLst>
        </xdr:cNvPr>
        <xdr:cNvSpPr/>
      </xdr:nvSpPr>
      <xdr:spPr>
        <a:xfrm>
          <a:off x="1079500" y="6203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81915</xdr:rowOff>
    </xdr:from>
    <xdr:to>
      <xdr:col>10</xdr:col>
      <xdr:colOff>114300</xdr:colOff>
      <xdr:row>36</xdr:row>
      <xdr:rowOff>81915</xdr:rowOff>
    </xdr:to>
    <xdr:cxnSp macro="">
      <xdr:nvCxnSpPr>
        <xdr:cNvPr id="82" name="直線コネクタ 81">
          <a:extLst>
            <a:ext uri="{FF2B5EF4-FFF2-40B4-BE49-F238E27FC236}">
              <a16:creationId xmlns:a16="http://schemas.microsoft.com/office/drawing/2014/main" id="{785151B4-8326-4B75-9614-4563A1E00DF6}"/>
            </a:ext>
          </a:extLst>
        </xdr:cNvPr>
        <xdr:cNvCxnSpPr/>
      </xdr:nvCxnSpPr>
      <xdr:spPr>
        <a:xfrm>
          <a:off x="1130300" y="62541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137177</xdr:rowOff>
    </xdr:from>
    <xdr:ext cx="405111" cy="259045"/>
    <xdr:sp macro="" textlink="">
      <xdr:nvSpPr>
        <xdr:cNvPr id="83" name="n_1aveValue【道路】&#10;有形固定資産減価償却率">
          <a:extLst>
            <a:ext uri="{FF2B5EF4-FFF2-40B4-BE49-F238E27FC236}">
              <a16:creationId xmlns:a16="http://schemas.microsoft.com/office/drawing/2014/main" id="{ACC4AE3C-95F8-4022-841C-F977BDFBB0A1}"/>
            </a:ext>
          </a:extLst>
        </xdr:cNvPr>
        <xdr:cNvSpPr txBox="1"/>
      </xdr:nvSpPr>
      <xdr:spPr>
        <a:xfrm>
          <a:off x="3582044" y="665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129557</xdr:rowOff>
    </xdr:from>
    <xdr:ext cx="405111" cy="259045"/>
    <xdr:sp macro="" textlink="">
      <xdr:nvSpPr>
        <xdr:cNvPr id="84" name="n_2aveValue【道路】&#10;有形固定資産減価償却率">
          <a:extLst>
            <a:ext uri="{FF2B5EF4-FFF2-40B4-BE49-F238E27FC236}">
              <a16:creationId xmlns:a16="http://schemas.microsoft.com/office/drawing/2014/main" id="{186EE023-5FE8-4677-AF66-D7FEE496FE70}"/>
            </a:ext>
          </a:extLst>
        </xdr:cNvPr>
        <xdr:cNvSpPr txBox="1"/>
      </xdr:nvSpPr>
      <xdr:spPr>
        <a:xfrm>
          <a:off x="27057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106697</xdr:rowOff>
    </xdr:from>
    <xdr:ext cx="405111" cy="259045"/>
    <xdr:sp macro="" textlink="">
      <xdr:nvSpPr>
        <xdr:cNvPr id="85" name="n_3aveValue【道路】&#10;有形固定資産減価償却率">
          <a:extLst>
            <a:ext uri="{FF2B5EF4-FFF2-40B4-BE49-F238E27FC236}">
              <a16:creationId xmlns:a16="http://schemas.microsoft.com/office/drawing/2014/main" id="{3A581C81-C004-43E4-9DD9-82F2C45B39E9}"/>
            </a:ext>
          </a:extLst>
        </xdr:cNvPr>
        <xdr:cNvSpPr txBox="1"/>
      </xdr:nvSpPr>
      <xdr:spPr>
        <a:xfrm>
          <a:off x="1816744" y="662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120032</xdr:rowOff>
    </xdr:from>
    <xdr:ext cx="405111" cy="259045"/>
    <xdr:sp macro="" textlink="">
      <xdr:nvSpPr>
        <xdr:cNvPr id="86" name="n_4aveValue【道路】&#10;有形固定資産減価償却率">
          <a:extLst>
            <a:ext uri="{FF2B5EF4-FFF2-40B4-BE49-F238E27FC236}">
              <a16:creationId xmlns:a16="http://schemas.microsoft.com/office/drawing/2014/main" id="{A94DAA93-5794-4A75-ADD5-327C44DBD2A4}"/>
            </a:ext>
          </a:extLst>
        </xdr:cNvPr>
        <xdr:cNvSpPr txBox="1"/>
      </xdr:nvSpPr>
      <xdr:spPr>
        <a:xfrm>
          <a:off x="927744" y="663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154957</xdr:rowOff>
    </xdr:from>
    <xdr:ext cx="405111" cy="259045"/>
    <xdr:sp macro="" textlink="">
      <xdr:nvSpPr>
        <xdr:cNvPr id="87" name="n_1mainValue【道路】&#10;有形固定資産減価償却率">
          <a:extLst>
            <a:ext uri="{FF2B5EF4-FFF2-40B4-BE49-F238E27FC236}">
              <a16:creationId xmlns:a16="http://schemas.microsoft.com/office/drawing/2014/main" id="{9CBE1FC6-31CE-4C04-AB34-110B5DDA6A7A}"/>
            </a:ext>
          </a:extLst>
        </xdr:cNvPr>
        <xdr:cNvSpPr txBox="1"/>
      </xdr:nvSpPr>
      <xdr:spPr>
        <a:xfrm>
          <a:off x="3582044" y="581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109237</xdr:rowOff>
    </xdr:from>
    <xdr:ext cx="405111" cy="259045"/>
    <xdr:sp macro="" textlink="">
      <xdr:nvSpPr>
        <xdr:cNvPr id="88" name="n_2mainValue【道路】&#10;有形固定資産減価償却率">
          <a:extLst>
            <a:ext uri="{FF2B5EF4-FFF2-40B4-BE49-F238E27FC236}">
              <a16:creationId xmlns:a16="http://schemas.microsoft.com/office/drawing/2014/main" id="{F71790E8-7C54-4167-85BD-380B9E56D25E}"/>
            </a:ext>
          </a:extLst>
        </xdr:cNvPr>
        <xdr:cNvSpPr txBox="1"/>
      </xdr:nvSpPr>
      <xdr:spPr>
        <a:xfrm>
          <a:off x="2705744" y="593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149242</xdr:rowOff>
    </xdr:from>
    <xdr:ext cx="405111" cy="259045"/>
    <xdr:sp macro="" textlink="">
      <xdr:nvSpPr>
        <xdr:cNvPr id="89" name="n_3mainValue【道路】&#10;有形固定資産減価償却率">
          <a:extLst>
            <a:ext uri="{FF2B5EF4-FFF2-40B4-BE49-F238E27FC236}">
              <a16:creationId xmlns:a16="http://schemas.microsoft.com/office/drawing/2014/main" id="{CE31AA37-B5F4-4A26-97E1-5EA853B20F82}"/>
            </a:ext>
          </a:extLst>
        </xdr:cNvPr>
        <xdr:cNvSpPr txBox="1"/>
      </xdr:nvSpPr>
      <xdr:spPr>
        <a:xfrm>
          <a:off x="1816744" y="597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149242</xdr:rowOff>
    </xdr:from>
    <xdr:ext cx="405111" cy="259045"/>
    <xdr:sp macro="" textlink="">
      <xdr:nvSpPr>
        <xdr:cNvPr id="90" name="n_4mainValue【道路】&#10;有形固定資産減価償却率">
          <a:extLst>
            <a:ext uri="{FF2B5EF4-FFF2-40B4-BE49-F238E27FC236}">
              <a16:creationId xmlns:a16="http://schemas.microsoft.com/office/drawing/2014/main" id="{7146AC46-63FB-40B6-A153-1A7CA4282FC1}"/>
            </a:ext>
          </a:extLst>
        </xdr:cNvPr>
        <xdr:cNvSpPr txBox="1"/>
      </xdr:nvSpPr>
      <xdr:spPr>
        <a:xfrm>
          <a:off x="927744" y="597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83174FA8-CD29-4719-9ABC-8D6603F21F0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850E1F13-3357-407C-BB38-B774E8FA14F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F1F52515-43CD-4ACB-86B6-C74F31B1A20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717019F3-0437-4CA9-AA71-D9FDE7160E63}"/>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EB4A1C7E-D2E3-40C4-9CA3-706C30BD784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66C46ED2-8A36-4BB8-8BFA-F0C76EBAEDA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34D80BA3-71E9-4A1B-A0FE-84B1A5FCD82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3425A9AF-C72D-43CF-83B9-13C5FEB5462C}"/>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12B18DA4-83A2-4438-9820-83D403A98F85}"/>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B5D2A75D-DB9D-4A49-91A5-C457658EB645}"/>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DCE8D367-B161-4B95-A2CA-A017E38E4B9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2147E1F2-49B6-4E2A-A852-21CD89804B94}"/>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50BC2481-520D-4741-8A7F-7A28AE1ACC17}"/>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4" name="テキスト ボックス 103">
          <a:extLst>
            <a:ext uri="{FF2B5EF4-FFF2-40B4-BE49-F238E27FC236}">
              <a16:creationId xmlns:a16="http://schemas.microsoft.com/office/drawing/2014/main" id="{4FE9EB2D-7B88-4F78-8605-CBF173156337}"/>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7BBE27D6-577C-409F-8621-F1DDAADA57A9}"/>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6" name="テキスト ボックス 105">
          <a:extLst>
            <a:ext uri="{FF2B5EF4-FFF2-40B4-BE49-F238E27FC236}">
              <a16:creationId xmlns:a16="http://schemas.microsoft.com/office/drawing/2014/main" id="{3C99A05C-2EFF-45CE-8AFF-9B432D0EB693}"/>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081C330B-C9FE-48A4-8878-A68BC7C4231F}"/>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8" name="テキスト ボックス 107">
          <a:extLst>
            <a:ext uri="{FF2B5EF4-FFF2-40B4-BE49-F238E27FC236}">
              <a16:creationId xmlns:a16="http://schemas.microsoft.com/office/drawing/2014/main" id="{E78090F6-23DC-4FED-BCF7-42CA59AB0F14}"/>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D16E9CEB-72E6-467D-8240-6F4AF9A07F3B}"/>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636CEF1F-E484-4072-9D8D-E912C3DB98B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4BA95E36-988D-4AAF-A995-553AE1DD1B21}"/>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113805</xdr:rowOff>
    </xdr:from>
    <xdr:to>
      <xdr:col>54</xdr:col>
      <xdr:colOff>189865</xdr:colOff>
      <xdr:row>41</xdr:row>
      <xdr:rowOff>119725</xdr:rowOff>
    </xdr:to>
    <xdr:cxnSp macro="">
      <xdr:nvCxnSpPr>
        <xdr:cNvPr id="112" name="直線コネクタ 111">
          <a:extLst>
            <a:ext uri="{FF2B5EF4-FFF2-40B4-BE49-F238E27FC236}">
              <a16:creationId xmlns:a16="http://schemas.microsoft.com/office/drawing/2014/main" id="{9AA2A8C7-62AB-468E-B1B3-2FDE1171C2D7}"/>
            </a:ext>
          </a:extLst>
        </xdr:cNvPr>
        <xdr:cNvCxnSpPr/>
      </xdr:nvCxnSpPr>
      <xdr:spPr>
        <a:xfrm flipV="1">
          <a:off x="10476865" y="5771655"/>
          <a:ext cx="0" cy="1377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123552</xdr:rowOff>
    </xdr:from>
    <xdr:ext cx="469744" cy="259045"/>
    <xdr:sp macro="" textlink="">
      <xdr:nvSpPr>
        <xdr:cNvPr id="113" name="【道路】&#10;一人当たり延長最小値テキスト">
          <a:extLst>
            <a:ext uri="{FF2B5EF4-FFF2-40B4-BE49-F238E27FC236}">
              <a16:creationId xmlns:a16="http://schemas.microsoft.com/office/drawing/2014/main" id="{5408B719-8813-4784-B957-E1E075D14EA2}"/>
            </a:ext>
          </a:extLst>
        </xdr:cNvPr>
        <xdr:cNvSpPr txBox="1"/>
      </xdr:nvSpPr>
      <xdr:spPr>
        <a:xfrm>
          <a:off x="10515600" y="7153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119725</xdr:rowOff>
    </xdr:from>
    <xdr:to>
      <xdr:col>55</xdr:col>
      <xdr:colOff>88900</xdr:colOff>
      <xdr:row>41</xdr:row>
      <xdr:rowOff>119725</xdr:rowOff>
    </xdr:to>
    <xdr:cxnSp macro="">
      <xdr:nvCxnSpPr>
        <xdr:cNvPr id="114" name="直線コネクタ 113">
          <a:extLst>
            <a:ext uri="{FF2B5EF4-FFF2-40B4-BE49-F238E27FC236}">
              <a16:creationId xmlns:a16="http://schemas.microsoft.com/office/drawing/2014/main" id="{F263BAC2-3D90-4AD8-AC50-4BF26F7A54AF}"/>
            </a:ext>
          </a:extLst>
        </xdr:cNvPr>
        <xdr:cNvCxnSpPr/>
      </xdr:nvCxnSpPr>
      <xdr:spPr>
        <a:xfrm>
          <a:off x="10388600" y="714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60482</xdr:rowOff>
    </xdr:from>
    <xdr:ext cx="599010" cy="259045"/>
    <xdr:sp macro="" textlink="">
      <xdr:nvSpPr>
        <xdr:cNvPr id="115" name="【道路】&#10;一人当たり延長最大値テキスト">
          <a:extLst>
            <a:ext uri="{FF2B5EF4-FFF2-40B4-BE49-F238E27FC236}">
              <a16:creationId xmlns:a16="http://schemas.microsoft.com/office/drawing/2014/main" id="{832783A2-8675-4911-8B82-EF0E6E96FA91}"/>
            </a:ext>
          </a:extLst>
        </xdr:cNvPr>
        <xdr:cNvSpPr txBox="1"/>
      </xdr:nvSpPr>
      <xdr:spPr>
        <a:xfrm>
          <a:off x="10515600" y="5546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113805</xdr:rowOff>
    </xdr:from>
    <xdr:to>
      <xdr:col>55</xdr:col>
      <xdr:colOff>88900</xdr:colOff>
      <xdr:row>33</xdr:row>
      <xdr:rowOff>113805</xdr:rowOff>
    </xdr:to>
    <xdr:cxnSp macro="">
      <xdr:nvCxnSpPr>
        <xdr:cNvPr id="116" name="直線コネクタ 115">
          <a:extLst>
            <a:ext uri="{FF2B5EF4-FFF2-40B4-BE49-F238E27FC236}">
              <a16:creationId xmlns:a16="http://schemas.microsoft.com/office/drawing/2014/main" id="{FC02794A-8FA6-43F5-9592-399F95A7C184}"/>
            </a:ext>
          </a:extLst>
        </xdr:cNvPr>
        <xdr:cNvCxnSpPr/>
      </xdr:nvCxnSpPr>
      <xdr:spPr>
        <a:xfrm>
          <a:off x="10388600" y="577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124675</xdr:rowOff>
    </xdr:from>
    <xdr:ext cx="534377" cy="259045"/>
    <xdr:sp macro="" textlink="">
      <xdr:nvSpPr>
        <xdr:cNvPr id="117" name="【道路】&#10;一人当たり延長平均値テキスト">
          <a:extLst>
            <a:ext uri="{FF2B5EF4-FFF2-40B4-BE49-F238E27FC236}">
              <a16:creationId xmlns:a16="http://schemas.microsoft.com/office/drawing/2014/main" id="{5D394D12-FF94-4CA7-8708-2E75DB79B633}"/>
            </a:ext>
          </a:extLst>
        </xdr:cNvPr>
        <xdr:cNvSpPr txBox="1"/>
      </xdr:nvSpPr>
      <xdr:spPr>
        <a:xfrm>
          <a:off x="10515600" y="6811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101798</xdr:rowOff>
    </xdr:from>
    <xdr:to>
      <xdr:col>55</xdr:col>
      <xdr:colOff>50800</xdr:colOff>
      <xdr:row>41</xdr:row>
      <xdr:rowOff>31948</xdr:rowOff>
    </xdr:to>
    <xdr:sp macro="" textlink="">
      <xdr:nvSpPr>
        <xdr:cNvPr id="118" name="フローチャート: 判断 117">
          <a:extLst>
            <a:ext uri="{FF2B5EF4-FFF2-40B4-BE49-F238E27FC236}">
              <a16:creationId xmlns:a16="http://schemas.microsoft.com/office/drawing/2014/main" id="{72967C69-4368-4E4C-9F77-77236725BDA6}"/>
            </a:ext>
          </a:extLst>
        </xdr:cNvPr>
        <xdr:cNvSpPr/>
      </xdr:nvSpPr>
      <xdr:spPr>
        <a:xfrm>
          <a:off x="10426700" y="6959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95619</xdr:rowOff>
    </xdr:from>
    <xdr:to>
      <xdr:col>50</xdr:col>
      <xdr:colOff>165100</xdr:colOff>
      <xdr:row>41</xdr:row>
      <xdr:rowOff>25769</xdr:rowOff>
    </xdr:to>
    <xdr:sp macro="" textlink="">
      <xdr:nvSpPr>
        <xdr:cNvPr id="119" name="フローチャート: 判断 118">
          <a:extLst>
            <a:ext uri="{FF2B5EF4-FFF2-40B4-BE49-F238E27FC236}">
              <a16:creationId xmlns:a16="http://schemas.microsoft.com/office/drawing/2014/main" id="{BB64A214-C29E-463A-A0CF-D7F12F35A0EA}"/>
            </a:ext>
          </a:extLst>
        </xdr:cNvPr>
        <xdr:cNvSpPr/>
      </xdr:nvSpPr>
      <xdr:spPr>
        <a:xfrm>
          <a:off x="9588500" y="695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108551</xdr:rowOff>
    </xdr:from>
    <xdr:to>
      <xdr:col>46</xdr:col>
      <xdr:colOff>38100</xdr:colOff>
      <xdr:row>41</xdr:row>
      <xdr:rowOff>38701</xdr:rowOff>
    </xdr:to>
    <xdr:sp macro="" textlink="">
      <xdr:nvSpPr>
        <xdr:cNvPr id="120" name="フローチャート: 判断 119">
          <a:extLst>
            <a:ext uri="{FF2B5EF4-FFF2-40B4-BE49-F238E27FC236}">
              <a16:creationId xmlns:a16="http://schemas.microsoft.com/office/drawing/2014/main" id="{C6E9EA95-3BD1-4C46-97BA-00DC46FBBDE9}"/>
            </a:ext>
          </a:extLst>
        </xdr:cNvPr>
        <xdr:cNvSpPr/>
      </xdr:nvSpPr>
      <xdr:spPr>
        <a:xfrm>
          <a:off x="8699500" y="696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113893</xdr:rowOff>
    </xdr:from>
    <xdr:to>
      <xdr:col>41</xdr:col>
      <xdr:colOff>101600</xdr:colOff>
      <xdr:row>41</xdr:row>
      <xdr:rowOff>44043</xdr:rowOff>
    </xdr:to>
    <xdr:sp macro="" textlink="">
      <xdr:nvSpPr>
        <xdr:cNvPr id="121" name="フローチャート: 判断 120">
          <a:extLst>
            <a:ext uri="{FF2B5EF4-FFF2-40B4-BE49-F238E27FC236}">
              <a16:creationId xmlns:a16="http://schemas.microsoft.com/office/drawing/2014/main" id="{AFD7826E-582C-40D4-9C50-9AB045E1AE09}"/>
            </a:ext>
          </a:extLst>
        </xdr:cNvPr>
        <xdr:cNvSpPr/>
      </xdr:nvSpPr>
      <xdr:spPr>
        <a:xfrm>
          <a:off x="7810500" y="6971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137026</xdr:rowOff>
    </xdr:from>
    <xdr:to>
      <xdr:col>36</xdr:col>
      <xdr:colOff>165100</xdr:colOff>
      <xdr:row>41</xdr:row>
      <xdr:rowOff>67176</xdr:rowOff>
    </xdr:to>
    <xdr:sp macro="" textlink="">
      <xdr:nvSpPr>
        <xdr:cNvPr id="122" name="フローチャート: 判断 121">
          <a:extLst>
            <a:ext uri="{FF2B5EF4-FFF2-40B4-BE49-F238E27FC236}">
              <a16:creationId xmlns:a16="http://schemas.microsoft.com/office/drawing/2014/main" id="{B7E09356-DEEF-44B0-A6F4-755B183BF902}"/>
            </a:ext>
          </a:extLst>
        </xdr:cNvPr>
        <xdr:cNvSpPr/>
      </xdr:nvSpPr>
      <xdr:spPr>
        <a:xfrm>
          <a:off x="6921500" y="699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EDC25DFA-5C36-4F56-A703-1D1C2A1B14B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7E84F99B-DA1F-496D-8805-EA2CB2271CD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005BF2B-BC9E-43BA-800D-06AC4681DA9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DDEFB35-FDCA-480C-9E88-253032198DCB}"/>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C92ED1B-EA9E-47B5-9CEC-40580DECFA4B}"/>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51253</xdr:rowOff>
    </xdr:from>
    <xdr:to>
      <xdr:col>55</xdr:col>
      <xdr:colOff>50800</xdr:colOff>
      <xdr:row>41</xdr:row>
      <xdr:rowOff>152853</xdr:rowOff>
    </xdr:to>
    <xdr:sp macro="" textlink="">
      <xdr:nvSpPr>
        <xdr:cNvPr id="128" name="楕円 127">
          <a:extLst>
            <a:ext uri="{FF2B5EF4-FFF2-40B4-BE49-F238E27FC236}">
              <a16:creationId xmlns:a16="http://schemas.microsoft.com/office/drawing/2014/main" id="{32A37880-82DD-48ED-9F66-85C8BEA50F60}"/>
            </a:ext>
          </a:extLst>
        </xdr:cNvPr>
        <xdr:cNvSpPr/>
      </xdr:nvSpPr>
      <xdr:spPr>
        <a:xfrm>
          <a:off x="10426700" y="7080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137630</xdr:rowOff>
    </xdr:from>
    <xdr:ext cx="534377" cy="259045"/>
    <xdr:sp macro="" textlink="">
      <xdr:nvSpPr>
        <xdr:cNvPr id="129" name="【道路】&#10;一人当たり延長該当値テキスト">
          <a:extLst>
            <a:ext uri="{FF2B5EF4-FFF2-40B4-BE49-F238E27FC236}">
              <a16:creationId xmlns:a16="http://schemas.microsoft.com/office/drawing/2014/main" id="{22C2CBEB-F3A4-4CBA-B89C-98B4B076F753}"/>
            </a:ext>
          </a:extLst>
        </xdr:cNvPr>
        <xdr:cNvSpPr txBox="1"/>
      </xdr:nvSpPr>
      <xdr:spPr>
        <a:xfrm>
          <a:off x="10515600" y="6995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50937</xdr:rowOff>
    </xdr:from>
    <xdr:to>
      <xdr:col>50</xdr:col>
      <xdr:colOff>165100</xdr:colOff>
      <xdr:row>41</xdr:row>
      <xdr:rowOff>152537</xdr:rowOff>
    </xdr:to>
    <xdr:sp macro="" textlink="">
      <xdr:nvSpPr>
        <xdr:cNvPr id="130" name="楕円 129">
          <a:extLst>
            <a:ext uri="{FF2B5EF4-FFF2-40B4-BE49-F238E27FC236}">
              <a16:creationId xmlns:a16="http://schemas.microsoft.com/office/drawing/2014/main" id="{82A58FCC-8925-4E05-A622-289AE7A6D651}"/>
            </a:ext>
          </a:extLst>
        </xdr:cNvPr>
        <xdr:cNvSpPr/>
      </xdr:nvSpPr>
      <xdr:spPr>
        <a:xfrm>
          <a:off x="9588500" y="7080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101737</xdr:rowOff>
    </xdr:from>
    <xdr:to>
      <xdr:col>55</xdr:col>
      <xdr:colOff>0</xdr:colOff>
      <xdr:row>41</xdr:row>
      <xdr:rowOff>102053</xdr:rowOff>
    </xdr:to>
    <xdr:cxnSp macro="">
      <xdr:nvCxnSpPr>
        <xdr:cNvPr id="131" name="直線コネクタ 130">
          <a:extLst>
            <a:ext uri="{FF2B5EF4-FFF2-40B4-BE49-F238E27FC236}">
              <a16:creationId xmlns:a16="http://schemas.microsoft.com/office/drawing/2014/main" id="{BD5313E0-6C5C-4644-A0AF-4BB78D131617}"/>
            </a:ext>
          </a:extLst>
        </xdr:cNvPr>
        <xdr:cNvCxnSpPr/>
      </xdr:nvCxnSpPr>
      <xdr:spPr>
        <a:xfrm>
          <a:off x="9639300" y="7131187"/>
          <a:ext cx="838200" cy="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51451</xdr:rowOff>
    </xdr:from>
    <xdr:to>
      <xdr:col>46</xdr:col>
      <xdr:colOff>38100</xdr:colOff>
      <xdr:row>41</xdr:row>
      <xdr:rowOff>153051</xdr:rowOff>
    </xdr:to>
    <xdr:sp macro="" textlink="">
      <xdr:nvSpPr>
        <xdr:cNvPr id="132" name="楕円 131">
          <a:extLst>
            <a:ext uri="{FF2B5EF4-FFF2-40B4-BE49-F238E27FC236}">
              <a16:creationId xmlns:a16="http://schemas.microsoft.com/office/drawing/2014/main" id="{84119542-5067-4EA8-B077-341C1D3BC478}"/>
            </a:ext>
          </a:extLst>
        </xdr:cNvPr>
        <xdr:cNvSpPr/>
      </xdr:nvSpPr>
      <xdr:spPr>
        <a:xfrm>
          <a:off x="8699500" y="7080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101737</xdr:rowOff>
    </xdr:from>
    <xdr:to>
      <xdr:col>50</xdr:col>
      <xdr:colOff>114300</xdr:colOff>
      <xdr:row>41</xdr:row>
      <xdr:rowOff>102251</xdr:rowOff>
    </xdr:to>
    <xdr:cxnSp macro="">
      <xdr:nvCxnSpPr>
        <xdr:cNvPr id="133" name="直線コネクタ 132">
          <a:extLst>
            <a:ext uri="{FF2B5EF4-FFF2-40B4-BE49-F238E27FC236}">
              <a16:creationId xmlns:a16="http://schemas.microsoft.com/office/drawing/2014/main" id="{57913C3A-3148-426F-9507-E73CD59756A9}"/>
            </a:ext>
          </a:extLst>
        </xdr:cNvPr>
        <xdr:cNvCxnSpPr/>
      </xdr:nvCxnSpPr>
      <xdr:spPr>
        <a:xfrm flipV="1">
          <a:off x="8750300" y="7131187"/>
          <a:ext cx="889000" cy="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52373</xdr:rowOff>
    </xdr:from>
    <xdr:to>
      <xdr:col>41</xdr:col>
      <xdr:colOff>101600</xdr:colOff>
      <xdr:row>41</xdr:row>
      <xdr:rowOff>153973</xdr:rowOff>
    </xdr:to>
    <xdr:sp macro="" textlink="">
      <xdr:nvSpPr>
        <xdr:cNvPr id="134" name="楕円 133">
          <a:extLst>
            <a:ext uri="{FF2B5EF4-FFF2-40B4-BE49-F238E27FC236}">
              <a16:creationId xmlns:a16="http://schemas.microsoft.com/office/drawing/2014/main" id="{CAAF0CEA-BDDF-499D-9E5D-A6A91CC12533}"/>
            </a:ext>
          </a:extLst>
        </xdr:cNvPr>
        <xdr:cNvSpPr/>
      </xdr:nvSpPr>
      <xdr:spPr>
        <a:xfrm>
          <a:off x="7810500" y="7081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102251</xdr:rowOff>
    </xdr:from>
    <xdr:to>
      <xdr:col>45</xdr:col>
      <xdr:colOff>177800</xdr:colOff>
      <xdr:row>41</xdr:row>
      <xdr:rowOff>103173</xdr:rowOff>
    </xdr:to>
    <xdr:cxnSp macro="">
      <xdr:nvCxnSpPr>
        <xdr:cNvPr id="135" name="直線コネクタ 134">
          <a:extLst>
            <a:ext uri="{FF2B5EF4-FFF2-40B4-BE49-F238E27FC236}">
              <a16:creationId xmlns:a16="http://schemas.microsoft.com/office/drawing/2014/main" id="{90633C3F-511A-43F0-A200-85E4ED87AECD}"/>
            </a:ext>
          </a:extLst>
        </xdr:cNvPr>
        <xdr:cNvCxnSpPr/>
      </xdr:nvCxnSpPr>
      <xdr:spPr>
        <a:xfrm flipV="1">
          <a:off x="7861300" y="7131701"/>
          <a:ext cx="889000" cy="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53036</xdr:rowOff>
    </xdr:from>
    <xdr:to>
      <xdr:col>36</xdr:col>
      <xdr:colOff>165100</xdr:colOff>
      <xdr:row>41</xdr:row>
      <xdr:rowOff>154636</xdr:rowOff>
    </xdr:to>
    <xdr:sp macro="" textlink="">
      <xdr:nvSpPr>
        <xdr:cNvPr id="136" name="楕円 135">
          <a:extLst>
            <a:ext uri="{FF2B5EF4-FFF2-40B4-BE49-F238E27FC236}">
              <a16:creationId xmlns:a16="http://schemas.microsoft.com/office/drawing/2014/main" id="{B883AF8B-2859-4DF8-B50F-EB920B04C7DC}"/>
            </a:ext>
          </a:extLst>
        </xdr:cNvPr>
        <xdr:cNvSpPr/>
      </xdr:nvSpPr>
      <xdr:spPr>
        <a:xfrm>
          <a:off x="6921500" y="7082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103173</xdr:rowOff>
    </xdr:from>
    <xdr:to>
      <xdr:col>41</xdr:col>
      <xdr:colOff>50800</xdr:colOff>
      <xdr:row>41</xdr:row>
      <xdr:rowOff>103836</xdr:rowOff>
    </xdr:to>
    <xdr:cxnSp macro="">
      <xdr:nvCxnSpPr>
        <xdr:cNvPr id="137" name="直線コネクタ 136">
          <a:extLst>
            <a:ext uri="{FF2B5EF4-FFF2-40B4-BE49-F238E27FC236}">
              <a16:creationId xmlns:a16="http://schemas.microsoft.com/office/drawing/2014/main" id="{01D03E8A-A712-4978-A462-74AF447ED8D2}"/>
            </a:ext>
          </a:extLst>
        </xdr:cNvPr>
        <xdr:cNvCxnSpPr/>
      </xdr:nvCxnSpPr>
      <xdr:spPr>
        <a:xfrm flipV="1">
          <a:off x="6972300" y="7132623"/>
          <a:ext cx="889000" cy="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42296</xdr:rowOff>
    </xdr:from>
    <xdr:ext cx="534377" cy="259045"/>
    <xdr:sp macro="" textlink="">
      <xdr:nvSpPr>
        <xdr:cNvPr id="138" name="n_1aveValue【道路】&#10;一人当たり延長">
          <a:extLst>
            <a:ext uri="{FF2B5EF4-FFF2-40B4-BE49-F238E27FC236}">
              <a16:creationId xmlns:a16="http://schemas.microsoft.com/office/drawing/2014/main" id="{3F09C60D-5554-4FD8-ACD4-2E0F977F5CD3}"/>
            </a:ext>
          </a:extLst>
        </xdr:cNvPr>
        <xdr:cNvSpPr txBox="1"/>
      </xdr:nvSpPr>
      <xdr:spPr>
        <a:xfrm>
          <a:off x="9359411" y="6728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55228</xdr:rowOff>
    </xdr:from>
    <xdr:ext cx="534377" cy="259045"/>
    <xdr:sp macro="" textlink="">
      <xdr:nvSpPr>
        <xdr:cNvPr id="139" name="n_2aveValue【道路】&#10;一人当たり延長">
          <a:extLst>
            <a:ext uri="{FF2B5EF4-FFF2-40B4-BE49-F238E27FC236}">
              <a16:creationId xmlns:a16="http://schemas.microsoft.com/office/drawing/2014/main" id="{5EAB6D59-52FB-4CB8-8485-F42276B06AEA}"/>
            </a:ext>
          </a:extLst>
        </xdr:cNvPr>
        <xdr:cNvSpPr txBox="1"/>
      </xdr:nvSpPr>
      <xdr:spPr>
        <a:xfrm>
          <a:off x="8483111" y="674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60570</xdr:rowOff>
    </xdr:from>
    <xdr:ext cx="534377" cy="259045"/>
    <xdr:sp macro="" textlink="">
      <xdr:nvSpPr>
        <xdr:cNvPr id="140" name="n_3aveValue【道路】&#10;一人当たり延長">
          <a:extLst>
            <a:ext uri="{FF2B5EF4-FFF2-40B4-BE49-F238E27FC236}">
              <a16:creationId xmlns:a16="http://schemas.microsoft.com/office/drawing/2014/main" id="{73970BFF-CD03-4C89-B12C-BCAB33B196F1}"/>
            </a:ext>
          </a:extLst>
        </xdr:cNvPr>
        <xdr:cNvSpPr txBox="1"/>
      </xdr:nvSpPr>
      <xdr:spPr>
        <a:xfrm>
          <a:off x="7594111" y="6747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83703</xdr:rowOff>
    </xdr:from>
    <xdr:ext cx="534377" cy="259045"/>
    <xdr:sp macro="" textlink="">
      <xdr:nvSpPr>
        <xdr:cNvPr id="141" name="n_4aveValue【道路】&#10;一人当たり延長">
          <a:extLst>
            <a:ext uri="{FF2B5EF4-FFF2-40B4-BE49-F238E27FC236}">
              <a16:creationId xmlns:a16="http://schemas.microsoft.com/office/drawing/2014/main" id="{0F1D1EB4-C4E3-4826-AA90-6BD8B90BC363}"/>
            </a:ext>
          </a:extLst>
        </xdr:cNvPr>
        <xdr:cNvSpPr txBox="1"/>
      </xdr:nvSpPr>
      <xdr:spPr>
        <a:xfrm>
          <a:off x="6705111" y="677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143664</xdr:rowOff>
    </xdr:from>
    <xdr:ext cx="534377" cy="259045"/>
    <xdr:sp macro="" textlink="">
      <xdr:nvSpPr>
        <xdr:cNvPr id="142" name="n_1mainValue【道路】&#10;一人当たり延長">
          <a:extLst>
            <a:ext uri="{FF2B5EF4-FFF2-40B4-BE49-F238E27FC236}">
              <a16:creationId xmlns:a16="http://schemas.microsoft.com/office/drawing/2014/main" id="{4C9929C9-410A-4E07-A1CF-377D952E5D98}"/>
            </a:ext>
          </a:extLst>
        </xdr:cNvPr>
        <xdr:cNvSpPr txBox="1"/>
      </xdr:nvSpPr>
      <xdr:spPr>
        <a:xfrm>
          <a:off x="9359411" y="7173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144178</xdr:rowOff>
    </xdr:from>
    <xdr:ext cx="534377" cy="259045"/>
    <xdr:sp macro="" textlink="">
      <xdr:nvSpPr>
        <xdr:cNvPr id="143" name="n_2mainValue【道路】&#10;一人当たり延長">
          <a:extLst>
            <a:ext uri="{FF2B5EF4-FFF2-40B4-BE49-F238E27FC236}">
              <a16:creationId xmlns:a16="http://schemas.microsoft.com/office/drawing/2014/main" id="{7BE305A9-6B01-4F5B-938F-1D84CD37D899}"/>
            </a:ext>
          </a:extLst>
        </xdr:cNvPr>
        <xdr:cNvSpPr txBox="1"/>
      </xdr:nvSpPr>
      <xdr:spPr>
        <a:xfrm>
          <a:off x="8483111" y="7173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145100</xdr:rowOff>
    </xdr:from>
    <xdr:ext cx="534377" cy="259045"/>
    <xdr:sp macro="" textlink="">
      <xdr:nvSpPr>
        <xdr:cNvPr id="144" name="n_3mainValue【道路】&#10;一人当たり延長">
          <a:extLst>
            <a:ext uri="{FF2B5EF4-FFF2-40B4-BE49-F238E27FC236}">
              <a16:creationId xmlns:a16="http://schemas.microsoft.com/office/drawing/2014/main" id="{BC0CBC68-D261-4ACA-8612-6141656B30BD}"/>
            </a:ext>
          </a:extLst>
        </xdr:cNvPr>
        <xdr:cNvSpPr txBox="1"/>
      </xdr:nvSpPr>
      <xdr:spPr>
        <a:xfrm>
          <a:off x="7594111" y="7174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145763</xdr:rowOff>
    </xdr:from>
    <xdr:ext cx="534377" cy="259045"/>
    <xdr:sp macro="" textlink="">
      <xdr:nvSpPr>
        <xdr:cNvPr id="145" name="n_4mainValue【道路】&#10;一人当たり延長">
          <a:extLst>
            <a:ext uri="{FF2B5EF4-FFF2-40B4-BE49-F238E27FC236}">
              <a16:creationId xmlns:a16="http://schemas.microsoft.com/office/drawing/2014/main" id="{E499A6A2-6548-4EDE-8AA6-FFE601141A72}"/>
            </a:ext>
          </a:extLst>
        </xdr:cNvPr>
        <xdr:cNvSpPr txBox="1"/>
      </xdr:nvSpPr>
      <xdr:spPr>
        <a:xfrm>
          <a:off x="6705111" y="7175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C2DA89B1-AE79-419F-B659-465E56470D8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3B546D53-8D0C-4365-921F-881124BD2B6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377FAA59-E623-4BC1-99C4-BBBF738F082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CFBC244B-8144-4606-93AB-5781000CA28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D62C87F8-F08E-454F-AA76-32602F8F2D4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54FA2C71-1E47-494E-B5EE-AE20FAF8722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B4DA049F-9330-4DC4-A5D2-E4660D3477D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FCD09599-6AD4-4925-B2BB-62404E145C1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86D42B96-6894-4F39-98DE-B1657441B92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3F8F249F-148D-48FD-8169-BA431762263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55C04BD1-2D59-4BC6-B4AF-474EB69FCFE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8893328A-E868-49BD-83F5-B84621951A25}"/>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A8448BF0-EA8A-47F4-A3D2-83D6B46E12E5}"/>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2AA8E335-694A-494B-AD84-94412BF2BF9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4E24FBF1-2ED0-4DEE-9FE6-F1F2F35537B7}"/>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25DAC1F5-BBB4-4994-B67D-EFD5BE2293E6}"/>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428CED14-BE0E-4A74-9A23-6534F33373F7}"/>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93C9688C-376B-4FB2-A099-08EB032E934C}"/>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D65927CB-30D9-4594-A57C-CB535581B7CF}"/>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E3921B6D-9DCB-4729-AADF-4AD4707E450F}"/>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77F266FB-4260-48E3-880F-086254B63584}"/>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FED0FB8F-601B-4029-AF29-E7DDC1D82436}"/>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BEFDC118-8407-494D-A662-40FC7FB03D14}"/>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69" name="直線コネクタ 168">
          <a:extLst>
            <a:ext uri="{FF2B5EF4-FFF2-40B4-BE49-F238E27FC236}">
              <a16:creationId xmlns:a16="http://schemas.microsoft.com/office/drawing/2014/main" id="{BFC607BB-64A8-4963-9E48-60B91626BF9F}"/>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70" name="【橋りょう・トンネル】&#10;有形固定資産減価償却率最小値テキスト">
          <a:extLst>
            <a:ext uri="{FF2B5EF4-FFF2-40B4-BE49-F238E27FC236}">
              <a16:creationId xmlns:a16="http://schemas.microsoft.com/office/drawing/2014/main" id="{B3284418-6F7A-457B-85DD-979E2A8E6505}"/>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71" name="直線コネクタ 170">
          <a:extLst>
            <a:ext uri="{FF2B5EF4-FFF2-40B4-BE49-F238E27FC236}">
              <a16:creationId xmlns:a16="http://schemas.microsoft.com/office/drawing/2014/main" id="{8D317081-2CC2-4FD0-A1AC-405A45D0B5E9}"/>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50DEEB32-9708-4395-8918-D29BB83500F3}"/>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73" name="直線コネクタ 172">
          <a:extLst>
            <a:ext uri="{FF2B5EF4-FFF2-40B4-BE49-F238E27FC236}">
              <a16:creationId xmlns:a16="http://schemas.microsoft.com/office/drawing/2014/main" id="{248BF3DF-9198-464D-9644-DF6A87047B62}"/>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8907</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D66C2A33-CC73-4848-B449-9734822B9FC4}"/>
            </a:ext>
          </a:extLst>
        </xdr:cNvPr>
        <xdr:cNvSpPr txBox="1"/>
      </xdr:nvSpPr>
      <xdr:spPr>
        <a:xfrm>
          <a:off x="4673600" y="10295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30480</xdr:rowOff>
    </xdr:from>
    <xdr:to>
      <xdr:col>24</xdr:col>
      <xdr:colOff>114300</xdr:colOff>
      <xdr:row>60</xdr:row>
      <xdr:rowOff>132080</xdr:rowOff>
    </xdr:to>
    <xdr:sp macro="" textlink="">
      <xdr:nvSpPr>
        <xdr:cNvPr id="175" name="フローチャート: 判断 174">
          <a:extLst>
            <a:ext uri="{FF2B5EF4-FFF2-40B4-BE49-F238E27FC236}">
              <a16:creationId xmlns:a16="http://schemas.microsoft.com/office/drawing/2014/main" id="{347A71A5-714A-4EB3-A4DA-46E0EB101E9C}"/>
            </a:ext>
          </a:extLst>
        </xdr:cNvPr>
        <xdr:cNvSpPr/>
      </xdr:nvSpPr>
      <xdr:spPr>
        <a:xfrm>
          <a:off x="4584700" y="1031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29210</xdr:rowOff>
    </xdr:from>
    <xdr:to>
      <xdr:col>20</xdr:col>
      <xdr:colOff>38100</xdr:colOff>
      <xdr:row>60</xdr:row>
      <xdr:rowOff>130810</xdr:rowOff>
    </xdr:to>
    <xdr:sp macro="" textlink="">
      <xdr:nvSpPr>
        <xdr:cNvPr id="176" name="フローチャート: 判断 175">
          <a:extLst>
            <a:ext uri="{FF2B5EF4-FFF2-40B4-BE49-F238E27FC236}">
              <a16:creationId xmlns:a16="http://schemas.microsoft.com/office/drawing/2014/main" id="{AD227E21-22D1-4215-976C-12A9BAF16309}"/>
            </a:ext>
          </a:extLst>
        </xdr:cNvPr>
        <xdr:cNvSpPr/>
      </xdr:nvSpPr>
      <xdr:spPr>
        <a:xfrm>
          <a:off x="3746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12700</xdr:rowOff>
    </xdr:from>
    <xdr:to>
      <xdr:col>15</xdr:col>
      <xdr:colOff>101600</xdr:colOff>
      <xdr:row>60</xdr:row>
      <xdr:rowOff>114300</xdr:rowOff>
    </xdr:to>
    <xdr:sp macro="" textlink="">
      <xdr:nvSpPr>
        <xdr:cNvPr id="177" name="フローチャート: 判断 176">
          <a:extLst>
            <a:ext uri="{FF2B5EF4-FFF2-40B4-BE49-F238E27FC236}">
              <a16:creationId xmlns:a16="http://schemas.microsoft.com/office/drawing/2014/main" id="{8840631C-01BA-48C5-B0F1-99924CFF249A}"/>
            </a:ext>
          </a:extLst>
        </xdr:cNvPr>
        <xdr:cNvSpPr/>
      </xdr:nvSpPr>
      <xdr:spPr>
        <a:xfrm>
          <a:off x="2857500" y="1029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0</xdr:rowOff>
    </xdr:from>
    <xdr:to>
      <xdr:col>10</xdr:col>
      <xdr:colOff>165100</xdr:colOff>
      <xdr:row>60</xdr:row>
      <xdr:rowOff>101600</xdr:rowOff>
    </xdr:to>
    <xdr:sp macro="" textlink="">
      <xdr:nvSpPr>
        <xdr:cNvPr id="178" name="フローチャート: 判断 177">
          <a:extLst>
            <a:ext uri="{FF2B5EF4-FFF2-40B4-BE49-F238E27FC236}">
              <a16:creationId xmlns:a16="http://schemas.microsoft.com/office/drawing/2014/main" id="{4EE688D3-E00C-46A1-9FD6-C34F517BF7EF}"/>
            </a:ext>
          </a:extLst>
        </xdr:cNvPr>
        <xdr:cNvSpPr/>
      </xdr:nvSpPr>
      <xdr:spPr>
        <a:xfrm>
          <a:off x="1968500" y="1028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17780</xdr:rowOff>
    </xdr:from>
    <xdr:to>
      <xdr:col>6</xdr:col>
      <xdr:colOff>38100</xdr:colOff>
      <xdr:row>60</xdr:row>
      <xdr:rowOff>119380</xdr:rowOff>
    </xdr:to>
    <xdr:sp macro="" textlink="">
      <xdr:nvSpPr>
        <xdr:cNvPr id="179" name="フローチャート: 判断 178">
          <a:extLst>
            <a:ext uri="{FF2B5EF4-FFF2-40B4-BE49-F238E27FC236}">
              <a16:creationId xmlns:a16="http://schemas.microsoft.com/office/drawing/2014/main" id="{976E6ECB-E69C-45BE-B609-F829F905D283}"/>
            </a:ext>
          </a:extLst>
        </xdr:cNvPr>
        <xdr:cNvSpPr/>
      </xdr:nvSpPr>
      <xdr:spPr>
        <a:xfrm>
          <a:off x="1079500" y="1030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D98407A7-AE23-4983-A90D-F4ECEDA77CA4}"/>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38C1A53F-B5F2-48F2-84F9-E5067D40727F}"/>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CDFC7EA1-F56A-4A1A-B12A-C8D52CB06E4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A19C3926-EEB0-46EB-917C-106A1D12FBB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5B29A29-F2F5-43A6-9125-C2E3368929CE}"/>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151130</xdr:rowOff>
    </xdr:from>
    <xdr:to>
      <xdr:col>24</xdr:col>
      <xdr:colOff>114300</xdr:colOff>
      <xdr:row>60</xdr:row>
      <xdr:rowOff>81280</xdr:rowOff>
    </xdr:to>
    <xdr:sp macro="" textlink="">
      <xdr:nvSpPr>
        <xdr:cNvPr id="185" name="楕円 184">
          <a:extLst>
            <a:ext uri="{FF2B5EF4-FFF2-40B4-BE49-F238E27FC236}">
              <a16:creationId xmlns:a16="http://schemas.microsoft.com/office/drawing/2014/main" id="{04791572-8DAE-4AB5-8CDF-CAE89E4A9597}"/>
            </a:ext>
          </a:extLst>
        </xdr:cNvPr>
        <xdr:cNvSpPr/>
      </xdr:nvSpPr>
      <xdr:spPr>
        <a:xfrm>
          <a:off x="4584700" y="1026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2557</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9BEFB15B-94E5-4D1E-8B42-0CCDB30924F5}"/>
            </a:ext>
          </a:extLst>
        </xdr:cNvPr>
        <xdr:cNvSpPr txBox="1"/>
      </xdr:nvSpPr>
      <xdr:spPr>
        <a:xfrm>
          <a:off x="4673600" y="1011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116840</xdr:rowOff>
    </xdr:from>
    <xdr:to>
      <xdr:col>20</xdr:col>
      <xdr:colOff>38100</xdr:colOff>
      <xdr:row>60</xdr:row>
      <xdr:rowOff>46990</xdr:rowOff>
    </xdr:to>
    <xdr:sp macro="" textlink="">
      <xdr:nvSpPr>
        <xdr:cNvPr id="187" name="楕円 186">
          <a:extLst>
            <a:ext uri="{FF2B5EF4-FFF2-40B4-BE49-F238E27FC236}">
              <a16:creationId xmlns:a16="http://schemas.microsoft.com/office/drawing/2014/main" id="{272068D4-FEBF-4177-A96E-5FEEFD2D221B}"/>
            </a:ext>
          </a:extLst>
        </xdr:cNvPr>
        <xdr:cNvSpPr/>
      </xdr:nvSpPr>
      <xdr:spPr>
        <a:xfrm>
          <a:off x="3746500" y="1023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167640</xdr:rowOff>
    </xdr:from>
    <xdr:to>
      <xdr:col>24</xdr:col>
      <xdr:colOff>63500</xdr:colOff>
      <xdr:row>60</xdr:row>
      <xdr:rowOff>30480</xdr:rowOff>
    </xdr:to>
    <xdr:cxnSp macro="">
      <xdr:nvCxnSpPr>
        <xdr:cNvPr id="188" name="直線コネクタ 187">
          <a:extLst>
            <a:ext uri="{FF2B5EF4-FFF2-40B4-BE49-F238E27FC236}">
              <a16:creationId xmlns:a16="http://schemas.microsoft.com/office/drawing/2014/main" id="{080026DB-E709-42D3-B953-ABC355C6F79A}"/>
            </a:ext>
          </a:extLst>
        </xdr:cNvPr>
        <xdr:cNvCxnSpPr/>
      </xdr:nvCxnSpPr>
      <xdr:spPr>
        <a:xfrm>
          <a:off x="3797300" y="1028319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92710</xdr:rowOff>
    </xdr:from>
    <xdr:to>
      <xdr:col>15</xdr:col>
      <xdr:colOff>101600</xdr:colOff>
      <xdr:row>60</xdr:row>
      <xdr:rowOff>22860</xdr:rowOff>
    </xdr:to>
    <xdr:sp macro="" textlink="">
      <xdr:nvSpPr>
        <xdr:cNvPr id="189" name="楕円 188">
          <a:extLst>
            <a:ext uri="{FF2B5EF4-FFF2-40B4-BE49-F238E27FC236}">
              <a16:creationId xmlns:a16="http://schemas.microsoft.com/office/drawing/2014/main" id="{2AD94F3E-3DF5-4AAF-95BB-4D926566CC71}"/>
            </a:ext>
          </a:extLst>
        </xdr:cNvPr>
        <xdr:cNvSpPr/>
      </xdr:nvSpPr>
      <xdr:spPr>
        <a:xfrm>
          <a:off x="2857500" y="10208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143510</xdr:rowOff>
    </xdr:from>
    <xdr:to>
      <xdr:col>19</xdr:col>
      <xdr:colOff>177800</xdr:colOff>
      <xdr:row>59</xdr:row>
      <xdr:rowOff>167640</xdr:rowOff>
    </xdr:to>
    <xdr:cxnSp macro="">
      <xdr:nvCxnSpPr>
        <xdr:cNvPr id="190" name="直線コネクタ 189">
          <a:extLst>
            <a:ext uri="{FF2B5EF4-FFF2-40B4-BE49-F238E27FC236}">
              <a16:creationId xmlns:a16="http://schemas.microsoft.com/office/drawing/2014/main" id="{91FF461F-AF2F-4C76-A3D8-C3127683D000}"/>
            </a:ext>
          </a:extLst>
        </xdr:cNvPr>
        <xdr:cNvCxnSpPr/>
      </xdr:nvCxnSpPr>
      <xdr:spPr>
        <a:xfrm>
          <a:off x="2908300" y="1025906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59690</xdr:rowOff>
    </xdr:from>
    <xdr:to>
      <xdr:col>10</xdr:col>
      <xdr:colOff>165100</xdr:colOff>
      <xdr:row>59</xdr:row>
      <xdr:rowOff>161290</xdr:rowOff>
    </xdr:to>
    <xdr:sp macro="" textlink="">
      <xdr:nvSpPr>
        <xdr:cNvPr id="191" name="楕円 190">
          <a:extLst>
            <a:ext uri="{FF2B5EF4-FFF2-40B4-BE49-F238E27FC236}">
              <a16:creationId xmlns:a16="http://schemas.microsoft.com/office/drawing/2014/main" id="{7921A880-730C-4A82-8D59-C85EE9CFB19D}"/>
            </a:ext>
          </a:extLst>
        </xdr:cNvPr>
        <xdr:cNvSpPr/>
      </xdr:nvSpPr>
      <xdr:spPr>
        <a:xfrm>
          <a:off x="1968500" y="1017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110490</xdr:rowOff>
    </xdr:from>
    <xdr:to>
      <xdr:col>15</xdr:col>
      <xdr:colOff>50800</xdr:colOff>
      <xdr:row>59</xdr:row>
      <xdr:rowOff>143510</xdr:rowOff>
    </xdr:to>
    <xdr:cxnSp macro="">
      <xdr:nvCxnSpPr>
        <xdr:cNvPr id="192" name="直線コネクタ 191">
          <a:extLst>
            <a:ext uri="{FF2B5EF4-FFF2-40B4-BE49-F238E27FC236}">
              <a16:creationId xmlns:a16="http://schemas.microsoft.com/office/drawing/2014/main" id="{B2D6E71F-D2F4-4DCE-9FC5-599ED075F337}"/>
            </a:ext>
          </a:extLst>
        </xdr:cNvPr>
        <xdr:cNvCxnSpPr/>
      </xdr:nvCxnSpPr>
      <xdr:spPr>
        <a:xfrm>
          <a:off x="2019300" y="10226040"/>
          <a:ext cx="889000" cy="33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27940</xdr:rowOff>
    </xdr:from>
    <xdr:to>
      <xdr:col>6</xdr:col>
      <xdr:colOff>38100</xdr:colOff>
      <xdr:row>59</xdr:row>
      <xdr:rowOff>129540</xdr:rowOff>
    </xdr:to>
    <xdr:sp macro="" textlink="">
      <xdr:nvSpPr>
        <xdr:cNvPr id="193" name="楕円 192">
          <a:extLst>
            <a:ext uri="{FF2B5EF4-FFF2-40B4-BE49-F238E27FC236}">
              <a16:creationId xmlns:a16="http://schemas.microsoft.com/office/drawing/2014/main" id="{EF87ABFC-D56D-480F-A1BA-8411EC743865}"/>
            </a:ext>
          </a:extLst>
        </xdr:cNvPr>
        <xdr:cNvSpPr/>
      </xdr:nvSpPr>
      <xdr:spPr>
        <a:xfrm>
          <a:off x="1079500" y="10143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78740</xdr:rowOff>
    </xdr:from>
    <xdr:to>
      <xdr:col>10</xdr:col>
      <xdr:colOff>114300</xdr:colOff>
      <xdr:row>59</xdr:row>
      <xdr:rowOff>110490</xdr:rowOff>
    </xdr:to>
    <xdr:cxnSp macro="">
      <xdr:nvCxnSpPr>
        <xdr:cNvPr id="194" name="直線コネクタ 193">
          <a:extLst>
            <a:ext uri="{FF2B5EF4-FFF2-40B4-BE49-F238E27FC236}">
              <a16:creationId xmlns:a16="http://schemas.microsoft.com/office/drawing/2014/main" id="{D452D18B-DF33-4D57-A398-5AACFFB4A2CF}"/>
            </a:ext>
          </a:extLst>
        </xdr:cNvPr>
        <xdr:cNvCxnSpPr/>
      </xdr:nvCxnSpPr>
      <xdr:spPr>
        <a:xfrm>
          <a:off x="1130300" y="10194290"/>
          <a:ext cx="8890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121937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EB0D97BB-F3E4-413B-8D91-8DBCE4CD2A39}"/>
            </a:ext>
          </a:extLst>
        </xdr:cNvPr>
        <xdr:cNvSpPr txBox="1"/>
      </xdr:nvSpPr>
      <xdr:spPr>
        <a:xfrm>
          <a:off x="35820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105427</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2486D034-2B0F-4E82-9CE2-FEC8EF8BFB89}"/>
            </a:ext>
          </a:extLst>
        </xdr:cNvPr>
        <xdr:cNvSpPr txBox="1"/>
      </xdr:nvSpPr>
      <xdr:spPr>
        <a:xfrm>
          <a:off x="2705744" y="10392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92727</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6B25045F-8C50-4B65-81C1-8D63AC4F1B73}"/>
            </a:ext>
          </a:extLst>
        </xdr:cNvPr>
        <xdr:cNvSpPr txBox="1"/>
      </xdr:nvSpPr>
      <xdr:spPr>
        <a:xfrm>
          <a:off x="1816744" y="10379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110507</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3A14FCBD-7F8A-4D80-A250-A756B487AD4E}"/>
            </a:ext>
          </a:extLst>
        </xdr:cNvPr>
        <xdr:cNvSpPr txBox="1"/>
      </xdr:nvSpPr>
      <xdr:spPr>
        <a:xfrm>
          <a:off x="927744" y="1039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63517</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2CC155C1-46D9-4FC6-9DAE-0DCB9653FFE6}"/>
            </a:ext>
          </a:extLst>
        </xdr:cNvPr>
        <xdr:cNvSpPr txBox="1"/>
      </xdr:nvSpPr>
      <xdr:spPr>
        <a:xfrm>
          <a:off x="3582044" y="10007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39387</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832B5413-C883-40E1-99CF-092D4A24FFB7}"/>
            </a:ext>
          </a:extLst>
        </xdr:cNvPr>
        <xdr:cNvSpPr txBox="1"/>
      </xdr:nvSpPr>
      <xdr:spPr>
        <a:xfrm>
          <a:off x="2705744" y="9983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6367</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A8BAD8CD-413B-4E7D-9E09-4879871A3AA0}"/>
            </a:ext>
          </a:extLst>
        </xdr:cNvPr>
        <xdr:cNvSpPr txBox="1"/>
      </xdr:nvSpPr>
      <xdr:spPr>
        <a:xfrm>
          <a:off x="1816744" y="995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146067</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7E5A0C2D-737D-40CE-93B6-6C15AFEC3FCD}"/>
            </a:ext>
          </a:extLst>
        </xdr:cNvPr>
        <xdr:cNvSpPr txBox="1"/>
      </xdr:nvSpPr>
      <xdr:spPr>
        <a:xfrm>
          <a:off x="927744" y="9918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9E1DEB09-97D7-4FE3-8AD2-AC1FE71A57D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7CE3CF9D-FF59-4334-8BC2-586AE12DD811}"/>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F309ADFA-89E9-49C0-9C95-CC2E64C8FAE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E064B355-09C8-491E-B899-93EDD35F40C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6CF9D945-03DD-4030-A489-EDFB8B14F92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2B77C777-4871-4C8F-9244-C27BCBE896F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5DF052C7-1CC9-4B13-8D8B-BC7B0BD4572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C8B564E9-AA2B-40B3-A3C5-18EF89ED3D8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A3F0C4E6-EC3C-42C7-A9BB-39FF4953B61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9164FC4B-84B1-4BA3-9F7E-DFEED4F3802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D7B357ED-7BB8-42F5-9EEA-4574B7C5C458}"/>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a:extLst>
            <a:ext uri="{FF2B5EF4-FFF2-40B4-BE49-F238E27FC236}">
              <a16:creationId xmlns:a16="http://schemas.microsoft.com/office/drawing/2014/main" id="{839814CE-0C94-4113-B4F8-8B12C2E14DDF}"/>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B0C1898C-4013-44F5-AF12-BFA18D4AC552}"/>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6" name="テキスト ボックス 215">
          <a:extLst>
            <a:ext uri="{FF2B5EF4-FFF2-40B4-BE49-F238E27FC236}">
              <a16:creationId xmlns:a16="http://schemas.microsoft.com/office/drawing/2014/main" id="{C4F40F01-28C3-4E6C-BFF1-BBE680FB4A14}"/>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88C9663D-93D0-410E-A567-6669F5E670A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8" name="テキスト ボックス 217">
          <a:extLst>
            <a:ext uri="{FF2B5EF4-FFF2-40B4-BE49-F238E27FC236}">
              <a16:creationId xmlns:a16="http://schemas.microsoft.com/office/drawing/2014/main" id="{A7F44D88-2B21-4EAC-A78A-509219F97EE8}"/>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1AA84E1E-0224-43FD-A93D-D0CFB143C469}"/>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0" name="テキスト ボックス 219">
          <a:extLst>
            <a:ext uri="{FF2B5EF4-FFF2-40B4-BE49-F238E27FC236}">
              <a16:creationId xmlns:a16="http://schemas.microsoft.com/office/drawing/2014/main" id="{0590EC5E-05FE-431B-B1A1-E4272702432E}"/>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2FAE70FF-DAB9-4245-98B8-5D5AE87BD22F}"/>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124477</xdr:rowOff>
    </xdr:from>
    <xdr:ext cx="749692" cy="259045"/>
    <xdr:sp macro="" textlink="">
      <xdr:nvSpPr>
        <xdr:cNvPr id="222" name="テキスト ボックス 221">
          <a:extLst>
            <a:ext uri="{FF2B5EF4-FFF2-40B4-BE49-F238E27FC236}">
              <a16:creationId xmlns:a16="http://schemas.microsoft.com/office/drawing/2014/main" id="{D30E614F-41D5-41CA-BFC9-C5FFDD858105}"/>
            </a:ext>
          </a:extLst>
        </xdr:cNvPr>
        <xdr:cNvSpPr txBox="1"/>
      </xdr:nvSpPr>
      <xdr:spPr>
        <a:xfrm>
          <a:off x="5854308" y="9382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56F9194D-0D99-4BA5-A0BD-9D4D9E0339B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4" name="テキスト ボックス 223">
          <a:extLst>
            <a:ext uri="{FF2B5EF4-FFF2-40B4-BE49-F238E27FC236}">
              <a16:creationId xmlns:a16="http://schemas.microsoft.com/office/drawing/2014/main" id="{0F588909-B75D-44D1-9990-F8262BD5D349}"/>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29C0E384-001C-4599-991B-6852C3A6E08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51346</xdr:rowOff>
    </xdr:from>
    <xdr:to>
      <xdr:col>54</xdr:col>
      <xdr:colOff>189865</xdr:colOff>
      <xdr:row>64</xdr:row>
      <xdr:rowOff>76200</xdr:rowOff>
    </xdr:to>
    <xdr:cxnSp macro="">
      <xdr:nvCxnSpPr>
        <xdr:cNvPr id="226" name="直線コネクタ 225">
          <a:extLst>
            <a:ext uri="{FF2B5EF4-FFF2-40B4-BE49-F238E27FC236}">
              <a16:creationId xmlns:a16="http://schemas.microsoft.com/office/drawing/2014/main" id="{2B0B9F0F-0D5A-47ED-A5B2-83116DD408CB}"/>
            </a:ext>
          </a:extLst>
        </xdr:cNvPr>
        <xdr:cNvCxnSpPr/>
      </xdr:nvCxnSpPr>
      <xdr:spPr>
        <a:xfrm flipV="1">
          <a:off x="10476865" y="9481096"/>
          <a:ext cx="0" cy="1567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80027</xdr:rowOff>
    </xdr:from>
    <xdr:ext cx="249299" cy="259045"/>
    <xdr:sp macro="" textlink="">
      <xdr:nvSpPr>
        <xdr:cNvPr id="227" name="【橋りょう・トンネル】&#10;一人当たり有形固定資産（償却資産）額最小値テキスト">
          <a:extLst>
            <a:ext uri="{FF2B5EF4-FFF2-40B4-BE49-F238E27FC236}">
              <a16:creationId xmlns:a16="http://schemas.microsoft.com/office/drawing/2014/main" id="{0ABC1C13-95B8-4A8E-A2EC-875D2C15B9F0}"/>
            </a:ext>
          </a:extLst>
        </xdr:cNvPr>
        <xdr:cNvSpPr txBox="1"/>
      </xdr:nvSpPr>
      <xdr:spPr>
        <a:xfrm>
          <a:off x="10515600" y="1105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76200</xdr:rowOff>
    </xdr:from>
    <xdr:to>
      <xdr:col>55</xdr:col>
      <xdr:colOff>88900</xdr:colOff>
      <xdr:row>64</xdr:row>
      <xdr:rowOff>76200</xdr:rowOff>
    </xdr:to>
    <xdr:cxnSp macro="">
      <xdr:nvCxnSpPr>
        <xdr:cNvPr id="228" name="直線コネクタ 227">
          <a:extLst>
            <a:ext uri="{FF2B5EF4-FFF2-40B4-BE49-F238E27FC236}">
              <a16:creationId xmlns:a16="http://schemas.microsoft.com/office/drawing/2014/main" id="{B741B7E0-DE32-42F2-8C81-A3C77E256487}"/>
            </a:ext>
          </a:extLst>
        </xdr:cNvPr>
        <xdr:cNvCxnSpPr/>
      </xdr:nvCxnSpPr>
      <xdr:spPr>
        <a:xfrm>
          <a:off x="10388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169473</xdr:rowOff>
    </xdr:from>
    <xdr:ext cx="754822" cy="259045"/>
    <xdr:sp macro="" textlink="">
      <xdr:nvSpPr>
        <xdr:cNvPr id="229" name="【橋りょう・トンネル】&#10;一人当たり有形固定資産（償却資産）額最大値テキスト">
          <a:extLst>
            <a:ext uri="{FF2B5EF4-FFF2-40B4-BE49-F238E27FC236}">
              <a16:creationId xmlns:a16="http://schemas.microsoft.com/office/drawing/2014/main" id="{72199E32-F701-4E85-8012-82441CFDB784}"/>
            </a:ext>
          </a:extLst>
        </xdr:cNvPr>
        <xdr:cNvSpPr txBox="1"/>
      </xdr:nvSpPr>
      <xdr:spPr>
        <a:xfrm>
          <a:off x="10515600" y="9256323"/>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12,345,699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51346</xdr:rowOff>
    </xdr:from>
    <xdr:to>
      <xdr:col>55</xdr:col>
      <xdr:colOff>88900</xdr:colOff>
      <xdr:row>55</xdr:row>
      <xdr:rowOff>51346</xdr:rowOff>
    </xdr:to>
    <xdr:cxnSp macro="">
      <xdr:nvCxnSpPr>
        <xdr:cNvPr id="230" name="直線コネクタ 229">
          <a:extLst>
            <a:ext uri="{FF2B5EF4-FFF2-40B4-BE49-F238E27FC236}">
              <a16:creationId xmlns:a16="http://schemas.microsoft.com/office/drawing/2014/main" id="{37F4ABC9-3331-4D0C-9FEC-B89366202E50}"/>
            </a:ext>
          </a:extLst>
        </xdr:cNvPr>
        <xdr:cNvCxnSpPr/>
      </xdr:nvCxnSpPr>
      <xdr:spPr>
        <a:xfrm>
          <a:off x="10388600" y="9481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37940</xdr:rowOff>
    </xdr:from>
    <xdr:ext cx="690189" cy="259045"/>
    <xdr:sp macro="" textlink="">
      <xdr:nvSpPr>
        <xdr:cNvPr id="231" name="【橋りょう・トンネル】&#10;一人当たり有形固定資産（償却資産）額平均値テキスト">
          <a:extLst>
            <a:ext uri="{FF2B5EF4-FFF2-40B4-BE49-F238E27FC236}">
              <a16:creationId xmlns:a16="http://schemas.microsoft.com/office/drawing/2014/main" id="{A2933D62-0E76-46EC-AFA9-8B42C931630C}"/>
            </a:ext>
          </a:extLst>
        </xdr:cNvPr>
        <xdr:cNvSpPr txBox="1"/>
      </xdr:nvSpPr>
      <xdr:spPr>
        <a:xfrm>
          <a:off x="10515600" y="1066784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15063</xdr:rowOff>
    </xdr:from>
    <xdr:to>
      <xdr:col>55</xdr:col>
      <xdr:colOff>50800</xdr:colOff>
      <xdr:row>63</xdr:row>
      <xdr:rowOff>116663</xdr:rowOff>
    </xdr:to>
    <xdr:sp macro="" textlink="">
      <xdr:nvSpPr>
        <xdr:cNvPr id="232" name="フローチャート: 判断 231">
          <a:extLst>
            <a:ext uri="{FF2B5EF4-FFF2-40B4-BE49-F238E27FC236}">
              <a16:creationId xmlns:a16="http://schemas.microsoft.com/office/drawing/2014/main" id="{C0C25FDF-161A-4DD0-9EE0-5ECB6E7CC71C}"/>
            </a:ext>
          </a:extLst>
        </xdr:cNvPr>
        <xdr:cNvSpPr/>
      </xdr:nvSpPr>
      <xdr:spPr>
        <a:xfrm>
          <a:off x="10426700" y="1081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18136</xdr:rowOff>
    </xdr:from>
    <xdr:to>
      <xdr:col>50</xdr:col>
      <xdr:colOff>165100</xdr:colOff>
      <xdr:row>63</xdr:row>
      <xdr:rowOff>119736</xdr:rowOff>
    </xdr:to>
    <xdr:sp macro="" textlink="">
      <xdr:nvSpPr>
        <xdr:cNvPr id="233" name="フローチャート: 判断 232">
          <a:extLst>
            <a:ext uri="{FF2B5EF4-FFF2-40B4-BE49-F238E27FC236}">
              <a16:creationId xmlns:a16="http://schemas.microsoft.com/office/drawing/2014/main" id="{E5C298A7-9F0B-4600-B4D0-71ED0AED43A4}"/>
            </a:ext>
          </a:extLst>
        </xdr:cNvPr>
        <xdr:cNvSpPr/>
      </xdr:nvSpPr>
      <xdr:spPr>
        <a:xfrm>
          <a:off x="9588500" y="108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33130</xdr:rowOff>
    </xdr:from>
    <xdr:to>
      <xdr:col>46</xdr:col>
      <xdr:colOff>38100</xdr:colOff>
      <xdr:row>63</xdr:row>
      <xdr:rowOff>134730</xdr:rowOff>
    </xdr:to>
    <xdr:sp macro="" textlink="">
      <xdr:nvSpPr>
        <xdr:cNvPr id="234" name="フローチャート: 判断 233">
          <a:extLst>
            <a:ext uri="{FF2B5EF4-FFF2-40B4-BE49-F238E27FC236}">
              <a16:creationId xmlns:a16="http://schemas.microsoft.com/office/drawing/2014/main" id="{74B0861C-3EA4-4457-83D6-3F7C9085FF0D}"/>
            </a:ext>
          </a:extLst>
        </xdr:cNvPr>
        <xdr:cNvSpPr/>
      </xdr:nvSpPr>
      <xdr:spPr>
        <a:xfrm>
          <a:off x="8699500" y="1083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43534</xdr:rowOff>
    </xdr:from>
    <xdr:to>
      <xdr:col>41</xdr:col>
      <xdr:colOff>101600</xdr:colOff>
      <xdr:row>63</xdr:row>
      <xdr:rowOff>145134</xdr:rowOff>
    </xdr:to>
    <xdr:sp macro="" textlink="">
      <xdr:nvSpPr>
        <xdr:cNvPr id="235" name="フローチャート: 判断 234">
          <a:extLst>
            <a:ext uri="{FF2B5EF4-FFF2-40B4-BE49-F238E27FC236}">
              <a16:creationId xmlns:a16="http://schemas.microsoft.com/office/drawing/2014/main" id="{42004C90-1C26-4D58-9848-57647F13F225}"/>
            </a:ext>
          </a:extLst>
        </xdr:cNvPr>
        <xdr:cNvSpPr/>
      </xdr:nvSpPr>
      <xdr:spPr>
        <a:xfrm>
          <a:off x="7810500" y="10844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20458</xdr:rowOff>
    </xdr:from>
    <xdr:to>
      <xdr:col>36</xdr:col>
      <xdr:colOff>165100</xdr:colOff>
      <xdr:row>63</xdr:row>
      <xdr:rowOff>122058</xdr:rowOff>
    </xdr:to>
    <xdr:sp macro="" textlink="">
      <xdr:nvSpPr>
        <xdr:cNvPr id="236" name="フローチャート: 判断 235">
          <a:extLst>
            <a:ext uri="{FF2B5EF4-FFF2-40B4-BE49-F238E27FC236}">
              <a16:creationId xmlns:a16="http://schemas.microsoft.com/office/drawing/2014/main" id="{AAA12558-874B-4506-96D2-13C5DD378CCA}"/>
            </a:ext>
          </a:extLst>
        </xdr:cNvPr>
        <xdr:cNvSpPr/>
      </xdr:nvSpPr>
      <xdr:spPr>
        <a:xfrm>
          <a:off x="6921500" y="10821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4394420D-B000-4949-B85C-A9CF492DDDD3}"/>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32632125-B311-491E-A871-F27BE84B0E8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B47DBB3F-5A63-450B-A31D-7F5C54B1CE9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BDB29302-7C0D-45F5-8E64-F77EACA6B0C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4820A48-B236-4B79-BE01-611ED28F0E6E}"/>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119024</xdr:rowOff>
    </xdr:from>
    <xdr:to>
      <xdr:col>55</xdr:col>
      <xdr:colOff>50800</xdr:colOff>
      <xdr:row>64</xdr:row>
      <xdr:rowOff>49174</xdr:rowOff>
    </xdr:to>
    <xdr:sp macro="" textlink="">
      <xdr:nvSpPr>
        <xdr:cNvPr id="242" name="楕円 241">
          <a:extLst>
            <a:ext uri="{FF2B5EF4-FFF2-40B4-BE49-F238E27FC236}">
              <a16:creationId xmlns:a16="http://schemas.microsoft.com/office/drawing/2014/main" id="{ECCC3987-D329-4B0A-A2EE-D7E2C0FB8E1B}"/>
            </a:ext>
          </a:extLst>
        </xdr:cNvPr>
        <xdr:cNvSpPr/>
      </xdr:nvSpPr>
      <xdr:spPr>
        <a:xfrm>
          <a:off x="10426700" y="10920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33951</xdr:rowOff>
    </xdr:from>
    <xdr:ext cx="599010" cy="259045"/>
    <xdr:sp macro="" textlink="">
      <xdr:nvSpPr>
        <xdr:cNvPr id="243" name="【橋りょう・トンネル】&#10;一人当たり有形固定資産（償却資産）額該当値テキスト">
          <a:extLst>
            <a:ext uri="{FF2B5EF4-FFF2-40B4-BE49-F238E27FC236}">
              <a16:creationId xmlns:a16="http://schemas.microsoft.com/office/drawing/2014/main" id="{45F6C71A-9A64-487A-9B83-D8AC2372FFA5}"/>
            </a:ext>
          </a:extLst>
        </xdr:cNvPr>
        <xdr:cNvSpPr txBox="1"/>
      </xdr:nvSpPr>
      <xdr:spPr>
        <a:xfrm>
          <a:off x="10515600" y="108353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119297</xdr:rowOff>
    </xdr:from>
    <xdr:to>
      <xdr:col>50</xdr:col>
      <xdr:colOff>165100</xdr:colOff>
      <xdr:row>64</xdr:row>
      <xdr:rowOff>49447</xdr:rowOff>
    </xdr:to>
    <xdr:sp macro="" textlink="">
      <xdr:nvSpPr>
        <xdr:cNvPr id="244" name="楕円 243">
          <a:extLst>
            <a:ext uri="{FF2B5EF4-FFF2-40B4-BE49-F238E27FC236}">
              <a16:creationId xmlns:a16="http://schemas.microsoft.com/office/drawing/2014/main" id="{3B1DBAE9-2E2C-4853-91AA-1BCD0F235A3F}"/>
            </a:ext>
          </a:extLst>
        </xdr:cNvPr>
        <xdr:cNvSpPr/>
      </xdr:nvSpPr>
      <xdr:spPr>
        <a:xfrm>
          <a:off x="9588500" y="10920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169824</xdr:rowOff>
    </xdr:from>
    <xdr:to>
      <xdr:col>55</xdr:col>
      <xdr:colOff>0</xdr:colOff>
      <xdr:row>63</xdr:row>
      <xdr:rowOff>170097</xdr:rowOff>
    </xdr:to>
    <xdr:cxnSp macro="">
      <xdr:nvCxnSpPr>
        <xdr:cNvPr id="245" name="直線コネクタ 244">
          <a:extLst>
            <a:ext uri="{FF2B5EF4-FFF2-40B4-BE49-F238E27FC236}">
              <a16:creationId xmlns:a16="http://schemas.microsoft.com/office/drawing/2014/main" id="{BFED9D40-9111-412C-A947-9FC5685EB975}"/>
            </a:ext>
          </a:extLst>
        </xdr:cNvPr>
        <xdr:cNvCxnSpPr/>
      </xdr:nvCxnSpPr>
      <xdr:spPr>
        <a:xfrm flipV="1">
          <a:off x="9639300" y="10971174"/>
          <a:ext cx="838200" cy="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121471</xdr:rowOff>
    </xdr:from>
    <xdr:to>
      <xdr:col>46</xdr:col>
      <xdr:colOff>38100</xdr:colOff>
      <xdr:row>64</xdr:row>
      <xdr:rowOff>51621</xdr:rowOff>
    </xdr:to>
    <xdr:sp macro="" textlink="">
      <xdr:nvSpPr>
        <xdr:cNvPr id="246" name="楕円 245">
          <a:extLst>
            <a:ext uri="{FF2B5EF4-FFF2-40B4-BE49-F238E27FC236}">
              <a16:creationId xmlns:a16="http://schemas.microsoft.com/office/drawing/2014/main" id="{00FAA6A8-5F5F-4623-9C7E-4F247DA9FBC7}"/>
            </a:ext>
          </a:extLst>
        </xdr:cNvPr>
        <xdr:cNvSpPr/>
      </xdr:nvSpPr>
      <xdr:spPr>
        <a:xfrm>
          <a:off x="8699500" y="10922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170097</xdr:rowOff>
    </xdr:from>
    <xdr:to>
      <xdr:col>50</xdr:col>
      <xdr:colOff>114300</xdr:colOff>
      <xdr:row>64</xdr:row>
      <xdr:rowOff>821</xdr:rowOff>
    </xdr:to>
    <xdr:cxnSp macro="">
      <xdr:nvCxnSpPr>
        <xdr:cNvPr id="247" name="直線コネクタ 246">
          <a:extLst>
            <a:ext uri="{FF2B5EF4-FFF2-40B4-BE49-F238E27FC236}">
              <a16:creationId xmlns:a16="http://schemas.microsoft.com/office/drawing/2014/main" id="{9D0B0810-CF6A-4BBF-88AC-C011FD54F121}"/>
            </a:ext>
          </a:extLst>
        </xdr:cNvPr>
        <xdr:cNvCxnSpPr/>
      </xdr:nvCxnSpPr>
      <xdr:spPr>
        <a:xfrm flipV="1">
          <a:off x="8750300" y="10971447"/>
          <a:ext cx="889000" cy="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122702</xdr:rowOff>
    </xdr:from>
    <xdr:to>
      <xdr:col>41</xdr:col>
      <xdr:colOff>101600</xdr:colOff>
      <xdr:row>64</xdr:row>
      <xdr:rowOff>52852</xdr:rowOff>
    </xdr:to>
    <xdr:sp macro="" textlink="">
      <xdr:nvSpPr>
        <xdr:cNvPr id="248" name="楕円 247">
          <a:extLst>
            <a:ext uri="{FF2B5EF4-FFF2-40B4-BE49-F238E27FC236}">
              <a16:creationId xmlns:a16="http://schemas.microsoft.com/office/drawing/2014/main" id="{378EED75-DD4C-4291-ADDA-2489B723E060}"/>
            </a:ext>
          </a:extLst>
        </xdr:cNvPr>
        <xdr:cNvSpPr/>
      </xdr:nvSpPr>
      <xdr:spPr>
        <a:xfrm>
          <a:off x="7810500" y="10924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821</xdr:rowOff>
    </xdr:from>
    <xdr:to>
      <xdr:col>45</xdr:col>
      <xdr:colOff>177800</xdr:colOff>
      <xdr:row>64</xdr:row>
      <xdr:rowOff>2052</xdr:rowOff>
    </xdr:to>
    <xdr:cxnSp macro="">
      <xdr:nvCxnSpPr>
        <xdr:cNvPr id="249" name="直線コネクタ 248">
          <a:extLst>
            <a:ext uri="{FF2B5EF4-FFF2-40B4-BE49-F238E27FC236}">
              <a16:creationId xmlns:a16="http://schemas.microsoft.com/office/drawing/2014/main" id="{FDBD6983-DDEE-4850-8E70-AFB6AA945A7F}"/>
            </a:ext>
          </a:extLst>
        </xdr:cNvPr>
        <xdr:cNvCxnSpPr/>
      </xdr:nvCxnSpPr>
      <xdr:spPr>
        <a:xfrm flipV="1">
          <a:off x="7861300" y="10973621"/>
          <a:ext cx="889000" cy="1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124467</xdr:rowOff>
    </xdr:from>
    <xdr:to>
      <xdr:col>36</xdr:col>
      <xdr:colOff>165100</xdr:colOff>
      <xdr:row>64</xdr:row>
      <xdr:rowOff>54617</xdr:rowOff>
    </xdr:to>
    <xdr:sp macro="" textlink="">
      <xdr:nvSpPr>
        <xdr:cNvPr id="250" name="楕円 249">
          <a:extLst>
            <a:ext uri="{FF2B5EF4-FFF2-40B4-BE49-F238E27FC236}">
              <a16:creationId xmlns:a16="http://schemas.microsoft.com/office/drawing/2014/main" id="{8AF10397-AADD-416B-B6B6-2F27E6765CD6}"/>
            </a:ext>
          </a:extLst>
        </xdr:cNvPr>
        <xdr:cNvSpPr/>
      </xdr:nvSpPr>
      <xdr:spPr>
        <a:xfrm>
          <a:off x="6921500" y="10925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2052</xdr:rowOff>
    </xdr:from>
    <xdr:to>
      <xdr:col>41</xdr:col>
      <xdr:colOff>50800</xdr:colOff>
      <xdr:row>64</xdr:row>
      <xdr:rowOff>3817</xdr:rowOff>
    </xdr:to>
    <xdr:cxnSp macro="">
      <xdr:nvCxnSpPr>
        <xdr:cNvPr id="251" name="直線コネクタ 250">
          <a:extLst>
            <a:ext uri="{FF2B5EF4-FFF2-40B4-BE49-F238E27FC236}">
              <a16:creationId xmlns:a16="http://schemas.microsoft.com/office/drawing/2014/main" id="{6D7D2E15-5D3B-457E-9EFD-11389AA3109C}"/>
            </a:ext>
          </a:extLst>
        </xdr:cNvPr>
        <xdr:cNvCxnSpPr/>
      </xdr:nvCxnSpPr>
      <xdr:spPr>
        <a:xfrm flipV="1">
          <a:off x="6972300" y="10974852"/>
          <a:ext cx="889000" cy="1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136263</xdr:rowOff>
    </xdr:from>
    <xdr:ext cx="690189" cy="259045"/>
    <xdr:sp macro="" textlink="">
      <xdr:nvSpPr>
        <xdr:cNvPr id="252" name="n_1aveValue【橋りょう・トンネル】&#10;一人当たり有形固定資産（償却資産）額">
          <a:extLst>
            <a:ext uri="{FF2B5EF4-FFF2-40B4-BE49-F238E27FC236}">
              <a16:creationId xmlns:a16="http://schemas.microsoft.com/office/drawing/2014/main" id="{87DE41ED-054D-42C6-A132-59000490E8FD}"/>
            </a:ext>
          </a:extLst>
        </xdr:cNvPr>
        <xdr:cNvSpPr txBox="1"/>
      </xdr:nvSpPr>
      <xdr:spPr>
        <a:xfrm>
          <a:off x="9281505" y="105947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151257</xdr:rowOff>
    </xdr:from>
    <xdr:ext cx="690189" cy="259045"/>
    <xdr:sp macro="" textlink="">
      <xdr:nvSpPr>
        <xdr:cNvPr id="253" name="n_2aveValue【橋りょう・トンネル】&#10;一人当たり有形固定資産（償却資産）額">
          <a:extLst>
            <a:ext uri="{FF2B5EF4-FFF2-40B4-BE49-F238E27FC236}">
              <a16:creationId xmlns:a16="http://schemas.microsoft.com/office/drawing/2014/main" id="{B5854DCA-42AE-41D0-9A1C-9FDEFE26A6C0}"/>
            </a:ext>
          </a:extLst>
        </xdr:cNvPr>
        <xdr:cNvSpPr txBox="1"/>
      </xdr:nvSpPr>
      <xdr:spPr>
        <a:xfrm>
          <a:off x="8405205" y="106097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161661</xdr:rowOff>
    </xdr:from>
    <xdr:ext cx="690189" cy="259045"/>
    <xdr:sp macro="" textlink="">
      <xdr:nvSpPr>
        <xdr:cNvPr id="254" name="n_3aveValue【橋りょう・トンネル】&#10;一人当たり有形固定資産（償却資産）額">
          <a:extLst>
            <a:ext uri="{FF2B5EF4-FFF2-40B4-BE49-F238E27FC236}">
              <a16:creationId xmlns:a16="http://schemas.microsoft.com/office/drawing/2014/main" id="{A1716219-6225-406C-8A45-14BCA817B687}"/>
            </a:ext>
          </a:extLst>
        </xdr:cNvPr>
        <xdr:cNvSpPr txBox="1"/>
      </xdr:nvSpPr>
      <xdr:spPr>
        <a:xfrm>
          <a:off x="7516205" y="1062011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138585</xdr:rowOff>
    </xdr:from>
    <xdr:ext cx="690189" cy="259045"/>
    <xdr:sp macro="" textlink="">
      <xdr:nvSpPr>
        <xdr:cNvPr id="255" name="n_4aveValue【橋りょう・トンネル】&#10;一人当たり有形固定資産（償却資産）額">
          <a:extLst>
            <a:ext uri="{FF2B5EF4-FFF2-40B4-BE49-F238E27FC236}">
              <a16:creationId xmlns:a16="http://schemas.microsoft.com/office/drawing/2014/main" id="{32C13DA0-E7F1-4064-8C0C-67DF7063FE1A}"/>
            </a:ext>
          </a:extLst>
        </xdr:cNvPr>
        <xdr:cNvSpPr txBox="1"/>
      </xdr:nvSpPr>
      <xdr:spPr>
        <a:xfrm>
          <a:off x="6627205" y="1059703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40574</xdr:rowOff>
    </xdr:from>
    <xdr:ext cx="599010" cy="259045"/>
    <xdr:sp macro="" textlink="">
      <xdr:nvSpPr>
        <xdr:cNvPr id="256" name="n_1mainValue【橋りょう・トンネル】&#10;一人当たり有形固定資産（償却資産）額">
          <a:extLst>
            <a:ext uri="{FF2B5EF4-FFF2-40B4-BE49-F238E27FC236}">
              <a16:creationId xmlns:a16="http://schemas.microsoft.com/office/drawing/2014/main" id="{D45B57C9-C65F-4422-A934-9972C4C2ED77}"/>
            </a:ext>
          </a:extLst>
        </xdr:cNvPr>
        <xdr:cNvSpPr txBox="1"/>
      </xdr:nvSpPr>
      <xdr:spPr>
        <a:xfrm>
          <a:off x="9327095" y="110133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42748</xdr:rowOff>
    </xdr:from>
    <xdr:ext cx="599010" cy="259045"/>
    <xdr:sp macro="" textlink="">
      <xdr:nvSpPr>
        <xdr:cNvPr id="257" name="n_2mainValue【橋りょう・トンネル】&#10;一人当たり有形固定資産（償却資産）額">
          <a:extLst>
            <a:ext uri="{FF2B5EF4-FFF2-40B4-BE49-F238E27FC236}">
              <a16:creationId xmlns:a16="http://schemas.microsoft.com/office/drawing/2014/main" id="{3024298C-278A-4D2E-BCFC-FBB703152C29}"/>
            </a:ext>
          </a:extLst>
        </xdr:cNvPr>
        <xdr:cNvSpPr txBox="1"/>
      </xdr:nvSpPr>
      <xdr:spPr>
        <a:xfrm>
          <a:off x="8450795" y="11015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43979</xdr:rowOff>
    </xdr:from>
    <xdr:ext cx="599010" cy="259045"/>
    <xdr:sp macro="" textlink="">
      <xdr:nvSpPr>
        <xdr:cNvPr id="258" name="n_3mainValue【橋りょう・トンネル】&#10;一人当たり有形固定資産（償却資産）額">
          <a:extLst>
            <a:ext uri="{FF2B5EF4-FFF2-40B4-BE49-F238E27FC236}">
              <a16:creationId xmlns:a16="http://schemas.microsoft.com/office/drawing/2014/main" id="{D24EB881-F3BD-43BA-B201-D955FFEABA8A}"/>
            </a:ext>
          </a:extLst>
        </xdr:cNvPr>
        <xdr:cNvSpPr txBox="1"/>
      </xdr:nvSpPr>
      <xdr:spPr>
        <a:xfrm>
          <a:off x="7561795" y="11016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45744</xdr:rowOff>
    </xdr:from>
    <xdr:ext cx="599010" cy="259045"/>
    <xdr:sp macro="" textlink="">
      <xdr:nvSpPr>
        <xdr:cNvPr id="259" name="n_4mainValue【橋りょう・トンネル】&#10;一人当たり有形固定資産（償却資産）額">
          <a:extLst>
            <a:ext uri="{FF2B5EF4-FFF2-40B4-BE49-F238E27FC236}">
              <a16:creationId xmlns:a16="http://schemas.microsoft.com/office/drawing/2014/main" id="{48EE7C06-4570-4F04-9270-35782E5A5A46}"/>
            </a:ext>
          </a:extLst>
        </xdr:cNvPr>
        <xdr:cNvSpPr txBox="1"/>
      </xdr:nvSpPr>
      <xdr:spPr>
        <a:xfrm>
          <a:off x="6672795" y="11018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BE682D65-BA08-4745-984F-EA555F16569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D7C514C3-B661-40D4-8ED3-5BB87EE46B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6238F179-7498-4FC6-B42B-303C42AEB8E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0B20392B-5122-46EA-A6CA-69CE895CBA1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58387C69-83AF-4573-B7F6-AA93997809D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ABE18FC2-EB11-413A-B0FB-4001AC4A6CF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4632BE2D-EECC-4427-BD1A-9447FD7D1D9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04FD0963-4EB4-4662-8A6C-C96D3BCFC417}"/>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470203CE-C47B-4963-AAAF-53165E8FE9CD}"/>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D704BA93-CF52-48F0-8948-DC6B6D576C7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A289E482-E52C-4CC5-A404-568FA915392B}"/>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41E99850-31C5-4E0E-9E7F-A4D0EAEEEF69}"/>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BCF18179-A81B-45C0-92DE-CA61D59CFAA7}"/>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74CFBBD8-ABDE-41FB-B9B2-EAF492601937}"/>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4A3A7BD6-E190-4A18-B2A6-755506EB576C}"/>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5592FB2A-2D4A-465C-A1D7-44CE798734D6}"/>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D7D65909-3D80-4C99-9DA4-C5E9865A6088}"/>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E031044D-EC22-4041-9990-860B9C78CF3E}"/>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78AD8E7C-2842-4202-92F0-ABFC394191F7}"/>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3BB131C4-8B34-467F-BB0E-E5DC51D6C381}"/>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E0FF51E1-D0CB-45F0-A0AC-D3C8B186FED6}"/>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916E6657-7234-4887-A838-38D27DBE0815}"/>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2" name="テキスト ボックス 281">
          <a:extLst>
            <a:ext uri="{FF2B5EF4-FFF2-40B4-BE49-F238E27FC236}">
              <a16:creationId xmlns:a16="http://schemas.microsoft.com/office/drawing/2014/main" id="{84E7DC8E-EB39-4923-A11E-D23E39BF78F9}"/>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2CB162B6-6A5D-425F-B650-3F5ACC348192}"/>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14C18913-84FB-494C-9646-3B46F821D92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114844</xdr:rowOff>
    </xdr:from>
    <xdr:to>
      <xdr:col>24</xdr:col>
      <xdr:colOff>62865</xdr:colOff>
      <xdr:row>86</xdr:row>
      <xdr:rowOff>168729</xdr:rowOff>
    </xdr:to>
    <xdr:cxnSp macro="">
      <xdr:nvCxnSpPr>
        <xdr:cNvPr id="285" name="直線コネクタ 284">
          <a:extLst>
            <a:ext uri="{FF2B5EF4-FFF2-40B4-BE49-F238E27FC236}">
              <a16:creationId xmlns:a16="http://schemas.microsoft.com/office/drawing/2014/main" id="{EBE83796-0BF6-4D42-B72C-3AA96E53C5ED}"/>
            </a:ext>
          </a:extLst>
        </xdr:cNvPr>
        <xdr:cNvCxnSpPr/>
      </xdr:nvCxnSpPr>
      <xdr:spPr>
        <a:xfrm flipV="1">
          <a:off x="4634865" y="13316494"/>
          <a:ext cx="0" cy="1596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B04C1BCB-E577-4B19-BEEC-2CD87A91DFFD}"/>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7" name="直線コネクタ 286">
          <a:extLst>
            <a:ext uri="{FF2B5EF4-FFF2-40B4-BE49-F238E27FC236}">
              <a16:creationId xmlns:a16="http://schemas.microsoft.com/office/drawing/2014/main" id="{BCEAA77F-38FE-47DA-9BAB-4683C2D78594}"/>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61521</xdr:rowOff>
    </xdr:from>
    <xdr:ext cx="340478" cy="259045"/>
    <xdr:sp macro="" textlink="">
      <xdr:nvSpPr>
        <xdr:cNvPr id="288" name="【公営住宅】&#10;有形固定資産減価償却率最大値テキスト">
          <a:extLst>
            <a:ext uri="{FF2B5EF4-FFF2-40B4-BE49-F238E27FC236}">
              <a16:creationId xmlns:a16="http://schemas.microsoft.com/office/drawing/2014/main" id="{2C653D29-FC35-4397-97E7-25C8B54747A4}"/>
            </a:ext>
          </a:extLst>
        </xdr:cNvPr>
        <xdr:cNvSpPr txBox="1"/>
      </xdr:nvSpPr>
      <xdr:spPr>
        <a:xfrm>
          <a:off x="4673600" y="1309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114844</xdr:rowOff>
    </xdr:from>
    <xdr:to>
      <xdr:col>24</xdr:col>
      <xdr:colOff>152400</xdr:colOff>
      <xdr:row>77</xdr:row>
      <xdr:rowOff>114844</xdr:rowOff>
    </xdr:to>
    <xdr:cxnSp macro="">
      <xdr:nvCxnSpPr>
        <xdr:cNvPr id="289" name="直線コネクタ 288">
          <a:extLst>
            <a:ext uri="{FF2B5EF4-FFF2-40B4-BE49-F238E27FC236}">
              <a16:creationId xmlns:a16="http://schemas.microsoft.com/office/drawing/2014/main" id="{D7AE77F6-FD83-4300-8025-9F85160F5B7A}"/>
            </a:ext>
          </a:extLst>
        </xdr:cNvPr>
        <xdr:cNvCxnSpPr/>
      </xdr:nvCxnSpPr>
      <xdr:spPr>
        <a:xfrm>
          <a:off x="4546600" y="1331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57529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9481DF69-B2F2-4CC4-B96F-30186DD0983D}"/>
            </a:ext>
          </a:extLst>
        </xdr:cNvPr>
        <xdr:cNvSpPr txBox="1"/>
      </xdr:nvSpPr>
      <xdr:spPr>
        <a:xfrm>
          <a:off x="4673600" y="141164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34652</xdr:rowOff>
    </xdr:from>
    <xdr:to>
      <xdr:col>24</xdr:col>
      <xdr:colOff>114300</xdr:colOff>
      <xdr:row>83</xdr:row>
      <xdr:rowOff>136252</xdr:rowOff>
    </xdr:to>
    <xdr:sp macro="" textlink="">
      <xdr:nvSpPr>
        <xdr:cNvPr id="291" name="フローチャート: 判断 290">
          <a:extLst>
            <a:ext uri="{FF2B5EF4-FFF2-40B4-BE49-F238E27FC236}">
              <a16:creationId xmlns:a16="http://schemas.microsoft.com/office/drawing/2014/main" id="{A5EF2AAB-15CB-4C51-BCCA-2C0462FFE609}"/>
            </a:ext>
          </a:extLst>
        </xdr:cNvPr>
        <xdr:cNvSpPr/>
      </xdr:nvSpPr>
      <xdr:spPr>
        <a:xfrm>
          <a:off x="4584700" y="14265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65677</xdr:rowOff>
    </xdr:from>
    <xdr:to>
      <xdr:col>20</xdr:col>
      <xdr:colOff>38100</xdr:colOff>
      <xdr:row>83</xdr:row>
      <xdr:rowOff>167277</xdr:rowOff>
    </xdr:to>
    <xdr:sp macro="" textlink="">
      <xdr:nvSpPr>
        <xdr:cNvPr id="292" name="フローチャート: 判断 291">
          <a:extLst>
            <a:ext uri="{FF2B5EF4-FFF2-40B4-BE49-F238E27FC236}">
              <a16:creationId xmlns:a16="http://schemas.microsoft.com/office/drawing/2014/main" id="{E8F9701D-E907-462C-BEF9-ADBAEBE999DF}"/>
            </a:ext>
          </a:extLst>
        </xdr:cNvPr>
        <xdr:cNvSpPr/>
      </xdr:nvSpPr>
      <xdr:spPr>
        <a:xfrm>
          <a:off x="3746500" y="1429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26488</xdr:rowOff>
    </xdr:from>
    <xdr:to>
      <xdr:col>15</xdr:col>
      <xdr:colOff>101600</xdr:colOff>
      <xdr:row>83</xdr:row>
      <xdr:rowOff>128088</xdr:rowOff>
    </xdr:to>
    <xdr:sp macro="" textlink="">
      <xdr:nvSpPr>
        <xdr:cNvPr id="293" name="フローチャート: 判断 292">
          <a:extLst>
            <a:ext uri="{FF2B5EF4-FFF2-40B4-BE49-F238E27FC236}">
              <a16:creationId xmlns:a16="http://schemas.microsoft.com/office/drawing/2014/main" id="{755541F7-887D-49EE-ABB6-8EC0858FC48E}"/>
            </a:ext>
          </a:extLst>
        </xdr:cNvPr>
        <xdr:cNvSpPr/>
      </xdr:nvSpPr>
      <xdr:spPr>
        <a:xfrm>
          <a:off x="2857500" y="1425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160382</xdr:rowOff>
    </xdr:from>
    <xdr:to>
      <xdr:col>10</xdr:col>
      <xdr:colOff>165100</xdr:colOff>
      <xdr:row>83</xdr:row>
      <xdr:rowOff>90532</xdr:rowOff>
    </xdr:to>
    <xdr:sp macro="" textlink="">
      <xdr:nvSpPr>
        <xdr:cNvPr id="294" name="フローチャート: 判断 293">
          <a:extLst>
            <a:ext uri="{FF2B5EF4-FFF2-40B4-BE49-F238E27FC236}">
              <a16:creationId xmlns:a16="http://schemas.microsoft.com/office/drawing/2014/main" id="{D33B0255-FDCC-45D9-9E44-3C5DEBC2EF19}"/>
            </a:ext>
          </a:extLst>
        </xdr:cNvPr>
        <xdr:cNvSpPr/>
      </xdr:nvSpPr>
      <xdr:spPr>
        <a:xfrm>
          <a:off x="1968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168548</xdr:rowOff>
    </xdr:from>
    <xdr:to>
      <xdr:col>6</xdr:col>
      <xdr:colOff>38100</xdr:colOff>
      <xdr:row>83</xdr:row>
      <xdr:rowOff>98698</xdr:rowOff>
    </xdr:to>
    <xdr:sp macro="" textlink="">
      <xdr:nvSpPr>
        <xdr:cNvPr id="295" name="フローチャート: 判断 294">
          <a:extLst>
            <a:ext uri="{FF2B5EF4-FFF2-40B4-BE49-F238E27FC236}">
              <a16:creationId xmlns:a16="http://schemas.microsoft.com/office/drawing/2014/main" id="{13B2F901-D66C-4921-91FB-A75A146D6BCE}"/>
            </a:ext>
          </a:extLst>
        </xdr:cNvPr>
        <xdr:cNvSpPr/>
      </xdr:nvSpPr>
      <xdr:spPr>
        <a:xfrm>
          <a:off x="1079500" y="1422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58B53506-60BD-4D47-BDB2-3E4B8904521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B61D6CD9-3A93-486E-A885-BC5178A2A69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1CC5CB4C-CBF3-4AAD-A110-ED97A3393F1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BF739584-AFBD-4198-B6DA-0D7905B76AEF}"/>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76D3D406-6897-4C5D-8E09-06071410983E}"/>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117929</xdr:rowOff>
    </xdr:from>
    <xdr:to>
      <xdr:col>24</xdr:col>
      <xdr:colOff>114300</xdr:colOff>
      <xdr:row>87</xdr:row>
      <xdr:rowOff>48079</xdr:rowOff>
    </xdr:to>
    <xdr:sp macro="" textlink="">
      <xdr:nvSpPr>
        <xdr:cNvPr id="301" name="楕円 300">
          <a:extLst>
            <a:ext uri="{FF2B5EF4-FFF2-40B4-BE49-F238E27FC236}">
              <a16:creationId xmlns:a16="http://schemas.microsoft.com/office/drawing/2014/main" id="{F95BFB8A-DF58-4E39-922B-9BD3B4A7D661}"/>
            </a:ext>
          </a:extLst>
        </xdr:cNvPr>
        <xdr:cNvSpPr/>
      </xdr:nvSpPr>
      <xdr:spPr>
        <a:xfrm>
          <a:off x="45847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86</xdr:row>
      <xdr:rowOff>32856</xdr:rowOff>
    </xdr:from>
    <xdr:ext cx="469744" cy="259045"/>
    <xdr:sp macro="" textlink="">
      <xdr:nvSpPr>
        <xdr:cNvPr id="302" name="【公営住宅】&#10;有形固定資産減価償却率該当値テキスト">
          <a:extLst>
            <a:ext uri="{FF2B5EF4-FFF2-40B4-BE49-F238E27FC236}">
              <a16:creationId xmlns:a16="http://schemas.microsoft.com/office/drawing/2014/main" id="{C3F7DFD7-C4DF-4D30-88E1-1A1E3C762989}"/>
            </a:ext>
          </a:extLst>
        </xdr:cNvPr>
        <xdr:cNvSpPr txBox="1"/>
      </xdr:nvSpPr>
      <xdr:spPr>
        <a:xfrm>
          <a:off x="4673600" y="14777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117929</xdr:rowOff>
    </xdr:from>
    <xdr:to>
      <xdr:col>20</xdr:col>
      <xdr:colOff>38100</xdr:colOff>
      <xdr:row>87</xdr:row>
      <xdr:rowOff>48079</xdr:rowOff>
    </xdr:to>
    <xdr:sp macro="" textlink="">
      <xdr:nvSpPr>
        <xdr:cNvPr id="303" name="楕円 302">
          <a:extLst>
            <a:ext uri="{FF2B5EF4-FFF2-40B4-BE49-F238E27FC236}">
              <a16:creationId xmlns:a16="http://schemas.microsoft.com/office/drawing/2014/main" id="{8E63959E-4D21-457F-A232-E8DAFD009C85}"/>
            </a:ext>
          </a:extLst>
        </xdr:cNvPr>
        <xdr:cNvSpPr/>
      </xdr:nvSpPr>
      <xdr:spPr>
        <a:xfrm>
          <a:off x="3746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168729</xdr:rowOff>
    </xdr:from>
    <xdr:to>
      <xdr:col>24</xdr:col>
      <xdr:colOff>63500</xdr:colOff>
      <xdr:row>86</xdr:row>
      <xdr:rowOff>168729</xdr:rowOff>
    </xdr:to>
    <xdr:cxnSp macro="">
      <xdr:nvCxnSpPr>
        <xdr:cNvPr id="304" name="直線コネクタ 303">
          <a:extLst>
            <a:ext uri="{FF2B5EF4-FFF2-40B4-BE49-F238E27FC236}">
              <a16:creationId xmlns:a16="http://schemas.microsoft.com/office/drawing/2014/main" id="{5314A30D-92AA-47E2-8F7C-8192EED17E94}"/>
            </a:ext>
          </a:extLst>
        </xdr:cNvPr>
        <xdr:cNvCxnSpPr/>
      </xdr:nvCxnSpPr>
      <xdr:spPr>
        <a:xfrm>
          <a:off x="3797300" y="1491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117929</xdr:rowOff>
    </xdr:from>
    <xdr:to>
      <xdr:col>15</xdr:col>
      <xdr:colOff>101600</xdr:colOff>
      <xdr:row>87</xdr:row>
      <xdr:rowOff>48079</xdr:rowOff>
    </xdr:to>
    <xdr:sp macro="" textlink="">
      <xdr:nvSpPr>
        <xdr:cNvPr id="305" name="楕円 304">
          <a:extLst>
            <a:ext uri="{FF2B5EF4-FFF2-40B4-BE49-F238E27FC236}">
              <a16:creationId xmlns:a16="http://schemas.microsoft.com/office/drawing/2014/main" id="{8A01111D-7636-46F4-B580-392FFE607BD9}"/>
            </a:ext>
          </a:extLst>
        </xdr:cNvPr>
        <xdr:cNvSpPr/>
      </xdr:nvSpPr>
      <xdr:spPr>
        <a:xfrm>
          <a:off x="2857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168729</xdr:rowOff>
    </xdr:from>
    <xdr:to>
      <xdr:col>19</xdr:col>
      <xdr:colOff>177800</xdr:colOff>
      <xdr:row>86</xdr:row>
      <xdr:rowOff>168729</xdr:rowOff>
    </xdr:to>
    <xdr:cxnSp macro="">
      <xdr:nvCxnSpPr>
        <xdr:cNvPr id="306" name="直線コネクタ 305">
          <a:extLst>
            <a:ext uri="{FF2B5EF4-FFF2-40B4-BE49-F238E27FC236}">
              <a16:creationId xmlns:a16="http://schemas.microsoft.com/office/drawing/2014/main" id="{0B5FA5BF-7F05-4AC3-86A0-930BFEE1E9E2}"/>
            </a:ext>
          </a:extLst>
        </xdr:cNvPr>
        <xdr:cNvCxnSpPr/>
      </xdr:nvCxnSpPr>
      <xdr:spPr>
        <a:xfrm>
          <a:off x="2908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117929</xdr:rowOff>
    </xdr:from>
    <xdr:to>
      <xdr:col>10</xdr:col>
      <xdr:colOff>165100</xdr:colOff>
      <xdr:row>87</xdr:row>
      <xdr:rowOff>48079</xdr:rowOff>
    </xdr:to>
    <xdr:sp macro="" textlink="">
      <xdr:nvSpPr>
        <xdr:cNvPr id="307" name="楕円 306">
          <a:extLst>
            <a:ext uri="{FF2B5EF4-FFF2-40B4-BE49-F238E27FC236}">
              <a16:creationId xmlns:a16="http://schemas.microsoft.com/office/drawing/2014/main" id="{B1B83FFD-1BBA-430D-9B0A-C4A0336079E9}"/>
            </a:ext>
          </a:extLst>
        </xdr:cNvPr>
        <xdr:cNvSpPr/>
      </xdr:nvSpPr>
      <xdr:spPr>
        <a:xfrm>
          <a:off x="1968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168729</xdr:rowOff>
    </xdr:from>
    <xdr:to>
      <xdr:col>15</xdr:col>
      <xdr:colOff>50800</xdr:colOff>
      <xdr:row>86</xdr:row>
      <xdr:rowOff>168729</xdr:rowOff>
    </xdr:to>
    <xdr:cxnSp macro="">
      <xdr:nvCxnSpPr>
        <xdr:cNvPr id="308" name="直線コネクタ 307">
          <a:extLst>
            <a:ext uri="{FF2B5EF4-FFF2-40B4-BE49-F238E27FC236}">
              <a16:creationId xmlns:a16="http://schemas.microsoft.com/office/drawing/2014/main" id="{B06D55C3-E335-4901-9B63-511213E2F757}"/>
            </a:ext>
          </a:extLst>
        </xdr:cNvPr>
        <xdr:cNvCxnSpPr/>
      </xdr:nvCxnSpPr>
      <xdr:spPr>
        <a:xfrm>
          <a:off x="2019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117929</xdr:rowOff>
    </xdr:from>
    <xdr:to>
      <xdr:col>6</xdr:col>
      <xdr:colOff>38100</xdr:colOff>
      <xdr:row>87</xdr:row>
      <xdr:rowOff>48079</xdr:rowOff>
    </xdr:to>
    <xdr:sp macro="" textlink="">
      <xdr:nvSpPr>
        <xdr:cNvPr id="309" name="楕円 308">
          <a:extLst>
            <a:ext uri="{FF2B5EF4-FFF2-40B4-BE49-F238E27FC236}">
              <a16:creationId xmlns:a16="http://schemas.microsoft.com/office/drawing/2014/main" id="{44B3718F-CD8A-4D92-B98F-EB0F9ED80C29}"/>
            </a:ext>
          </a:extLst>
        </xdr:cNvPr>
        <xdr:cNvSpPr/>
      </xdr:nvSpPr>
      <xdr:spPr>
        <a:xfrm>
          <a:off x="1079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168729</xdr:rowOff>
    </xdr:from>
    <xdr:to>
      <xdr:col>10</xdr:col>
      <xdr:colOff>114300</xdr:colOff>
      <xdr:row>86</xdr:row>
      <xdr:rowOff>168729</xdr:rowOff>
    </xdr:to>
    <xdr:cxnSp macro="">
      <xdr:nvCxnSpPr>
        <xdr:cNvPr id="310" name="直線コネクタ 309">
          <a:extLst>
            <a:ext uri="{FF2B5EF4-FFF2-40B4-BE49-F238E27FC236}">
              <a16:creationId xmlns:a16="http://schemas.microsoft.com/office/drawing/2014/main" id="{AD41C61F-BE5A-43E4-9025-0FB6ADC70267}"/>
            </a:ext>
          </a:extLst>
        </xdr:cNvPr>
        <xdr:cNvCxnSpPr/>
      </xdr:nvCxnSpPr>
      <xdr:spPr>
        <a:xfrm>
          <a:off x="1130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12354</xdr:rowOff>
    </xdr:from>
    <xdr:ext cx="405111" cy="259045"/>
    <xdr:sp macro="" textlink="">
      <xdr:nvSpPr>
        <xdr:cNvPr id="311" name="n_1aveValue【公営住宅】&#10;有形固定資産減価償却率">
          <a:extLst>
            <a:ext uri="{FF2B5EF4-FFF2-40B4-BE49-F238E27FC236}">
              <a16:creationId xmlns:a16="http://schemas.microsoft.com/office/drawing/2014/main" id="{6B6EB02A-8252-4EF6-9390-E9836E1758E5}"/>
            </a:ext>
          </a:extLst>
        </xdr:cNvPr>
        <xdr:cNvSpPr txBox="1"/>
      </xdr:nvSpPr>
      <xdr:spPr>
        <a:xfrm>
          <a:off x="3582044" y="14071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144615</xdr:rowOff>
    </xdr:from>
    <xdr:ext cx="405111" cy="259045"/>
    <xdr:sp macro="" textlink="">
      <xdr:nvSpPr>
        <xdr:cNvPr id="312" name="n_2aveValue【公営住宅】&#10;有形固定資産減価償却率">
          <a:extLst>
            <a:ext uri="{FF2B5EF4-FFF2-40B4-BE49-F238E27FC236}">
              <a16:creationId xmlns:a16="http://schemas.microsoft.com/office/drawing/2014/main" id="{9EE7A39D-0087-493E-8C9E-9BBA77E5AE83}"/>
            </a:ext>
          </a:extLst>
        </xdr:cNvPr>
        <xdr:cNvSpPr txBox="1"/>
      </xdr:nvSpPr>
      <xdr:spPr>
        <a:xfrm>
          <a:off x="2705744" y="1403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107059</xdr:rowOff>
    </xdr:from>
    <xdr:ext cx="405111" cy="259045"/>
    <xdr:sp macro="" textlink="">
      <xdr:nvSpPr>
        <xdr:cNvPr id="313" name="n_3aveValue【公営住宅】&#10;有形固定資産減価償却率">
          <a:extLst>
            <a:ext uri="{FF2B5EF4-FFF2-40B4-BE49-F238E27FC236}">
              <a16:creationId xmlns:a16="http://schemas.microsoft.com/office/drawing/2014/main" id="{0D88012E-A46E-4DC3-847B-66FE1E7715C2}"/>
            </a:ext>
          </a:extLst>
        </xdr:cNvPr>
        <xdr:cNvSpPr txBox="1"/>
      </xdr:nvSpPr>
      <xdr:spPr>
        <a:xfrm>
          <a:off x="1816744" y="1399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115225</xdr:rowOff>
    </xdr:from>
    <xdr:ext cx="405111" cy="259045"/>
    <xdr:sp macro="" textlink="">
      <xdr:nvSpPr>
        <xdr:cNvPr id="314" name="n_4aveValue【公営住宅】&#10;有形固定資産減価償却率">
          <a:extLst>
            <a:ext uri="{FF2B5EF4-FFF2-40B4-BE49-F238E27FC236}">
              <a16:creationId xmlns:a16="http://schemas.microsoft.com/office/drawing/2014/main" id="{9BDD553A-C318-4C32-BFA3-CD3507056E69}"/>
            </a:ext>
          </a:extLst>
        </xdr:cNvPr>
        <xdr:cNvSpPr txBox="1"/>
      </xdr:nvSpPr>
      <xdr:spPr>
        <a:xfrm>
          <a:off x="927744" y="14002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87</xdr:row>
      <xdr:rowOff>39206</xdr:rowOff>
    </xdr:from>
    <xdr:ext cx="469744" cy="259045"/>
    <xdr:sp macro="" textlink="">
      <xdr:nvSpPr>
        <xdr:cNvPr id="315" name="n_1mainValue【公営住宅】&#10;有形固定資産減価償却率">
          <a:extLst>
            <a:ext uri="{FF2B5EF4-FFF2-40B4-BE49-F238E27FC236}">
              <a16:creationId xmlns:a16="http://schemas.microsoft.com/office/drawing/2014/main" id="{B1D18937-ADF7-4A7A-BFF0-E9D7F29EC6D5}"/>
            </a:ext>
          </a:extLst>
        </xdr:cNvPr>
        <xdr:cNvSpPr txBox="1"/>
      </xdr:nvSpPr>
      <xdr:spPr>
        <a:xfrm>
          <a:off x="35497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87</xdr:row>
      <xdr:rowOff>39206</xdr:rowOff>
    </xdr:from>
    <xdr:ext cx="469744" cy="259045"/>
    <xdr:sp macro="" textlink="">
      <xdr:nvSpPr>
        <xdr:cNvPr id="316" name="n_2mainValue【公営住宅】&#10;有形固定資産減価償却率">
          <a:extLst>
            <a:ext uri="{FF2B5EF4-FFF2-40B4-BE49-F238E27FC236}">
              <a16:creationId xmlns:a16="http://schemas.microsoft.com/office/drawing/2014/main" id="{82CD76E3-581E-4E91-A410-595BBD06E761}"/>
            </a:ext>
          </a:extLst>
        </xdr:cNvPr>
        <xdr:cNvSpPr txBox="1"/>
      </xdr:nvSpPr>
      <xdr:spPr>
        <a:xfrm>
          <a:off x="2673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87</xdr:row>
      <xdr:rowOff>39206</xdr:rowOff>
    </xdr:from>
    <xdr:ext cx="469744" cy="259045"/>
    <xdr:sp macro="" textlink="">
      <xdr:nvSpPr>
        <xdr:cNvPr id="317" name="n_3mainValue【公営住宅】&#10;有形固定資産減価償却率">
          <a:extLst>
            <a:ext uri="{FF2B5EF4-FFF2-40B4-BE49-F238E27FC236}">
              <a16:creationId xmlns:a16="http://schemas.microsoft.com/office/drawing/2014/main" id="{7CCBDE9E-A256-49A1-ACE2-8A3ABF3129A1}"/>
            </a:ext>
          </a:extLst>
        </xdr:cNvPr>
        <xdr:cNvSpPr txBox="1"/>
      </xdr:nvSpPr>
      <xdr:spPr>
        <a:xfrm>
          <a:off x="1784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87</xdr:row>
      <xdr:rowOff>39206</xdr:rowOff>
    </xdr:from>
    <xdr:ext cx="469744" cy="259045"/>
    <xdr:sp macro="" textlink="">
      <xdr:nvSpPr>
        <xdr:cNvPr id="318" name="n_4mainValue【公営住宅】&#10;有形固定資産減価償却率">
          <a:extLst>
            <a:ext uri="{FF2B5EF4-FFF2-40B4-BE49-F238E27FC236}">
              <a16:creationId xmlns:a16="http://schemas.microsoft.com/office/drawing/2014/main" id="{47C1E950-6E8A-467B-9E7E-21FD4430D43F}"/>
            </a:ext>
          </a:extLst>
        </xdr:cNvPr>
        <xdr:cNvSpPr txBox="1"/>
      </xdr:nvSpPr>
      <xdr:spPr>
        <a:xfrm>
          <a:off x="895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025C4284-ADB0-41BB-B6D7-88E372196F0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8803DD79-3E2D-4D4A-B8AB-07472641755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195CC31E-2CBB-423E-8E89-13B1E202764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771BFB6F-29D1-4129-B869-07F2A99ADFD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6BC49066-1EB6-4566-8349-FC3D88AC3D1F}"/>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FCAFE02C-F6FD-4210-B178-0E51FF0E926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ED6B7DA4-1AC0-42AE-B805-4435A1A2DE8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3B2B4644-0CFD-41C6-81B9-E12E9B3F7A86}"/>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3E9732A1-74EE-4EEC-8685-6C22E041CDBF}"/>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176BFD7D-7D7B-4CC3-9FAD-0CD4E5CF825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3853632B-317D-4FC6-B1E6-C47F28273522}"/>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F04354FE-DE41-4CC9-AB10-AE30CB3F4E8C}"/>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80E8C95F-067C-49E2-8CC2-5C3E8D5E29DE}"/>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2" name="テキスト ボックス 331">
          <a:extLst>
            <a:ext uri="{FF2B5EF4-FFF2-40B4-BE49-F238E27FC236}">
              <a16:creationId xmlns:a16="http://schemas.microsoft.com/office/drawing/2014/main" id="{0FC603D0-FA8D-4702-B2ED-C220A1E2DE80}"/>
            </a:ext>
          </a:extLst>
        </xdr:cNvPr>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8DA912E3-4F99-4B5C-A5EE-741ECC5D490D}"/>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4" name="テキスト ボックス 333">
          <a:extLst>
            <a:ext uri="{FF2B5EF4-FFF2-40B4-BE49-F238E27FC236}">
              <a16:creationId xmlns:a16="http://schemas.microsoft.com/office/drawing/2014/main" id="{5BE45D00-8930-4161-B487-85B14A3553EE}"/>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0A830BEE-53D0-4CB3-95EA-44561E172EA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6" name="テキスト ボックス 335">
          <a:extLst>
            <a:ext uri="{FF2B5EF4-FFF2-40B4-BE49-F238E27FC236}">
              <a16:creationId xmlns:a16="http://schemas.microsoft.com/office/drawing/2014/main" id="{0256C3FB-848D-4F00-A4E8-E58B6BF2A7A9}"/>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112FBE42-7DEB-4394-8C43-D63C8B1E1D45}"/>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38" name="テキスト ボックス 337">
          <a:extLst>
            <a:ext uri="{FF2B5EF4-FFF2-40B4-BE49-F238E27FC236}">
              <a16:creationId xmlns:a16="http://schemas.microsoft.com/office/drawing/2014/main" id="{9917EED2-01A7-4D94-8130-5871F2D13DA8}"/>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54B06565-2E89-44DD-8BFA-1223B04B818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B442C8ED-316B-4E9E-801B-38DE7757EF58}"/>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8F5068BE-7BFC-4098-B411-B073CB1E5F01}"/>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20422</xdr:rowOff>
    </xdr:from>
    <xdr:to>
      <xdr:col>54</xdr:col>
      <xdr:colOff>189865</xdr:colOff>
      <xdr:row>86</xdr:row>
      <xdr:rowOff>111519</xdr:rowOff>
    </xdr:to>
    <xdr:cxnSp macro="">
      <xdr:nvCxnSpPr>
        <xdr:cNvPr id="342" name="直線コネクタ 341">
          <a:extLst>
            <a:ext uri="{FF2B5EF4-FFF2-40B4-BE49-F238E27FC236}">
              <a16:creationId xmlns:a16="http://schemas.microsoft.com/office/drawing/2014/main" id="{C6AA9C29-DC8A-4F78-94D8-DF354006F044}"/>
            </a:ext>
          </a:extLst>
        </xdr:cNvPr>
        <xdr:cNvCxnSpPr/>
      </xdr:nvCxnSpPr>
      <xdr:spPr>
        <a:xfrm flipV="1">
          <a:off x="10476865" y="13564972"/>
          <a:ext cx="0" cy="12912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115346</xdr:rowOff>
    </xdr:from>
    <xdr:ext cx="469744" cy="259045"/>
    <xdr:sp macro="" textlink="">
      <xdr:nvSpPr>
        <xdr:cNvPr id="343" name="【公営住宅】&#10;一人当たり面積最小値テキスト">
          <a:extLst>
            <a:ext uri="{FF2B5EF4-FFF2-40B4-BE49-F238E27FC236}">
              <a16:creationId xmlns:a16="http://schemas.microsoft.com/office/drawing/2014/main" id="{40714AC7-ACCE-4B63-A610-95B776E440F5}"/>
            </a:ext>
          </a:extLst>
        </xdr:cNvPr>
        <xdr:cNvSpPr txBox="1"/>
      </xdr:nvSpPr>
      <xdr:spPr>
        <a:xfrm>
          <a:off x="10515600" y="14860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111519</xdr:rowOff>
    </xdr:from>
    <xdr:to>
      <xdr:col>55</xdr:col>
      <xdr:colOff>88900</xdr:colOff>
      <xdr:row>86</xdr:row>
      <xdr:rowOff>111519</xdr:rowOff>
    </xdr:to>
    <xdr:cxnSp macro="">
      <xdr:nvCxnSpPr>
        <xdr:cNvPr id="344" name="直線コネクタ 343">
          <a:extLst>
            <a:ext uri="{FF2B5EF4-FFF2-40B4-BE49-F238E27FC236}">
              <a16:creationId xmlns:a16="http://schemas.microsoft.com/office/drawing/2014/main" id="{278259EB-F48F-4216-B4A6-7127281A7F53}"/>
            </a:ext>
          </a:extLst>
        </xdr:cNvPr>
        <xdr:cNvCxnSpPr/>
      </xdr:nvCxnSpPr>
      <xdr:spPr>
        <a:xfrm>
          <a:off x="10388600" y="148562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138549</xdr:rowOff>
    </xdr:from>
    <xdr:ext cx="534377" cy="259045"/>
    <xdr:sp macro="" textlink="">
      <xdr:nvSpPr>
        <xdr:cNvPr id="345" name="【公営住宅】&#10;一人当たり面積最大値テキスト">
          <a:extLst>
            <a:ext uri="{FF2B5EF4-FFF2-40B4-BE49-F238E27FC236}">
              <a16:creationId xmlns:a16="http://schemas.microsoft.com/office/drawing/2014/main" id="{61CE9CEC-5CE4-4D05-9122-E68F4EE285EB}"/>
            </a:ext>
          </a:extLst>
        </xdr:cNvPr>
        <xdr:cNvSpPr txBox="1"/>
      </xdr:nvSpPr>
      <xdr:spPr>
        <a:xfrm>
          <a:off x="10515600" y="13340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20422</xdr:rowOff>
    </xdr:from>
    <xdr:to>
      <xdr:col>55</xdr:col>
      <xdr:colOff>88900</xdr:colOff>
      <xdr:row>79</xdr:row>
      <xdr:rowOff>20422</xdr:rowOff>
    </xdr:to>
    <xdr:cxnSp macro="">
      <xdr:nvCxnSpPr>
        <xdr:cNvPr id="346" name="直線コネクタ 345">
          <a:extLst>
            <a:ext uri="{FF2B5EF4-FFF2-40B4-BE49-F238E27FC236}">
              <a16:creationId xmlns:a16="http://schemas.microsoft.com/office/drawing/2014/main" id="{47420597-FECB-41C4-A521-5146BB034082}"/>
            </a:ext>
          </a:extLst>
        </xdr:cNvPr>
        <xdr:cNvCxnSpPr/>
      </xdr:nvCxnSpPr>
      <xdr:spPr>
        <a:xfrm>
          <a:off x="10388600" y="13564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91330</xdr:rowOff>
    </xdr:from>
    <xdr:ext cx="469744" cy="259045"/>
    <xdr:sp macro="" textlink="">
      <xdr:nvSpPr>
        <xdr:cNvPr id="347" name="【公営住宅】&#10;一人当たり面積平均値テキスト">
          <a:extLst>
            <a:ext uri="{FF2B5EF4-FFF2-40B4-BE49-F238E27FC236}">
              <a16:creationId xmlns:a16="http://schemas.microsoft.com/office/drawing/2014/main" id="{C57E5ED7-1985-4ECB-86A6-1AFE1C387179}"/>
            </a:ext>
          </a:extLst>
        </xdr:cNvPr>
        <xdr:cNvSpPr txBox="1"/>
      </xdr:nvSpPr>
      <xdr:spPr>
        <a:xfrm>
          <a:off x="10515600" y="144931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68453</xdr:rowOff>
    </xdr:from>
    <xdr:to>
      <xdr:col>55</xdr:col>
      <xdr:colOff>50800</xdr:colOff>
      <xdr:row>85</xdr:row>
      <xdr:rowOff>170053</xdr:rowOff>
    </xdr:to>
    <xdr:sp macro="" textlink="">
      <xdr:nvSpPr>
        <xdr:cNvPr id="348" name="フローチャート: 判断 347">
          <a:extLst>
            <a:ext uri="{FF2B5EF4-FFF2-40B4-BE49-F238E27FC236}">
              <a16:creationId xmlns:a16="http://schemas.microsoft.com/office/drawing/2014/main" id="{08E4AC6A-DE0B-4B0C-89FC-64DB7CE58842}"/>
            </a:ext>
          </a:extLst>
        </xdr:cNvPr>
        <xdr:cNvSpPr/>
      </xdr:nvSpPr>
      <xdr:spPr>
        <a:xfrm>
          <a:off x="10426700" y="14641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71386</xdr:rowOff>
    </xdr:from>
    <xdr:to>
      <xdr:col>50</xdr:col>
      <xdr:colOff>165100</xdr:colOff>
      <xdr:row>86</xdr:row>
      <xdr:rowOff>1536</xdr:rowOff>
    </xdr:to>
    <xdr:sp macro="" textlink="">
      <xdr:nvSpPr>
        <xdr:cNvPr id="349" name="フローチャート: 判断 348">
          <a:extLst>
            <a:ext uri="{FF2B5EF4-FFF2-40B4-BE49-F238E27FC236}">
              <a16:creationId xmlns:a16="http://schemas.microsoft.com/office/drawing/2014/main" id="{BB0ACEF2-4634-40E5-988C-3A88AC06E848}"/>
            </a:ext>
          </a:extLst>
        </xdr:cNvPr>
        <xdr:cNvSpPr/>
      </xdr:nvSpPr>
      <xdr:spPr>
        <a:xfrm>
          <a:off x="9588500" y="14644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84607</xdr:rowOff>
    </xdr:from>
    <xdr:to>
      <xdr:col>46</xdr:col>
      <xdr:colOff>38100</xdr:colOff>
      <xdr:row>86</xdr:row>
      <xdr:rowOff>14757</xdr:rowOff>
    </xdr:to>
    <xdr:sp macro="" textlink="">
      <xdr:nvSpPr>
        <xdr:cNvPr id="350" name="フローチャート: 判断 349">
          <a:extLst>
            <a:ext uri="{FF2B5EF4-FFF2-40B4-BE49-F238E27FC236}">
              <a16:creationId xmlns:a16="http://schemas.microsoft.com/office/drawing/2014/main" id="{575CB0C7-041D-4BE3-8748-F1D9A1251119}"/>
            </a:ext>
          </a:extLst>
        </xdr:cNvPr>
        <xdr:cNvSpPr/>
      </xdr:nvSpPr>
      <xdr:spPr>
        <a:xfrm>
          <a:off x="8699500" y="1465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83502</xdr:rowOff>
    </xdr:from>
    <xdr:to>
      <xdr:col>41</xdr:col>
      <xdr:colOff>101600</xdr:colOff>
      <xdr:row>86</xdr:row>
      <xdr:rowOff>13652</xdr:rowOff>
    </xdr:to>
    <xdr:sp macro="" textlink="">
      <xdr:nvSpPr>
        <xdr:cNvPr id="351" name="フローチャート: 判断 350">
          <a:extLst>
            <a:ext uri="{FF2B5EF4-FFF2-40B4-BE49-F238E27FC236}">
              <a16:creationId xmlns:a16="http://schemas.microsoft.com/office/drawing/2014/main" id="{81C656F5-F72D-44FB-BA2C-817C566D80EC}"/>
            </a:ext>
          </a:extLst>
        </xdr:cNvPr>
        <xdr:cNvSpPr/>
      </xdr:nvSpPr>
      <xdr:spPr>
        <a:xfrm>
          <a:off x="7810500" y="14656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83198</xdr:rowOff>
    </xdr:from>
    <xdr:to>
      <xdr:col>36</xdr:col>
      <xdr:colOff>165100</xdr:colOff>
      <xdr:row>86</xdr:row>
      <xdr:rowOff>13348</xdr:rowOff>
    </xdr:to>
    <xdr:sp macro="" textlink="">
      <xdr:nvSpPr>
        <xdr:cNvPr id="352" name="フローチャート: 判断 351">
          <a:extLst>
            <a:ext uri="{FF2B5EF4-FFF2-40B4-BE49-F238E27FC236}">
              <a16:creationId xmlns:a16="http://schemas.microsoft.com/office/drawing/2014/main" id="{F45375F0-203B-47B0-A830-962A2D5844EB}"/>
            </a:ext>
          </a:extLst>
        </xdr:cNvPr>
        <xdr:cNvSpPr/>
      </xdr:nvSpPr>
      <xdr:spPr>
        <a:xfrm>
          <a:off x="6921500" y="1465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9DE0463F-1245-4F40-B3FA-1B3A2B27F95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AC893243-4A1B-496A-BC21-6EC06390A413}"/>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99F99393-2530-45FD-AC4C-BDA29D4FF0C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5886F3D8-C72D-46F3-899E-C6D8885E719E}"/>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4EB05801-5A94-4058-A3F6-E5AE594131A5}"/>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47346</xdr:rowOff>
    </xdr:from>
    <xdr:to>
      <xdr:col>55</xdr:col>
      <xdr:colOff>50800</xdr:colOff>
      <xdr:row>86</xdr:row>
      <xdr:rowOff>148946</xdr:rowOff>
    </xdr:to>
    <xdr:sp macro="" textlink="">
      <xdr:nvSpPr>
        <xdr:cNvPr id="358" name="楕円 357">
          <a:extLst>
            <a:ext uri="{FF2B5EF4-FFF2-40B4-BE49-F238E27FC236}">
              <a16:creationId xmlns:a16="http://schemas.microsoft.com/office/drawing/2014/main" id="{A4A04DE7-AED1-498C-A1ED-A03A74E75707}"/>
            </a:ext>
          </a:extLst>
        </xdr:cNvPr>
        <xdr:cNvSpPr/>
      </xdr:nvSpPr>
      <xdr:spPr>
        <a:xfrm>
          <a:off x="10426700" y="14792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133723</xdr:rowOff>
    </xdr:from>
    <xdr:ext cx="469744" cy="259045"/>
    <xdr:sp macro="" textlink="">
      <xdr:nvSpPr>
        <xdr:cNvPr id="359" name="【公営住宅】&#10;一人当たり面積該当値テキスト">
          <a:extLst>
            <a:ext uri="{FF2B5EF4-FFF2-40B4-BE49-F238E27FC236}">
              <a16:creationId xmlns:a16="http://schemas.microsoft.com/office/drawing/2014/main" id="{F17F6EFF-0E51-4815-A182-286ED12A86A2}"/>
            </a:ext>
          </a:extLst>
        </xdr:cNvPr>
        <xdr:cNvSpPr txBox="1"/>
      </xdr:nvSpPr>
      <xdr:spPr>
        <a:xfrm>
          <a:off x="10515600" y="14706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47383</xdr:rowOff>
    </xdr:from>
    <xdr:to>
      <xdr:col>50</xdr:col>
      <xdr:colOff>165100</xdr:colOff>
      <xdr:row>86</xdr:row>
      <xdr:rowOff>148983</xdr:rowOff>
    </xdr:to>
    <xdr:sp macro="" textlink="">
      <xdr:nvSpPr>
        <xdr:cNvPr id="360" name="楕円 359">
          <a:extLst>
            <a:ext uri="{FF2B5EF4-FFF2-40B4-BE49-F238E27FC236}">
              <a16:creationId xmlns:a16="http://schemas.microsoft.com/office/drawing/2014/main" id="{9283CEA3-39C7-4ACB-AF8A-BF28DC2EBD93}"/>
            </a:ext>
          </a:extLst>
        </xdr:cNvPr>
        <xdr:cNvSpPr/>
      </xdr:nvSpPr>
      <xdr:spPr>
        <a:xfrm>
          <a:off x="9588500" y="14792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98146</xdr:rowOff>
    </xdr:from>
    <xdr:to>
      <xdr:col>55</xdr:col>
      <xdr:colOff>0</xdr:colOff>
      <xdr:row>86</xdr:row>
      <xdr:rowOff>98183</xdr:rowOff>
    </xdr:to>
    <xdr:cxnSp macro="">
      <xdr:nvCxnSpPr>
        <xdr:cNvPr id="361" name="直線コネクタ 360">
          <a:extLst>
            <a:ext uri="{FF2B5EF4-FFF2-40B4-BE49-F238E27FC236}">
              <a16:creationId xmlns:a16="http://schemas.microsoft.com/office/drawing/2014/main" id="{516BB9FC-380F-4A54-BF0F-54C16BD4AD4E}"/>
            </a:ext>
          </a:extLst>
        </xdr:cNvPr>
        <xdr:cNvCxnSpPr/>
      </xdr:nvCxnSpPr>
      <xdr:spPr>
        <a:xfrm flipV="1">
          <a:off x="9639300" y="14842846"/>
          <a:ext cx="838200" cy="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47650</xdr:rowOff>
    </xdr:from>
    <xdr:to>
      <xdr:col>46</xdr:col>
      <xdr:colOff>38100</xdr:colOff>
      <xdr:row>86</xdr:row>
      <xdr:rowOff>149250</xdr:rowOff>
    </xdr:to>
    <xdr:sp macro="" textlink="">
      <xdr:nvSpPr>
        <xdr:cNvPr id="362" name="楕円 361">
          <a:extLst>
            <a:ext uri="{FF2B5EF4-FFF2-40B4-BE49-F238E27FC236}">
              <a16:creationId xmlns:a16="http://schemas.microsoft.com/office/drawing/2014/main" id="{419DB9A9-DE66-46D5-945B-6AA877BD52B3}"/>
            </a:ext>
          </a:extLst>
        </xdr:cNvPr>
        <xdr:cNvSpPr/>
      </xdr:nvSpPr>
      <xdr:spPr>
        <a:xfrm>
          <a:off x="8699500" y="1479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98183</xdr:rowOff>
    </xdr:from>
    <xdr:to>
      <xdr:col>50</xdr:col>
      <xdr:colOff>114300</xdr:colOff>
      <xdr:row>86</xdr:row>
      <xdr:rowOff>98450</xdr:rowOff>
    </xdr:to>
    <xdr:cxnSp macro="">
      <xdr:nvCxnSpPr>
        <xdr:cNvPr id="363" name="直線コネクタ 362">
          <a:extLst>
            <a:ext uri="{FF2B5EF4-FFF2-40B4-BE49-F238E27FC236}">
              <a16:creationId xmlns:a16="http://schemas.microsoft.com/office/drawing/2014/main" id="{4427A4DA-81EE-4F45-A53C-46C67D39D53C}"/>
            </a:ext>
          </a:extLst>
        </xdr:cNvPr>
        <xdr:cNvCxnSpPr/>
      </xdr:nvCxnSpPr>
      <xdr:spPr>
        <a:xfrm flipV="1">
          <a:off x="8750300" y="14842883"/>
          <a:ext cx="889000" cy="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47916</xdr:rowOff>
    </xdr:from>
    <xdr:to>
      <xdr:col>41</xdr:col>
      <xdr:colOff>101600</xdr:colOff>
      <xdr:row>86</xdr:row>
      <xdr:rowOff>149516</xdr:rowOff>
    </xdr:to>
    <xdr:sp macro="" textlink="">
      <xdr:nvSpPr>
        <xdr:cNvPr id="364" name="楕円 363">
          <a:extLst>
            <a:ext uri="{FF2B5EF4-FFF2-40B4-BE49-F238E27FC236}">
              <a16:creationId xmlns:a16="http://schemas.microsoft.com/office/drawing/2014/main" id="{0092A52D-7872-4955-AEED-C99E87938945}"/>
            </a:ext>
          </a:extLst>
        </xdr:cNvPr>
        <xdr:cNvSpPr/>
      </xdr:nvSpPr>
      <xdr:spPr>
        <a:xfrm>
          <a:off x="7810500" y="14792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98450</xdr:rowOff>
    </xdr:from>
    <xdr:to>
      <xdr:col>45</xdr:col>
      <xdr:colOff>177800</xdr:colOff>
      <xdr:row>86</xdr:row>
      <xdr:rowOff>98716</xdr:rowOff>
    </xdr:to>
    <xdr:cxnSp macro="">
      <xdr:nvCxnSpPr>
        <xdr:cNvPr id="365" name="直線コネクタ 364">
          <a:extLst>
            <a:ext uri="{FF2B5EF4-FFF2-40B4-BE49-F238E27FC236}">
              <a16:creationId xmlns:a16="http://schemas.microsoft.com/office/drawing/2014/main" id="{B08C35D8-0C75-4AF7-8FBB-FC2CE2796AF4}"/>
            </a:ext>
          </a:extLst>
        </xdr:cNvPr>
        <xdr:cNvCxnSpPr/>
      </xdr:nvCxnSpPr>
      <xdr:spPr>
        <a:xfrm flipV="1">
          <a:off x="7861300" y="14843150"/>
          <a:ext cx="889000" cy="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48261</xdr:rowOff>
    </xdr:from>
    <xdr:to>
      <xdr:col>36</xdr:col>
      <xdr:colOff>165100</xdr:colOff>
      <xdr:row>86</xdr:row>
      <xdr:rowOff>149861</xdr:rowOff>
    </xdr:to>
    <xdr:sp macro="" textlink="">
      <xdr:nvSpPr>
        <xdr:cNvPr id="366" name="楕円 365">
          <a:extLst>
            <a:ext uri="{FF2B5EF4-FFF2-40B4-BE49-F238E27FC236}">
              <a16:creationId xmlns:a16="http://schemas.microsoft.com/office/drawing/2014/main" id="{36588515-799E-495C-AC82-2A9E67415B3D}"/>
            </a:ext>
          </a:extLst>
        </xdr:cNvPr>
        <xdr:cNvSpPr/>
      </xdr:nvSpPr>
      <xdr:spPr>
        <a:xfrm>
          <a:off x="6921500" y="1479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98716</xdr:rowOff>
    </xdr:from>
    <xdr:to>
      <xdr:col>41</xdr:col>
      <xdr:colOff>50800</xdr:colOff>
      <xdr:row>86</xdr:row>
      <xdr:rowOff>99061</xdr:rowOff>
    </xdr:to>
    <xdr:cxnSp macro="">
      <xdr:nvCxnSpPr>
        <xdr:cNvPr id="367" name="直線コネクタ 366">
          <a:extLst>
            <a:ext uri="{FF2B5EF4-FFF2-40B4-BE49-F238E27FC236}">
              <a16:creationId xmlns:a16="http://schemas.microsoft.com/office/drawing/2014/main" id="{368CE11F-BA1A-424C-9673-52A1C7B32635}"/>
            </a:ext>
          </a:extLst>
        </xdr:cNvPr>
        <xdr:cNvCxnSpPr/>
      </xdr:nvCxnSpPr>
      <xdr:spPr>
        <a:xfrm flipV="1">
          <a:off x="6972300" y="14843416"/>
          <a:ext cx="889000" cy="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18063</xdr:rowOff>
    </xdr:from>
    <xdr:ext cx="469744" cy="259045"/>
    <xdr:sp macro="" textlink="">
      <xdr:nvSpPr>
        <xdr:cNvPr id="368" name="n_1aveValue【公営住宅】&#10;一人当たり面積">
          <a:extLst>
            <a:ext uri="{FF2B5EF4-FFF2-40B4-BE49-F238E27FC236}">
              <a16:creationId xmlns:a16="http://schemas.microsoft.com/office/drawing/2014/main" id="{8A35B663-E3E5-463B-8EDF-6D45BA36DFB0}"/>
            </a:ext>
          </a:extLst>
        </xdr:cNvPr>
        <xdr:cNvSpPr txBox="1"/>
      </xdr:nvSpPr>
      <xdr:spPr>
        <a:xfrm>
          <a:off x="9391727" y="14419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31284</xdr:rowOff>
    </xdr:from>
    <xdr:ext cx="469744" cy="259045"/>
    <xdr:sp macro="" textlink="">
      <xdr:nvSpPr>
        <xdr:cNvPr id="369" name="n_2aveValue【公営住宅】&#10;一人当たり面積">
          <a:extLst>
            <a:ext uri="{FF2B5EF4-FFF2-40B4-BE49-F238E27FC236}">
              <a16:creationId xmlns:a16="http://schemas.microsoft.com/office/drawing/2014/main" id="{07456CE0-8C26-4CA9-95C8-9E8C3FC5C71F}"/>
            </a:ext>
          </a:extLst>
        </xdr:cNvPr>
        <xdr:cNvSpPr txBox="1"/>
      </xdr:nvSpPr>
      <xdr:spPr>
        <a:xfrm>
          <a:off x="8515427" y="1443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30179</xdr:rowOff>
    </xdr:from>
    <xdr:ext cx="469744" cy="259045"/>
    <xdr:sp macro="" textlink="">
      <xdr:nvSpPr>
        <xdr:cNvPr id="370" name="n_3aveValue【公営住宅】&#10;一人当たり面積">
          <a:extLst>
            <a:ext uri="{FF2B5EF4-FFF2-40B4-BE49-F238E27FC236}">
              <a16:creationId xmlns:a16="http://schemas.microsoft.com/office/drawing/2014/main" id="{F8CFD862-AEFA-4706-BB8A-93C336A0FBF4}"/>
            </a:ext>
          </a:extLst>
        </xdr:cNvPr>
        <xdr:cNvSpPr txBox="1"/>
      </xdr:nvSpPr>
      <xdr:spPr>
        <a:xfrm>
          <a:off x="7626427" y="14431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29875</xdr:rowOff>
    </xdr:from>
    <xdr:ext cx="469744" cy="259045"/>
    <xdr:sp macro="" textlink="">
      <xdr:nvSpPr>
        <xdr:cNvPr id="371" name="n_4aveValue【公営住宅】&#10;一人当たり面積">
          <a:extLst>
            <a:ext uri="{FF2B5EF4-FFF2-40B4-BE49-F238E27FC236}">
              <a16:creationId xmlns:a16="http://schemas.microsoft.com/office/drawing/2014/main" id="{96811B2E-1BD3-4E47-A910-D2756363B990}"/>
            </a:ext>
          </a:extLst>
        </xdr:cNvPr>
        <xdr:cNvSpPr txBox="1"/>
      </xdr:nvSpPr>
      <xdr:spPr>
        <a:xfrm>
          <a:off x="6737427" y="14431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140110</xdr:rowOff>
    </xdr:from>
    <xdr:ext cx="469744" cy="259045"/>
    <xdr:sp macro="" textlink="">
      <xdr:nvSpPr>
        <xdr:cNvPr id="372" name="n_1mainValue【公営住宅】&#10;一人当たり面積">
          <a:extLst>
            <a:ext uri="{FF2B5EF4-FFF2-40B4-BE49-F238E27FC236}">
              <a16:creationId xmlns:a16="http://schemas.microsoft.com/office/drawing/2014/main" id="{607CBA0E-9515-4C99-8A01-F0DC020B0601}"/>
            </a:ext>
          </a:extLst>
        </xdr:cNvPr>
        <xdr:cNvSpPr txBox="1"/>
      </xdr:nvSpPr>
      <xdr:spPr>
        <a:xfrm>
          <a:off x="9391727" y="14884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140377</xdr:rowOff>
    </xdr:from>
    <xdr:ext cx="469744" cy="259045"/>
    <xdr:sp macro="" textlink="">
      <xdr:nvSpPr>
        <xdr:cNvPr id="373" name="n_2mainValue【公営住宅】&#10;一人当たり面積">
          <a:extLst>
            <a:ext uri="{FF2B5EF4-FFF2-40B4-BE49-F238E27FC236}">
              <a16:creationId xmlns:a16="http://schemas.microsoft.com/office/drawing/2014/main" id="{6EB273F7-2BDF-4DF8-AF18-AF740572723E}"/>
            </a:ext>
          </a:extLst>
        </xdr:cNvPr>
        <xdr:cNvSpPr txBox="1"/>
      </xdr:nvSpPr>
      <xdr:spPr>
        <a:xfrm>
          <a:off x="8515427" y="14885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140643</xdr:rowOff>
    </xdr:from>
    <xdr:ext cx="469744" cy="259045"/>
    <xdr:sp macro="" textlink="">
      <xdr:nvSpPr>
        <xdr:cNvPr id="374" name="n_3mainValue【公営住宅】&#10;一人当たり面積">
          <a:extLst>
            <a:ext uri="{FF2B5EF4-FFF2-40B4-BE49-F238E27FC236}">
              <a16:creationId xmlns:a16="http://schemas.microsoft.com/office/drawing/2014/main" id="{F2441198-320D-4614-8134-EBFC4510E854}"/>
            </a:ext>
          </a:extLst>
        </xdr:cNvPr>
        <xdr:cNvSpPr txBox="1"/>
      </xdr:nvSpPr>
      <xdr:spPr>
        <a:xfrm>
          <a:off x="7626427" y="14885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140988</xdr:rowOff>
    </xdr:from>
    <xdr:ext cx="469744" cy="259045"/>
    <xdr:sp macro="" textlink="">
      <xdr:nvSpPr>
        <xdr:cNvPr id="375" name="n_4mainValue【公営住宅】&#10;一人当たり面積">
          <a:extLst>
            <a:ext uri="{FF2B5EF4-FFF2-40B4-BE49-F238E27FC236}">
              <a16:creationId xmlns:a16="http://schemas.microsoft.com/office/drawing/2014/main" id="{41E9D452-C8B5-4A13-9876-95361AEC1DE6}"/>
            </a:ext>
          </a:extLst>
        </xdr:cNvPr>
        <xdr:cNvSpPr txBox="1"/>
      </xdr:nvSpPr>
      <xdr:spPr>
        <a:xfrm>
          <a:off x="6737427" y="14885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4C9620BB-E043-479D-B894-FBA4E805B5C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FBFE125D-3C51-426C-9A39-7BD26B9476F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A406DD1B-4EA3-47D5-A5A0-8C249A7F36D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EED26EE4-0ACD-4767-A2EC-0BC8FD22006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7CFBE8C8-DE8F-4694-BFB3-3890BFB00D9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18BC604-AE10-409A-A254-13AEED8AA52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52D64395-1B6F-4A7B-AA30-C1138365858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CA1A018B-6142-46C5-83C7-1D4C0E25B0B2}"/>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D8C325B3-1974-4CB5-96A5-0D3648660212}"/>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D10D047B-8D02-4300-BE9A-3AE05DACBE3D}"/>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72E03BA3-213C-4EDD-99B2-3687AC6B6A53}"/>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0A564668-354C-4E62-B470-BB28D1CCABBC}"/>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05B0F4B5-047F-4661-B0F0-B14FC06C7292}"/>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46C29572-239F-473D-ACF6-21D02E7BB728}"/>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74623DA8-D405-48AE-9DF1-98837331CB24}"/>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AB7A68AE-EDD6-4E6B-B30E-51101A440139}"/>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BB2C2442-4077-433B-87E7-18470565FA11}"/>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A73939BD-1ED0-4223-A269-27EFDA39CECD}"/>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60BA9E0F-85C3-435F-850A-056382589BBE}"/>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9A0AD136-80E1-4ABC-9FA1-CF44D2C81E6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9ACDB0EC-D796-43E8-AAFA-576B25DF9185}"/>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834FD180-E12E-4AEA-9A69-224A04148A6A}"/>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882FA75A-3B2C-4D90-AA10-5327DFC4D9DF}"/>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256D1C1E-36C2-4EA3-BB84-7A94A454BA1E}"/>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4458C15C-F797-4299-9DCD-42C08C81ECC3}"/>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30480</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218E8479-8223-4108-B290-2E4542AD2AC7}"/>
            </a:ext>
          </a:extLst>
        </xdr:cNvPr>
        <xdr:cNvCxnSpPr/>
      </xdr:nvCxnSpPr>
      <xdr:spPr>
        <a:xfrm flipV="1">
          <a:off x="4634865" y="17175480"/>
          <a:ext cx="0" cy="1547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港湾・漁港】&#10;有形固定資産減価償却率最小値テキスト">
          <a:extLst>
            <a:ext uri="{FF2B5EF4-FFF2-40B4-BE49-F238E27FC236}">
              <a16:creationId xmlns:a16="http://schemas.microsoft.com/office/drawing/2014/main" id="{0BB85EE4-7BF9-495C-B311-6D83ADD83595}"/>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C1FD6BC9-3514-40B4-A42C-FF32F5AE9C8A}"/>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148607</xdr:rowOff>
    </xdr:from>
    <xdr:ext cx="340478" cy="259045"/>
    <xdr:sp macro="" textlink="">
      <xdr:nvSpPr>
        <xdr:cNvPr id="404" name="【港湾・漁港】&#10;有形固定資産減価償却率最大値テキスト">
          <a:extLst>
            <a:ext uri="{FF2B5EF4-FFF2-40B4-BE49-F238E27FC236}">
              <a16:creationId xmlns:a16="http://schemas.microsoft.com/office/drawing/2014/main" id="{956A2960-8B96-4433-B986-F3AA6D1865A0}"/>
            </a:ext>
          </a:extLst>
        </xdr:cNvPr>
        <xdr:cNvSpPr txBox="1"/>
      </xdr:nvSpPr>
      <xdr:spPr>
        <a:xfrm>
          <a:off x="4673600" y="1695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30480</xdr:rowOff>
    </xdr:from>
    <xdr:to>
      <xdr:col>24</xdr:col>
      <xdr:colOff>152400</xdr:colOff>
      <xdr:row>100</xdr:row>
      <xdr:rowOff>30480</xdr:rowOff>
    </xdr:to>
    <xdr:cxnSp macro="">
      <xdr:nvCxnSpPr>
        <xdr:cNvPr id="405" name="直線コネクタ 404">
          <a:extLst>
            <a:ext uri="{FF2B5EF4-FFF2-40B4-BE49-F238E27FC236}">
              <a16:creationId xmlns:a16="http://schemas.microsoft.com/office/drawing/2014/main" id="{C7741F43-EFD1-420B-B15E-F3984F982AB9}"/>
            </a:ext>
          </a:extLst>
        </xdr:cNvPr>
        <xdr:cNvCxnSpPr/>
      </xdr:nvCxnSpPr>
      <xdr:spPr>
        <a:xfrm>
          <a:off x="4546600" y="1717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76035</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7E00EEC5-9328-4517-869F-F1CFEF63E91F}"/>
            </a:ext>
          </a:extLst>
        </xdr:cNvPr>
        <xdr:cNvSpPr txBox="1"/>
      </xdr:nvSpPr>
      <xdr:spPr>
        <a:xfrm>
          <a:off x="4673600" y="179068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a:extLst>
            <a:ext uri="{FF2B5EF4-FFF2-40B4-BE49-F238E27FC236}">
              <a16:creationId xmlns:a16="http://schemas.microsoft.com/office/drawing/2014/main" id="{0A8722A5-740F-48B9-845C-491E6DCA04D0}"/>
            </a:ext>
          </a:extLst>
        </xdr:cNvPr>
        <xdr:cNvSpPr/>
      </xdr:nvSpPr>
      <xdr:spPr>
        <a:xfrm>
          <a:off x="4584700" y="180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170724</xdr:rowOff>
    </xdr:from>
    <xdr:to>
      <xdr:col>20</xdr:col>
      <xdr:colOff>38100</xdr:colOff>
      <xdr:row>105</xdr:row>
      <xdr:rowOff>100874</xdr:rowOff>
    </xdr:to>
    <xdr:sp macro="" textlink="">
      <xdr:nvSpPr>
        <xdr:cNvPr id="408" name="フローチャート: 判断 407">
          <a:extLst>
            <a:ext uri="{FF2B5EF4-FFF2-40B4-BE49-F238E27FC236}">
              <a16:creationId xmlns:a16="http://schemas.microsoft.com/office/drawing/2014/main" id="{9550108C-5CA7-40CF-98C6-8E69EFFFFAAC}"/>
            </a:ext>
          </a:extLst>
        </xdr:cNvPr>
        <xdr:cNvSpPr/>
      </xdr:nvSpPr>
      <xdr:spPr>
        <a:xfrm>
          <a:off x="3746500" y="1800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156029</xdr:rowOff>
    </xdr:from>
    <xdr:to>
      <xdr:col>15</xdr:col>
      <xdr:colOff>101600</xdr:colOff>
      <xdr:row>105</xdr:row>
      <xdr:rowOff>86179</xdr:rowOff>
    </xdr:to>
    <xdr:sp macro="" textlink="">
      <xdr:nvSpPr>
        <xdr:cNvPr id="409" name="フローチャート: 判断 408">
          <a:extLst>
            <a:ext uri="{FF2B5EF4-FFF2-40B4-BE49-F238E27FC236}">
              <a16:creationId xmlns:a16="http://schemas.microsoft.com/office/drawing/2014/main" id="{CEE393DD-6885-475C-B812-828839E7884A}"/>
            </a:ext>
          </a:extLst>
        </xdr:cNvPr>
        <xdr:cNvSpPr/>
      </xdr:nvSpPr>
      <xdr:spPr>
        <a:xfrm>
          <a:off x="2857500" y="1798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129902</xdr:rowOff>
    </xdr:from>
    <xdr:to>
      <xdr:col>10</xdr:col>
      <xdr:colOff>165100</xdr:colOff>
      <xdr:row>105</xdr:row>
      <xdr:rowOff>60052</xdr:rowOff>
    </xdr:to>
    <xdr:sp macro="" textlink="">
      <xdr:nvSpPr>
        <xdr:cNvPr id="410" name="フローチャート: 判断 409">
          <a:extLst>
            <a:ext uri="{FF2B5EF4-FFF2-40B4-BE49-F238E27FC236}">
              <a16:creationId xmlns:a16="http://schemas.microsoft.com/office/drawing/2014/main" id="{59BC8B21-CF89-4AFF-BB9B-B3108342EDCC}"/>
            </a:ext>
          </a:extLst>
        </xdr:cNvPr>
        <xdr:cNvSpPr/>
      </xdr:nvSpPr>
      <xdr:spPr>
        <a:xfrm>
          <a:off x="1968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48261</xdr:rowOff>
    </xdr:from>
    <xdr:to>
      <xdr:col>6</xdr:col>
      <xdr:colOff>38100</xdr:colOff>
      <xdr:row>104</xdr:row>
      <xdr:rowOff>149861</xdr:rowOff>
    </xdr:to>
    <xdr:sp macro="" textlink="">
      <xdr:nvSpPr>
        <xdr:cNvPr id="411" name="フローチャート: 判断 410">
          <a:extLst>
            <a:ext uri="{FF2B5EF4-FFF2-40B4-BE49-F238E27FC236}">
              <a16:creationId xmlns:a16="http://schemas.microsoft.com/office/drawing/2014/main" id="{F53D5B6E-3F03-4CD9-B4C0-564897B0663E}"/>
            </a:ext>
          </a:extLst>
        </xdr:cNvPr>
        <xdr:cNvSpPr/>
      </xdr:nvSpPr>
      <xdr:spPr>
        <a:xfrm>
          <a:off x="1079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DE513CF1-37A3-473D-AC64-BE59705D63EF}"/>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7D8BA3BF-ABAF-4EFE-A60E-CD3811B91A68}"/>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F6282F3C-9BCF-4B69-8E1F-276A723B075A}"/>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E3A8AE92-D323-4C33-9963-A65C9F468008}"/>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689E65C0-44FB-420A-9DD7-528A38868928}"/>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84182</xdr:rowOff>
    </xdr:from>
    <xdr:to>
      <xdr:col>24</xdr:col>
      <xdr:colOff>114300</xdr:colOff>
      <xdr:row>108</xdr:row>
      <xdr:rowOff>14332</xdr:rowOff>
    </xdr:to>
    <xdr:sp macro="" textlink="">
      <xdr:nvSpPr>
        <xdr:cNvPr id="417" name="楕円 416">
          <a:extLst>
            <a:ext uri="{FF2B5EF4-FFF2-40B4-BE49-F238E27FC236}">
              <a16:creationId xmlns:a16="http://schemas.microsoft.com/office/drawing/2014/main" id="{E3BF2D2A-AEB3-4368-AE88-686289F9A122}"/>
            </a:ext>
          </a:extLst>
        </xdr:cNvPr>
        <xdr:cNvSpPr/>
      </xdr:nvSpPr>
      <xdr:spPr>
        <a:xfrm>
          <a:off x="4584700" y="18429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62609</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C07358EE-F041-4342-B35E-669A416AC135}"/>
            </a:ext>
          </a:extLst>
        </xdr:cNvPr>
        <xdr:cNvSpPr txBox="1"/>
      </xdr:nvSpPr>
      <xdr:spPr>
        <a:xfrm>
          <a:off x="4673600" y="18407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87449</xdr:rowOff>
    </xdr:from>
    <xdr:to>
      <xdr:col>20</xdr:col>
      <xdr:colOff>38100</xdr:colOff>
      <xdr:row>108</xdr:row>
      <xdr:rowOff>17599</xdr:rowOff>
    </xdr:to>
    <xdr:sp macro="" textlink="">
      <xdr:nvSpPr>
        <xdr:cNvPr id="419" name="楕円 418">
          <a:extLst>
            <a:ext uri="{FF2B5EF4-FFF2-40B4-BE49-F238E27FC236}">
              <a16:creationId xmlns:a16="http://schemas.microsoft.com/office/drawing/2014/main" id="{0B6D4979-3B56-4825-A740-2CCDF1296850}"/>
            </a:ext>
          </a:extLst>
        </xdr:cNvPr>
        <xdr:cNvSpPr/>
      </xdr:nvSpPr>
      <xdr:spPr>
        <a:xfrm>
          <a:off x="3746500" y="18432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134982</xdr:rowOff>
    </xdr:from>
    <xdr:to>
      <xdr:col>24</xdr:col>
      <xdr:colOff>63500</xdr:colOff>
      <xdr:row>107</xdr:row>
      <xdr:rowOff>138249</xdr:rowOff>
    </xdr:to>
    <xdr:cxnSp macro="">
      <xdr:nvCxnSpPr>
        <xdr:cNvPr id="420" name="直線コネクタ 419">
          <a:extLst>
            <a:ext uri="{FF2B5EF4-FFF2-40B4-BE49-F238E27FC236}">
              <a16:creationId xmlns:a16="http://schemas.microsoft.com/office/drawing/2014/main" id="{1A18A4FB-FF8D-407E-8173-8C3506882F54}"/>
            </a:ext>
          </a:extLst>
        </xdr:cNvPr>
        <xdr:cNvCxnSpPr/>
      </xdr:nvCxnSpPr>
      <xdr:spPr>
        <a:xfrm flipV="1">
          <a:off x="3797300" y="18480132"/>
          <a:ext cx="8382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13970</xdr:rowOff>
    </xdr:from>
    <xdr:to>
      <xdr:col>15</xdr:col>
      <xdr:colOff>101600</xdr:colOff>
      <xdr:row>108</xdr:row>
      <xdr:rowOff>115570</xdr:rowOff>
    </xdr:to>
    <xdr:sp macro="" textlink="">
      <xdr:nvSpPr>
        <xdr:cNvPr id="421" name="楕円 420">
          <a:extLst>
            <a:ext uri="{FF2B5EF4-FFF2-40B4-BE49-F238E27FC236}">
              <a16:creationId xmlns:a16="http://schemas.microsoft.com/office/drawing/2014/main" id="{667474F9-83CB-40CA-83A2-B83D9ED408D6}"/>
            </a:ext>
          </a:extLst>
        </xdr:cNvPr>
        <xdr:cNvSpPr/>
      </xdr:nvSpPr>
      <xdr:spPr>
        <a:xfrm>
          <a:off x="2857500" y="1853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138249</xdr:rowOff>
    </xdr:from>
    <xdr:to>
      <xdr:col>19</xdr:col>
      <xdr:colOff>177800</xdr:colOff>
      <xdr:row>108</xdr:row>
      <xdr:rowOff>64770</xdr:rowOff>
    </xdr:to>
    <xdr:cxnSp macro="">
      <xdr:nvCxnSpPr>
        <xdr:cNvPr id="422" name="直線コネクタ 421">
          <a:extLst>
            <a:ext uri="{FF2B5EF4-FFF2-40B4-BE49-F238E27FC236}">
              <a16:creationId xmlns:a16="http://schemas.microsoft.com/office/drawing/2014/main" id="{287DB901-67C0-459B-B3F6-F684D3A81A08}"/>
            </a:ext>
          </a:extLst>
        </xdr:cNvPr>
        <xdr:cNvCxnSpPr/>
      </xdr:nvCxnSpPr>
      <xdr:spPr>
        <a:xfrm flipV="1">
          <a:off x="2908300" y="18483399"/>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20501</xdr:rowOff>
    </xdr:from>
    <xdr:to>
      <xdr:col>10</xdr:col>
      <xdr:colOff>165100</xdr:colOff>
      <xdr:row>108</xdr:row>
      <xdr:rowOff>122101</xdr:rowOff>
    </xdr:to>
    <xdr:sp macro="" textlink="">
      <xdr:nvSpPr>
        <xdr:cNvPr id="423" name="楕円 422">
          <a:extLst>
            <a:ext uri="{FF2B5EF4-FFF2-40B4-BE49-F238E27FC236}">
              <a16:creationId xmlns:a16="http://schemas.microsoft.com/office/drawing/2014/main" id="{EDDB1283-3A8F-4CD7-B23E-EC22B091EB97}"/>
            </a:ext>
          </a:extLst>
        </xdr:cNvPr>
        <xdr:cNvSpPr/>
      </xdr:nvSpPr>
      <xdr:spPr>
        <a:xfrm>
          <a:off x="1968500" y="18537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64770</xdr:rowOff>
    </xdr:from>
    <xdr:to>
      <xdr:col>15</xdr:col>
      <xdr:colOff>50800</xdr:colOff>
      <xdr:row>108</xdr:row>
      <xdr:rowOff>71301</xdr:rowOff>
    </xdr:to>
    <xdr:cxnSp macro="">
      <xdr:nvCxnSpPr>
        <xdr:cNvPr id="424" name="直線コネクタ 423">
          <a:extLst>
            <a:ext uri="{FF2B5EF4-FFF2-40B4-BE49-F238E27FC236}">
              <a16:creationId xmlns:a16="http://schemas.microsoft.com/office/drawing/2014/main" id="{25B1B265-1313-468A-8F0B-0A0E288869AB}"/>
            </a:ext>
          </a:extLst>
        </xdr:cNvPr>
        <xdr:cNvCxnSpPr/>
      </xdr:nvCxnSpPr>
      <xdr:spPr>
        <a:xfrm flipV="1">
          <a:off x="2019300" y="18581370"/>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23768</xdr:rowOff>
    </xdr:from>
    <xdr:to>
      <xdr:col>6</xdr:col>
      <xdr:colOff>38100</xdr:colOff>
      <xdr:row>108</xdr:row>
      <xdr:rowOff>125368</xdr:rowOff>
    </xdr:to>
    <xdr:sp macro="" textlink="">
      <xdr:nvSpPr>
        <xdr:cNvPr id="425" name="楕円 424">
          <a:extLst>
            <a:ext uri="{FF2B5EF4-FFF2-40B4-BE49-F238E27FC236}">
              <a16:creationId xmlns:a16="http://schemas.microsoft.com/office/drawing/2014/main" id="{82446646-7830-40B2-8D3B-D04BC405E2A0}"/>
            </a:ext>
          </a:extLst>
        </xdr:cNvPr>
        <xdr:cNvSpPr/>
      </xdr:nvSpPr>
      <xdr:spPr>
        <a:xfrm>
          <a:off x="1079500" y="18540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71301</xdr:rowOff>
    </xdr:from>
    <xdr:to>
      <xdr:col>10</xdr:col>
      <xdr:colOff>114300</xdr:colOff>
      <xdr:row>108</xdr:row>
      <xdr:rowOff>74568</xdr:rowOff>
    </xdr:to>
    <xdr:cxnSp macro="">
      <xdr:nvCxnSpPr>
        <xdr:cNvPr id="426" name="直線コネクタ 425">
          <a:extLst>
            <a:ext uri="{FF2B5EF4-FFF2-40B4-BE49-F238E27FC236}">
              <a16:creationId xmlns:a16="http://schemas.microsoft.com/office/drawing/2014/main" id="{C6960EF1-3620-45AB-AE9A-446E94459A9E}"/>
            </a:ext>
          </a:extLst>
        </xdr:cNvPr>
        <xdr:cNvCxnSpPr/>
      </xdr:nvCxnSpPr>
      <xdr:spPr>
        <a:xfrm flipV="1">
          <a:off x="1130300" y="18587901"/>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117401</xdr:rowOff>
    </xdr:from>
    <xdr:ext cx="405111" cy="259045"/>
    <xdr:sp macro="" textlink="">
      <xdr:nvSpPr>
        <xdr:cNvPr id="427" name="n_1aveValue【港湾・漁港】&#10;有形固定資産減価償却率">
          <a:extLst>
            <a:ext uri="{FF2B5EF4-FFF2-40B4-BE49-F238E27FC236}">
              <a16:creationId xmlns:a16="http://schemas.microsoft.com/office/drawing/2014/main" id="{80159187-99AC-4628-8D7E-CB81A6B027C0}"/>
            </a:ext>
          </a:extLst>
        </xdr:cNvPr>
        <xdr:cNvSpPr txBox="1"/>
      </xdr:nvSpPr>
      <xdr:spPr>
        <a:xfrm>
          <a:off x="3582044" y="17776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102706</xdr:rowOff>
    </xdr:from>
    <xdr:ext cx="405111" cy="259045"/>
    <xdr:sp macro="" textlink="">
      <xdr:nvSpPr>
        <xdr:cNvPr id="428" name="n_2aveValue【港湾・漁港】&#10;有形固定資産減価償却率">
          <a:extLst>
            <a:ext uri="{FF2B5EF4-FFF2-40B4-BE49-F238E27FC236}">
              <a16:creationId xmlns:a16="http://schemas.microsoft.com/office/drawing/2014/main" id="{DE46A4C9-B91E-4B83-9CFA-EDCB94C6CF2F}"/>
            </a:ext>
          </a:extLst>
        </xdr:cNvPr>
        <xdr:cNvSpPr txBox="1"/>
      </xdr:nvSpPr>
      <xdr:spPr>
        <a:xfrm>
          <a:off x="2705744" y="1776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76579</xdr:rowOff>
    </xdr:from>
    <xdr:ext cx="405111" cy="259045"/>
    <xdr:sp macro="" textlink="">
      <xdr:nvSpPr>
        <xdr:cNvPr id="429" name="n_3aveValue【港湾・漁港】&#10;有形固定資産減価償却率">
          <a:extLst>
            <a:ext uri="{FF2B5EF4-FFF2-40B4-BE49-F238E27FC236}">
              <a16:creationId xmlns:a16="http://schemas.microsoft.com/office/drawing/2014/main" id="{B5387C86-BA89-425E-939F-08D38F745689}"/>
            </a:ext>
          </a:extLst>
        </xdr:cNvPr>
        <xdr:cNvSpPr txBox="1"/>
      </xdr:nvSpPr>
      <xdr:spPr>
        <a:xfrm>
          <a:off x="1816744" y="1773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166388</xdr:rowOff>
    </xdr:from>
    <xdr:ext cx="405111" cy="259045"/>
    <xdr:sp macro="" textlink="">
      <xdr:nvSpPr>
        <xdr:cNvPr id="430" name="n_4aveValue【港湾・漁港】&#10;有形固定資産減価償却率">
          <a:extLst>
            <a:ext uri="{FF2B5EF4-FFF2-40B4-BE49-F238E27FC236}">
              <a16:creationId xmlns:a16="http://schemas.microsoft.com/office/drawing/2014/main" id="{23A6CE29-CA46-4105-813F-5169FF51F99E}"/>
            </a:ext>
          </a:extLst>
        </xdr:cNvPr>
        <xdr:cNvSpPr txBox="1"/>
      </xdr:nvSpPr>
      <xdr:spPr>
        <a:xfrm>
          <a:off x="927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8726</xdr:rowOff>
    </xdr:from>
    <xdr:ext cx="405111" cy="259045"/>
    <xdr:sp macro="" textlink="">
      <xdr:nvSpPr>
        <xdr:cNvPr id="431" name="n_1mainValue【港湾・漁港】&#10;有形固定資産減価償却率">
          <a:extLst>
            <a:ext uri="{FF2B5EF4-FFF2-40B4-BE49-F238E27FC236}">
              <a16:creationId xmlns:a16="http://schemas.microsoft.com/office/drawing/2014/main" id="{5479E6E9-A5B3-4A05-BB9D-47FD4F60ED8A}"/>
            </a:ext>
          </a:extLst>
        </xdr:cNvPr>
        <xdr:cNvSpPr txBox="1"/>
      </xdr:nvSpPr>
      <xdr:spPr>
        <a:xfrm>
          <a:off x="3582044" y="18525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106697</xdr:rowOff>
    </xdr:from>
    <xdr:ext cx="405111" cy="259045"/>
    <xdr:sp macro="" textlink="">
      <xdr:nvSpPr>
        <xdr:cNvPr id="432" name="n_2mainValue【港湾・漁港】&#10;有形固定資産減価償却率">
          <a:extLst>
            <a:ext uri="{FF2B5EF4-FFF2-40B4-BE49-F238E27FC236}">
              <a16:creationId xmlns:a16="http://schemas.microsoft.com/office/drawing/2014/main" id="{4D1332F6-FAA5-4EF8-8394-0B5DC106A986}"/>
            </a:ext>
          </a:extLst>
        </xdr:cNvPr>
        <xdr:cNvSpPr txBox="1"/>
      </xdr:nvSpPr>
      <xdr:spPr>
        <a:xfrm>
          <a:off x="2705744" y="1862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113228</xdr:rowOff>
    </xdr:from>
    <xdr:ext cx="405111" cy="259045"/>
    <xdr:sp macro="" textlink="">
      <xdr:nvSpPr>
        <xdr:cNvPr id="433" name="n_3mainValue【港湾・漁港】&#10;有形固定資産減価償却率">
          <a:extLst>
            <a:ext uri="{FF2B5EF4-FFF2-40B4-BE49-F238E27FC236}">
              <a16:creationId xmlns:a16="http://schemas.microsoft.com/office/drawing/2014/main" id="{CE0100E3-B99C-4368-8A57-735767EDE715}"/>
            </a:ext>
          </a:extLst>
        </xdr:cNvPr>
        <xdr:cNvSpPr txBox="1"/>
      </xdr:nvSpPr>
      <xdr:spPr>
        <a:xfrm>
          <a:off x="1816744" y="18629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116495</xdr:rowOff>
    </xdr:from>
    <xdr:ext cx="405111" cy="259045"/>
    <xdr:sp macro="" textlink="">
      <xdr:nvSpPr>
        <xdr:cNvPr id="434" name="n_4mainValue【港湾・漁港】&#10;有形固定資産減価償却率">
          <a:extLst>
            <a:ext uri="{FF2B5EF4-FFF2-40B4-BE49-F238E27FC236}">
              <a16:creationId xmlns:a16="http://schemas.microsoft.com/office/drawing/2014/main" id="{A0D7458E-DAFD-406B-961D-5A7C5219872F}"/>
            </a:ext>
          </a:extLst>
        </xdr:cNvPr>
        <xdr:cNvSpPr txBox="1"/>
      </xdr:nvSpPr>
      <xdr:spPr>
        <a:xfrm>
          <a:off x="927744" y="18633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5459A830-3BC8-486D-8FA4-0789514774C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4F31B017-0D54-4197-89DA-D44277F7C76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7ABCB73E-4F7F-4E84-B38E-86903594D35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58BD1DAA-FAFA-47EE-923E-326F15ED2DE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3EF4DA7A-351A-408B-AD3E-1A5AD2B866A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546CBA1C-59B8-4330-AD3F-B5670937380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2A0ECB98-C4C0-490E-965B-064ADB228EDB}"/>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D9F9ADCC-A480-4514-9C3B-BCAD04310221}"/>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F217075A-7DD0-452F-BE05-29BFEF518C3B}"/>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C1B33674-5902-4951-B335-8830C044404B}"/>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75F83CF1-6C7C-4517-9D6B-F04023F3B1BD}"/>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6" name="テキスト ボックス 445">
          <a:extLst>
            <a:ext uri="{FF2B5EF4-FFF2-40B4-BE49-F238E27FC236}">
              <a16:creationId xmlns:a16="http://schemas.microsoft.com/office/drawing/2014/main" id="{B1D21F82-7A13-41BB-880B-2F0DA69F7C86}"/>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08048684-1602-4FF7-9021-1532006C59F2}"/>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105</xdr:row>
      <xdr:rowOff>143527</xdr:rowOff>
    </xdr:from>
    <xdr:ext cx="749692" cy="259045"/>
    <xdr:sp macro="" textlink="">
      <xdr:nvSpPr>
        <xdr:cNvPr id="448" name="テキスト ボックス 447">
          <a:extLst>
            <a:ext uri="{FF2B5EF4-FFF2-40B4-BE49-F238E27FC236}">
              <a16:creationId xmlns:a16="http://schemas.microsoft.com/office/drawing/2014/main" id="{08EC357F-582B-4A99-AE0E-20B0D0C9A793}"/>
            </a:ext>
          </a:extLst>
        </xdr:cNvPr>
        <xdr:cNvSpPr txBox="1"/>
      </xdr:nvSpPr>
      <xdr:spPr>
        <a:xfrm>
          <a:off x="5854308" y="18145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225BAA36-6B33-40F0-9DCE-A14A0A5B93FF}"/>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103</xdr:row>
      <xdr:rowOff>105427</xdr:rowOff>
    </xdr:from>
    <xdr:ext cx="749692" cy="259045"/>
    <xdr:sp macro="" textlink="">
      <xdr:nvSpPr>
        <xdr:cNvPr id="450" name="テキスト ボックス 449">
          <a:extLst>
            <a:ext uri="{FF2B5EF4-FFF2-40B4-BE49-F238E27FC236}">
              <a16:creationId xmlns:a16="http://schemas.microsoft.com/office/drawing/2014/main" id="{9EA703C9-3A79-473A-8434-1765FF2DD258}"/>
            </a:ext>
          </a:extLst>
        </xdr:cNvPr>
        <xdr:cNvSpPr txBox="1"/>
      </xdr:nvSpPr>
      <xdr:spPr>
        <a:xfrm>
          <a:off x="5854308" y="17764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73CD0B56-D72B-4F7D-8EE2-78880208DB49}"/>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101</xdr:row>
      <xdr:rowOff>67327</xdr:rowOff>
    </xdr:from>
    <xdr:ext cx="749692" cy="259045"/>
    <xdr:sp macro="" textlink="">
      <xdr:nvSpPr>
        <xdr:cNvPr id="452" name="テキスト ボックス 451">
          <a:extLst>
            <a:ext uri="{FF2B5EF4-FFF2-40B4-BE49-F238E27FC236}">
              <a16:creationId xmlns:a16="http://schemas.microsoft.com/office/drawing/2014/main" id="{87027AC1-A656-4716-A57A-568BBF6887E7}"/>
            </a:ext>
          </a:extLst>
        </xdr:cNvPr>
        <xdr:cNvSpPr txBox="1"/>
      </xdr:nvSpPr>
      <xdr:spPr>
        <a:xfrm>
          <a:off x="5854308" y="17383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C98149FE-F4A2-47F4-9B77-062D817E238B}"/>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75187</xdr:colOff>
      <xdr:row>99</xdr:row>
      <xdr:rowOff>29227</xdr:rowOff>
    </xdr:from>
    <xdr:ext cx="813813" cy="259045"/>
    <xdr:sp macro="" textlink="">
      <xdr:nvSpPr>
        <xdr:cNvPr id="454" name="テキスト ボックス 453">
          <a:extLst>
            <a:ext uri="{FF2B5EF4-FFF2-40B4-BE49-F238E27FC236}">
              <a16:creationId xmlns:a16="http://schemas.microsoft.com/office/drawing/2014/main" id="{0676C72B-CA63-418A-B842-0DE680CDD6DE}"/>
            </a:ext>
          </a:extLst>
        </xdr:cNvPr>
        <xdr:cNvSpPr txBox="1"/>
      </xdr:nvSpPr>
      <xdr:spPr>
        <a:xfrm>
          <a:off x="5790187" y="17002777"/>
          <a:ext cx="8138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91FA2B92-3063-490D-9DAB-8D8001BA3D52}"/>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75187</xdr:colOff>
      <xdr:row>96</xdr:row>
      <xdr:rowOff>162577</xdr:rowOff>
    </xdr:from>
    <xdr:ext cx="813813" cy="259045"/>
    <xdr:sp macro="" textlink="">
      <xdr:nvSpPr>
        <xdr:cNvPr id="456" name="テキスト ボックス 455">
          <a:extLst>
            <a:ext uri="{FF2B5EF4-FFF2-40B4-BE49-F238E27FC236}">
              <a16:creationId xmlns:a16="http://schemas.microsoft.com/office/drawing/2014/main" id="{69042383-7278-4931-AEFF-084EA0C1E98A}"/>
            </a:ext>
          </a:extLst>
        </xdr:cNvPr>
        <xdr:cNvSpPr txBox="1"/>
      </xdr:nvSpPr>
      <xdr:spPr>
        <a:xfrm>
          <a:off x="5790187" y="16621777"/>
          <a:ext cx="8138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港湾・漁港】&#10;一人当たり有形固定資産（償却資産）額グラフ枠">
          <a:extLst>
            <a:ext uri="{FF2B5EF4-FFF2-40B4-BE49-F238E27FC236}">
              <a16:creationId xmlns:a16="http://schemas.microsoft.com/office/drawing/2014/main" id="{095F5D68-EA6E-4D97-A746-D89D23FA8C31}"/>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156976</xdr:rowOff>
    </xdr:from>
    <xdr:to>
      <xdr:col>54</xdr:col>
      <xdr:colOff>189865</xdr:colOff>
      <xdr:row>108</xdr:row>
      <xdr:rowOff>152144</xdr:rowOff>
    </xdr:to>
    <xdr:cxnSp macro="">
      <xdr:nvCxnSpPr>
        <xdr:cNvPr id="458" name="直線コネクタ 457">
          <a:extLst>
            <a:ext uri="{FF2B5EF4-FFF2-40B4-BE49-F238E27FC236}">
              <a16:creationId xmlns:a16="http://schemas.microsoft.com/office/drawing/2014/main" id="{A17D25C5-4F56-47C9-A733-42F371582389}"/>
            </a:ext>
          </a:extLst>
        </xdr:cNvPr>
        <xdr:cNvCxnSpPr/>
      </xdr:nvCxnSpPr>
      <xdr:spPr>
        <a:xfrm flipV="1">
          <a:off x="10476865" y="17130526"/>
          <a:ext cx="0" cy="15382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155971</xdr:rowOff>
    </xdr:from>
    <xdr:ext cx="534377" cy="259045"/>
    <xdr:sp macro="" textlink="">
      <xdr:nvSpPr>
        <xdr:cNvPr id="459" name="【港湾・漁港】&#10;一人当たり有形固定資産（償却資産）額最小値テキスト">
          <a:extLst>
            <a:ext uri="{FF2B5EF4-FFF2-40B4-BE49-F238E27FC236}">
              <a16:creationId xmlns:a16="http://schemas.microsoft.com/office/drawing/2014/main" id="{BA494D26-8F01-43DC-AE72-E3830F2725EC}"/>
            </a:ext>
          </a:extLst>
        </xdr:cNvPr>
        <xdr:cNvSpPr txBox="1"/>
      </xdr:nvSpPr>
      <xdr:spPr>
        <a:xfrm>
          <a:off x="10515600" y="18672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152144</xdr:rowOff>
    </xdr:from>
    <xdr:to>
      <xdr:col>55</xdr:col>
      <xdr:colOff>88900</xdr:colOff>
      <xdr:row>108</xdr:row>
      <xdr:rowOff>152144</xdr:rowOff>
    </xdr:to>
    <xdr:cxnSp macro="">
      <xdr:nvCxnSpPr>
        <xdr:cNvPr id="460" name="直線コネクタ 459">
          <a:extLst>
            <a:ext uri="{FF2B5EF4-FFF2-40B4-BE49-F238E27FC236}">
              <a16:creationId xmlns:a16="http://schemas.microsoft.com/office/drawing/2014/main" id="{E36C47D2-1981-4AFF-A94F-81624911E2A7}"/>
            </a:ext>
          </a:extLst>
        </xdr:cNvPr>
        <xdr:cNvCxnSpPr/>
      </xdr:nvCxnSpPr>
      <xdr:spPr>
        <a:xfrm>
          <a:off x="10388600" y="18668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103653</xdr:rowOff>
    </xdr:from>
    <xdr:ext cx="819455" cy="259045"/>
    <xdr:sp macro="" textlink="">
      <xdr:nvSpPr>
        <xdr:cNvPr id="461" name="【港湾・漁港】&#10;一人当たり有形固定資産（償却資産）額最大値テキスト">
          <a:extLst>
            <a:ext uri="{FF2B5EF4-FFF2-40B4-BE49-F238E27FC236}">
              <a16:creationId xmlns:a16="http://schemas.microsoft.com/office/drawing/2014/main" id="{C729FF3C-7B01-4F2E-9B2C-BC60BFBE8593}"/>
            </a:ext>
          </a:extLst>
        </xdr:cNvPr>
        <xdr:cNvSpPr txBox="1"/>
      </xdr:nvSpPr>
      <xdr:spPr>
        <a:xfrm>
          <a:off x="10515600" y="16905753"/>
          <a:ext cx="81945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121,139,600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156976</xdr:rowOff>
    </xdr:from>
    <xdr:to>
      <xdr:col>55</xdr:col>
      <xdr:colOff>88900</xdr:colOff>
      <xdr:row>99</xdr:row>
      <xdr:rowOff>156976</xdr:rowOff>
    </xdr:to>
    <xdr:cxnSp macro="">
      <xdr:nvCxnSpPr>
        <xdr:cNvPr id="462" name="直線コネクタ 461">
          <a:extLst>
            <a:ext uri="{FF2B5EF4-FFF2-40B4-BE49-F238E27FC236}">
              <a16:creationId xmlns:a16="http://schemas.microsoft.com/office/drawing/2014/main" id="{64C3C557-9BF8-41D3-99E8-52A07308F63E}"/>
            </a:ext>
          </a:extLst>
        </xdr:cNvPr>
        <xdr:cNvCxnSpPr/>
      </xdr:nvCxnSpPr>
      <xdr:spPr>
        <a:xfrm>
          <a:off x="10388600" y="17130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56340</xdr:rowOff>
    </xdr:from>
    <xdr:ext cx="690189" cy="259045"/>
    <xdr:sp macro="" textlink="">
      <xdr:nvSpPr>
        <xdr:cNvPr id="463" name="【港湾・漁港】&#10;一人当たり有形固定資産（償却資産）額平均値テキスト">
          <a:extLst>
            <a:ext uri="{FF2B5EF4-FFF2-40B4-BE49-F238E27FC236}">
              <a16:creationId xmlns:a16="http://schemas.microsoft.com/office/drawing/2014/main" id="{D8513FBF-A23B-4BF6-989F-5E41FC22952E}"/>
            </a:ext>
          </a:extLst>
        </xdr:cNvPr>
        <xdr:cNvSpPr txBox="1"/>
      </xdr:nvSpPr>
      <xdr:spPr>
        <a:xfrm>
          <a:off x="10515600" y="1840149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5,365,148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33463</xdr:rowOff>
    </xdr:from>
    <xdr:to>
      <xdr:col>55</xdr:col>
      <xdr:colOff>50800</xdr:colOff>
      <xdr:row>108</xdr:row>
      <xdr:rowOff>135063</xdr:rowOff>
    </xdr:to>
    <xdr:sp macro="" textlink="">
      <xdr:nvSpPr>
        <xdr:cNvPr id="464" name="フローチャート: 判断 463">
          <a:extLst>
            <a:ext uri="{FF2B5EF4-FFF2-40B4-BE49-F238E27FC236}">
              <a16:creationId xmlns:a16="http://schemas.microsoft.com/office/drawing/2014/main" id="{3D69B162-C70C-44BC-9DEF-887FF5427E50}"/>
            </a:ext>
          </a:extLst>
        </xdr:cNvPr>
        <xdr:cNvSpPr/>
      </xdr:nvSpPr>
      <xdr:spPr>
        <a:xfrm>
          <a:off x="10426700" y="18550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108</xdr:row>
      <xdr:rowOff>35733</xdr:rowOff>
    </xdr:from>
    <xdr:to>
      <xdr:col>50</xdr:col>
      <xdr:colOff>165100</xdr:colOff>
      <xdr:row>108</xdr:row>
      <xdr:rowOff>137333</xdr:rowOff>
    </xdr:to>
    <xdr:sp macro="" textlink="">
      <xdr:nvSpPr>
        <xdr:cNvPr id="465" name="フローチャート: 判断 464">
          <a:extLst>
            <a:ext uri="{FF2B5EF4-FFF2-40B4-BE49-F238E27FC236}">
              <a16:creationId xmlns:a16="http://schemas.microsoft.com/office/drawing/2014/main" id="{CBAF1FE5-2828-41FC-A698-A28167C7C966}"/>
            </a:ext>
          </a:extLst>
        </xdr:cNvPr>
        <xdr:cNvSpPr/>
      </xdr:nvSpPr>
      <xdr:spPr>
        <a:xfrm>
          <a:off x="9588500" y="18552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108</xdr:row>
      <xdr:rowOff>38157</xdr:rowOff>
    </xdr:from>
    <xdr:to>
      <xdr:col>46</xdr:col>
      <xdr:colOff>38100</xdr:colOff>
      <xdr:row>108</xdr:row>
      <xdr:rowOff>139757</xdr:rowOff>
    </xdr:to>
    <xdr:sp macro="" textlink="">
      <xdr:nvSpPr>
        <xdr:cNvPr id="466" name="フローチャート: 判断 465">
          <a:extLst>
            <a:ext uri="{FF2B5EF4-FFF2-40B4-BE49-F238E27FC236}">
              <a16:creationId xmlns:a16="http://schemas.microsoft.com/office/drawing/2014/main" id="{B3E195E0-8AD8-4E2C-A267-81C978C3445C}"/>
            </a:ext>
          </a:extLst>
        </xdr:cNvPr>
        <xdr:cNvSpPr/>
      </xdr:nvSpPr>
      <xdr:spPr>
        <a:xfrm>
          <a:off x="8699500" y="18554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108</xdr:row>
      <xdr:rowOff>46558</xdr:rowOff>
    </xdr:from>
    <xdr:to>
      <xdr:col>41</xdr:col>
      <xdr:colOff>101600</xdr:colOff>
      <xdr:row>108</xdr:row>
      <xdr:rowOff>148158</xdr:rowOff>
    </xdr:to>
    <xdr:sp macro="" textlink="">
      <xdr:nvSpPr>
        <xdr:cNvPr id="467" name="フローチャート: 判断 466">
          <a:extLst>
            <a:ext uri="{FF2B5EF4-FFF2-40B4-BE49-F238E27FC236}">
              <a16:creationId xmlns:a16="http://schemas.microsoft.com/office/drawing/2014/main" id="{239E8B63-F6C1-46C7-85FC-0895F4B88ECF}"/>
            </a:ext>
          </a:extLst>
        </xdr:cNvPr>
        <xdr:cNvSpPr/>
      </xdr:nvSpPr>
      <xdr:spPr>
        <a:xfrm>
          <a:off x="7810500" y="18563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108</xdr:row>
      <xdr:rowOff>61975</xdr:rowOff>
    </xdr:from>
    <xdr:to>
      <xdr:col>36</xdr:col>
      <xdr:colOff>165100</xdr:colOff>
      <xdr:row>108</xdr:row>
      <xdr:rowOff>163575</xdr:rowOff>
    </xdr:to>
    <xdr:sp macro="" textlink="">
      <xdr:nvSpPr>
        <xdr:cNvPr id="468" name="フローチャート: 判断 467">
          <a:extLst>
            <a:ext uri="{FF2B5EF4-FFF2-40B4-BE49-F238E27FC236}">
              <a16:creationId xmlns:a16="http://schemas.microsoft.com/office/drawing/2014/main" id="{11A888C0-1C06-4B2E-9164-D7927C567E48}"/>
            </a:ext>
          </a:extLst>
        </xdr:cNvPr>
        <xdr:cNvSpPr/>
      </xdr:nvSpPr>
      <xdr:spPr>
        <a:xfrm>
          <a:off x="6921500" y="1857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A7D36A26-98DD-456B-A0E5-15F27BAD52EB}"/>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DC1D0128-D8B2-4334-8DA2-D32815DCC695}"/>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CE787BAF-7B13-4E28-AB43-79BCD6D9688E}"/>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7412870C-B107-4F25-8F9D-6B1E684705D5}"/>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4907B3AF-9F5B-4391-B2A0-556D205BF67F}"/>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86742</xdr:rowOff>
    </xdr:from>
    <xdr:to>
      <xdr:col>55</xdr:col>
      <xdr:colOff>50800</xdr:colOff>
      <xdr:row>109</xdr:row>
      <xdr:rowOff>16892</xdr:rowOff>
    </xdr:to>
    <xdr:sp macro="" textlink="">
      <xdr:nvSpPr>
        <xdr:cNvPr id="474" name="楕円 473">
          <a:extLst>
            <a:ext uri="{FF2B5EF4-FFF2-40B4-BE49-F238E27FC236}">
              <a16:creationId xmlns:a16="http://schemas.microsoft.com/office/drawing/2014/main" id="{A4983DDA-0ECB-4423-939A-407AE66DA76C}"/>
            </a:ext>
          </a:extLst>
        </xdr:cNvPr>
        <xdr:cNvSpPr/>
      </xdr:nvSpPr>
      <xdr:spPr>
        <a:xfrm>
          <a:off x="10426700" y="18603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11889</xdr:rowOff>
    </xdr:from>
    <xdr:ext cx="690189" cy="259045"/>
    <xdr:sp macro="" textlink="">
      <xdr:nvSpPr>
        <xdr:cNvPr id="475" name="【港湾・漁港】&#10;一人当たり有形固定資産（償却資産）額該当値テキスト">
          <a:extLst>
            <a:ext uri="{FF2B5EF4-FFF2-40B4-BE49-F238E27FC236}">
              <a16:creationId xmlns:a16="http://schemas.microsoft.com/office/drawing/2014/main" id="{CB5C2B14-9D49-4949-9623-CCB87AAD9B3C}"/>
            </a:ext>
          </a:extLst>
        </xdr:cNvPr>
        <xdr:cNvSpPr txBox="1"/>
      </xdr:nvSpPr>
      <xdr:spPr>
        <a:xfrm>
          <a:off x="10515600" y="1852848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1,169,876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87004</xdr:rowOff>
    </xdr:from>
    <xdr:to>
      <xdr:col>50</xdr:col>
      <xdr:colOff>165100</xdr:colOff>
      <xdr:row>109</xdr:row>
      <xdr:rowOff>17154</xdr:rowOff>
    </xdr:to>
    <xdr:sp macro="" textlink="">
      <xdr:nvSpPr>
        <xdr:cNvPr id="476" name="楕円 475">
          <a:extLst>
            <a:ext uri="{FF2B5EF4-FFF2-40B4-BE49-F238E27FC236}">
              <a16:creationId xmlns:a16="http://schemas.microsoft.com/office/drawing/2014/main" id="{744FC413-A9EE-455F-888D-1FE496325C3A}"/>
            </a:ext>
          </a:extLst>
        </xdr:cNvPr>
        <xdr:cNvSpPr/>
      </xdr:nvSpPr>
      <xdr:spPr>
        <a:xfrm>
          <a:off x="9588500" y="18603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137542</xdr:rowOff>
    </xdr:from>
    <xdr:to>
      <xdr:col>55</xdr:col>
      <xdr:colOff>0</xdr:colOff>
      <xdr:row>108</xdr:row>
      <xdr:rowOff>137804</xdr:rowOff>
    </xdr:to>
    <xdr:cxnSp macro="">
      <xdr:nvCxnSpPr>
        <xdr:cNvPr id="477" name="直線コネクタ 476">
          <a:extLst>
            <a:ext uri="{FF2B5EF4-FFF2-40B4-BE49-F238E27FC236}">
              <a16:creationId xmlns:a16="http://schemas.microsoft.com/office/drawing/2014/main" id="{7AD4BC21-62E6-4140-BDBF-D802061AD335}"/>
            </a:ext>
          </a:extLst>
        </xdr:cNvPr>
        <xdr:cNvCxnSpPr/>
      </xdr:nvCxnSpPr>
      <xdr:spPr>
        <a:xfrm flipV="1">
          <a:off x="9639300" y="18654142"/>
          <a:ext cx="838200" cy="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89002</xdr:rowOff>
    </xdr:from>
    <xdr:to>
      <xdr:col>46</xdr:col>
      <xdr:colOff>38100</xdr:colOff>
      <xdr:row>109</xdr:row>
      <xdr:rowOff>19152</xdr:rowOff>
    </xdr:to>
    <xdr:sp macro="" textlink="">
      <xdr:nvSpPr>
        <xdr:cNvPr id="478" name="楕円 477">
          <a:extLst>
            <a:ext uri="{FF2B5EF4-FFF2-40B4-BE49-F238E27FC236}">
              <a16:creationId xmlns:a16="http://schemas.microsoft.com/office/drawing/2014/main" id="{FF7F53C1-C903-4194-81A9-0400F7CA68C9}"/>
            </a:ext>
          </a:extLst>
        </xdr:cNvPr>
        <xdr:cNvSpPr/>
      </xdr:nvSpPr>
      <xdr:spPr>
        <a:xfrm>
          <a:off x="8699500" y="18605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137804</xdr:rowOff>
    </xdr:from>
    <xdr:to>
      <xdr:col>50</xdr:col>
      <xdr:colOff>114300</xdr:colOff>
      <xdr:row>108</xdr:row>
      <xdr:rowOff>139802</xdr:rowOff>
    </xdr:to>
    <xdr:cxnSp macro="">
      <xdr:nvCxnSpPr>
        <xdr:cNvPr id="479" name="直線コネクタ 478">
          <a:extLst>
            <a:ext uri="{FF2B5EF4-FFF2-40B4-BE49-F238E27FC236}">
              <a16:creationId xmlns:a16="http://schemas.microsoft.com/office/drawing/2014/main" id="{56578D1E-4D3F-4FA1-856C-3ACD718DBE8E}"/>
            </a:ext>
          </a:extLst>
        </xdr:cNvPr>
        <xdr:cNvCxnSpPr/>
      </xdr:nvCxnSpPr>
      <xdr:spPr>
        <a:xfrm flipV="1">
          <a:off x="8750300" y="18654404"/>
          <a:ext cx="889000" cy="1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89377</xdr:rowOff>
    </xdr:from>
    <xdr:to>
      <xdr:col>41</xdr:col>
      <xdr:colOff>101600</xdr:colOff>
      <xdr:row>109</xdr:row>
      <xdr:rowOff>19527</xdr:rowOff>
    </xdr:to>
    <xdr:sp macro="" textlink="">
      <xdr:nvSpPr>
        <xdr:cNvPr id="480" name="楕円 479">
          <a:extLst>
            <a:ext uri="{FF2B5EF4-FFF2-40B4-BE49-F238E27FC236}">
              <a16:creationId xmlns:a16="http://schemas.microsoft.com/office/drawing/2014/main" id="{0DBA936F-72B4-4FFD-B4D6-75F3BE187171}"/>
            </a:ext>
          </a:extLst>
        </xdr:cNvPr>
        <xdr:cNvSpPr/>
      </xdr:nvSpPr>
      <xdr:spPr>
        <a:xfrm>
          <a:off x="7810500" y="18605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139802</xdr:rowOff>
    </xdr:from>
    <xdr:to>
      <xdr:col>45</xdr:col>
      <xdr:colOff>177800</xdr:colOff>
      <xdr:row>108</xdr:row>
      <xdr:rowOff>140177</xdr:rowOff>
    </xdr:to>
    <xdr:cxnSp macro="">
      <xdr:nvCxnSpPr>
        <xdr:cNvPr id="481" name="直線コネクタ 480">
          <a:extLst>
            <a:ext uri="{FF2B5EF4-FFF2-40B4-BE49-F238E27FC236}">
              <a16:creationId xmlns:a16="http://schemas.microsoft.com/office/drawing/2014/main" id="{2064AA15-E9BA-4D00-A25B-38D7A01E18B1}"/>
            </a:ext>
          </a:extLst>
        </xdr:cNvPr>
        <xdr:cNvCxnSpPr/>
      </xdr:nvCxnSpPr>
      <xdr:spPr>
        <a:xfrm flipV="1">
          <a:off x="7861300" y="18656402"/>
          <a:ext cx="889000" cy="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89833</xdr:rowOff>
    </xdr:from>
    <xdr:to>
      <xdr:col>36</xdr:col>
      <xdr:colOff>165100</xdr:colOff>
      <xdr:row>109</xdr:row>
      <xdr:rowOff>19983</xdr:rowOff>
    </xdr:to>
    <xdr:sp macro="" textlink="">
      <xdr:nvSpPr>
        <xdr:cNvPr id="482" name="楕円 481">
          <a:extLst>
            <a:ext uri="{FF2B5EF4-FFF2-40B4-BE49-F238E27FC236}">
              <a16:creationId xmlns:a16="http://schemas.microsoft.com/office/drawing/2014/main" id="{3DB7BEF1-6BE9-456C-83F5-3D9037ACD465}"/>
            </a:ext>
          </a:extLst>
        </xdr:cNvPr>
        <xdr:cNvSpPr/>
      </xdr:nvSpPr>
      <xdr:spPr>
        <a:xfrm>
          <a:off x="6921500" y="18606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140177</xdr:rowOff>
    </xdr:from>
    <xdr:to>
      <xdr:col>41</xdr:col>
      <xdr:colOff>50800</xdr:colOff>
      <xdr:row>108</xdr:row>
      <xdr:rowOff>140633</xdr:rowOff>
    </xdr:to>
    <xdr:cxnSp macro="">
      <xdr:nvCxnSpPr>
        <xdr:cNvPr id="483" name="直線コネクタ 482">
          <a:extLst>
            <a:ext uri="{FF2B5EF4-FFF2-40B4-BE49-F238E27FC236}">
              <a16:creationId xmlns:a16="http://schemas.microsoft.com/office/drawing/2014/main" id="{48F7116F-9CA5-489A-9C0F-C761484A19A9}"/>
            </a:ext>
          </a:extLst>
        </xdr:cNvPr>
        <xdr:cNvCxnSpPr/>
      </xdr:nvCxnSpPr>
      <xdr:spPr>
        <a:xfrm flipV="1">
          <a:off x="6972300" y="18656777"/>
          <a:ext cx="889000" cy="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106</xdr:row>
      <xdr:rowOff>153860</xdr:rowOff>
    </xdr:from>
    <xdr:ext cx="690189" cy="259045"/>
    <xdr:sp macro="" textlink="">
      <xdr:nvSpPr>
        <xdr:cNvPr id="484" name="n_1aveValue【港湾・漁港】&#10;一人当たり有形固定資産（償却資産）額">
          <a:extLst>
            <a:ext uri="{FF2B5EF4-FFF2-40B4-BE49-F238E27FC236}">
              <a16:creationId xmlns:a16="http://schemas.microsoft.com/office/drawing/2014/main" id="{0D9A0B1B-5BB2-4383-AD14-ED21770D9663}"/>
            </a:ext>
          </a:extLst>
        </xdr:cNvPr>
        <xdr:cNvSpPr txBox="1"/>
      </xdr:nvSpPr>
      <xdr:spPr>
        <a:xfrm>
          <a:off x="9281505" y="183275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106</xdr:row>
      <xdr:rowOff>156284</xdr:rowOff>
    </xdr:from>
    <xdr:ext cx="690189" cy="259045"/>
    <xdr:sp macro="" textlink="">
      <xdr:nvSpPr>
        <xdr:cNvPr id="485" name="n_2aveValue【港湾・漁港】&#10;一人当たり有形固定資産（償却資産）額">
          <a:extLst>
            <a:ext uri="{FF2B5EF4-FFF2-40B4-BE49-F238E27FC236}">
              <a16:creationId xmlns:a16="http://schemas.microsoft.com/office/drawing/2014/main" id="{B7F58009-6566-4DD0-8908-E4D0E9C51307}"/>
            </a:ext>
          </a:extLst>
        </xdr:cNvPr>
        <xdr:cNvSpPr txBox="1"/>
      </xdr:nvSpPr>
      <xdr:spPr>
        <a:xfrm>
          <a:off x="8405205" y="183299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4,995,470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106</xdr:row>
      <xdr:rowOff>164685</xdr:rowOff>
    </xdr:from>
    <xdr:ext cx="690189" cy="259045"/>
    <xdr:sp macro="" textlink="">
      <xdr:nvSpPr>
        <xdr:cNvPr id="486" name="n_3aveValue【港湾・漁港】&#10;一人当たり有形固定資産（償却資産）額">
          <a:extLst>
            <a:ext uri="{FF2B5EF4-FFF2-40B4-BE49-F238E27FC236}">
              <a16:creationId xmlns:a16="http://schemas.microsoft.com/office/drawing/2014/main" id="{25FF1584-FA55-4AEB-8B52-E34A91F268A9}"/>
            </a:ext>
          </a:extLst>
        </xdr:cNvPr>
        <xdr:cNvSpPr txBox="1"/>
      </xdr:nvSpPr>
      <xdr:spPr>
        <a:xfrm>
          <a:off x="7516205" y="1833838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107</xdr:row>
      <xdr:rowOff>8652</xdr:rowOff>
    </xdr:from>
    <xdr:ext cx="690189" cy="259045"/>
    <xdr:sp macro="" textlink="">
      <xdr:nvSpPr>
        <xdr:cNvPr id="487" name="n_4aveValue【港湾・漁港】&#10;一人当たり有形固定資産（償却資産）額">
          <a:extLst>
            <a:ext uri="{FF2B5EF4-FFF2-40B4-BE49-F238E27FC236}">
              <a16:creationId xmlns:a16="http://schemas.microsoft.com/office/drawing/2014/main" id="{9A8449F0-8AF5-4998-AAD3-E2EC5F6CA04B}"/>
            </a:ext>
          </a:extLst>
        </xdr:cNvPr>
        <xdr:cNvSpPr txBox="1"/>
      </xdr:nvSpPr>
      <xdr:spPr>
        <a:xfrm>
          <a:off x="6627205" y="1835380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109</xdr:row>
      <xdr:rowOff>8281</xdr:rowOff>
    </xdr:from>
    <xdr:ext cx="690189" cy="259045"/>
    <xdr:sp macro="" textlink="">
      <xdr:nvSpPr>
        <xdr:cNvPr id="488" name="n_1mainValue【港湾・漁港】&#10;一人当たり有形固定資産（償却資産）額">
          <a:extLst>
            <a:ext uri="{FF2B5EF4-FFF2-40B4-BE49-F238E27FC236}">
              <a16:creationId xmlns:a16="http://schemas.microsoft.com/office/drawing/2014/main" id="{03589E03-D4AC-47CF-ACC9-7D4E6DD22746}"/>
            </a:ext>
          </a:extLst>
        </xdr:cNvPr>
        <xdr:cNvSpPr txBox="1"/>
      </xdr:nvSpPr>
      <xdr:spPr>
        <a:xfrm>
          <a:off x="9281505" y="1869633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109</xdr:row>
      <xdr:rowOff>10279</xdr:rowOff>
    </xdr:from>
    <xdr:ext cx="599010" cy="259045"/>
    <xdr:sp macro="" textlink="">
      <xdr:nvSpPr>
        <xdr:cNvPr id="489" name="n_2mainValue【港湾・漁港】&#10;一人当たり有形固定資産（償却資産）額">
          <a:extLst>
            <a:ext uri="{FF2B5EF4-FFF2-40B4-BE49-F238E27FC236}">
              <a16:creationId xmlns:a16="http://schemas.microsoft.com/office/drawing/2014/main" id="{3FA91E47-A23A-47A8-8BD6-0F975350EF91}"/>
            </a:ext>
          </a:extLst>
        </xdr:cNvPr>
        <xdr:cNvSpPr txBox="1"/>
      </xdr:nvSpPr>
      <xdr:spPr>
        <a:xfrm>
          <a:off x="8450795" y="18698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109</xdr:row>
      <xdr:rowOff>10654</xdr:rowOff>
    </xdr:from>
    <xdr:ext cx="599010" cy="259045"/>
    <xdr:sp macro="" textlink="">
      <xdr:nvSpPr>
        <xdr:cNvPr id="490" name="n_3mainValue【港湾・漁港】&#10;一人当たり有形固定資産（償却資産）額">
          <a:extLst>
            <a:ext uri="{FF2B5EF4-FFF2-40B4-BE49-F238E27FC236}">
              <a16:creationId xmlns:a16="http://schemas.microsoft.com/office/drawing/2014/main" id="{4251FC49-7C25-499D-989F-A2FCF2B79086}"/>
            </a:ext>
          </a:extLst>
        </xdr:cNvPr>
        <xdr:cNvSpPr txBox="1"/>
      </xdr:nvSpPr>
      <xdr:spPr>
        <a:xfrm>
          <a:off x="7561795" y="18698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109</xdr:row>
      <xdr:rowOff>11110</xdr:rowOff>
    </xdr:from>
    <xdr:ext cx="599010" cy="259045"/>
    <xdr:sp macro="" textlink="">
      <xdr:nvSpPr>
        <xdr:cNvPr id="491" name="n_4mainValue【港湾・漁港】&#10;一人当たり有形固定資産（償却資産）額">
          <a:extLst>
            <a:ext uri="{FF2B5EF4-FFF2-40B4-BE49-F238E27FC236}">
              <a16:creationId xmlns:a16="http://schemas.microsoft.com/office/drawing/2014/main" id="{384B106B-4F1E-493F-A212-6BDDED4936E6}"/>
            </a:ext>
          </a:extLst>
        </xdr:cNvPr>
        <xdr:cNvSpPr txBox="1"/>
      </xdr:nvSpPr>
      <xdr:spPr>
        <a:xfrm>
          <a:off x="6672795" y="18699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09653BDC-E97A-4C28-9CF7-850814E2F4F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888EE77F-68B1-4493-9C2D-76FE6123A8C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B1DB6191-AB07-45BA-92F3-1FB97866B79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E5D9915E-FF55-4B4D-9003-8C903DCD63D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DAB001F7-3DF0-4182-96AF-7A216DCA77FE}"/>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5B572932-566B-4207-BE40-D21ACD93A9B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0F7543BD-1825-4B07-8542-954C5396432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317A1CC4-4C9D-4E8B-8446-A712E0E22CF2}"/>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B809D953-103B-420E-B0DE-C3ED0A19386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5C9A4D67-ACA6-4BA8-A9E7-5F033C655D65}"/>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85E87065-1272-4216-9B11-F05EDA1768EB}"/>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3" name="直線コネクタ 502">
          <a:extLst>
            <a:ext uri="{FF2B5EF4-FFF2-40B4-BE49-F238E27FC236}">
              <a16:creationId xmlns:a16="http://schemas.microsoft.com/office/drawing/2014/main" id="{BF181822-212B-469A-93DD-44512DD546AA}"/>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4" name="テキスト ボックス 503">
          <a:extLst>
            <a:ext uri="{FF2B5EF4-FFF2-40B4-BE49-F238E27FC236}">
              <a16:creationId xmlns:a16="http://schemas.microsoft.com/office/drawing/2014/main" id="{3250F769-AE7B-482C-A598-F55FE78DA0B7}"/>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5" name="直線コネクタ 504">
          <a:extLst>
            <a:ext uri="{FF2B5EF4-FFF2-40B4-BE49-F238E27FC236}">
              <a16:creationId xmlns:a16="http://schemas.microsoft.com/office/drawing/2014/main" id="{03841E1D-9F42-4596-9F2B-01D4384D6A1E}"/>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6" name="テキスト ボックス 505">
          <a:extLst>
            <a:ext uri="{FF2B5EF4-FFF2-40B4-BE49-F238E27FC236}">
              <a16:creationId xmlns:a16="http://schemas.microsoft.com/office/drawing/2014/main" id="{602FEC33-EA0D-4C30-A750-981CC498214B}"/>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7" name="直線コネクタ 506">
          <a:extLst>
            <a:ext uri="{FF2B5EF4-FFF2-40B4-BE49-F238E27FC236}">
              <a16:creationId xmlns:a16="http://schemas.microsoft.com/office/drawing/2014/main" id="{566F2094-3D43-426B-A4F8-BEF1AAA69BF3}"/>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8" name="テキスト ボックス 507">
          <a:extLst>
            <a:ext uri="{FF2B5EF4-FFF2-40B4-BE49-F238E27FC236}">
              <a16:creationId xmlns:a16="http://schemas.microsoft.com/office/drawing/2014/main" id="{9DD25424-B556-4ADD-BB82-B64E5E0BD79E}"/>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9" name="直線コネクタ 508">
          <a:extLst>
            <a:ext uri="{FF2B5EF4-FFF2-40B4-BE49-F238E27FC236}">
              <a16:creationId xmlns:a16="http://schemas.microsoft.com/office/drawing/2014/main" id="{14EACB84-8231-4A6A-87EF-484469DED9D4}"/>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0" name="テキスト ボックス 509">
          <a:extLst>
            <a:ext uri="{FF2B5EF4-FFF2-40B4-BE49-F238E27FC236}">
              <a16:creationId xmlns:a16="http://schemas.microsoft.com/office/drawing/2014/main" id="{0A7E6AA4-58CA-4304-880B-4DCB8240284E}"/>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1" name="直線コネクタ 510">
          <a:extLst>
            <a:ext uri="{FF2B5EF4-FFF2-40B4-BE49-F238E27FC236}">
              <a16:creationId xmlns:a16="http://schemas.microsoft.com/office/drawing/2014/main" id="{36E86B40-02D2-4970-8222-B7F51BF638BD}"/>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2" name="テキスト ボックス 511">
          <a:extLst>
            <a:ext uri="{FF2B5EF4-FFF2-40B4-BE49-F238E27FC236}">
              <a16:creationId xmlns:a16="http://schemas.microsoft.com/office/drawing/2014/main" id="{DC69D54E-6879-4D6B-80A1-B3641EB319A3}"/>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3" name="直線コネクタ 512">
          <a:extLst>
            <a:ext uri="{FF2B5EF4-FFF2-40B4-BE49-F238E27FC236}">
              <a16:creationId xmlns:a16="http://schemas.microsoft.com/office/drawing/2014/main" id="{D83AFAC4-DEB5-42DA-9619-BBCA8264E9B3}"/>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4" name="テキスト ボックス 513">
          <a:extLst>
            <a:ext uri="{FF2B5EF4-FFF2-40B4-BE49-F238E27FC236}">
              <a16:creationId xmlns:a16="http://schemas.microsoft.com/office/drawing/2014/main" id="{797BE491-E43F-4296-8F4C-513D5EC95332}"/>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AE8CC2EE-DAFF-4CAF-9860-46E2680A5C25}"/>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6" name="【認定こども園・幼稚園・保育所】&#10;有形固定資産減価償却率グラフ枠">
          <a:extLst>
            <a:ext uri="{FF2B5EF4-FFF2-40B4-BE49-F238E27FC236}">
              <a16:creationId xmlns:a16="http://schemas.microsoft.com/office/drawing/2014/main" id="{2D0F951B-02CD-4540-966C-EC319B612071}"/>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41910</xdr:rowOff>
    </xdr:from>
    <xdr:to>
      <xdr:col>85</xdr:col>
      <xdr:colOff>126364</xdr:colOff>
      <xdr:row>42</xdr:row>
      <xdr:rowOff>92528</xdr:rowOff>
    </xdr:to>
    <xdr:cxnSp macro="">
      <xdr:nvCxnSpPr>
        <xdr:cNvPr id="517" name="直線コネクタ 516">
          <a:extLst>
            <a:ext uri="{FF2B5EF4-FFF2-40B4-BE49-F238E27FC236}">
              <a16:creationId xmlns:a16="http://schemas.microsoft.com/office/drawing/2014/main" id="{7364DD34-6DFF-4A16-AFFA-53425CE9E000}"/>
            </a:ext>
          </a:extLst>
        </xdr:cNvPr>
        <xdr:cNvCxnSpPr/>
      </xdr:nvCxnSpPr>
      <xdr:spPr>
        <a:xfrm flipV="1">
          <a:off x="16318864" y="5699760"/>
          <a:ext cx="0" cy="1593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18" name="【認定こども園・幼稚園・保育所】&#10;有形固定資産減価償却率最小値テキスト">
          <a:extLst>
            <a:ext uri="{FF2B5EF4-FFF2-40B4-BE49-F238E27FC236}">
              <a16:creationId xmlns:a16="http://schemas.microsoft.com/office/drawing/2014/main" id="{53C08899-FBAB-4472-99DA-A5D2468373A6}"/>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19" name="直線コネクタ 518">
          <a:extLst>
            <a:ext uri="{FF2B5EF4-FFF2-40B4-BE49-F238E27FC236}">
              <a16:creationId xmlns:a16="http://schemas.microsoft.com/office/drawing/2014/main" id="{AE4E00B6-C772-4D66-894D-81F2AB9820D9}"/>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160037</xdr:rowOff>
    </xdr:from>
    <xdr:ext cx="340478" cy="259045"/>
    <xdr:sp macro="" textlink="">
      <xdr:nvSpPr>
        <xdr:cNvPr id="520" name="【認定こども園・幼稚園・保育所】&#10;有形固定資産減価償却率最大値テキスト">
          <a:extLst>
            <a:ext uri="{FF2B5EF4-FFF2-40B4-BE49-F238E27FC236}">
              <a16:creationId xmlns:a16="http://schemas.microsoft.com/office/drawing/2014/main" id="{A288FCDB-1C9D-4AC2-A878-4740A979ED8D}"/>
            </a:ext>
          </a:extLst>
        </xdr:cNvPr>
        <xdr:cNvSpPr txBox="1"/>
      </xdr:nvSpPr>
      <xdr:spPr>
        <a:xfrm>
          <a:off x="16357600" y="54749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41910</xdr:rowOff>
    </xdr:from>
    <xdr:to>
      <xdr:col>86</xdr:col>
      <xdr:colOff>25400</xdr:colOff>
      <xdr:row>33</xdr:row>
      <xdr:rowOff>41910</xdr:rowOff>
    </xdr:to>
    <xdr:cxnSp macro="">
      <xdr:nvCxnSpPr>
        <xdr:cNvPr id="521" name="直線コネクタ 520">
          <a:extLst>
            <a:ext uri="{FF2B5EF4-FFF2-40B4-BE49-F238E27FC236}">
              <a16:creationId xmlns:a16="http://schemas.microsoft.com/office/drawing/2014/main" id="{50344351-C337-4C66-83DC-859DE3317D93}"/>
            </a:ext>
          </a:extLst>
        </xdr:cNvPr>
        <xdr:cNvCxnSpPr/>
      </xdr:nvCxnSpPr>
      <xdr:spPr>
        <a:xfrm>
          <a:off x="16230600" y="5699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59344</xdr:rowOff>
    </xdr:from>
    <xdr:ext cx="405111" cy="259045"/>
    <xdr:sp macro="" textlink="">
      <xdr:nvSpPr>
        <xdr:cNvPr id="522" name="【認定こども園・幼稚園・保育所】&#10;有形固定資産減価償却率平均値テキスト">
          <a:extLst>
            <a:ext uri="{FF2B5EF4-FFF2-40B4-BE49-F238E27FC236}">
              <a16:creationId xmlns:a16="http://schemas.microsoft.com/office/drawing/2014/main" id="{E54F22A3-AD27-4BE8-AE2B-5F3D9F02D4A6}"/>
            </a:ext>
          </a:extLst>
        </xdr:cNvPr>
        <xdr:cNvSpPr txBox="1"/>
      </xdr:nvSpPr>
      <xdr:spPr>
        <a:xfrm>
          <a:off x="16357600" y="64029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80917</xdr:rowOff>
    </xdr:from>
    <xdr:to>
      <xdr:col>85</xdr:col>
      <xdr:colOff>177800</xdr:colOff>
      <xdr:row>38</xdr:row>
      <xdr:rowOff>11068</xdr:rowOff>
    </xdr:to>
    <xdr:sp macro="" textlink="">
      <xdr:nvSpPr>
        <xdr:cNvPr id="523" name="フローチャート: 判断 522">
          <a:extLst>
            <a:ext uri="{FF2B5EF4-FFF2-40B4-BE49-F238E27FC236}">
              <a16:creationId xmlns:a16="http://schemas.microsoft.com/office/drawing/2014/main" id="{2F9018A4-8DA5-4A83-B585-E0430801A528}"/>
            </a:ext>
          </a:extLst>
        </xdr:cNvPr>
        <xdr:cNvSpPr/>
      </xdr:nvSpPr>
      <xdr:spPr>
        <a:xfrm>
          <a:off x="16268700" y="642456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56424</xdr:rowOff>
    </xdr:from>
    <xdr:to>
      <xdr:col>81</xdr:col>
      <xdr:colOff>101600</xdr:colOff>
      <xdr:row>37</xdr:row>
      <xdr:rowOff>158024</xdr:rowOff>
    </xdr:to>
    <xdr:sp macro="" textlink="">
      <xdr:nvSpPr>
        <xdr:cNvPr id="524" name="フローチャート: 判断 523">
          <a:extLst>
            <a:ext uri="{FF2B5EF4-FFF2-40B4-BE49-F238E27FC236}">
              <a16:creationId xmlns:a16="http://schemas.microsoft.com/office/drawing/2014/main" id="{2D5A23EC-63FD-44AB-B562-EF8065056F3A}"/>
            </a:ext>
          </a:extLst>
        </xdr:cNvPr>
        <xdr:cNvSpPr/>
      </xdr:nvSpPr>
      <xdr:spPr>
        <a:xfrm>
          <a:off x="15430500" y="640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43361</xdr:rowOff>
    </xdr:from>
    <xdr:to>
      <xdr:col>76</xdr:col>
      <xdr:colOff>165100</xdr:colOff>
      <xdr:row>37</xdr:row>
      <xdr:rowOff>144961</xdr:rowOff>
    </xdr:to>
    <xdr:sp macro="" textlink="">
      <xdr:nvSpPr>
        <xdr:cNvPr id="525" name="フローチャート: 判断 524">
          <a:extLst>
            <a:ext uri="{FF2B5EF4-FFF2-40B4-BE49-F238E27FC236}">
              <a16:creationId xmlns:a16="http://schemas.microsoft.com/office/drawing/2014/main" id="{DAD16375-C248-4411-9332-77D6E5A594E5}"/>
            </a:ext>
          </a:extLst>
        </xdr:cNvPr>
        <xdr:cNvSpPr/>
      </xdr:nvSpPr>
      <xdr:spPr>
        <a:xfrm>
          <a:off x="14541500" y="6387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36830</xdr:rowOff>
    </xdr:from>
    <xdr:to>
      <xdr:col>72</xdr:col>
      <xdr:colOff>38100</xdr:colOff>
      <xdr:row>37</xdr:row>
      <xdr:rowOff>138430</xdr:rowOff>
    </xdr:to>
    <xdr:sp macro="" textlink="">
      <xdr:nvSpPr>
        <xdr:cNvPr id="526" name="フローチャート: 判断 525">
          <a:extLst>
            <a:ext uri="{FF2B5EF4-FFF2-40B4-BE49-F238E27FC236}">
              <a16:creationId xmlns:a16="http://schemas.microsoft.com/office/drawing/2014/main" id="{C8339752-A632-4FF7-97DE-8E0011232715}"/>
            </a:ext>
          </a:extLst>
        </xdr:cNvPr>
        <xdr:cNvSpPr/>
      </xdr:nvSpPr>
      <xdr:spPr>
        <a:xfrm>
          <a:off x="13652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33564</xdr:rowOff>
    </xdr:from>
    <xdr:to>
      <xdr:col>67</xdr:col>
      <xdr:colOff>101600</xdr:colOff>
      <xdr:row>37</xdr:row>
      <xdr:rowOff>135164</xdr:rowOff>
    </xdr:to>
    <xdr:sp macro="" textlink="">
      <xdr:nvSpPr>
        <xdr:cNvPr id="527" name="フローチャート: 判断 526">
          <a:extLst>
            <a:ext uri="{FF2B5EF4-FFF2-40B4-BE49-F238E27FC236}">
              <a16:creationId xmlns:a16="http://schemas.microsoft.com/office/drawing/2014/main" id="{62D50F33-EBE1-49B2-BA16-D3B634BC5063}"/>
            </a:ext>
          </a:extLst>
        </xdr:cNvPr>
        <xdr:cNvSpPr/>
      </xdr:nvSpPr>
      <xdr:spPr>
        <a:xfrm>
          <a:off x="12763500" y="637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C84FDEC2-50FA-46CD-97BD-F7D43AA7EE17}"/>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F04B458A-87A4-410A-A4AD-F1BC0290181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682A7277-7FA4-45CB-9F38-B0B2362EF74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CA45EF4A-9958-4294-A595-901C4DD916A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8FACFC20-E605-4361-B4C0-1336E0B1C331}"/>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66222</xdr:rowOff>
    </xdr:from>
    <xdr:to>
      <xdr:col>85</xdr:col>
      <xdr:colOff>177800</xdr:colOff>
      <xdr:row>37</xdr:row>
      <xdr:rowOff>167822</xdr:rowOff>
    </xdr:to>
    <xdr:sp macro="" textlink="">
      <xdr:nvSpPr>
        <xdr:cNvPr id="533" name="楕円 532">
          <a:extLst>
            <a:ext uri="{FF2B5EF4-FFF2-40B4-BE49-F238E27FC236}">
              <a16:creationId xmlns:a16="http://schemas.microsoft.com/office/drawing/2014/main" id="{2329B32F-2482-4824-9FAB-D6EA99D34091}"/>
            </a:ext>
          </a:extLst>
        </xdr:cNvPr>
        <xdr:cNvSpPr/>
      </xdr:nvSpPr>
      <xdr:spPr>
        <a:xfrm>
          <a:off x="16268700" y="6409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89099</xdr:rowOff>
    </xdr:from>
    <xdr:ext cx="405111" cy="259045"/>
    <xdr:sp macro="" textlink="">
      <xdr:nvSpPr>
        <xdr:cNvPr id="534" name="【認定こども園・幼稚園・保育所】&#10;有形固定資産減価償却率該当値テキスト">
          <a:extLst>
            <a:ext uri="{FF2B5EF4-FFF2-40B4-BE49-F238E27FC236}">
              <a16:creationId xmlns:a16="http://schemas.microsoft.com/office/drawing/2014/main" id="{CC497251-71FC-4AAA-A3DE-621087FE6010}"/>
            </a:ext>
          </a:extLst>
        </xdr:cNvPr>
        <xdr:cNvSpPr txBox="1"/>
      </xdr:nvSpPr>
      <xdr:spPr>
        <a:xfrm>
          <a:off x="16357600" y="6261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149497</xdr:rowOff>
    </xdr:from>
    <xdr:to>
      <xdr:col>81</xdr:col>
      <xdr:colOff>101600</xdr:colOff>
      <xdr:row>37</xdr:row>
      <xdr:rowOff>79647</xdr:rowOff>
    </xdr:to>
    <xdr:sp macro="" textlink="">
      <xdr:nvSpPr>
        <xdr:cNvPr id="535" name="楕円 534">
          <a:extLst>
            <a:ext uri="{FF2B5EF4-FFF2-40B4-BE49-F238E27FC236}">
              <a16:creationId xmlns:a16="http://schemas.microsoft.com/office/drawing/2014/main" id="{54F7FF3D-0AA6-470A-A361-BDA020778FD7}"/>
            </a:ext>
          </a:extLst>
        </xdr:cNvPr>
        <xdr:cNvSpPr/>
      </xdr:nvSpPr>
      <xdr:spPr>
        <a:xfrm>
          <a:off x="15430500" y="6321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28847</xdr:rowOff>
    </xdr:from>
    <xdr:to>
      <xdr:col>85</xdr:col>
      <xdr:colOff>127000</xdr:colOff>
      <xdr:row>37</xdr:row>
      <xdr:rowOff>117022</xdr:rowOff>
    </xdr:to>
    <xdr:cxnSp macro="">
      <xdr:nvCxnSpPr>
        <xdr:cNvPr id="536" name="直線コネクタ 535">
          <a:extLst>
            <a:ext uri="{FF2B5EF4-FFF2-40B4-BE49-F238E27FC236}">
              <a16:creationId xmlns:a16="http://schemas.microsoft.com/office/drawing/2014/main" id="{92386D06-1D5D-478B-8766-11C8C48EF4D6}"/>
            </a:ext>
          </a:extLst>
        </xdr:cNvPr>
        <xdr:cNvCxnSpPr/>
      </xdr:nvCxnSpPr>
      <xdr:spPr>
        <a:xfrm>
          <a:off x="15481300" y="6372497"/>
          <a:ext cx="838200" cy="88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61323</xdr:rowOff>
    </xdr:from>
    <xdr:to>
      <xdr:col>76</xdr:col>
      <xdr:colOff>165100</xdr:colOff>
      <xdr:row>36</xdr:row>
      <xdr:rowOff>162923</xdr:rowOff>
    </xdr:to>
    <xdr:sp macro="" textlink="">
      <xdr:nvSpPr>
        <xdr:cNvPr id="537" name="楕円 536">
          <a:extLst>
            <a:ext uri="{FF2B5EF4-FFF2-40B4-BE49-F238E27FC236}">
              <a16:creationId xmlns:a16="http://schemas.microsoft.com/office/drawing/2014/main" id="{3FC5BE01-D163-450E-8EB4-CAAEF7B5C19F}"/>
            </a:ext>
          </a:extLst>
        </xdr:cNvPr>
        <xdr:cNvSpPr/>
      </xdr:nvSpPr>
      <xdr:spPr>
        <a:xfrm>
          <a:off x="14541500" y="623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112123</xdr:rowOff>
    </xdr:from>
    <xdr:to>
      <xdr:col>81</xdr:col>
      <xdr:colOff>50800</xdr:colOff>
      <xdr:row>37</xdr:row>
      <xdr:rowOff>28847</xdr:rowOff>
    </xdr:to>
    <xdr:cxnSp macro="">
      <xdr:nvCxnSpPr>
        <xdr:cNvPr id="538" name="直線コネクタ 537">
          <a:extLst>
            <a:ext uri="{FF2B5EF4-FFF2-40B4-BE49-F238E27FC236}">
              <a16:creationId xmlns:a16="http://schemas.microsoft.com/office/drawing/2014/main" id="{787BAF4B-0014-41C3-808E-DD9D20E67AD8}"/>
            </a:ext>
          </a:extLst>
        </xdr:cNvPr>
        <xdr:cNvCxnSpPr/>
      </xdr:nvCxnSpPr>
      <xdr:spPr>
        <a:xfrm>
          <a:off x="14592300" y="6284323"/>
          <a:ext cx="889000" cy="8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157661</xdr:rowOff>
    </xdr:from>
    <xdr:to>
      <xdr:col>72</xdr:col>
      <xdr:colOff>38100</xdr:colOff>
      <xdr:row>37</xdr:row>
      <xdr:rowOff>87811</xdr:rowOff>
    </xdr:to>
    <xdr:sp macro="" textlink="">
      <xdr:nvSpPr>
        <xdr:cNvPr id="539" name="楕円 538">
          <a:extLst>
            <a:ext uri="{FF2B5EF4-FFF2-40B4-BE49-F238E27FC236}">
              <a16:creationId xmlns:a16="http://schemas.microsoft.com/office/drawing/2014/main" id="{2C18DFB4-FC40-4360-A5F1-4294B6BA6CE9}"/>
            </a:ext>
          </a:extLst>
        </xdr:cNvPr>
        <xdr:cNvSpPr/>
      </xdr:nvSpPr>
      <xdr:spPr>
        <a:xfrm>
          <a:off x="13652500" y="6329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112123</xdr:rowOff>
    </xdr:from>
    <xdr:to>
      <xdr:col>76</xdr:col>
      <xdr:colOff>114300</xdr:colOff>
      <xdr:row>37</xdr:row>
      <xdr:rowOff>37011</xdr:rowOff>
    </xdr:to>
    <xdr:cxnSp macro="">
      <xdr:nvCxnSpPr>
        <xdr:cNvPr id="540" name="直線コネクタ 539">
          <a:extLst>
            <a:ext uri="{FF2B5EF4-FFF2-40B4-BE49-F238E27FC236}">
              <a16:creationId xmlns:a16="http://schemas.microsoft.com/office/drawing/2014/main" id="{D1E1CC77-3EE7-46E0-98AF-44981F42254B}"/>
            </a:ext>
          </a:extLst>
        </xdr:cNvPr>
        <xdr:cNvCxnSpPr/>
      </xdr:nvCxnSpPr>
      <xdr:spPr>
        <a:xfrm flipV="1">
          <a:off x="13703300" y="6284323"/>
          <a:ext cx="889000" cy="96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89081</xdr:rowOff>
    </xdr:from>
    <xdr:to>
      <xdr:col>67</xdr:col>
      <xdr:colOff>101600</xdr:colOff>
      <xdr:row>37</xdr:row>
      <xdr:rowOff>19231</xdr:rowOff>
    </xdr:to>
    <xdr:sp macro="" textlink="">
      <xdr:nvSpPr>
        <xdr:cNvPr id="541" name="楕円 540">
          <a:extLst>
            <a:ext uri="{FF2B5EF4-FFF2-40B4-BE49-F238E27FC236}">
              <a16:creationId xmlns:a16="http://schemas.microsoft.com/office/drawing/2014/main" id="{0D798123-1770-47B6-9B16-93A35A6A215E}"/>
            </a:ext>
          </a:extLst>
        </xdr:cNvPr>
        <xdr:cNvSpPr/>
      </xdr:nvSpPr>
      <xdr:spPr>
        <a:xfrm>
          <a:off x="12763500" y="6261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139881</xdr:rowOff>
    </xdr:from>
    <xdr:to>
      <xdr:col>71</xdr:col>
      <xdr:colOff>177800</xdr:colOff>
      <xdr:row>37</xdr:row>
      <xdr:rowOff>37011</xdr:rowOff>
    </xdr:to>
    <xdr:cxnSp macro="">
      <xdr:nvCxnSpPr>
        <xdr:cNvPr id="542" name="直線コネクタ 541">
          <a:extLst>
            <a:ext uri="{FF2B5EF4-FFF2-40B4-BE49-F238E27FC236}">
              <a16:creationId xmlns:a16="http://schemas.microsoft.com/office/drawing/2014/main" id="{AFFC439F-CF6B-4F4D-81D1-7B0C45CACCD5}"/>
            </a:ext>
          </a:extLst>
        </xdr:cNvPr>
        <xdr:cNvCxnSpPr/>
      </xdr:nvCxnSpPr>
      <xdr:spPr>
        <a:xfrm>
          <a:off x="12814300" y="6312081"/>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149151</xdr:rowOff>
    </xdr:from>
    <xdr:ext cx="405111" cy="259045"/>
    <xdr:sp macro="" textlink="">
      <xdr:nvSpPr>
        <xdr:cNvPr id="543" name="n_1aveValue【認定こども園・幼稚園・保育所】&#10;有形固定資産減価償却率">
          <a:extLst>
            <a:ext uri="{FF2B5EF4-FFF2-40B4-BE49-F238E27FC236}">
              <a16:creationId xmlns:a16="http://schemas.microsoft.com/office/drawing/2014/main" id="{F52066F3-6E9A-43EC-80AD-87493C10636C}"/>
            </a:ext>
          </a:extLst>
        </xdr:cNvPr>
        <xdr:cNvSpPr txBox="1"/>
      </xdr:nvSpPr>
      <xdr:spPr>
        <a:xfrm>
          <a:off x="15266044" y="6492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136089</xdr:rowOff>
    </xdr:from>
    <xdr:ext cx="405111" cy="259045"/>
    <xdr:sp macro="" textlink="">
      <xdr:nvSpPr>
        <xdr:cNvPr id="544" name="n_2aveValue【認定こども園・幼稚園・保育所】&#10;有形固定資産減価償却率">
          <a:extLst>
            <a:ext uri="{FF2B5EF4-FFF2-40B4-BE49-F238E27FC236}">
              <a16:creationId xmlns:a16="http://schemas.microsoft.com/office/drawing/2014/main" id="{7EFFAADA-BF89-4006-B117-670FF1FA61E8}"/>
            </a:ext>
          </a:extLst>
        </xdr:cNvPr>
        <xdr:cNvSpPr txBox="1"/>
      </xdr:nvSpPr>
      <xdr:spPr>
        <a:xfrm>
          <a:off x="14389744" y="6479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129557</xdr:rowOff>
    </xdr:from>
    <xdr:ext cx="405111" cy="259045"/>
    <xdr:sp macro="" textlink="">
      <xdr:nvSpPr>
        <xdr:cNvPr id="545" name="n_3aveValue【認定こども園・幼稚園・保育所】&#10;有形固定資産減価償却率">
          <a:extLst>
            <a:ext uri="{FF2B5EF4-FFF2-40B4-BE49-F238E27FC236}">
              <a16:creationId xmlns:a16="http://schemas.microsoft.com/office/drawing/2014/main" id="{2187A5BF-9B51-4899-A19D-3A8E4EAD6B78}"/>
            </a:ext>
          </a:extLst>
        </xdr:cNvPr>
        <xdr:cNvSpPr txBox="1"/>
      </xdr:nvSpPr>
      <xdr:spPr>
        <a:xfrm>
          <a:off x="13500744" y="647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126292</xdr:rowOff>
    </xdr:from>
    <xdr:ext cx="405111" cy="259045"/>
    <xdr:sp macro="" textlink="">
      <xdr:nvSpPr>
        <xdr:cNvPr id="546" name="n_4aveValue【認定こども園・幼稚園・保育所】&#10;有形固定資産減価償却率">
          <a:extLst>
            <a:ext uri="{FF2B5EF4-FFF2-40B4-BE49-F238E27FC236}">
              <a16:creationId xmlns:a16="http://schemas.microsoft.com/office/drawing/2014/main" id="{BF5D36B6-0CF2-47EF-B108-118C2046FE03}"/>
            </a:ext>
          </a:extLst>
        </xdr:cNvPr>
        <xdr:cNvSpPr txBox="1"/>
      </xdr:nvSpPr>
      <xdr:spPr>
        <a:xfrm>
          <a:off x="12611744" y="646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96174</xdr:rowOff>
    </xdr:from>
    <xdr:ext cx="405111" cy="259045"/>
    <xdr:sp macro="" textlink="">
      <xdr:nvSpPr>
        <xdr:cNvPr id="547" name="n_1mainValue【認定こども園・幼稚園・保育所】&#10;有形固定資産減価償却率">
          <a:extLst>
            <a:ext uri="{FF2B5EF4-FFF2-40B4-BE49-F238E27FC236}">
              <a16:creationId xmlns:a16="http://schemas.microsoft.com/office/drawing/2014/main" id="{7D011DE8-AA22-4B21-B1C4-CA84FEDBC0A9}"/>
            </a:ext>
          </a:extLst>
        </xdr:cNvPr>
        <xdr:cNvSpPr txBox="1"/>
      </xdr:nvSpPr>
      <xdr:spPr>
        <a:xfrm>
          <a:off x="15266044" y="6096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8000</xdr:rowOff>
    </xdr:from>
    <xdr:ext cx="405111" cy="259045"/>
    <xdr:sp macro="" textlink="">
      <xdr:nvSpPr>
        <xdr:cNvPr id="548" name="n_2mainValue【認定こども園・幼稚園・保育所】&#10;有形固定資産減価償却率">
          <a:extLst>
            <a:ext uri="{FF2B5EF4-FFF2-40B4-BE49-F238E27FC236}">
              <a16:creationId xmlns:a16="http://schemas.microsoft.com/office/drawing/2014/main" id="{FF5789A4-07FC-406E-8F18-AD309AD25D69}"/>
            </a:ext>
          </a:extLst>
        </xdr:cNvPr>
        <xdr:cNvSpPr txBox="1"/>
      </xdr:nvSpPr>
      <xdr:spPr>
        <a:xfrm>
          <a:off x="14389744" y="6008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104338</xdr:rowOff>
    </xdr:from>
    <xdr:ext cx="405111" cy="259045"/>
    <xdr:sp macro="" textlink="">
      <xdr:nvSpPr>
        <xdr:cNvPr id="549" name="n_3mainValue【認定こども園・幼稚園・保育所】&#10;有形固定資産減価償却率">
          <a:extLst>
            <a:ext uri="{FF2B5EF4-FFF2-40B4-BE49-F238E27FC236}">
              <a16:creationId xmlns:a16="http://schemas.microsoft.com/office/drawing/2014/main" id="{F3898FBC-83A1-419F-9D63-17C401126D74}"/>
            </a:ext>
          </a:extLst>
        </xdr:cNvPr>
        <xdr:cNvSpPr txBox="1"/>
      </xdr:nvSpPr>
      <xdr:spPr>
        <a:xfrm>
          <a:off x="13500744" y="6105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35758</xdr:rowOff>
    </xdr:from>
    <xdr:ext cx="405111" cy="259045"/>
    <xdr:sp macro="" textlink="">
      <xdr:nvSpPr>
        <xdr:cNvPr id="550" name="n_4mainValue【認定こども園・幼稚園・保育所】&#10;有形固定資産減価償却率">
          <a:extLst>
            <a:ext uri="{FF2B5EF4-FFF2-40B4-BE49-F238E27FC236}">
              <a16:creationId xmlns:a16="http://schemas.microsoft.com/office/drawing/2014/main" id="{2CB2A67C-E217-44FC-B7ED-A0002F7D2377}"/>
            </a:ext>
          </a:extLst>
        </xdr:cNvPr>
        <xdr:cNvSpPr txBox="1"/>
      </xdr:nvSpPr>
      <xdr:spPr>
        <a:xfrm>
          <a:off x="12611744" y="6036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1" name="正方形/長方形 550">
          <a:extLst>
            <a:ext uri="{FF2B5EF4-FFF2-40B4-BE49-F238E27FC236}">
              <a16:creationId xmlns:a16="http://schemas.microsoft.com/office/drawing/2014/main" id="{F471191C-AFD1-4F5D-B417-ACB983F0898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2" name="正方形/長方形 551">
          <a:extLst>
            <a:ext uri="{FF2B5EF4-FFF2-40B4-BE49-F238E27FC236}">
              <a16:creationId xmlns:a16="http://schemas.microsoft.com/office/drawing/2014/main" id="{2997EC95-9AA1-4CE4-AA72-94CDAFD2BC0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3" name="正方形/長方形 552">
          <a:extLst>
            <a:ext uri="{FF2B5EF4-FFF2-40B4-BE49-F238E27FC236}">
              <a16:creationId xmlns:a16="http://schemas.microsoft.com/office/drawing/2014/main" id="{40B9E91F-E3E7-4792-96A7-DFCE6ADEA9C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4" name="正方形/長方形 553">
          <a:extLst>
            <a:ext uri="{FF2B5EF4-FFF2-40B4-BE49-F238E27FC236}">
              <a16:creationId xmlns:a16="http://schemas.microsoft.com/office/drawing/2014/main" id="{1C5152D3-665D-4F98-87CE-49B0AA6465E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5" name="正方形/長方形 554">
          <a:extLst>
            <a:ext uri="{FF2B5EF4-FFF2-40B4-BE49-F238E27FC236}">
              <a16:creationId xmlns:a16="http://schemas.microsoft.com/office/drawing/2014/main" id="{7295403C-042E-46D6-B300-C138C9B2040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6" name="正方形/長方形 555">
          <a:extLst>
            <a:ext uri="{FF2B5EF4-FFF2-40B4-BE49-F238E27FC236}">
              <a16:creationId xmlns:a16="http://schemas.microsoft.com/office/drawing/2014/main" id="{39237201-494B-4F4C-A589-7833088A3317}"/>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7" name="正方形/長方形 556">
          <a:extLst>
            <a:ext uri="{FF2B5EF4-FFF2-40B4-BE49-F238E27FC236}">
              <a16:creationId xmlns:a16="http://schemas.microsoft.com/office/drawing/2014/main" id="{E987F687-6D6B-4560-A2EA-015D307E285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8" name="正方形/長方形 557">
          <a:extLst>
            <a:ext uri="{FF2B5EF4-FFF2-40B4-BE49-F238E27FC236}">
              <a16:creationId xmlns:a16="http://schemas.microsoft.com/office/drawing/2014/main" id="{5A3A5B97-E9C8-464C-8D63-65741B6D8DD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9" name="テキスト ボックス 558">
          <a:extLst>
            <a:ext uri="{FF2B5EF4-FFF2-40B4-BE49-F238E27FC236}">
              <a16:creationId xmlns:a16="http://schemas.microsoft.com/office/drawing/2014/main" id="{4E3A504A-E1AF-4313-838D-12556A300F71}"/>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0" name="直線コネクタ 559">
          <a:extLst>
            <a:ext uri="{FF2B5EF4-FFF2-40B4-BE49-F238E27FC236}">
              <a16:creationId xmlns:a16="http://schemas.microsoft.com/office/drawing/2014/main" id="{526F43E3-A799-476A-9786-1BF0387EC16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61" name="直線コネクタ 560">
          <a:extLst>
            <a:ext uri="{FF2B5EF4-FFF2-40B4-BE49-F238E27FC236}">
              <a16:creationId xmlns:a16="http://schemas.microsoft.com/office/drawing/2014/main" id="{ABC65E29-54FF-42E4-B937-87DB03DFD62E}"/>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48277</xdr:rowOff>
    </xdr:from>
    <xdr:ext cx="467179" cy="259045"/>
    <xdr:sp macro="" textlink="">
      <xdr:nvSpPr>
        <xdr:cNvPr id="562" name="テキスト ボックス 561">
          <a:extLst>
            <a:ext uri="{FF2B5EF4-FFF2-40B4-BE49-F238E27FC236}">
              <a16:creationId xmlns:a16="http://schemas.microsoft.com/office/drawing/2014/main" id="{249CC807-8CFE-467D-A8E4-C3D2EF4EA366}"/>
            </a:ext>
          </a:extLst>
        </xdr:cNvPr>
        <xdr:cNvSpPr txBox="1"/>
      </xdr:nvSpPr>
      <xdr:spPr>
        <a:xfrm>
          <a:off x="17820821" y="690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3" name="直線コネクタ 562">
          <a:extLst>
            <a:ext uri="{FF2B5EF4-FFF2-40B4-BE49-F238E27FC236}">
              <a16:creationId xmlns:a16="http://schemas.microsoft.com/office/drawing/2014/main" id="{085A9544-CABC-4317-9970-93C9EE70CD62}"/>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4" name="テキスト ボックス 563">
          <a:extLst>
            <a:ext uri="{FF2B5EF4-FFF2-40B4-BE49-F238E27FC236}">
              <a16:creationId xmlns:a16="http://schemas.microsoft.com/office/drawing/2014/main" id="{28ADC1D6-0B9B-49C3-8475-B0C4A7F2C3AE}"/>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65" name="直線コネクタ 564">
          <a:extLst>
            <a:ext uri="{FF2B5EF4-FFF2-40B4-BE49-F238E27FC236}">
              <a16:creationId xmlns:a16="http://schemas.microsoft.com/office/drawing/2014/main" id="{715184C4-6C89-4416-80C0-E438231D4515}"/>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105427</xdr:rowOff>
    </xdr:from>
    <xdr:ext cx="467179" cy="259045"/>
    <xdr:sp macro="" textlink="">
      <xdr:nvSpPr>
        <xdr:cNvPr id="566" name="テキスト ボックス 565">
          <a:extLst>
            <a:ext uri="{FF2B5EF4-FFF2-40B4-BE49-F238E27FC236}">
              <a16:creationId xmlns:a16="http://schemas.microsoft.com/office/drawing/2014/main" id="{E39511D2-3C2B-4E8B-B586-5FEB2E942470}"/>
            </a:ext>
          </a:extLst>
        </xdr:cNvPr>
        <xdr:cNvSpPr txBox="1"/>
      </xdr:nvSpPr>
      <xdr:spPr>
        <a:xfrm>
          <a:off x="17820821" y="576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60F2BCE5-A5A4-49AC-BF90-B5ADC91D8E96}"/>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8" name="テキスト ボックス 567">
          <a:extLst>
            <a:ext uri="{FF2B5EF4-FFF2-40B4-BE49-F238E27FC236}">
              <a16:creationId xmlns:a16="http://schemas.microsoft.com/office/drawing/2014/main" id="{9BC70373-F82A-4F73-9E86-60204DE325B5}"/>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認定こども園・幼稚園・保育所】&#10;一人当たり面積グラフ枠">
          <a:extLst>
            <a:ext uri="{FF2B5EF4-FFF2-40B4-BE49-F238E27FC236}">
              <a16:creationId xmlns:a16="http://schemas.microsoft.com/office/drawing/2014/main" id="{FAA3BB66-34BF-40E1-8969-1F1FEEF50D98}"/>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8191</xdr:rowOff>
    </xdr:from>
    <xdr:to>
      <xdr:col>116</xdr:col>
      <xdr:colOff>62864</xdr:colOff>
      <xdr:row>40</xdr:row>
      <xdr:rowOff>157353</xdr:rowOff>
    </xdr:to>
    <xdr:cxnSp macro="">
      <xdr:nvCxnSpPr>
        <xdr:cNvPr id="570" name="直線コネクタ 569">
          <a:extLst>
            <a:ext uri="{FF2B5EF4-FFF2-40B4-BE49-F238E27FC236}">
              <a16:creationId xmlns:a16="http://schemas.microsoft.com/office/drawing/2014/main" id="{E7B33554-FC36-4757-A1ED-68F257DD7798}"/>
            </a:ext>
          </a:extLst>
        </xdr:cNvPr>
        <xdr:cNvCxnSpPr/>
      </xdr:nvCxnSpPr>
      <xdr:spPr>
        <a:xfrm flipV="1">
          <a:off x="22160864" y="5837491"/>
          <a:ext cx="0" cy="1177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161180</xdr:rowOff>
    </xdr:from>
    <xdr:ext cx="469744" cy="259045"/>
    <xdr:sp macro="" textlink="">
      <xdr:nvSpPr>
        <xdr:cNvPr id="571" name="【認定こども園・幼稚園・保育所】&#10;一人当たり面積最小値テキスト">
          <a:extLst>
            <a:ext uri="{FF2B5EF4-FFF2-40B4-BE49-F238E27FC236}">
              <a16:creationId xmlns:a16="http://schemas.microsoft.com/office/drawing/2014/main" id="{D0C5F6EB-6573-43F6-90AD-B2293FE21B6C}"/>
            </a:ext>
          </a:extLst>
        </xdr:cNvPr>
        <xdr:cNvSpPr txBox="1"/>
      </xdr:nvSpPr>
      <xdr:spPr>
        <a:xfrm>
          <a:off x="22199600" y="701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40</xdr:row>
      <xdr:rowOff>157353</xdr:rowOff>
    </xdr:from>
    <xdr:to>
      <xdr:col>116</xdr:col>
      <xdr:colOff>152400</xdr:colOff>
      <xdr:row>40</xdr:row>
      <xdr:rowOff>157353</xdr:rowOff>
    </xdr:to>
    <xdr:cxnSp macro="">
      <xdr:nvCxnSpPr>
        <xdr:cNvPr id="572" name="直線コネクタ 571">
          <a:extLst>
            <a:ext uri="{FF2B5EF4-FFF2-40B4-BE49-F238E27FC236}">
              <a16:creationId xmlns:a16="http://schemas.microsoft.com/office/drawing/2014/main" id="{09508F44-7390-4E87-868A-5A30C3B96490}"/>
            </a:ext>
          </a:extLst>
        </xdr:cNvPr>
        <xdr:cNvCxnSpPr/>
      </xdr:nvCxnSpPr>
      <xdr:spPr>
        <a:xfrm>
          <a:off x="22072600" y="7015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126318</xdr:rowOff>
    </xdr:from>
    <xdr:ext cx="469744" cy="259045"/>
    <xdr:sp macro="" textlink="">
      <xdr:nvSpPr>
        <xdr:cNvPr id="573" name="【認定こども園・幼稚園・保育所】&#10;一人当たり面積最大値テキスト">
          <a:extLst>
            <a:ext uri="{FF2B5EF4-FFF2-40B4-BE49-F238E27FC236}">
              <a16:creationId xmlns:a16="http://schemas.microsoft.com/office/drawing/2014/main" id="{D8C43867-0E70-4CAB-8CBB-055F15F698EF}"/>
            </a:ext>
          </a:extLst>
        </xdr:cNvPr>
        <xdr:cNvSpPr txBox="1"/>
      </xdr:nvSpPr>
      <xdr:spPr>
        <a:xfrm>
          <a:off x="22199600" y="5612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8191</xdr:rowOff>
    </xdr:from>
    <xdr:to>
      <xdr:col>116</xdr:col>
      <xdr:colOff>152400</xdr:colOff>
      <xdr:row>34</xdr:row>
      <xdr:rowOff>8191</xdr:rowOff>
    </xdr:to>
    <xdr:cxnSp macro="">
      <xdr:nvCxnSpPr>
        <xdr:cNvPr id="574" name="直線コネクタ 573">
          <a:extLst>
            <a:ext uri="{FF2B5EF4-FFF2-40B4-BE49-F238E27FC236}">
              <a16:creationId xmlns:a16="http://schemas.microsoft.com/office/drawing/2014/main" id="{C36DCD88-C224-456E-AFE1-5F74723C1614}"/>
            </a:ext>
          </a:extLst>
        </xdr:cNvPr>
        <xdr:cNvCxnSpPr/>
      </xdr:nvCxnSpPr>
      <xdr:spPr>
        <a:xfrm>
          <a:off x="22072600" y="5837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10685</xdr:rowOff>
    </xdr:from>
    <xdr:ext cx="469744" cy="259045"/>
    <xdr:sp macro="" textlink="">
      <xdr:nvSpPr>
        <xdr:cNvPr id="575" name="【認定こども園・幼稚園・保育所】&#10;一人当たり面積平均値テキスト">
          <a:extLst>
            <a:ext uri="{FF2B5EF4-FFF2-40B4-BE49-F238E27FC236}">
              <a16:creationId xmlns:a16="http://schemas.microsoft.com/office/drawing/2014/main" id="{DF6D8456-0DA7-45CB-AB87-5908B3581FCA}"/>
            </a:ext>
          </a:extLst>
        </xdr:cNvPr>
        <xdr:cNvSpPr txBox="1"/>
      </xdr:nvSpPr>
      <xdr:spPr>
        <a:xfrm>
          <a:off x="22199600" y="6697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576" name="フローチャート: 判断 575">
          <a:extLst>
            <a:ext uri="{FF2B5EF4-FFF2-40B4-BE49-F238E27FC236}">
              <a16:creationId xmlns:a16="http://schemas.microsoft.com/office/drawing/2014/main" id="{DC13C5B4-CF44-4EB1-B431-088CF248BFC3}"/>
            </a:ext>
          </a:extLst>
        </xdr:cNvPr>
        <xdr:cNvSpPr/>
      </xdr:nvSpPr>
      <xdr:spPr>
        <a:xfrm>
          <a:off x="22110700" y="671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28829</xdr:rowOff>
    </xdr:from>
    <xdr:to>
      <xdr:col>112</xdr:col>
      <xdr:colOff>38100</xdr:colOff>
      <xdr:row>39</xdr:row>
      <xdr:rowOff>130429</xdr:rowOff>
    </xdr:to>
    <xdr:sp macro="" textlink="">
      <xdr:nvSpPr>
        <xdr:cNvPr id="577" name="フローチャート: 判断 576">
          <a:extLst>
            <a:ext uri="{FF2B5EF4-FFF2-40B4-BE49-F238E27FC236}">
              <a16:creationId xmlns:a16="http://schemas.microsoft.com/office/drawing/2014/main" id="{2299470C-2FB6-4ABD-8CE3-281E47EAAF15}"/>
            </a:ext>
          </a:extLst>
        </xdr:cNvPr>
        <xdr:cNvSpPr/>
      </xdr:nvSpPr>
      <xdr:spPr>
        <a:xfrm>
          <a:off x="21272500" y="6715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63691</xdr:rowOff>
    </xdr:from>
    <xdr:to>
      <xdr:col>107</xdr:col>
      <xdr:colOff>101600</xdr:colOff>
      <xdr:row>39</xdr:row>
      <xdr:rowOff>165291</xdr:rowOff>
    </xdr:to>
    <xdr:sp macro="" textlink="">
      <xdr:nvSpPr>
        <xdr:cNvPr id="578" name="フローチャート: 判断 577">
          <a:extLst>
            <a:ext uri="{FF2B5EF4-FFF2-40B4-BE49-F238E27FC236}">
              <a16:creationId xmlns:a16="http://schemas.microsoft.com/office/drawing/2014/main" id="{CD676477-00BB-4F1D-94EE-87AEA2410EAD}"/>
            </a:ext>
          </a:extLst>
        </xdr:cNvPr>
        <xdr:cNvSpPr/>
      </xdr:nvSpPr>
      <xdr:spPr>
        <a:xfrm>
          <a:off x="20383500" y="675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64262</xdr:rowOff>
    </xdr:from>
    <xdr:to>
      <xdr:col>102</xdr:col>
      <xdr:colOff>165100</xdr:colOff>
      <xdr:row>39</xdr:row>
      <xdr:rowOff>165862</xdr:rowOff>
    </xdr:to>
    <xdr:sp macro="" textlink="">
      <xdr:nvSpPr>
        <xdr:cNvPr id="579" name="フローチャート: 判断 578">
          <a:extLst>
            <a:ext uri="{FF2B5EF4-FFF2-40B4-BE49-F238E27FC236}">
              <a16:creationId xmlns:a16="http://schemas.microsoft.com/office/drawing/2014/main" id="{511EFD67-BDB2-44BC-BF4B-11A3AF58C5AC}"/>
            </a:ext>
          </a:extLst>
        </xdr:cNvPr>
        <xdr:cNvSpPr/>
      </xdr:nvSpPr>
      <xdr:spPr>
        <a:xfrm>
          <a:off x="19494500" y="675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83121</xdr:rowOff>
    </xdr:from>
    <xdr:to>
      <xdr:col>98</xdr:col>
      <xdr:colOff>38100</xdr:colOff>
      <xdr:row>40</xdr:row>
      <xdr:rowOff>13271</xdr:rowOff>
    </xdr:to>
    <xdr:sp macro="" textlink="">
      <xdr:nvSpPr>
        <xdr:cNvPr id="580" name="フローチャート: 判断 579">
          <a:extLst>
            <a:ext uri="{FF2B5EF4-FFF2-40B4-BE49-F238E27FC236}">
              <a16:creationId xmlns:a16="http://schemas.microsoft.com/office/drawing/2014/main" id="{83A5B051-1072-42C8-9CAE-DA385039A173}"/>
            </a:ext>
          </a:extLst>
        </xdr:cNvPr>
        <xdr:cNvSpPr/>
      </xdr:nvSpPr>
      <xdr:spPr>
        <a:xfrm>
          <a:off x="18605500" y="676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B68B6A3F-253C-4AB9-BE87-15E53EFF570E}"/>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94959257-10CB-4AF0-94F8-426FC39A1DC6}"/>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5F6AB289-C5F0-457C-967F-CFD80C3A46F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1D400251-6D37-4D80-8409-4452E1CB196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9154A24F-68E9-4559-96C7-BC8B4DCDA67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139129</xdr:rowOff>
    </xdr:from>
    <xdr:to>
      <xdr:col>116</xdr:col>
      <xdr:colOff>114300</xdr:colOff>
      <xdr:row>39</xdr:row>
      <xdr:rowOff>69279</xdr:rowOff>
    </xdr:to>
    <xdr:sp macro="" textlink="">
      <xdr:nvSpPr>
        <xdr:cNvPr id="586" name="楕円 585">
          <a:extLst>
            <a:ext uri="{FF2B5EF4-FFF2-40B4-BE49-F238E27FC236}">
              <a16:creationId xmlns:a16="http://schemas.microsoft.com/office/drawing/2014/main" id="{2A612FEC-7151-4101-8960-996CB0FA3554}"/>
            </a:ext>
          </a:extLst>
        </xdr:cNvPr>
        <xdr:cNvSpPr/>
      </xdr:nvSpPr>
      <xdr:spPr>
        <a:xfrm>
          <a:off x="22110700" y="6654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162006</xdr:rowOff>
    </xdr:from>
    <xdr:ext cx="469744" cy="259045"/>
    <xdr:sp macro="" textlink="">
      <xdr:nvSpPr>
        <xdr:cNvPr id="587" name="【認定こども園・幼稚園・保育所】&#10;一人当たり面積該当値テキスト">
          <a:extLst>
            <a:ext uri="{FF2B5EF4-FFF2-40B4-BE49-F238E27FC236}">
              <a16:creationId xmlns:a16="http://schemas.microsoft.com/office/drawing/2014/main" id="{C36CAAA5-F1AD-4FE7-AC8F-8EA43EA08BF9}"/>
            </a:ext>
          </a:extLst>
        </xdr:cNvPr>
        <xdr:cNvSpPr txBox="1"/>
      </xdr:nvSpPr>
      <xdr:spPr>
        <a:xfrm>
          <a:off x="22199600" y="6505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140843</xdr:rowOff>
    </xdr:from>
    <xdr:to>
      <xdr:col>112</xdr:col>
      <xdr:colOff>38100</xdr:colOff>
      <xdr:row>39</xdr:row>
      <xdr:rowOff>70993</xdr:rowOff>
    </xdr:to>
    <xdr:sp macro="" textlink="">
      <xdr:nvSpPr>
        <xdr:cNvPr id="588" name="楕円 587">
          <a:extLst>
            <a:ext uri="{FF2B5EF4-FFF2-40B4-BE49-F238E27FC236}">
              <a16:creationId xmlns:a16="http://schemas.microsoft.com/office/drawing/2014/main" id="{2C81D2C8-89DD-4DB2-9F3F-513F026E4FB9}"/>
            </a:ext>
          </a:extLst>
        </xdr:cNvPr>
        <xdr:cNvSpPr/>
      </xdr:nvSpPr>
      <xdr:spPr>
        <a:xfrm>
          <a:off x="21272500" y="6655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18479</xdr:rowOff>
    </xdr:from>
    <xdr:to>
      <xdr:col>116</xdr:col>
      <xdr:colOff>63500</xdr:colOff>
      <xdr:row>39</xdr:row>
      <xdr:rowOff>20193</xdr:rowOff>
    </xdr:to>
    <xdr:cxnSp macro="">
      <xdr:nvCxnSpPr>
        <xdr:cNvPr id="589" name="直線コネクタ 588">
          <a:extLst>
            <a:ext uri="{FF2B5EF4-FFF2-40B4-BE49-F238E27FC236}">
              <a16:creationId xmlns:a16="http://schemas.microsoft.com/office/drawing/2014/main" id="{6B21B2A5-B5AE-45FB-B004-5B7025180D87}"/>
            </a:ext>
          </a:extLst>
        </xdr:cNvPr>
        <xdr:cNvCxnSpPr/>
      </xdr:nvCxnSpPr>
      <xdr:spPr>
        <a:xfrm flipV="1">
          <a:off x="21323300" y="6705029"/>
          <a:ext cx="8382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145986</xdr:rowOff>
    </xdr:from>
    <xdr:to>
      <xdr:col>107</xdr:col>
      <xdr:colOff>101600</xdr:colOff>
      <xdr:row>39</xdr:row>
      <xdr:rowOff>76136</xdr:rowOff>
    </xdr:to>
    <xdr:sp macro="" textlink="">
      <xdr:nvSpPr>
        <xdr:cNvPr id="590" name="楕円 589">
          <a:extLst>
            <a:ext uri="{FF2B5EF4-FFF2-40B4-BE49-F238E27FC236}">
              <a16:creationId xmlns:a16="http://schemas.microsoft.com/office/drawing/2014/main" id="{7527BC2F-CCC8-41BA-9AE3-249CC86E61DC}"/>
            </a:ext>
          </a:extLst>
        </xdr:cNvPr>
        <xdr:cNvSpPr/>
      </xdr:nvSpPr>
      <xdr:spPr>
        <a:xfrm>
          <a:off x="20383500" y="6661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20193</xdr:rowOff>
    </xdr:from>
    <xdr:to>
      <xdr:col>111</xdr:col>
      <xdr:colOff>177800</xdr:colOff>
      <xdr:row>39</xdr:row>
      <xdr:rowOff>25336</xdr:rowOff>
    </xdr:to>
    <xdr:cxnSp macro="">
      <xdr:nvCxnSpPr>
        <xdr:cNvPr id="591" name="直線コネクタ 590">
          <a:extLst>
            <a:ext uri="{FF2B5EF4-FFF2-40B4-BE49-F238E27FC236}">
              <a16:creationId xmlns:a16="http://schemas.microsoft.com/office/drawing/2014/main" id="{BA1069A0-7915-4C27-80BC-6A26E8DCC3CA}"/>
            </a:ext>
          </a:extLst>
        </xdr:cNvPr>
        <xdr:cNvCxnSpPr/>
      </xdr:nvCxnSpPr>
      <xdr:spPr>
        <a:xfrm flipV="1">
          <a:off x="20434300" y="6706743"/>
          <a:ext cx="889000" cy="5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24257</xdr:rowOff>
    </xdr:from>
    <xdr:to>
      <xdr:col>102</xdr:col>
      <xdr:colOff>165100</xdr:colOff>
      <xdr:row>38</xdr:row>
      <xdr:rowOff>125857</xdr:rowOff>
    </xdr:to>
    <xdr:sp macro="" textlink="">
      <xdr:nvSpPr>
        <xdr:cNvPr id="592" name="楕円 591">
          <a:extLst>
            <a:ext uri="{FF2B5EF4-FFF2-40B4-BE49-F238E27FC236}">
              <a16:creationId xmlns:a16="http://schemas.microsoft.com/office/drawing/2014/main" id="{DC33FF87-0CA8-40C1-97E2-CCD0CDEB2C1C}"/>
            </a:ext>
          </a:extLst>
        </xdr:cNvPr>
        <xdr:cNvSpPr/>
      </xdr:nvSpPr>
      <xdr:spPr>
        <a:xfrm>
          <a:off x="19494500" y="6539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75057</xdr:rowOff>
    </xdr:from>
    <xdr:to>
      <xdr:col>107</xdr:col>
      <xdr:colOff>50800</xdr:colOff>
      <xdr:row>39</xdr:row>
      <xdr:rowOff>25336</xdr:rowOff>
    </xdr:to>
    <xdr:cxnSp macro="">
      <xdr:nvCxnSpPr>
        <xdr:cNvPr id="593" name="直線コネクタ 592">
          <a:extLst>
            <a:ext uri="{FF2B5EF4-FFF2-40B4-BE49-F238E27FC236}">
              <a16:creationId xmlns:a16="http://schemas.microsoft.com/office/drawing/2014/main" id="{DED271F1-A710-4BC1-96EA-0BF22C39025F}"/>
            </a:ext>
          </a:extLst>
        </xdr:cNvPr>
        <xdr:cNvCxnSpPr/>
      </xdr:nvCxnSpPr>
      <xdr:spPr>
        <a:xfrm>
          <a:off x="19545300" y="6590157"/>
          <a:ext cx="889000" cy="121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34544</xdr:rowOff>
    </xdr:from>
    <xdr:to>
      <xdr:col>98</xdr:col>
      <xdr:colOff>38100</xdr:colOff>
      <xdr:row>38</xdr:row>
      <xdr:rowOff>136144</xdr:rowOff>
    </xdr:to>
    <xdr:sp macro="" textlink="">
      <xdr:nvSpPr>
        <xdr:cNvPr id="594" name="楕円 593">
          <a:extLst>
            <a:ext uri="{FF2B5EF4-FFF2-40B4-BE49-F238E27FC236}">
              <a16:creationId xmlns:a16="http://schemas.microsoft.com/office/drawing/2014/main" id="{3EF80F42-076A-443B-8BDF-91720213B5BE}"/>
            </a:ext>
          </a:extLst>
        </xdr:cNvPr>
        <xdr:cNvSpPr/>
      </xdr:nvSpPr>
      <xdr:spPr>
        <a:xfrm>
          <a:off x="18605500" y="6549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75057</xdr:rowOff>
    </xdr:from>
    <xdr:to>
      <xdr:col>102</xdr:col>
      <xdr:colOff>114300</xdr:colOff>
      <xdr:row>38</xdr:row>
      <xdr:rowOff>85344</xdr:rowOff>
    </xdr:to>
    <xdr:cxnSp macro="">
      <xdr:nvCxnSpPr>
        <xdr:cNvPr id="595" name="直線コネクタ 594">
          <a:extLst>
            <a:ext uri="{FF2B5EF4-FFF2-40B4-BE49-F238E27FC236}">
              <a16:creationId xmlns:a16="http://schemas.microsoft.com/office/drawing/2014/main" id="{E4F4499A-FAE4-449D-9F8C-5860C0392587}"/>
            </a:ext>
          </a:extLst>
        </xdr:cNvPr>
        <xdr:cNvCxnSpPr/>
      </xdr:nvCxnSpPr>
      <xdr:spPr>
        <a:xfrm flipV="1">
          <a:off x="18656300" y="6590157"/>
          <a:ext cx="8890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121556</xdr:rowOff>
    </xdr:from>
    <xdr:ext cx="469744" cy="259045"/>
    <xdr:sp macro="" textlink="">
      <xdr:nvSpPr>
        <xdr:cNvPr id="596" name="n_1aveValue【認定こども園・幼稚園・保育所】&#10;一人当たり面積">
          <a:extLst>
            <a:ext uri="{FF2B5EF4-FFF2-40B4-BE49-F238E27FC236}">
              <a16:creationId xmlns:a16="http://schemas.microsoft.com/office/drawing/2014/main" id="{29F13B30-A5DB-47A2-A9EA-9FA7686534D6}"/>
            </a:ext>
          </a:extLst>
        </xdr:cNvPr>
        <xdr:cNvSpPr txBox="1"/>
      </xdr:nvSpPr>
      <xdr:spPr>
        <a:xfrm>
          <a:off x="21075727" y="680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156418</xdr:rowOff>
    </xdr:from>
    <xdr:ext cx="469744" cy="259045"/>
    <xdr:sp macro="" textlink="">
      <xdr:nvSpPr>
        <xdr:cNvPr id="597" name="n_2aveValue【認定こども園・幼稚園・保育所】&#10;一人当たり面積">
          <a:extLst>
            <a:ext uri="{FF2B5EF4-FFF2-40B4-BE49-F238E27FC236}">
              <a16:creationId xmlns:a16="http://schemas.microsoft.com/office/drawing/2014/main" id="{DA0BDE4D-24E5-4A53-B637-A99D687F3BD9}"/>
            </a:ext>
          </a:extLst>
        </xdr:cNvPr>
        <xdr:cNvSpPr txBox="1"/>
      </xdr:nvSpPr>
      <xdr:spPr>
        <a:xfrm>
          <a:off x="20199427" y="6842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156989</xdr:rowOff>
    </xdr:from>
    <xdr:ext cx="469744" cy="259045"/>
    <xdr:sp macro="" textlink="">
      <xdr:nvSpPr>
        <xdr:cNvPr id="598" name="n_3aveValue【認定こども園・幼稚園・保育所】&#10;一人当たり面積">
          <a:extLst>
            <a:ext uri="{FF2B5EF4-FFF2-40B4-BE49-F238E27FC236}">
              <a16:creationId xmlns:a16="http://schemas.microsoft.com/office/drawing/2014/main" id="{87EB5F1A-3BC4-4B25-BF36-58943E0E0FA0}"/>
            </a:ext>
          </a:extLst>
        </xdr:cNvPr>
        <xdr:cNvSpPr txBox="1"/>
      </xdr:nvSpPr>
      <xdr:spPr>
        <a:xfrm>
          <a:off x="19310427" y="6843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4398</xdr:rowOff>
    </xdr:from>
    <xdr:ext cx="469744" cy="259045"/>
    <xdr:sp macro="" textlink="">
      <xdr:nvSpPr>
        <xdr:cNvPr id="599" name="n_4aveValue【認定こども園・幼稚園・保育所】&#10;一人当たり面積">
          <a:extLst>
            <a:ext uri="{FF2B5EF4-FFF2-40B4-BE49-F238E27FC236}">
              <a16:creationId xmlns:a16="http://schemas.microsoft.com/office/drawing/2014/main" id="{0D680CAE-1ED8-48C3-BE58-B555BDF49B41}"/>
            </a:ext>
          </a:extLst>
        </xdr:cNvPr>
        <xdr:cNvSpPr txBox="1"/>
      </xdr:nvSpPr>
      <xdr:spPr>
        <a:xfrm>
          <a:off x="18421427" y="6862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87520</xdr:rowOff>
    </xdr:from>
    <xdr:ext cx="469744" cy="259045"/>
    <xdr:sp macro="" textlink="">
      <xdr:nvSpPr>
        <xdr:cNvPr id="600" name="n_1mainValue【認定こども園・幼稚園・保育所】&#10;一人当たり面積">
          <a:extLst>
            <a:ext uri="{FF2B5EF4-FFF2-40B4-BE49-F238E27FC236}">
              <a16:creationId xmlns:a16="http://schemas.microsoft.com/office/drawing/2014/main" id="{1550A67A-4769-4CD2-B41B-D34ED0E7BB33}"/>
            </a:ext>
          </a:extLst>
        </xdr:cNvPr>
        <xdr:cNvSpPr txBox="1"/>
      </xdr:nvSpPr>
      <xdr:spPr>
        <a:xfrm>
          <a:off x="21075727" y="6431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92663</xdr:rowOff>
    </xdr:from>
    <xdr:ext cx="469744" cy="259045"/>
    <xdr:sp macro="" textlink="">
      <xdr:nvSpPr>
        <xdr:cNvPr id="601" name="n_2mainValue【認定こども園・幼稚園・保育所】&#10;一人当たり面積">
          <a:extLst>
            <a:ext uri="{FF2B5EF4-FFF2-40B4-BE49-F238E27FC236}">
              <a16:creationId xmlns:a16="http://schemas.microsoft.com/office/drawing/2014/main" id="{B9C6BB9D-9F0A-4F32-BC53-8E38CB6E160D}"/>
            </a:ext>
          </a:extLst>
        </xdr:cNvPr>
        <xdr:cNvSpPr txBox="1"/>
      </xdr:nvSpPr>
      <xdr:spPr>
        <a:xfrm>
          <a:off x="20199427" y="6436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142384</xdr:rowOff>
    </xdr:from>
    <xdr:ext cx="469744" cy="259045"/>
    <xdr:sp macro="" textlink="">
      <xdr:nvSpPr>
        <xdr:cNvPr id="602" name="n_3mainValue【認定こども園・幼稚園・保育所】&#10;一人当たり面積">
          <a:extLst>
            <a:ext uri="{FF2B5EF4-FFF2-40B4-BE49-F238E27FC236}">
              <a16:creationId xmlns:a16="http://schemas.microsoft.com/office/drawing/2014/main" id="{23D5B978-2771-48D3-969A-19D300DE5163}"/>
            </a:ext>
          </a:extLst>
        </xdr:cNvPr>
        <xdr:cNvSpPr txBox="1"/>
      </xdr:nvSpPr>
      <xdr:spPr>
        <a:xfrm>
          <a:off x="19310427" y="6314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152671</xdr:rowOff>
    </xdr:from>
    <xdr:ext cx="469744" cy="259045"/>
    <xdr:sp macro="" textlink="">
      <xdr:nvSpPr>
        <xdr:cNvPr id="603" name="n_4mainValue【認定こども園・幼稚園・保育所】&#10;一人当たり面積">
          <a:extLst>
            <a:ext uri="{FF2B5EF4-FFF2-40B4-BE49-F238E27FC236}">
              <a16:creationId xmlns:a16="http://schemas.microsoft.com/office/drawing/2014/main" id="{6B9F2AB8-BB47-4BE9-A95C-44D931819243}"/>
            </a:ext>
          </a:extLst>
        </xdr:cNvPr>
        <xdr:cNvSpPr txBox="1"/>
      </xdr:nvSpPr>
      <xdr:spPr>
        <a:xfrm>
          <a:off x="18421427" y="632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338B7F34-982F-40FD-AD16-5DBC251E7C1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2B5E7015-E97F-497B-B143-E58F5EE6633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6CEF691C-847D-4605-A8A3-8347B5A16DC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A49CADB0-054B-4093-9CFF-E192A77D2BA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0ECB3E81-DD21-48CB-B024-854CA0EA39C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D6E8DB4D-3C8E-4F1C-8D9B-05578C9A823F}"/>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4147BAF2-F2E5-4598-8B57-7BA2D162913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EC04CCE2-8C77-41DE-8B38-3FE14D7E474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5F415C00-E0F3-4521-A7B3-C074A9A67D2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0EA8D95C-0E48-4E29-A4BA-BD58609BDB5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D4E5940A-B6A1-4768-B1A1-40AD84434856}"/>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5" name="直線コネクタ 614">
          <a:extLst>
            <a:ext uri="{FF2B5EF4-FFF2-40B4-BE49-F238E27FC236}">
              <a16:creationId xmlns:a16="http://schemas.microsoft.com/office/drawing/2014/main" id="{2D6421DB-CED9-4F34-86A1-70A9D8CB3A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16" name="テキスト ボックス 615">
          <a:extLst>
            <a:ext uri="{FF2B5EF4-FFF2-40B4-BE49-F238E27FC236}">
              <a16:creationId xmlns:a16="http://schemas.microsoft.com/office/drawing/2014/main" id="{14DD3CC6-B9AD-407E-8805-90B1F7D7469D}"/>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7" name="直線コネクタ 616">
          <a:extLst>
            <a:ext uri="{FF2B5EF4-FFF2-40B4-BE49-F238E27FC236}">
              <a16:creationId xmlns:a16="http://schemas.microsoft.com/office/drawing/2014/main" id="{4CC916A8-B42D-40F3-A526-6952AD3F519C}"/>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8" name="テキスト ボックス 617">
          <a:extLst>
            <a:ext uri="{FF2B5EF4-FFF2-40B4-BE49-F238E27FC236}">
              <a16:creationId xmlns:a16="http://schemas.microsoft.com/office/drawing/2014/main" id="{AD9A7D33-F22C-4D6E-B3DD-E864801F4339}"/>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9" name="直線コネクタ 618">
          <a:extLst>
            <a:ext uri="{FF2B5EF4-FFF2-40B4-BE49-F238E27FC236}">
              <a16:creationId xmlns:a16="http://schemas.microsoft.com/office/drawing/2014/main" id="{C506F347-BCE1-4312-B600-841B33CD338C}"/>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0" name="テキスト ボックス 619">
          <a:extLst>
            <a:ext uri="{FF2B5EF4-FFF2-40B4-BE49-F238E27FC236}">
              <a16:creationId xmlns:a16="http://schemas.microsoft.com/office/drawing/2014/main" id="{FE7104C1-681C-4CF0-BC94-69A15F735091}"/>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1" name="直線コネクタ 620">
          <a:extLst>
            <a:ext uri="{FF2B5EF4-FFF2-40B4-BE49-F238E27FC236}">
              <a16:creationId xmlns:a16="http://schemas.microsoft.com/office/drawing/2014/main" id="{439D6EE7-275C-45E9-B093-DB60B678CA86}"/>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2" name="テキスト ボックス 621">
          <a:extLst>
            <a:ext uri="{FF2B5EF4-FFF2-40B4-BE49-F238E27FC236}">
              <a16:creationId xmlns:a16="http://schemas.microsoft.com/office/drawing/2014/main" id="{3982643F-611D-44EF-BEF3-81C1A3665F94}"/>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3" name="直線コネクタ 622">
          <a:extLst>
            <a:ext uri="{FF2B5EF4-FFF2-40B4-BE49-F238E27FC236}">
              <a16:creationId xmlns:a16="http://schemas.microsoft.com/office/drawing/2014/main" id="{0E7ED422-CE41-4E63-B1F9-FB2BF8C29A28}"/>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4" name="テキスト ボックス 623">
          <a:extLst>
            <a:ext uri="{FF2B5EF4-FFF2-40B4-BE49-F238E27FC236}">
              <a16:creationId xmlns:a16="http://schemas.microsoft.com/office/drawing/2014/main" id="{4FE616FD-4AAF-406A-B452-9DC84A0E89DE}"/>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5" name="直線コネクタ 624">
          <a:extLst>
            <a:ext uri="{FF2B5EF4-FFF2-40B4-BE49-F238E27FC236}">
              <a16:creationId xmlns:a16="http://schemas.microsoft.com/office/drawing/2014/main" id="{7DA67AFF-758C-4B23-9CD6-4E74A494234F}"/>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26" name="テキスト ボックス 625">
          <a:extLst>
            <a:ext uri="{FF2B5EF4-FFF2-40B4-BE49-F238E27FC236}">
              <a16:creationId xmlns:a16="http://schemas.microsoft.com/office/drawing/2014/main" id="{9D6B31A0-377B-491D-9676-EEA02548237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33F2A788-8000-4A28-BE90-7D472F1D51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8" name="【学校施設】&#10;有形固定資産減価償却率グラフ枠">
          <a:extLst>
            <a:ext uri="{FF2B5EF4-FFF2-40B4-BE49-F238E27FC236}">
              <a16:creationId xmlns:a16="http://schemas.microsoft.com/office/drawing/2014/main" id="{FEFA7EA5-BD5E-4D30-A644-94CE34E48A9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84909</xdr:rowOff>
    </xdr:from>
    <xdr:to>
      <xdr:col>85</xdr:col>
      <xdr:colOff>126364</xdr:colOff>
      <xdr:row>64</xdr:row>
      <xdr:rowOff>130628</xdr:rowOff>
    </xdr:to>
    <xdr:cxnSp macro="">
      <xdr:nvCxnSpPr>
        <xdr:cNvPr id="629" name="直線コネクタ 628">
          <a:extLst>
            <a:ext uri="{FF2B5EF4-FFF2-40B4-BE49-F238E27FC236}">
              <a16:creationId xmlns:a16="http://schemas.microsoft.com/office/drawing/2014/main" id="{35ED0869-29CE-4FAD-9B52-FAE3BC32C63B}"/>
            </a:ext>
          </a:extLst>
        </xdr:cNvPr>
        <xdr:cNvCxnSpPr/>
      </xdr:nvCxnSpPr>
      <xdr:spPr>
        <a:xfrm flipV="1">
          <a:off x="16318864" y="9686109"/>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0" name="【学校施設】&#10;有形固定資産減価償却率最小値テキスト">
          <a:extLst>
            <a:ext uri="{FF2B5EF4-FFF2-40B4-BE49-F238E27FC236}">
              <a16:creationId xmlns:a16="http://schemas.microsoft.com/office/drawing/2014/main" id="{0351EF2B-1790-4748-B226-822B938489AA}"/>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1" name="直線コネクタ 630">
          <a:extLst>
            <a:ext uri="{FF2B5EF4-FFF2-40B4-BE49-F238E27FC236}">
              <a16:creationId xmlns:a16="http://schemas.microsoft.com/office/drawing/2014/main" id="{CAADE5B3-CED1-4CDF-B084-43A0216C7F61}"/>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31586</xdr:rowOff>
    </xdr:from>
    <xdr:ext cx="405111" cy="259045"/>
    <xdr:sp macro="" textlink="">
      <xdr:nvSpPr>
        <xdr:cNvPr id="632" name="【学校施設】&#10;有形固定資産減価償却率最大値テキスト">
          <a:extLst>
            <a:ext uri="{FF2B5EF4-FFF2-40B4-BE49-F238E27FC236}">
              <a16:creationId xmlns:a16="http://schemas.microsoft.com/office/drawing/2014/main" id="{F33BA48A-6B9A-45E8-8108-CF285DD5DECD}"/>
            </a:ext>
          </a:extLst>
        </xdr:cNvPr>
        <xdr:cNvSpPr txBox="1"/>
      </xdr:nvSpPr>
      <xdr:spPr>
        <a:xfrm>
          <a:off x="16357600" y="9461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84909</xdr:rowOff>
    </xdr:from>
    <xdr:to>
      <xdr:col>86</xdr:col>
      <xdr:colOff>25400</xdr:colOff>
      <xdr:row>56</xdr:row>
      <xdr:rowOff>84909</xdr:rowOff>
    </xdr:to>
    <xdr:cxnSp macro="">
      <xdr:nvCxnSpPr>
        <xdr:cNvPr id="633" name="直線コネクタ 632">
          <a:extLst>
            <a:ext uri="{FF2B5EF4-FFF2-40B4-BE49-F238E27FC236}">
              <a16:creationId xmlns:a16="http://schemas.microsoft.com/office/drawing/2014/main" id="{DF2C22BE-77CF-4A28-A09A-70195A005486}"/>
            </a:ext>
          </a:extLst>
        </xdr:cNvPr>
        <xdr:cNvCxnSpPr/>
      </xdr:nvCxnSpPr>
      <xdr:spPr>
        <a:xfrm>
          <a:off x="16230600" y="96861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17797</xdr:rowOff>
    </xdr:from>
    <xdr:ext cx="405111" cy="259045"/>
    <xdr:sp macro="" textlink="">
      <xdr:nvSpPr>
        <xdr:cNvPr id="634" name="【学校施設】&#10;有形固定資産減価償却率平均値テキスト">
          <a:extLst>
            <a:ext uri="{FF2B5EF4-FFF2-40B4-BE49-F238E27FC236}">
              <a16:creationId xmlns:a16="http://schemas.microsoft.com/office/drawing/2014/main" id="{15A00C96-7A3D-4EEE-88B5-A6ADA3742A0C}"/>
            </a:ext>
          </a:extLst>
        </xdr:cNvPr>
        <xdr:cNvSpPr txBox="1"/>
      </xdr:nvSpPr>
      <xdr:spPr>
        <a:xfrm>
          <a:off x="16357600" y="10304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166370</xdr:rowOff>
    </xdr:from>
    <xdr:to>
      <xdr:col>85</xdr:col>
      <xdr:colOff>177800</xdr:colOff>
      <xdr:row>61</xdr:row>
      <xdr:rowOff>96520</xdr:rowOff>
    </xdr:to>
    <xdr:sp macro="" textlink="">
      <xdr:nvSpPr>
        <xdr:cNvPr id="635" name="フローチャート: 判断 634">
          <a:extLst>
            <a:ext uri="{FF2B5EF4-FFF2-40B4-BE49-F238E27FC236}">
              <a16:creationId xmlns:a16="http://schemas.microsoft.com/office/drawing/2014/main" id="{B3C633B3-383F-4826-9B4E-3E5F89E2F7AE}"/>
            </a:ext>
          </a:extLst>
        </xdr:cNvPr>
        <xdr:cNvSpPr/>
      </xdr:nvSpPr>
      <xdr:spPr>
        <a:xfrm>
          <a:off x="16268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161472</xdr:rowOff>
    </xdr:from>
    <xdr:to>
      <xdr:col>81</xdr:col>
      <xdr:colOff>101600</xdr:colOff>
      <xdr:row>61</xdr:row>
      <xdr:rowOff>91622</xdr:rowOff>
    </xdr:to>
    <xdr:sp macro="" textlink="">
      <xdr:nvSpPr>
        <xdr:cNvPr id="636" name="フローチャート: 判断 635">
          <a:extLst>
            <a:ext uri="{FF2B5EF4-FFF2-40B4-BE49-F238E27FC236}">
              <a16:creationId xmlns:a16="http://schemas.microsoft.com/office/drawing/2014/main" id="{63D188CC-1051-4241-AD1C-3E6AA2E298B4}"/>
            </a:ext>
          </a:extLst>
        </xdr:cNvPr>
        <xdr:cNvSpPr/>
      </xdr:nvSpPr>
      <xdr:spPr>
        <a:xfrm>
          <a:off x="15430500" y="1044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166370</xdr:rowOff>
    </xdr:from>
    <xdr:to>
      <xdr:col>76</xdr:col>
      <xdr:colOff>165100</xdr:colOff>
      <xdr:row>61</xdr:row>
      <xdr:rowOff>96520</xdr:rowOff>
    </xdr:to>
    <xdr:sp macro="" textlink="">
      <xdr:nvSpPr>
        <xdr:cNvPr id="637" name="フローチャート: 判断 636">
          <a:extLst>
            <a:ext uri="{FF2B5EF4-FFF2-40B4-BE49-F238E27FC236}">
              <a16:creationId xmlns:a16="http://schemas.microsoft.com/office/drawing/2014/main" id="{B14F8DA8-FBF9-49C9-B778-4BFD87E9658B}"/>
            </a:ext>
          </a:extLst>
        </xdr:cNvPr>
        <xdr:cNvSpPr/>
      </xdr:nvSpPr>
      <xdr:spPr>
        <a:xfrm>
          <a:off x="145415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127181</xdr:rowOff>
    </xdr:from>
    <xdr:to>
      <xdr:col>72</xdr:col>
      <xdr:colOff>38100</xdr:colOff>
      <xdr:row>61</xdr:row>
      <xdr:rowOff>57331</xdr:rowOff>
    </xdr:to>
    <xdr:sp macro="" textlink="">
      <xdr:nvSpPr>
        <xdr:cNvPr id="638" name="フローチャート: 判断 637">
          <a:extLst>
            <a:ext uri="{FF2B5EF4-FFF2-40B4-BE49-F238E27FC236}">
              <a16:creationId xmlns:a16="http://schemas.microsoft.com/office/drawing/2014/main" id="{CD2610C7-07C4-40C3-9F8E-D76F6C9FD868}"/>
            </a:ext>
          </a:extLst>
        </xdr:cNvPr>
        <xdr:cNvSpPr/>
      </xdr:nvSpPr>
      <xdr:spPr>
        <a:xfrm>
          <a:off x="13652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107587</xdr:rowOff>
    </xdr:from>
    <xdr:to>
      <xdr:col>67</xdr:col>
      <xdr:colOff>101600</xdr:colOff>
      <xdr:row>61</xdr:row>
      <xdr:rowOff>37737</xdr:rowOff>
    </xdr:to>
    <xdr:sp macro="" textlink="">
      <xdr:nvSpPr>
        <xdr:cNvPr id="639" name="フローチャート: 判断 638">
          <a:extLst>
            <a:ext uri="{FF2B5EF4-FFF2-40B4-BE49-F238E27FC236}">
              <a16:creationId xmlns:a16="http://schemas.microsoft.com/office/drawing/2014/main" id="{77E3D599-0981-49DF-9B35-75298B425E2E}"/>
            </a:ext>
          </a:extLst>
        </xdr:cNvPr>
        <xdr:cNvSpPr/>
      </xdr:nvSpPr>
      <xdr:spPr>
        <a:xfrm>
          <a:off x="12763500" y="1039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B15F17F5-CEB3-4132-A246-3F421E9784D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E42606A1-DE89-47D4-B72C-CAA0A14C8F9C}"/>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5E9F769C-3D15-4FB1-85DA-A409FDB6562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5FEB5581-8F5B-4A0A-B03D-F7036CE0D23D}"/>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E87139BC-B31F-4DF3-91D6-4F37EEB1C5A3}"/>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73297</xdr:rowOff>
    </xdr:from>
    <xdr:to>
      <xdr:col>85</xdr:col>
      <xdr:colOff>177800</xdr:colOff>
      <xdr:row>64</xdr:row>
      <xdr:rowOff>3447</xdr:rowOff>
    </xdr:to>
    <xdr:sp macro="" textlink="">
      <xdr:nvSpPr>
        <xdr:cNvPr id="645" name="楕円 644">
          <a:extLst>
            <a:ext uri="{FF2B5EF4-FFF2-40B4-BE49-F238E27FC236}">
              <a16:creationId xmlns:a16="http://schemas.microsoft.com/office/drawing/2014/main" id="{9A6BDA59-496E-460C-80DD-42383EF286B2}"/>
            </a:ext>
          </a:extLst>
        </xdr:cNvPr>
        <xdr:cNvSpPr/>
      </xdr:nvSpPr>
      <xdr:spPr>
        <a:xfrm>
          <a:off x="16268700" y="10874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51724</xdr:rowOff>
    </xdr:from>
    <xdr:ext cx="405111" cy="259045"/>
    <xdr:sp macro="" textlink="">
      <xdr:nvSpPr>
        <xdr:cNvPr id="646" name="【学校施設】&#10;有形固定資産減価償却率該当値テキスト">
          <a:extLst>
            <a:ext uri="{FF2B5EF4-FFF2-40B4-BE49-F238E27FC236}">
              <a16:creationId xmlns:a16="http://schemas.microsoft.com/office/drawing/2014/main" id="{E4BC425A-0CFA-4449-A81C-4D945F04FFCE}"/>
            </a:ext>
          </a:extLst>
        </xdr:cNvPr>
        <xdr:cNvSpPr txBox="1"/>
      </xdr:nvSpPr>
      <xdr:spPr>
        <a:xfrm>
          <a:off x="16357600" y="10853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60234</xdr:rowOff>
    </xdr:from>
    <xdr:to>
      <xdr:col>81</xdr:col>
      <xdr:colOff>101600</xdr:colOff>
      <xdr:row>63</xdr:row>
      <xdr:rowOff>161834</xdr:rowOff>
    </xdr:to>
    <xdr:sp macro="" textlink="">
      <xdr:nvSpPr>
        <xdr:cNvPr id="647" name="楕円 646">
          <a:extLst>
            <a:ext uri="{FF2B5EF4-FFF2-40B4-BE49-F238E27FC236}">
              <a16:creationId xmlns:a16="http://schemas.microsoft.com/office/drawing/2014/main" id="{29335CEE-F7F7-4E9F-B25F-F0B89E4BBEAE}"/>
            </a:ext>
          </a:extLst>
        </xdr:cNvPr>
        <xdr:cNvSpPr/>
      </xdr:nvSpPr>
      <xdr:spPr>
        <a:xfrm>
          <a:off x="15430500" y="10861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111034</xdr:rowOff>
    </xdr:from>
    <xdr:to>
      <xdr:col>85</xdr:col>
      <xdr:colOff>127000</xdr:colOff>
      <xdr:row>63</xdr:row>
      <xdr:rowOff>124097</xdr:rowOff>
    </xdr:to>
    <xdr:cxnSp macro="">
      <xdr:nvCxnSpPr>
        <xdr:cNvPr id="648" name="直線コネクタ 647">
          <a:extLst>
            <a:ext uri="{FF2B5EF4-FFF2-40B4-BE49-F238E27FC236}">
              <a16:creationId xmlns:a16="http://schemas.microsoft.com/office/drawing/2014/main" id="{24AA70EF-B926-4E7F-AE5D-7DFB861D73EA}"/>
            </a:ext>
          </a:extLst>
        </xdr:cNvPr>
        <xdr:cNvCxnSpPr/>
      </xdr:nvCxnSpPr>
      <xdr:spPr>
        <a:xfrm>
          <a:off x="15481300" y="10912384"/>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40640</xdr:rowOff>
    </xdr:from>
    <xdr:to>
      <xdr:col>76</xdr:col>
      <xdr:colOff>165100</xdr:colOff>
      <xdr:row>63</xdr:row>
      <xdr:rowOff>142240</xdr:rowOff>
    </xdr:to>
    <xdr:sp macro="" textlink="">
      <xdr:nvSpPr>
        <xdr:cNvPr id="649" name="楕円 648">
          <a:extLst>
            <a:ext uri="{FF2B5EF4-FFF2-40B4-BE49-F238E27FC236}">
              <a16:creationId xmlns:a16="http://schemas.microsoft.com/office/drawing/2014/main" id="{80ECF3DD-1D29-4F87-8EAD-38F31DBADA6B}"/>
            </a:ext>
          </a:extLst>
        </xdr:cNvPr>
        <xdr:cNvSpPr/>
      </xdr:nvSpPr>
      <xdr:spPr>
        <a:xfrm>
          <a:off x="14541500" y="1084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91440</xdr:rowOff>
    </xdr:from>
    <xdr:to>
      <xdr:col>81</xdr:col>
      <xdr:colOff>50800</xdr:colOff>
      <xdr:row>63</xdr:row>
      <xdr:rowOff>111034</xdr:rowOff>
    </xdr:to>
    <xdr:cxnSp macro="">
      <xdr:nvCxnSpPr>
        <xdr:cNvPr id="650" name="直線コネクタ 649">
          <a:extLst>
            <a:ext uri="{FF2B5EF4-FFF2-40B4-BE49-F238E27FC236}">
              <a16:creationId xmlns:a16="http://schemas.microsoft.com/office/drawing/2014/main" id="{D97C3685-C555-4F93-ACD2-7D779653082F}"/>
            </a:ext>
          </a:extLst>
        </xdr:cNvPr>
        <xdr:cNvCxnSpPr/>
      </xdr:nvCxnSpPr>
      <xdr:spPr>
        <a:xfrm>
          <a:off x="14592300" y="10892790"/>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29210</xdr:rowOff>
    </xdr:from>
    <xdr:to>
      <xdr:col>72</xdr:col>
      <xdr:colOff>38100</xdr:colOff>
      <xdr:row>63</xdr:row>
      <xdr:rowOff>130810</xdr:rowOff>
    </xdr:to>
    <xdr:sp macro="" textlink="">
      <xdr:nvSpPr>
        <xdr:cNvPr id="651" name="楕円 650">
          <a:extLst>
            <a:ext uri="{FF2B5EF4-FFF2-40B4-BE49-F238E27FC236}">
              <a16:creationId xmlns:a16="http://schemas.microsoft.com/office/drawing/2014/main" id="{CEEDD81B-D612-491B-9E67-B2D457DF4AE5}"/>
            </a:ext>
          </a:extLst>
        </xdr:cNvPr>
        <xdr:cNvSpPr/>
      </xdr:nvSpPr>
      <xdr:spPr>
        <a:xfrm>
          <a:off x="13652500" y="1083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80010</xdr:rowOff>
    </xdr:from>
    <xdr:to>
      <xdr:col>76</xdr:col>
      <xdr:colOff>114300</xdr:colOff>
      <xdr:row>63</xdr:row>
      <xdr:rowOff>91440</xdr:rowOff>
    </xdr:to>
    <xdr:cxnSp macro="">
      <xdr:nvCxnSpPr>
        <xdr:cNvPr id="652" name="直線コネクタ 651">
          <a:extLst>
            <a:ext uri="{FF2B5EF4-FFF2-40B4-BE49-F238E27FC236}">
              <a16:creationId xmlns:a16="http://schemas.microsoft.com/office/drawing/2014/main" id="{F5BBC6B4-2BFF-4F61-9206-B5238A0C2C6B}"/>
            </a:ext>
          </a:extLst>
        </xdr:cNvPr>
        <xdr:cNvCxnSpPr/>
      </xdr:nvCxnSpPr>
      <xdr:spPr>
        <a:xfrm>
          <a:off x="13703300" y="1088136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161472</xdr:rowOff>
    </xdr:from>
    <xdr:to>
      <xdr:col>67</xdr:col>
      <xdr:colOff>101600</xdr:colOff>
      <xdr:row>63</xdr:row>
      <xdr:rowOff>91622</xdr:rowOff>
    </xdr:to>
    <xdr:sp macro="" textlink="">
      <xdr:nvSpPr>
        <xdr:cNvPr id="653" name="楕円 652">
          <a:extLst>
            <a:ext uri="{FF2B5EF4-FFF2-40B4-BE49-F238E27FC236}">
              <a16:creationId xmlns:a16="http://schemas.microsoft.com/office/drawing/2014/main" id="{A1CA0C34-7E62-4CB4-9E40-2AD32FE192B6}"/>
            </a:ext>
          </a:extLst>
        </xdr:cNvPr>
        <xdr:cNvSpPr/>
      </xdr:nvSpPr>
      <xdr:spPr>
        <a:xfrm>
          <a:off x="12763500" y="1079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40822</xdr:rowOff>
    </xdr:from>
    <xdr:to>
      <xdr:col>71</xdr:col>
      <xdr:colOff>177800</xdr:colOff>
      <xdr:row>63</xdr:row>
      <xdr:rowOff>80010</xdr:rowOff>
    </xdr:to>
    <xdr:cxnSp macro="">
      <xdr:nvCxnSpPr>
        <xdr:cNvPr id="654" name="直線コネクタ 653">
          <a:extLst>
            <a:ext uri="{FF2B5EF4-FFF2-40B4-BE49-F238E27FC236}">
              <a16:creationId xmlns:a16="http://schemas.microsoft.com/office/drawing/2014/main" id="{FC54B5EA-BB2D-4BC4-B948-49A033EE83AA}"/>
            </a:ext>
          </a:extLst>
        </xdr:cNvPr>
        <xdr:cNvCxnSpPr/>
      </xdr:nvCxnSpPr>
      <xdr:spPr>
        <a:xfrm>
          <a:off x="12814300" y="10842172"/>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108149</xdr:rowOff>
    </xdr:from>
    <xdr:ext cx="405111" cy="259045"/>
    <xdr:sp macro="" textlink="">
      <xdr:nvSpPr>
        <xdr:cNvPr id="655" name="n_1aveValue【学校施設】&#10;有形固定資産減価償却率">
          <a:extLst>
            <a:ext uri="{FF2B5EF4-FFF2-40B4-BE49-F238E27FC236}">
              <a16:creationId xmlns:a16="http://schemas.microsoft.com/office/drawing/2014/main" id="{6F0EB9C8-DF9B-481C-86E2-1AD795C30761}"/>
            </a:ext>
          </a:extLst>
        </xdr:cNvPr>
        <xdr:cNvSpPr txBox="1"/>
      </xdr:nvSpPr>
      <xdr:spPr>
        <a:xfrm>
          <a:off x="15266044" y="1022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113047</xdr:rowOff>
    </xdr:from>
    <xdr:ext cx="405111" cy="259045"/>
    <xdr:sp macro="" textlink="">
      <xdr:nvSpPr>
        <xdr:cNvPr id="656" name="n_2aveValue【学校施設】&#10;有形固定資産減価償却率">
          <a:extLst>
            <a:ext uri="{FF2B5EF4-FFF2-40B4-BE49-F238E27FC236}">
              <a16:creationId xmlns:a16="http://schemas.microsoft.com/office/drawing/2014/main" id="{0E54DDFF-65E8-46F7-A971-8E3B7A3BD60F}"/>
            </a:ext>
          </a:extLst>
        </xdr:cNvPr>
        <xdr:cNvSpPr txBox="1"/>
      </xdr:nvSpPr>
      <xdr:spPr>
        <a:xfrm>
          <a:off x="14389744" y="1022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73858</xdr:rowOff>
    </xdr:from>
    <xdr:ext cx="405111" cy="259045"/>
    <xdr:sp macro="" textlink="">
      <xdr:nvSpPr>
        <xdr:cNvPr id="657" name="n_3aveValue【学校施設】&#10;有形固定資産減価償却率">
          <a:extLst>
            <a:ext uri="{FF2B5EF4-FFF2-40B4-BE49-F238E27FC236}">
              <a16:creationId xmlns:a16="http://schemas.microsoft.com/office/drawing/2014/main" id="{80122C82-5AB1-4ACD-B4BA-CD3DFB950D01}"/>
            </a:ext>
          </a:extLst>
        </xdr:cNvPr>
        <xdr:cNvSpPr txBox="1"/>
      </xdr:nvSpPr>
      <xdr:spPr>
        <a:xfrm>
          <a:off x="13500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54264</xdr:rowOff>
    </xdr:from>
    <xdr:ext cx="405111" cy="259045"/>
    <xdr:sp macro="" textlink="">
      <xdr:nvSpPr>
        <xdr:cNvPr id="658" name="n_4aveValue【学校施設】&#10;有形固定資産減価償却率">
          <a:extLst>
            <a:ext uri="{FF2B5EF4-FFF2-40B4-BE49-F238E27FC236}">
              <a16:creationId xmlns:a16="http://schemas.microsoft.com/office/drawing/2014/main" id="{6124B656-40D0-4956-92C6-34598A21CFB2}"/>
            </a:ext>
          </a:extLst>
        </xdr:cNvPr>
        <xdr:cNvSpPr txBox="1"/>
      </xdr:nvSpPr>
      <xdr:spPr>
        <a:xfrm>
          <a:off x="12611744" y="10169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152961</xdr:rowOff>
    </xdr:from>
    <xdr:ext cx="405111" cy="259045"/>
    <xdr:sp macro="" textlink="">
      <xdr:nvSpPr>
        <xdr:cNvPr id="659" name="n_1mainValue【学校施設】&#10;有形固定資産減価償却率">
          <a:extLst>
            <a:ext uri="{FF2B5EF4-FFF2-40B4-BE49-F238E27FC236}">
              <a16:creationId xmlns:a16="http://schemas.microsoft.com/office/drawing/2014/main" id="{2494CD72-45A1-47E4-BF5A-A156DB516B8D}"/>
            </a:ext>
          </a:extLst>
        </xdr:cNvPr>
        <xdr:cNvSpPr txBox="1"/>
      </xdr:nvSpPr>
      <xdr:spPr>
        <a:xfrm>
          <a:off x="15266044" y="10954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133367</xdr:rowOff>
    </xdr:from>
    <xdr:ext cx="405111" cy="259045"/>
    <xdr:sp macro="" textlink="">
      <xdr:nvSpPr>
        <xdr:cNvPr id="660" name="n_2mainValue【学校施設】&#10;有形固定資産減価償却率">
          <a:extLst>
            <a:ext uri="{FF2B5EF4-FFF2-40B4-BE49-F238E27FC236}">
              <a16:creationId xmlns:a16="http://schemas.microsoft.com/office/drawing/2014/main" id="{B53A7CCB-685C-4C17-9D96-A90FCA38871F}"/>
            </a:ext>
          </a:extLst>
        </xdr:cNvPr>
        <xdr:cNvSpPr txBox="1"/>
      </xdr:nvSpPr>
      <xdr:spPr>
        <a:xfrm>
          <a:off x="14389744" y="1093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121937</xdr:rowOff>
    </xdr:from>
    <xdr:ext cx="405111" cy="259045"/>
    <xdr:sp macro="" textlink="">
      <xdr:nvSpPr>
        <xdr:cNvPr id="661" name="n_3mainValue【学校施設】&#10;有形固定資産減価償却率">
          <a:extLst>
            <a:ext uri="{FF2B5EF4-FFF2-40B4-BE49-F238E27FC236}">
              <a16:creationId xmlns:a16="http://schemas.microsoft.com/office/drawing/2014/main" id="{FD135174-D2C0-45D8-9B36-0897254D6AB5}"/>
            </a:ext>
          </a:extLst>
        </xdr:cNvPr>
        <xdr:cNvSpPr txBox="1"/>
      </xdr:nvSpPr>
      <xdr:spPr>
        <a:xfrm>
          <a:off x="13500744" y="1092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82749</xdr:rowOff>
    </xdr:from>
    <xdr:ext cx="405111" cy="259045"/>
    <xdr:sp macro="" textlink="">
      <xdr:nvSpPr>
        <xdr:cNvPr id="662" name="n_4mainValue【学校施設】&#10;有形固定資産減価償却率">
          <a:extLst>
            <a:ext uri="{FF2B5EF4-FFF2-40B4-BE49-F238E27FC236}">
              <a16:creationId xmlns:a16="http://schemas.microsoft.com/office/drawing/2014/main" id="{A2DB97A6-10D2-4684-A1A9-912E35EEE175}"/>
            </a:ext>
          </a:extLst>
        </xdr:cNvPr>
        <xdr:cNvSpPr txBox="1"/>
      </xdr:nvSpPr>
      <xdr:spPr>
        <a:xfrm>
          <a:off x="12611744" y="10884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a:extLst>
            <a:ext uri="{FF2B5EF4-FFF2-40B4-BE49-F238E27FC236}">
              <a16:creationId xmlns:a16="http://schemas.microsoft.com/office/drawing/2014/main" id="{C2AAC1A5-3439-4176-AF8D-3C004379FD9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a:extLst>
            <a:ext uri="{FF2B5EF4-FFF2-40B4-BE49-F238E27FC236}">
              <a16:creationId xmlns:a16="http://schemas.microsoft.com/office/drawing/2014/main" id="{68938E62-0A11-41AF-B227-643572C3A82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a:extLst>
            <a:ext uri="{FF2B5EF4-FFF2-40B4-BE49-F238E27FC236}">
              <a16:creationId xmlns:a16="http://schemas.microsoft.com/office/drawing/2014/main" id="{4679B0AD-0F16-4783-8E48-D6BE2983298F}"/>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a:extLst>
            <a:ext uri="{FF2B5EF4-FFF2-40B4-BE49-F238E27FC236}">
              <a16:creationId xmlns:a16="http://schemas.microsoft.com/office/drawing/2014/main" id="{8F640BE3-A0B4-414A-BB5C-7B7EC029E5B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a:extLst>
            <a:ext uri="{FF2B5EF4-FFF2-40B4-BE49-F238E27FC236}">
              <a16:creationId xmlns:a16="http://schemas.microsoft.com/office/drawing/2014/main" id="{5463F2DF-945E-4353-BF44-E1AED0F5276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a:extLst>
            <a:ext uri="{FF2B5EF4-FFF2-40B4-BE49-F238E27FC236}">
              <a16:creationId xmlns:a16="http://schemas.microsoft.com/office/drawing/2014/main" id="{F6E4041C-4EB2-42F7-B5F2-EDDAA780C62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a:extLst>
            <a:ext uri="{FF2B5EF4-FFF2-40B4-BE49-F238E27FC236}">
              <a16:creationId xmlns:a16="http://schemas.microsoft.com/office/drawing/2014/main" id="{324B7E6D-1E86-4029-B5AA-81FFB811111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a:extLst>
            <a:ext uri="{FF2B5EF4-FFF2-40B4-BE49-F238E27FC236}">
              <a16:creationId xmlns:a16="http://schemas.microsoft.com/office/drawing/2014/main" id="{12B8336E-EB31-4D0E-BE1A-91C77ED884A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a:extLst>
            <a:ext uri="{FF2B5EF4-FFF2-40B4-BE49-F238E27FC236}">
              <a16:creationId xmlns:a16="http://schemas.microsoft.com/office/drawing/2014/main" id="{7A35BF19-FA81-44CE-9929-9E6936AD4951}"/>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a:extLst>
            <a:ext uri="{FF2B5EF4-FFF2-40B4-BE49-F238E27FC236}">
              <a16:creationId xmlns:a16="http://schemas.microsoft.com/office/drawing/2014/main" id="{1C663043-2C78-4673-980A-DACB619139F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63</xdr:row>
      <xdr:rowOff>57150</xdr:rowOff>
    </xdr:from>
    <xdr:to>
      <xdr:col>120</xdr:col>
      <xdr:colOff>114300</xdr:colOff>
      <xdr:row>63</xdr:row>
      <xdr:rowOff>57150</xdr:rowOff>
    </xdr:to>
    <xdr:cxnSp macro="">
      <xdr:nvCxnSpPr>
        <xdr:cNvPr id="673" name="直線コネクタ 672">
          <a:extLst>
            <a:ext uri="{FF2B5EF4-FFF2-40B4-BE49-F238E27FC236}">
              <a16:creationId xmlns:a16="http://schemas.microsoft.com/office/drawing/2014/main" id="{3CAE55B6-3739-47D7-B981-C30585C457FB}"/>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674" name="テキスト ボックス 673">
          <a:extLst>
            <a:ext uri="{FF2B5EF4-FFF2-40B4-BE49-F238E27FC236}">
              <a16:creationId xmlns:a16="http://schemas.microsoft.com/office/drawing/2014/main" id="{CA7BF481-08F9-4AD0-9B69-22F35759F809}"/>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5" name="直線コネクタ 674">
          <a:extLst>
            <a:ext uri="{FF2B5EF4-FFF2-40B4-BE49-F238E27FC236}">
              <a16:creationId xmlns:a16="http://schemas.microsoft.com/office/drawing/2014/main" id="{EE5E3041-E730-411E-B041-416089D36DDB}"/>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676" name="テキスト ボックス 675">
          <a:extLst>
            <a:ext uri="{FF2B5EF4-FFF2-40B4-BE49-F238E27FC236}">
              <a16:creationId xmlns:a16="http://schemas.microsoft.com/office/drawing/2014/main" id="{66EED07C-5731-40A6-A44F-37031B4F60F5}"/>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677" name="直線コネクタ 676">
          <a:extLst>
            <a:ext uri="{FF2B5EF4-FFF2-40B4-BE49-F238E27FC236}">
              <a16:creationId xmlns:a16="http://schemas.microsoft.com/office/drawing/2014/main" id="{6D7A7D56-6949-4DB8-A52F-B18FD4B44B7C}"/>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143527</xdr:rowOff>
    </xdr:from>
    <xdr:ext cx="531299" cy="259045"/>
    <xdr:sp macro="" textlink="">
      <xdr:nvSpPr>
        <xdr:cNvPr id="678" name="テキスト ボックス 677">
          <a:extLst>
            <a:ext uri="{FF2B5EF4-FFF2-40B4-BE49-F238E27FC236}">
              <a16:creationId xmlns:a16="http://schemas.microsoft.com/office/drawing/2014/main" id="{FFEA0D5C-BC59-4659-96B8-C26A22361B64}"/>
            </a:ext>
          </a:extLst>
        </xdr:cNvPr>
        <xdr:cNvSpPr txBox="1"/>
      </xdr:nvSpPr>
      <xdr:spPr>
        <a:xfrm>
          <a:off x="17756701" y="957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9" name="直線コネクタ 678">
          <a:extLst>
            <a:ext uri="{FF2B5EF4-FFF2-40B4-BE49-F238E27FC236}">
              <a16:creationId xmlns:a16="http://schemas.microsoft.com/office/drawing/2014/main" id="{44537D03-FD96-4E1C-80C0-ACDC60A67ABF}"/>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80" name="テキスト ボックス 679">
          <a:extLst>
            <a:ext uri="{FF2B5EF4-FFF2-40B4-BE49-F238E27FC236}">
              <a16:creationId xmlns:a16="http://schemas.microsoft.com/office/drawing/2014/main" id="{762279EC-3659-4C10-A7AE-36EEC6A218E4}"/>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1" name="【学校施設】&#10;一人当たり面積グラフ枠">
          <a:extLst>
            <a:ext uri="{FF2B5EF4-FFF2-40B4-BE49-F238E27FC236}">
              <a16:creationId xmlns:a16="http://schemas.microsoft.com/office/drawing/2014/main" id="{054E9041-968E-4D11-A9CC-784BF6BE7DED}"/>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145561</xdr:rowOff>
    </xdr:from>
    <xdr:to>
      <xdr:col>116</xdr:col>
      <xdr:colOff>62864</xdr:colOff>
      <xdr:row>62</xdr:row>
      <xdr:rowOff>151619</xdr:rowOff>
    </xdr:to>
    <xdr:cxnSp macro="">
      <xdr:nvCxnSpPr>
        <xdr:cNvPr id="682" name="直線コネクタ 681">
          <a:extLst>
            <a:ext uri="{FF2B5EF4-FFF2-40B4-BE49-F238E27FC236}">
              <a16:creationId xmlns:a16="http://schemas.microsoft.com/office/drawing/2014/main" id="{EA21F19D-360D-498C-916D-C03111518B1C}"/>
            </a:ext>
          </a:extLst>
        </xdr:cNvPr>
        <xdr:cNvCxnSpPr/>
      </xdr:nvCxnSpPr>
      <xdr:spPr>
        <a:xfrm flipV="1">
          <a:off x="22160864" y="9575311"/>
          <a:ext cx="0" cy="1206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155446</xdr:rowOff>
    </xdr:from>
    <xdr:ext cx="469744" cy="259045"/>
    <xdr:sp macro="" textlink="">
      <xdr:nvSpPr>
        <xdr:cNvPr id="683" name="【学校施設】&#10;一人当たり面積最小値テキスト">
          <a:extLst>
            <a:ext uri="{FF2B5EF4-FFF2-40B4-BE49-F238E27FC236}">
              <a16:creationId xmlns:a16="http://schemas.microsoft.com/office/drawing/2014/main" id="{9A976AF4-B066-4B2C-87DF-AE0942CC2EEC}"/>
            </a:ext>
          </a:extLst>
        </xdr:cNvPr>
        <xdr:cNvSpPr txBox="1"/>
      </xdr:nvSpPr>
      <xdr:spPr>
        <a:xfrm>
          <a:off x="22199600" y="10785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151619</xdr:rowOff>
    </xdr:from>
    <xdr:to>
      <xdr:col>116</xdr:col>
      <xdr:colOff>152400</xdr:colOff>
      <xdr:row>62</xdr:row>
      <xdr:rowOff>151619</xdr:rowOff>
    </xdr:to>
    <xdr:cxnSp macro="">
      <xdr:nvCxnSpPr>
        <xdr:cNvPr id="684" name="直線コネクタ 683">
          <a:extLst>
            <a:ext uri="{FF2B5EF4-FFF2-40B4-BE49-F238E27FC236}">
              <a16:creationId xmlns:a16="http://schemas.microsoft.com/office/drawing/2014/main" id="{1384ACA8-2D7D-46D6-A281-3958BAC99AD9}"/>
            </a:ext>
          </a:extLst>
        </xdr:cNvPr>
        <xdr:cNvCxnSpPr/>
      </xdr:nvCxnSpPr>
      <xdr:spPr>
        <a:xfrm>
          <a:off x="22072600" y="10781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92238</xdr:rowOff>
    </xdr:from>
    <xdr:ext cx="534377" cy="259045"/>
    <xdr:sp macro="" textlink="">
      <xdr:nvSpPr>
        <xdr:cNvPr id="685" name="【学校施設】&#10;一人当たり面積最大値テキスト">
          <a:extLst>
            <a:ext uri="{FF2B5EF4-FFF2-40B4-BE49-F238E27FC236}">
              <a16:creationId xmlns:a16="http://schemas.microsoft.com/office/drawing/2014/main" id="{8468FF6C-AE3B-4B3B-A7E7-430F75B72063}"/>
            </a:ext>
          </a:extLst>
        </xdr:cNvPr>
        <xdr:cNvSpPr txBox="1"/>
      </xdr:nvSpPr>
      <xdr:spPr>
        <a:xfrm>
          <a:off x="22199600" y="9350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145561</xdr:rowOff>
    </xdr:from>
    <xdr:to>
      <xdr:col>116</xdr:col>
      <xdr:colOff>152400</xdr:colOff>
      <xdr:row>55</xdr:row>
      <xdr:rowOff>145561</xdr:rowOff>
    </xdr:to>
    <xdr:cxnSp macro="">
      <xdr:nvCxnSpPr>
        <xdr:cNvPr id="686" name="直線コネクタ 685">
          <a:extLst>
            <a:ext uri="{FF2B5EF4-FFF2-40B4-BE49-F238E27FC236}">
              <a16:creationId xmlns:a16="http://schemas.microsoft.com/office/drawing/2014/main" id="{F4B694CC-32D4-4460-9DBE-86C74C3EB6C1}"/>
            </a:ext>
          </a:extLst>
        </xdr:cNvPr>
        <xdr:cNvCxnSpPr/>
      </xdr:nvCxnSpPr>
      <xdr:spPr>
        <a:xfrm>
          <a:off x="22072600" y="9575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99293</xdr:rowOff>
    </xdr:from>
    <xdr:ext cx="469744" cy="259045"/>
    <xdr:sp macro="" textlink="">
      <xdr:nvSpPr>
        <xdr:cNvPr id="687" name="【学校施設】&#10;一人当たり面積平均値テキスト">
          <a:extLst>
            <a:ext uri="{FF2B5EF4-FFF2-40B4-BE49-F238E27FC236}">
              <a16:creationId xmlns:a16="http://schemas.microsoft.com/office/drawing/2014/main" id="{9BCED2D1-AB76-41AB-8874-0DFC9D32DA49}"/>
            </a:ext>
          </a:extLst>
        </xdr:cNvPr>
        <xdr:cNvSpPr txBox="1"/>
      </xdr:nvSpPr>
      <xdr:spPr>
        <a:xfrm>
          <a:off x="22199600" y="10386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76416</xdr:rowOff>
    </xdr:from>
    <xdr:to>
      <xdr:col>116</xdr:col>
      <xdr:colOff>114300</xdr:colOff>
      <xdr:row>62</xdr:row>
      <xdr:rowOff>6566</xdr:rowOff>
    </xdr:to>
    <xdr:sp macro="" textlink="">
      <xdr:nvSpPr>
        <xdr:cNvPr id="688" name="フローチャート: 判断 687">
          <a:extLst>
            <a:ext uri="{FF2B5EF4-FFF2-40B4-BE49-F238E27FC236}">
              <a16:creationId xmlns:a16="http://schemas.microsoft.com/office/drawing/2014/main" id="{0D38D65F-0846-431E-837A-2F024FC42E5E}"/>
            </a:ext>
          </a:extLst>
        </xdr:cNvPr>
        <xdr:cNvSpPr/>
      </xdr:nvSpPr>
      <xdr:spPr>
        <a:xfrm>
          <a:off x="22110700" y="10534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80131</xdr:rowOff>
    </xdr:from>
    <xdr:to>
      <xdr:col>112</xdr:col>
      <xdr:colOff>38100</xdr:colOff>
      <xdr:row>62</xdr:row>
      <xdr:rowOff>10281</xdr:rowOff>
    </xdr:to>
    <xdr:sp macro="" textlink="">
      <xdr:nvSpPr>
        <xdr:cNvPr id="689" name="フローチャート: 判断 688">
          <a:extLst>
            <a:ext uri="{FF2B5EF4-FFF2-40B4-BE49-F238E27FC236}">
              <a16:creationId xmlns:a16="http://schemas.microsoft.com/office/drawing/2014/main" id="{530BB997-7122-4080-81EC-DA392F0D9A34}"/>
            </a:ext>
          </a:extLst>
        </xdr:cNvPr>
        <xdr:cNvSpPr/>
      </xdr:nvSpPr>
      <xdr:spPr>
        <a:xfrm>
          <a:off x="21272500" y="10538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114364</xdr:rowOff>
    </xdr:from>
    <xdr:to>
      <xdr:col>107</xdr:col>
      <xdr:colOff>101600</xdr:colOff>
      <xdr:row>62</xdr:row>
      <xdr:rowOff>44514</xdr:rowOff>
    </xdr:to>
    <xdr:sp macro="" textlink="">
      <xdr:nvSpPr>
        <xdr:cNvPr id="690" name="フローチャート: 判断 689">
          <a:extLst>
            <a:ext uri="{FF2B5EF4-FFF2-40B4-BE49-F238E27FC236}">
              <a16:creationId xmlns:a16="http://schemas.microsoft.com/office/drawing/2014/main" id="{B621EB75-935B-4FB1-B5A9-A2528BD02862}"/>
            </a:ext>
          </a:extLst>
        </xdr:cNvPr>
        <xdr:cNvSpPr/>
      </xdr:nvSpPr>
      <xdr:spPr>
        <a:xfrm>
          <a:off x="20383500" y="1057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122136</xdr:rowOff>
    </xdr:from>
    <xdr:to>
      <xdr:col>102</xdr:col>
      <xdr:colOff>165100</xdr:colOff>
      <xdr:row>62</xdr:row>
      <xdr:rowOff>52286</xdr:rowOff>
    </xdr:to>
    <xdr:sp macro="" textlink="">
      <xdr:nvSpPr>
        <xdr:cNvPr id="691" name="フローチャート: 判断 690">
          <a:extLst>
            <a:ext uri="{FF2B5EF4-FFF2-40B4-BE49-F238E27FC236}">
              <a16:creationId xmlns:a16="http://schemas.microsoft.com/office/drawing/2014/main" id="{DC40B414-19AF-4F98-B239-542E816561D9}"/>
            </a:ext>
          </a:extLst>
        </xdr:cNvPr>
        <xdr:cNvSpPr/>
      </xdr:nvSpPr>
      <xdr:spPr>
        <a:xfrm>
          <a:off x="19494500" y="10580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128765</xdr:rowOff>
    </xdr:from>
    <xdr:to>
      <xdr:col>98</xdr:col>
      <xdr:colOff>38100</xdr:colOff>
      <xdr:row>62</xdr:row>
      <xdr:rowOff>58915</xdr:rowOff>
    </xdr:to>
    <xdr:sp macro="" textlink="">
      <xdr:nvSpPr>
        <xdr:cNvPr id="692" name="フローチャート: 判断 691">
          <a:extLst>
            <a:ext uri="{FF2B5EF4-FFF2-40B4-BE49-F238E27FC236}">
              <a16:creationId xmlns:a16="http://schemas.microsoft.com/office/drawing/2014/main" id="{170FED03-B70E-4370-85CD-1BC850910451}"/>
            </a:ext>
          </a:extLst>
        </xdr:cNvPr>
        <xdr:cNvSpPr/>
      </xdr:nvSpPr>
      <xdr:spPr>
        <a:xfrm>
          <a:off x="18605500" y="1058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9E2B3D51-2B7F-45B5-ABD2-487A08C278B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38E53DF8-DE49-4E3C-AAFA-0308B8B6EAA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F2696B0B-01D7-46EF-9DD3-BCD2C7A8FD4D}"/>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B322B069-C020-4689-AC03-38F2D6D9678F}"/>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71CE897A-B73D-467E-87DC-F34674D7A79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34125</xdr:rowOff>
    </xdr:from>
    <xdr:to>
      <xdr:col>116</xdr:col>
      <xdr:colOff>114300</xdr:colOff>
      <xdr:row>62</xdr:row>
      <xdr:rowOff>135725</xdr:rowOff>
    </xdr:to>
    <xdr:sp macro="" textlink="">
      <xdr:nvSpPr>
        <xdr:cNvPr id="698" name="楕円 697">
          <a:extLst>
            <a:ext uri="{FF2B5EF4-FFF2-40B4-BE49-F238E27FC236}">
              <a16:creationId xmlns:a16="http://schemas.microsoft.com/office/drawing/2014/main" id="{697ACD40-B975-4152-88F4-996761522DF4}"/>
            </a:ext>
          </a:extLst>
        </xdr:cNvPr>
        <xdr:cNvSpPr/>
      </xdr:nvSpPr>
      <xdr:spPr>
        <a:xfrm>
          <a:off x="22110700" y="10664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120502</xdr:rowOff>
    </xdr:from>
    <xdr:ext cx="469744" cy="259045"/>
    <xdr:sp macro="" textlink="">
      <xdr:nvSpPr>
        <xdr:cNvPr id="699" name="【学校施設】&#10;一人当たり面積該当値テキスト">
          <a:extLst>
            <a:ext uri="{FF2B5EF4-FFF2-40B4-BE49-F238E27FC236}">
              <a16:creationId xmlns:a16="http://schemas.microsoft.com/office/drawing/2014/main" id="{F6B05794-A1D0-434A-841D-1789FC61FC6C}"/>
            </a:ext>
          </a:extLst>
        </xdr:cNvPr>
        <xdr:cNvSpPr txBox="1"/>
      </xdr:nvSpPr>
      <xdr:spPr>
        <a:xfrm>
          <a:off x="22199600" y="1057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34582</xdr:rowOff>
    </xdr:from>
    <xdr:to>
      <xdr:col>112</xdr:col>
      <xdr:colOff>38100</xdr:colOff>
      <xdr:row>62</xdr:row>
      <xdr:rowOff>136182</xdr:rowOff>
    </xdr:to>
    <xdr:sp macro="" textlink="">
      <xdr:nvSpPr>
        <xdr:cNvPr id="700" name="楕円 699">
          <a:extLst>
            <a:ext uri="{FF2B5EF4-FFF2-40B4-BE49-F238E27FC236}">
              <a16:creationId xmlns:a16="http://schemas.microsoft.com/office/drawing/2014/main" id="{49E1D9C8-4702-4567-8D84-8992C1A1CF74}"/>
            </a:ext>
          </a:extLst>
        </xdr:cNvPr>
        <xdr:cNvSpPr/>
      </xdr:nvSpPr>
      <xdr:spPr>
        <a:xfrm>
          <a:off x="21272500" y="10664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84925</xdr:rowOff>
    </xdr:from>
    <xdr:to>
      <xdr:col>116</xdr:col>
      <xdr:colOff>63500</xdr:colOff>
      <xdr:row>62</xdr:row>
      <xdr:rowOff>85382</xdr:rowOff>
    </xdr:to>
    <xdr:cxnSp macro="">
      <xdr:nvCxnSpPr>
        <xdr:cNvPr id="701" name="直線コネクタ 700">
          <a:extLst>
            <a:ext uri="{FF2B5EF4-FFF2-40B4-BE49-F238E27FC236}">
              <a16:creationId xmlns:a16="http://schemas.microsoft.com/office/drawing/2014/main" id="{C9FA0E1E-9C96-4E92-AAD9-0D78466B6F1D}"/>
            </a:ext>
          </a:extLst>
        </xdr:cNvPr>
        <xdr:cNvCxnSpPr/>
      </xdr:nvCxnSpPr>
      <xdr:spPr>
        <a:xfrm flipV="1">
          <a:off x="21323300" y="10714825"/>
          <a:ext cx="8382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36925</xdr:rowOff>
    </xdr:from>
    <xdr:to>
      <xdr:col>107</xdr:col>
      <xdr:colOff>101600</xdr:colOff>
      <xdr:row>62</xdr:row>
      <xdr:rowOff>138525</xdr:rowOff>
    </xdr:to>
    <xdr:sp macro="" textlink="">
      <xdr:nvSpPr>
        <xdr:cNvPr id="702" name="楕円 701">
          <a:extLst>
            <a:ext uri="{FF2B5EF4-FFF2-40B4-BE49-F238E27FC236}">
              <a16:creationId xmlns:a16="http://schemas.microsoft.com/office/drawing/2014/main" id="{7C5A2915-5F5C-4C97-AFBA-4C1EC45E482A}"/>
            </a:ext>
          </a:extLst>
        </xdr:cNvPr>
        <xdr:cNvSpPr/>
      </xdr:nvSpPr>
      <xdr:spPr>
        <a:xfrm>
          <a:off x="20383500" y="10666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85382</xdr:rowOff>
    </xdr:from>
    <xdr:to>
      <xdr:col>111</xdr:col>
      <xdr:colOff>177800</xdr:colOff>
      <xdr:row>62</xdr:row>
      <xdr:rowOff>87725</xdr:rowOff>
    </xdr:to>
    <xdr:cxnSp macro="">
      <xdr:nvCxnSpPr>
        <xdr:cNvPr id="703" name="直線コネクタ 702">
          <a:extLst>
            <a:ext uri="{FF2B5EF4-FFF2-40B4-BE49-F238E27FC236}">
              <a16:creationId xmlns:a16="http://schemas.microsoft.com/office/drawing/2014/main" id="{8AAF6575-9597-4C9A-82FC-158A3AE38F74}"/>
            </a:ext>
          </a:extLst>
        </xdr:cNvPr>
        <xdr:cNvCxnSpPr/>
      </xdr:nvCxnSpPr>
      <xdr:spPr>
        <a:xfrm flipV="1">
          <a:off x="20434300" y="10715282"/>
          <a:ext cx="889000" cy="2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39212</xdr:rowOff>
    </xdr:from>
    <xdr:to>
      <xdr:col>102</xdr:col>
      <xdr:colOff>165100</xdr:colOff>
      <xdr:row>62</xdr:row>
      <xdr:rowOff>140812</xdr:rowOff>
    </xdr:to>
    <xdr:sp macro="" textlink="">
      <xdr:nvSpPr>
        <xdr:cNvPr id="704" name="楕円 703">
          <a:extLst>
            <a:ext uri="{FF2B5EF4-FFF2-40B4-BE49-F238E27FC236}">
              <a16:creationId xmlns:a16="http://schemas.microsoft.com/office/drawing/2014/main" id="{ACBAF027-EBD2-4900-AA64-4716B9F00AC2}"/>
            </a:ext>
          </a:extLst>
        </xdr:cNvPr>
        <xdr:cNvSpPr/>
      </xdr:nvSpPr>
      <xdr:spPr>
        <a:xfrm>
          <a:off x="19494500" y="10669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87725</xdr:rowOff>
    </xdr:from>
    <xdr:to>
      <xdr:col>107</xdr:col>
      <xdr:colOff>50800</xdr:colOff>
      <xdr:row>62</xdr:row>
      <xdr:rowOff>90012</xdr:rowOff>
    </xdr:to>
    <xdr:cxnSp macro="">
      <xdr:nvCxnSpPr>
        <xdr:cNvPr id="705" name="直線コネクタ 704">
          <a:extLst>
            <a:ext uri="{FF2B5EF4-FFF2-40B4-BE49-F238E27FC236}">
              <a16:creationId xmlns:a16="http://schemas.microsoft.com/office/drawing/2014/main" id="{04EF39D9-4765-4959-98FF-0B6F8FEF1D17}"/>
            </a:ext>
          </a:extLst>
        </xdr:cNvPr>
        <xdr:cNvCxnSpPr/>
      </xdr:nvCxnSpPr>
      <xdr:spPr>
        <a:xfrm flipV="1">
          <a:off x="19545300" y="10717625"/>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42297</xdr:rowOff>
    </xdr:from>
    <xdr:to>
      <xdr:col>98</xdr:col>
      <xdr:colOff>38100</xdr:colOff>
      <xdr:row>62</xdr:row>
      <xdr:rowOff>143897</xdr:rowOff>
    </xdr:to>
    <xdr:sp macro="" textlink="">
      <xdr:nvSpPr>
        <xdr:cNvPr id="706" name="楕円 705">
          <a:extLst>
            <a:ext uri="{FF2B5EF4-FFF2-40B4-BE49-F238E27FC236}">
              <a16:creationId xmlns:a16="http://schemas.microsoft.com/office/drawing/2014/main" id="{83FCFF55-692C-436A-88CC-BB527AFD301B}"/>
            </a:ext>
          </a:extLst>
        </xdr:cNvPr>
        <xdr:cNvSpPr/>
      </xdr:nvSpPr>
      <xdr:spPr>
        <a:xfrm>
          <a:off x="18605500" y="10672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90012</xdr:rowOff>
    </xdr:from>
    <xdr:to>
      <xdr:col>102</xdr:col>
      <xdr:colOff>114300</xdr:colOff>
      <xdr:row>62</xdr:row>
      <xdr:rowOff>93097</xdr:rowOff>
    </xdr:to>
    <xdr:cxnSp macro="">
      <xdr:nvCxnSpPr>
        <xdr:cNvPr id="707" name="直線コネクタ 706">
          <a:extLst>
            <a:ext uri="{FF2B5EF4-FFF2-40B4-BE49-F238E27FC236}">
              <a16:creationId xmlns:a16="http://schemas.microsoft.com/office/drawing/2014/main" id="{02A3D9AA-B4F5-48E6-8A61-CC3A5FA27C58}"/>
            </a:ext>
          </a:extLst>
        </xdr:cNvPr>
        <xdr:cNvCxnSpPr/>
      </xdr:nvCxnSpPr>
      <xdr:spPr>
        <a:xfrm flipV="1">
          <a:off x="18656300" y="10719912"/>
          <a:ext cx="889000" cy="3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26808</xdr:rowOff>
    </xdr:from>
    <xdr:ext cx="469744" cy="259045"/>
    <xdr:sp macro="" textlink="">
      <xdr:nvSpPr>
        <xdr:cNvPr id="708" name="n_1aveValue【学校施設】&#10;一人当たり面積">
          <a:extLst>
            <a:ext uri="{FF2B5EF4-FFF2-40B4-BE49-F238E27FC236}">
              <a16:creationId xmlns:a16="http://schemas.microsoft.com/office/drawing/2014/main" id="{D71EDD46-DC93-4736-A370-084F652C474F}"/>
            </a:ext>
          </a:extLst>
        </xdr:cNvPr>
        <xdr:cNvSpPr txBox="1"/>
      </xdr:nvSpPr>
      <xdr:spPr>
        <a:xfrm>
          <a:off x="21075727" y="10313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61041</xdr:rowOff>
    </xdr:from>
    <xdr:ext cx="469744" cy="259045"/>
    <xdr:sp macro="" textlink="">
      <xdr:nvSpPr>
        <xdr:cNvPr id="709" name="n_2aveValue【学校施設】&#10;一人当たり面積">
          <a:extLst>
            <a:ext uri="{FF2B5EF4-FFF2-40B4-BE49-F238E27FC236}">
              <a16:creationId xmlns:a16="http://schemas.microsoft.com/office/drawing/2014/main" id="{87AFF7B8-1ADC-4180-A056-D8AA637580BC}"/>
            </a:ext>
          </a:extLst>
        </xdr:cNvPr>
        <xdr:cNvSpPr txBox="1"/>
      </xdr:nvSpPr>
      <xdr:spPr>
        <a:xfrm>
          <a:off x="20199427" y="10348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68813</xdr:rowOff>
    </xdr:from>
    <xdr:ext cx="469744" cy="259045"/>
    <xdr:sp macro="" textlink="">
      <xdr:nvSpPr>
        <xdr:cNvPr id="710" name="n_3aveValue【学校施設】&#10;一人当たり面積">
          <a:extLst>
            <a:ext uri="{FF2B5EF4-FFF2-40B4-BE49-F238E27FC236}">
              <a16:creationId xmlns:a16="http://schemas.microsoft.com/office/drawing/2014/main" id="{585A3EDC-D60D-44E6-8FA7-69B5E9ABD4A5}"/>
            </a:ext>
          </a:extLst>
        </xdr:cNvPr>
        <xdr:cNvSpPr txBox="1"/>
      </xdr:nvSpPr>
      <xdr:spPr>
        <a:xfrm>
          <a:off x="19310427" y="10355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75442</xdr:rowOff>
    </xdr:from>
    <xdr:ext cx="469744" cy="259045"/>
    <xdr:sp macro="" textlink="">
      <xdr:nvSpPr>
        <xdr:cNvPr id="711" name="n_4aveValue【学校施設】&#10;一人当たり面積">
          <a:extLst>
            <a:ext uri="{FF2B5EF4-FFF2-40B4-BE49-F238E27FC236}">
              <a16:creationId xmlns:a16="http://schemas.microsoft.com/office/drawing/2014/main" id="{33909208-21F0-4CF6-AAB4-32B0A8A58A3A}"/>
            </a:ext>
          </a:extLst>
        </xdr:cNvPr>
        <xdr:cNvSpPr txBox="1"/>
      </xdr:nvSpPr>
      <xdr:spPr>
        <a:xfrm>
          <a:off x="18421427" y="10362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127309</xdr:rowOff>
    </xdr:from>
    <xdr:ext cx="469744" cy="259045"/>
    <xdr:sp macro="" textlink="">
      <xdr:nvSpPr>
        <xdr:cNvPr id="712" name="n_1mainValue【学校施設】&#10;一人当たり面積">
          <a:extLst>
            <a:ext uri="{FF2B5EF4-FFF2-40B4-BE49-F238E27FC236}">
              <a16:creationId xmlns:a16="http://schemas.microsoft.com/office/drawing/2014/main" id="{8EA3ABD7-E3C3-4431-844D-278615279834}"/>
            </a:ext>
          </a:extLst>
        </xdr:cNvPr>
        <xdr:cNvSpPr txBox="1"/>
      </xdr:nvSpPr>
      <xdr:spPr>
        <a:xfrm>
          <a:off x="21075727" y="10757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129652</xdr:rowOff>
    </xdr:from>
    <xdr:ext cx="469744" cy="259045"/>
    <xdr:sp macro="" textlink="">
      <xdr:nvSpPr>
        <xdr:cNvPr id="713" name="n_2mainValue【学校施設】&#10;一人当たり面積">
          <a:extLst>
            <a:ext uri="{FF2B5EF4-FFF2-40B4-BE49-F238E27FC236}">
              <a16:creationId xmlns:a16="http://schemas.microsoft.com/office/drawing/2014/main" id="{F098FA8F-7F68-41E9-AEAF-B7A20265E3BA}"/>
            </a:ext>
          </a:extLst>
        </xdr:cNvPr>
        <xdr:cNvSpPr txBox="1"/>
      </xdr:nvSpPr>
      <xdr:spPr>
        <a:xfrm>
          <a:off x="20199427" y="10759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131939</xdr:rowOff>
    </xdr:from>
    <xdr:ext cx="469744" cy="259045"/>
    <xdr:sp macro="" textlink="">
      <xdr:nvSpPr>
        <xdr:cNvPr id="714" name="n_3mainValue【学校施設】&#10;一人当たり面積">
          <a:extLst>
            <a:ext uri="{FF2B5EF4-FFF2-40B4-BE49-F238E27FC236}">
              <a16:creationId xmlns:a16="http://schemas.microsoft.com/office/drawing/2014/main" id="{5483B3D4-ED56-4C65-A6C0-7F0C25CAB4BA}"/>
            </a:ext>
          </a:extLst>
        </xdr:cNvPr>
        <xdr:cNvSpPr txBox="1"/>
      </xdr:nvSpPr>
      <xdr:spPr>
        <a:xfrm>
          <a:off x="19310427" y="10761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135024</xdr:rowOff>
    </xdr:from>
    <xdr:ext cx="469744" cy="259045"/>
    <xdr:sp macro="" textlink="">
      <xdr:nvSpPr>
        <xdr:cNvPr id="715" name="n_4mainValue【学校施設】&#10;一人当たり面積">
          <a:extLst>
            <a:ext uri="{FF2B5EF4-FFF2-40B4-BE49-F238E27FC236}">
              <a16:creationId xmlns:a16="http://schemas.microsoft.com/office/drawing/2014/main" id="{9FCAA6AF-4489-41EF-9BF7-DA6C90CF749B}"/>
            </a:ext>
          </a:extLst>
        </xdr:cNvPr>
        <xdr:cNvSpPr txBox="1"/>
      </xdr:nvSpPr>
      <xdr:spPr>
        <a:xfrm>
          <a:off x="18421427" y="10764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6" name="正方形/長方形 715">
          <a:extLst>
            <a:ext uri="{FF2B5EF4-FFF2-40B4-BE49-F238E27FC236}">
              <a16:creationId xmlns:a16="http://schemas.microsoft.com/office/drawing/2014/main" id="{2E5E53F3-46AE-4393-8F1A-DF62CDFD3F9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7" name="正方形/長方形 716">
          <a:extLst>
            <a:ext uri="{FF2B5EF4-FFF2-40B4-BE49-F238E27FC236}">
              <a16:creationId xmlns:a16="http://schemas.microsoft.com/office/drawing/2014/main" id="{8F7B071B-7BCD-4EA4-8012-17420AF4EC2C}"/>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8" name="正方形/長方形 717">
          <a:extLst>
            <a:ext uri="{FF2B5EF4-FFF2-40B4-BE49-F238E27FC236}">
              <a16:creationId xmlns:a16="http://schemas.microsoft.com/office/drawing/2014/main" id="{2D9116F1-22D0-4BA2-ACFA-560F93648A4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9" name="正方形/長方形 718">
          <a:extLst>
            <a:ext uri="{FF2B5EF4-FFF2-40B4-BE49-F238E27FC236}">
              <a16:creationId xmlns:a16="http://schemas.microsoft.com/office/drawing/2014/main" id="{5E365251-C671-4672-9F89-A84EA61380B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0" name="正方形/長方形 719">
          <a:extLst>
            <a:ext uri="{FF2B5EF4-FFF2-40B4-BE49-F238E27FC236}">
              <a16:creationId xmlns:a16="http://schemas.microsoft.com/office/drawing/2014/main" id="{1DA01B68-6160-4893-B1B8-5B646F582DFD}"/>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1" name="正方形/長方形 720">
          <a:extLst>
            <a:ext uri="{FF2B5EF4-FFF2-40B4-BE49-F238E27FC236}">
              <a16:creationId xmlns:a16="http://schemas.microsoft.com/office/drawing/2014/main" id="{63F3BC7D-5560-4D70-AF9E-D811E66C66D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2" name="正方形/長方形 721">
          <a:extLst>
            <a:ext uri="{FF2B5EF4-FFF2-40B4-BE49-F238E27FC236}">
              <a16:creationId xmlns:a16="http://schemas.microsoft.com/office/drawing/2014/main" id="{02F52235-EC0F-44BB-B8A6-855B791393B7}"/>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3" name="正方形/長方形 722">
          <a:extLst>
            <a:ext uri="{FF2B5EF4-FFF2-40B4-BE49-F238E27FC236}">
              <a16:creationId xmlns:a16="http://schemas.microsoft.com/office/drawing/2014/main" id="{4035856A-1743-4C01-831B-7A0DA359F7CC}"/>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24" name="正方形/長方形 723">
          <a:extLst>
            <a:ext uri="{FF2B5EF4-FFF2-40B4-BE49-F238E27FC236}">
              <a16:creationId xmlns:a16="http://schemas.microsoft.com/office/drawing/2014/main" id="{A5348AED-0EDF-4FB3-87A4-8A3C25D837B7}"/>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25" name="正方形/長方形 724">
          <a:extLst>
            <a:ext uri="{FF2B5EF4-FFF2-40B4-BE49-F238E27FC236}">
              <a16:creationId xmlns:a16="http://schemas.microsoft.com/office/drawing/2014/main" id="{E475F605-D868-46EC-82CA-01D4E05768C6}"/>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26" name="正方形/長方形 725">
          <a:extLst>
            <a:ext uri="{FF2B5EF4-FFF2-40B4-BE49-F238E27FC236}">
              <a16:creationId xmlns:a16="http://schemas.microsoft.com/office/drawing/2014/main" id="{C0CB7559-6105-4487-AA88-A07E870F5826}"/>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27" name="正方形/長方形 726">
          <a:extLst>
            <a:ext uri="{FF2B5EF4-FFF2-40B4-BE49-F238E27FC236}">
              <a16:creationId xmlns:a16="http://schemas.microsoft.com/office/drawing/2014/main" id="{A7FC54BA-AEE8-48A7-B3D9-E29BF339A4A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28" name="正方形/長方形 727">
          <a:extLst>
            <a:ext uri="{FF2B5EF4-FFF2-40B4-BE49-F238E27FC236}">
              <a16:creationId xmlns:a16="http://schemas.microsoft.com/office/drawing/2014/main" id="{D830E313-2553-444B-AEF7-E35FC3988E22}"/>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29" name="正方形/長方形 728">
          <a:extLst>
            <a:ext uri="{FF2B5EF4-FFF2-40B4-BE49-F238E27FC236}">
              <a16:creationId xmlns:a16="http://schemas.microsoft.com/office/drawing/2014/main" id="{B3B6B08D-FDB8-4994-99B9-6CD03D7D32D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0" name="正方形/長方形 729">
          <a:extLst>
            <a:ext uri="{FF2B5EF4-FFF2-40B4-BE49-F238E27FC236}">
              <a16:creationId xmlns:a16="http://schemas.microsoft.com/office/drawing/2014/main" id="{D89C94DE-67C9-4250-8639-1229E0A4764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1" name="正方形/長方形 730">
          <a:extLst>
            <a:ext uri="{FF2B5EF4-FFF2-40B4-BE49-F238E27FC236}">
              <a16:creationId xmlns:a16="http://schemas.microsoft.com/office/drawing/2014/main" id="{D62F4228-6414-4894-951C-0ECD8B4FCBAD}"/>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32" name="正方形/長方形 731">
          <a:extLst>
            <a:ext uri="{FF2B5EF4-FFF2-40B4-BE49-F238E27FC236}">
              <a16:creationId xmlns:a16="http://schemas.microsoft.com/office/drawing/2014/main" id="{15E82A93-17E8-4ECB-A678-03848808789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3" name="正方形/長方形 732">
          <a:extLst>
            <a:ext uri="{FF2B5EF4-FFF2-40B4-BE49-F238E27FC236}">
              <a16:creationId xmlns:a16="http://schemas.microsoft.com/office/drawing/2014/main" id="{9B115965-8676-4187-8434-62F8CDC1906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4" name="正方形/長方形 733">
          <a:extLst>
            <a:ext uri="{FF2B5EF4-FFF2-40B4-BE49-F238E27FC236}">
              <a16:creationId xmlns:a16="http://schemas.microsoft.com/office/drawing/2014/main" id="{76EFF52F-083E-4841-8F13-69AF0A86755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5" name="正方形/長方形 734">
          <a:extLst>
            <a:ext uri="{FF2B5EF4-FFF2-40B4-BE49-F238E27FC236}">
              <a16:creationId xmlns:a16="http://schemas.microsoft.com/office/drawing/2014/main" id="{540AB7D8-C5DA-4527-9B7E-BE55E63B22D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6" name="正方形/長方形 735">
          <a:extLst>
            <a:ext uri="{FF2B5EF4-FFF2-40B4-BE49-F238E27FC236}">
              <a16:creationId xmlns:a16="http://schemas.microsoft.com/office/drawing/2014/main" id="{83BF6CF4-64B3-4156-A52A-8BEE28AADD5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7" name="正方形/長方形 736">
          <a:extLst>
            <a:ext uri="{FF2B5EF4-FFF2-40B4-BE49-F238E27FC236}">
              <a16:creationId xmlns:a16="http://schemas.microsoft.com/office/drawing/2014/main" id="{99D6CF81-33E9-4929-85B9-4CC429CA0AB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8" name="正方形/長方形 737">
          <a:extLst>
            <a:ext uri="{FF2B5EF4-FFF2-40B4-BE49-F238E27FC236}">
              <a16:creationId xmlns:a16="http://schemas.microsoft.com/office/drawing/2014/main" id="{7781085E-55E8-4DED-92AF-386AD5D1E7C8}"/>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9" name="正方形/長方形 738">
          <a:extLst>
            <a:ext uri="{FF2B5EF4-FFF2-40B4-BE49-F238E27FC236}">
              <a16:creationId xmlns:a16="http://schemas.microsoft.com/office/drawing/2014/main" id="{6AE6E3A2-813A-4421-8B48-DB7AF7ECF33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0" name="テキスト ボックス 739">
          <a:extLst>
            <a:ext uri="{FF2B5EF4-FFF2-40B4-BE49-F238E27FC236}">
              <a16:creationId xmlns:a16="http://schemas.microsoft.com/office/drawing/2014/main" id="{95B4CE4C-ECF9-4C51-BD49-E5E046B1858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1" name="直線コネクタ 740">
          <a:extLst>
            <a:ext uri="{FF2B5EF4-FFF2-40B4-BE49-F238E27FC236}">
              <a16:creationId xmlns:a16="http://schemas.microsoft.com/office/drawing/2014/main" id="{4BD8D0CA-E64F-46B4-9208-8D2FF7D2D21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2" name="テキスト ボックス 741">
          <a:extLst>
            <a:ext uri="{FF2B5EF4-FFF2-40B4-BE49-F238E27FC236}">
              <a16:creationId xmlns:a16="http://schemas.microsoft.com/office/drawing/2014/main" id="{E6F50E8E-CB58-4384-B722-CD7F142466DF}"/>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3" name="直線コネクタ 742">
          <a:extLst>
            <a:ext uri="{FF2B5EF4-FFF2-40B4-BE49-F238E27FC236}">
              <a16:creationId xmlns:a16="http://schemas.microsoft.com/office/drawing/2014/main" id="{0DF3EB1F-1512-41F4-B185-738984A80E76}"/>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4" name="テキスト ボックス 743">
          <a:extLst>
            <a:ext uri="{FF2B5EF4-FFF2-40B4-BE49-F238E27FC236}">
              <a16:creationId xmlns:a16="http://schemas.microsoft.com/office/drawing/2014/main" id="{62804D3D-1BAD-4A47-B97D-7AB1FCD24458}"/>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5" name="直線コネクタ 744">
          <a:extLst>
            <a:ext uri="{FF2B5EF4-FFF2-40B4-BE49-F238E27FC236}">
              <a16:creationId xmlns:a16="http://schemas.microsoft.com/office/drawing/2014/main" id="{4050C479-583C-4DEB-838D-0AD08E782C4D}"/>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6" name="テキスト ボックス 745">
          <a:extLst>
            <a:ext uri="{FF2B5EF4-FFF2-40B4-BE49-F238E27FC236}">
              <a16:creationId xmlns:a16="http://schemas.microsoft.com/office/drawing/2014/main" id="{4862444E-50B7-4598-B082-CA02C94D0B68}"/>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7" name="直線コネクタ 746">
          <a:extLst>
            <a:ext uri="{FF2B5EF4-FFF2-40B4-BE49-F238E27FC236}">
              <a16:creationId xmlns:a16="http://schemas.microsoft.com/office/drawing/2014/main" id="{2C0FEE4E-60A8-4AF4-B3CA-6451196E2894}"/>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48" name="テキスト ボックス 747">
          <a:extLst>
            <a:ext uri="{FF2B5EF4-FFF2-40B4-BE49-F238E27FC236}">
              <a16:creationId xmlns:a16="http://schemas.microsoft.com/office/drawing/2014/main" id="{F8E6C513-01D8-4123-9593-CA3E288738A3}"/>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49" name="直線コネクタ 748">
          <a:extLst>
            <a:ext uri="{FF2B5EF4-FFF2-40B4-BE49-F238E27FC236}">
              <a16:creationId xmlns:a16="http://schemas.microsoft.com/office/drawing/2014/main" id="{D8E42CD9-0675-47CF-AA7B-4BF42E4605AF}"/>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0" name="テキスト ボックス 749">
          <a:extLst>
            <a:ext uri="{FF2B5EF4-FFF2-40B4-BE49-F238E27FC236}">
              <a16:creationId xmlns:a16="http://schemas.microsoft.com/office/drawing/2014/main" id="{CB642EE0-511D-4785-B3C3-12B7E1667A2D}"/>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1" name="直線コネクタ 750">
          <a:extLst>
            <a:ext uri="{FF2B5EF4-FFF2-40B4-BE49-F238E27FC236}">
              <a16:creationId xmlns:a16="http://schemas.microsoft.com/office/drawing/2014/main" id="{9C32B9E5-D928-40B5-9934-C5B522688A47}"/>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2" name="テキスト ボックス 751">
          <a:extLst>
            <a:ext uri="{FF2B5EF4-FFF2-40B4-BE49-F238E27FC236}">
              <a16:creationId xmlns:a16="http://schemas.microsoft.com/office/drawing/2014/main" id="{3EBEFF37-0972-41E1-9831-10E8D7A0DA9B}"/>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3" name="直線コネクタ 752">
          <a:extLst>
            <a:ext uri="{FF2B5EF4-FFF2-40B4-BE49-F238E27FC236}">
              <a16:creationId xmlns:a16="http://schemas.microsoft.com/office/drawing/2014/main" id="{BAF6CC3B-2AB3-4979-97B8-5E884823A11A}"/>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4" name="テキスト ボックス 753">
          <a:extLst>
            <a:ext uri="{FF2B5EF4-FFF2-40B4-BE49-F238E27FC236}">
              <a16:creationId xmlns:a16="http://schemas.microsoft.com/office/drawing/2014/main" id="{B1C9600D-2C18-4A0E-8528-F5932C3DFF5B}"/>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5" name="【公民館】&#10;有形固定資産減価償却率グラフ枠">
          <a:extLst>
            <a:ext uri="{FF2B5EF4-FFF2-40B4-BE49-F238E27FC236}">
              <a16:creationId xmlns:a16="http://schemas.microsoft.com/office/drawing/2014/main" id="{0CAF2995-BDAF-439D-B056-B48BFD71538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49530</xdr:rowOff>
    </xdr:from>
    <xdr:to>
      <xdr:col>85</xdr:col>
      <xdr:colOff>126364</xdr:colOff>
      <xdr:row>108</xdr:row>
      <xdr:rowOff>152400</xdr:rowOff>
    </xdr:to>
    <xdr:cxnSp macro="">
      <xdr:nvCxnSpPr>
        <xdr:cNvPr id="756" name="直線コネクタ 755">
          <a:extLst>
            <a:ext uri="{FF2B5EF4-FFF2-40B4-BE49-F238E27FC236}">
              <a16:creationId xmlns:a16="http://schemas.microsoft.com/office/drawing/2014/main" id="{199D1189-0F58-4CC5-AE3D-7F82EF6255BE}"/>
            </a:ext>
          </a:extLst>
        </xdr:cNvPr>
        <xdr:cNvCxnSpPr/>
      </xdr:nvCxnSpPr>
      <xdr:spPr>
        <a:xfrm flipV="1">
          <a:off x="16318864" y="1736598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57" name="【公民館】&#10;有形固定資産減価償却率最小値テキスト">
          <a:extLst>
            <a:ext uri="{FF2B5EF4-FFF2-40B4-BE49-F238E27FC236}">
              <a16:creationId xmlns:a16="http://schemas.microsoft.com/office/drawing/2014/main" id="{516FB034-02B8-45B8-B620-B3D35DF04FFF}"/>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58" name="直線コネクタ 757">
          <a:extLst>
            <a:ext uri="{FF2B5EF4-FFF2-40B4-BE49-F238E27FC236}">
              <a16:creationId xmlns:a16="http://schemas.microsoft.com/office/drawing/2014/main" id="{D6BB14F7-2C95-4555-9FDE-7472E1BA1A3E}"/>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167657</xdr:rowOff>
    </xdr:from>
    <xdr:ext cx="405111" cy="259045"/>
    <xdr:sp macro="" textlink="">
      <xdr:nvSpPr>
        <xdr:cNvPr id="759" name="【公民館】&#10;有形固定資産減価償却率最大値テキスト">
          <a:extLst>
            <a:ext uri="{FF2B5EF4-FFF2-40B4-BE49-F238E27FC236}">
              <a16:creationId xmlns:a16="http://schemas.microsoft.com/office/drawing/2014/main" id="{D62B68CA-E90B-4559-88EA-2B08E67D54EE}"/>
            </a:ext>
          </a:extLst>
        </xdr:cNvPr>
        <xdr:cNvSpPr txBox="1"/>
      </xdr:nvSpPr>
      <xdr:spPr>
        <a:xfrm>
          <a:off x="16357600" y="17141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49530</xdr:rowOff>
    </xdr:from>
    <xdr:to>
      <xdr:col>86</xdr:col>
      <xdr:colOff>25400</xdr:colOff>
      <xdr:row>101</xdr:row>
      <xdr:rowOff>49530</xdr:rowOff>
    </xdr:to>
    <xdr:cxnSp macro="">
      <xdr:nvCxnSpPr>
        <xdr:cNvPr id="760" name="直線コネクタ 759">
          <a:extLst>
            <a:ext uri="{FF2B5EF4-FFF2-40B4-BE49-F238E27FC236}">
              <a16:creationId xmlns:a16="http://schemas.microsoft.com/office/drawing/2014/main" id="{3E44F314-8DCE-4703-8BF4-8B3571AB59B8}"/>
            </a:ext>
          </a:extLst>
        </xdr:cNvPr>
        <xdr:cNvCxnSpPr/>
      </xdr:nvCxnSpPr>
      <xdr:spPr>
        <a:xfrm>
          <a:off x="16230600" y="1736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156863</xdr:rowOff>
    </xdr:from>
    <xdr:ext cx="405111" cy="259045"/>
    <xdr:sp macro="" textlink="">
      <xdr:nvSpPr>
        <xdr:cNvPr id="761" name="【公民館】&#10;有形固定資産減価償却率平均値テキスト">
          <a:extLst>
            <a:ext uri="{FF2B5EF4-FFF2-40B4-BE49-F238E27FC236}">
              <a16:creationId xmlns:a16="http://schemas.microsoft.com/office/drawing/2014/main" id="{4402EA03-4729-46A5-9E42-4E9146AFF0D0}"/>
            </a:ext>
          </a:extLst>
        </xdr:cNvPr>
        <xdr:cNvSpPr txBox="1"/>
      </xdr:nvSpPr>
      <xdr:spPr>
        <a:xfrm>
          <a:off x="16357600" y="178162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133986</xdr:rowOff>
    </xdr:from>
    <xdr:to>
      <xdr:col>85</xdr:col>
      <xdr:colOff>177800</xdr:colOff>
      <xdr:row>105</xdr:row>
      <xdr:rowOff>64136</xdr:rowOff>
    </xdr:to>
    <xdr:sp macro="" textlink="">
      <xdr:nvSpPr>
        <xdr:cNvPr id="762" name="フローチャート: 判断 761">
          <a:extLst>
            <a:ext uri="{FF2B5EF4-FFF2-40B4-BE49-F238E27FC236}">
              <a16:creationId xmlns:a16="http://schemas.microsoft.com/office/drawing/2014/main" id="{F5DEC723-9F92-454F-B345-6F1F91E98489}"/>
            </a:ext>
          </a:extLst>
        </xdr:cNvPr>
        <xdr:cNvSpPr/>
      </xdr:nvSpPr>
      <xdr:spPr>
        <a:xfrm>
          <a:off x="16268700" y="1796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57786</xdr:rowOff>
    </xdr:from>
    <xdr:to>
      <xdr:col>81</xdr:col>
      <xdr:colOff>101600</xdr:colOff>
      <xdr:row>104</xdr:row>
      <xdr:rowOff>159386</xdr:rowOff>
    </xdr:to>
    <xdr:sp macro="" textlink="">
      <xdr:nvSpPr>
        <xdr:cNvPr id="763" name="フローチャート: 判断 762">
          <a:extLst>
            <a:ext uri="{FF2B5EF4-FFF2-40B4-BE49-F238E27FC236}">
              <a16:creationId xmlns:a16="http://schemas.microsoft.com/office/drawing/2014/main" id="{B790AF26-56BC-42BA-94C8-7C6254DD0105}"/>
            </a:ext>
          </a:extLst>
        </xdr:cNvPr>
        <xdr:cNvSpPr/>
      </xdr:nvSpPr>
      <xdr:spPr>
        <a:xfrm>
          <a:off x="15430500" y="1788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4445</xdr:rowOff>
    </xdr:from>
    <xdr:to>
      <xdr:col>76</xdr:col>
      <xdr:colOff>165100</xdr:colOff>
      <xdr:row>105</xdr:row>
      <xdr:rowOff>106045</xdr:rowOff>
    </xdr:to>
    <xdr:sp macro="" textlink="">
      <xdr:nvSpPr>
        <xdr:cNvPr id="764" name="フローチャート: 判断 763">
          <a:extLst>
            <a:ext uri="{FF2B5EF4-FFF2-40B4-BE49-F238E27FC236}">
              <a16:creationId xmlns:a16="http://schemas.microsoft.com/office/drawing/2014/main" id="{4801377B-126F-47BA-95F9-109683EB8864}"/>
            </a:ext>
          </a:extLst>
        </xdr:cNvPr>
        <xdr:cNvSpPr/>
      </xdr:nvSpPr>
      <xdr:spPr>
        <a:xfrm>
          <a:off x="14541500" y="1800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160655</xdr:rowOff>
    </xdr:from>
    <xdr:to>
      <xdr:col>72</xdr:col>
      <xdr:colOff>38100</xdr:colOff>
      <xdr:row>105</xdr:row>
      <xdr:rowOff>90805</xdr:rowOff>
    </xdr:to>
    <xdr:sp macro="" textlink="">
      <xdr:nvSpPr>
        <xdr:cNvPr id="765" name="フローチャート: 判断 764">
          <a:extLst>
            <a:ext uri="{FF2B5EF4-FFF2-40B4-BE49-F238E27FC236}">
              <a16:creationId xmlns:a16="http://schemas.microsoft.com/office/drawing/2014/main" id="{2C2D781B-A308-4543-835A-FF52E7F5A3A2}"/>
            </a:ext>
          </a:extLst>
        </xdr:cNvPr>
        <xdr:cNvSpPr/>
      </xdr:nvSpPr>
      <xdr:spPr>
        <a:xfrm>
          <a:off x="1365250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52070</xdr:rowOff>
    </xdr:from>
    <xdr:to>
      <xdr:col>67</xdr:col>
      <xdr:colOff>101600</xdr:colOff>
      <xdr:row>105</xdr:row>
      <xdr:rowOff>153670</xdr:rowOff>
    </xdr:to>
    <xdr:sp macro="" textlink="">
      <xdr:nvSpPr>
        <xdr:cNvPr id="766" name="フローチャート: 判断 765">
          <a:extLst>
            <a:ext uri="{FF2B5EF4-FFF2-40B4-BE49-F238E27FC236}">
              <a16:creationId xmlns:a16="http://schemas.microsoft.com/office/drawing/2014/main" id="{CACCBD32-D540-4A52-8A38-012C27F5B3C6}"/>
            </a:ext>
          </a:extLst>
        </xdr:cNvPr>
        <xdr:cNvSpPr/>
      </xdr:nvSpPr>
      <xdr:spPr>
        <a:xfrm>
          <a:off x="12763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C25C9E74-2AFE-4BED-A694-BAAAAFDFA143}"/>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5B328AF0-9CAE-4A5A-A7C3-F35710F7231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B4A38547-6BCB-426A-835B-6854DABE64FD}"/>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38316C7C-42F4-4D81-BDB2-2D9EBFC4537B}"/>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329EE99E-8DF3-40D3-986D-783153BBE0F4}"/>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636</xdr:rowOff>
    </xdr:from>
    <xdr:to>
      <xdr:col>85</xdr:col>
      <xdr:colOff>177800</xdr:colOff>
      <xdr:row>107</xdr:row>
      <xdr:rowOff>102236</xdr:rowOff>
    </xdr:to>
    <xdr:sp macro="" textlink="">
      <xdr:nvSpPr>
        <xdr:cNvPr id="772" name="楕円 771">
          <a:extLst>
            <a:ext uri="{FF2B5EF4-FFF2-40B4-BE49-F238E27FC236}">
              <a16:creationId xmlns:a16="http://schemas.microsoft.com/office/drawing/2014/main" id="{F49092FB-5CE4-4AE5-A6A3-C50AADA3E728}"/>
            </a:ext>
          </a:extLst>
        </xdr:cNvPr>
        <xdr:cNvSpPr/>
      </xdr:nvSpPr>
      <xdr:spPr>
        <a:xfrm>
          <a:off x="16268700" y="18345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150513</xdr:rowOff>
    </xdr:from>
    <xdr:ext cx="405111" cy="259045"/>
    <xdr:sp macro="" textlink="">
      <xdr:nvSpPr>
        <xdr:cNvPr id="773" name="【公民館】&#10;有形固定資産減価償却率該当値テキスト">
          <a:extLst>
            <a:ext uri="{FF2B5EF4-FFF2-40B4-BE49-F238E27FC236}">
              <a16:creationId xmlns:a16="http://schemas.microsoft.com/office/drawing/2014/main" id="{008BD5F8-4870-42F0-9281-778292848186}"/>
            </a:ext>
          </a:extLst>
        </xdr:cNvPr>
        <xdr:cNvSpPr txBox="1"/>
      </xdr:nvSpPr>
      <xdr:spPr>
        <a:xfrm>
          <a:off x="16357600" y="18324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133986</xdr:rowOff>
    </xdr:from>
    <xdr:to>
      <xdr:col>81</xdr:col>
      <xdr:colOff>101600</xdr:colOff>
      <xdr:row>107</xdr:row>
      <xdr:rowOff>64136</xdr:rowOff>
    </xdr:to>
    <xdr:sp macro="" textlink="">
      <xdr:nvSpPr>
        <xdr:cNvPr id="774" name="楕円 773">
          <a:extLst>
            <a:ext uri="{FF2B5EF4-FFF2-40B4-BE49-F238E27FC236}">
              <a16:creationId xmlns:a16="http://schemas.microsoft.com/office/drawing/2014/main" id="{6C709F08-4DA2-4C4F-86D1-CF4D3116FAAE}"/>
            </a:ext>
          </a:extLst>
        </xdr:cNvPr>
        <xdr:cNvSpPr/>
      </xdr:nvSpPr>
      <xdr:spPr>
        <a:xfrm>
          <a:off x="15430500" y="18307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13336</xdr:rowOff>
    </xdr:from>
    <xdr:to>
      <xdr:col>85</xdr:col>
      <xdr:colOff>127000</xdr:colOff>
      <xdr:row>107</xdr:row>
      <xdr:rowOff>51436</xdr:rowOff>
    </xdr:to>
    <xdr:cxnSp macro="">
      <xdr:nvCxnSpPr>
        <xdr:cNvPr id="775" name="直線コネクタ 774">
          <a:extLst>
            <a:ext uri="{FF2B5EF4-FFF2-40B4-BE49-F238E27FC236}">
              <a16:creationId xmlns:a16="http://schemas.microsoft.com/office/drawing/2014/main" id="{42E071C7-DD1B-4B3A-A073-15F076E78D74}"/>
            </a:ext>
          </a:extLst>
        </xdr:cNvPr>
        <xdr:cNvCxnSpPr/>
      </xdr:nvCxnSpPr>
      <xdr:spPr>
        <a:xfrm>
          <a:off x="15481300" y="18358486"/>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95886</xdr:rowOff>
    </xdr:from>
    <xdr:to>
      <xdr:col>76</xdr:col>
      <xdr:colOff>165100</xdr:colOff>
      <xdr:row>107</xdr:row>
      <xdr:rowOff>26036</xdr:rowOff>
    </xdr:to>
    <xdr:sp macro="" textlink="">
      <xdr:nvSpPr>
        <xdr:cNvPr id="776" name="楕円 775">
          <a:extLst>
            <a:ext uri="{FF2B5EF4-FFF2-40B4-BE49-F238E27FC236}">
              <a16:creationId xmlns:a16="http://schemas.microsoft.com/office/drawing/2014/main" id="{F93E2C4E-037D-4FF1-B178-CD7AA256A8DE}"/>
            </a:ext>
          </a:extLst>
        </xdr:cNvPr>
        <xdr:cNvSpPr/>
      </xdr:nvSpPr>
      <xdr:spPr>
        <a:xfrm>
          <a:off x="14541500" y="18269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146686</xdr:rowOff>
    </xdr:from>
    <xdr:to>
      <xdr:col>81</xdr:col>
      <xdr:colOff>50800</xdr:colOff>
      <xdr:row>107</xdr:row>
      <xdr:rowOff>13336</xdr:rowOff>
    </xdr:to>
    <xdr:cxnSp macro="">
      <xdr:nvCxnSpPr>
        <xdr:cNvPr id="777" name="直線コネクタ 776">
          <a:extLst>
            <a:ext uri="{FF2B5EF4-FFF2-40B4-BE49-F238E27FC236}">
              <a16:creationId xmlns:a16="http://schemas.microsoft.com/office/drawing/2014/main" id="{34E82FC6-A93B-43F7-9ED8-7D8DB91146B7}"/>
            </a:ext>
          </a:extLst>
        </xdr:cNvPr>
        <xdr:cNvCxnSpPr/>
      </xdr:nvCxnSpPr>
      <xdr:spPr>
        <a:xfrm>
          <a:off x="14592300" y="18320386"/>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57786</xdr:rowOff>
    </xdr:from>
    <xdr:to>
      <xdr:col>72</xdr:col>
      <xdr:colOff>38100</xdr:colOff>
      <xdr:row>106</xdr:row>
      <xdr:rowOff>159386</xdr:rowOff>
    </xdr:to>
    <xdr:sp macro="" textlink="">
      <xdr:nvSpPr>
        <xdr:cNvPr id="778" name="楕円 777">
          <a:extLst>
            <a:ext uri="{FF2B5EF4-FFF2-40B4-BE49-F238E27FC236}">
              <a16:creationId xmlns:a16="http://schemas.microsoft.com/office/drawing/2014/main" id="{EC925625-61B5-4881-8BD9-43577ECB7AB3}"/>
            </a:ext>
          </a:extLst>
        </xdr:cNvPr>
        <xdr:cNvSpPr/>
      </xdr:nvSpPr>
      <xdr:spPr>
        <a:xfrm>
          <a:off x="13652500" y="18231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108586</xdr:rowOff>
    </xdr:from>
    <xdr:to>
      <xdr:col>76</xdr:col>
      <xdr:colOff>114300</xdr:colOff>
      <xdr:row>106</xdr:row>
      <xdr:rowOff>146686</xdr:rowOff>
    </xdr:to>
    <xdr:cxnSp macro="">
      <xdr:nvCxnSpPr>
        <xdr:cNvPr id="779" name="直線コネクタ 778">
          <a:extLst>
            <a:ext uri="{FF2B5EF4-FFF2-40B4-BE49-F238E27FC236}">
              <a16:creationId xmlns:a16="http://schemas.microsoft.com/office/drawing/2014/main" id="{1F95552C-6BFA-4FA9-B57B-A9C3A79CB648}"/>
            </a:ext>
          </a:extLst>
        </xdr:cNvPr>
        <xdr:cNvCxnSpPr/>
      </xdr:nvCxnSpPr>
      <xdr:spPr>
        <a:xfrm>
          <a:off x="13703300" y="18282286"/>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25400</xdr:rowOff>
    </xdr:from>
    <xdr:to>
      <xdr:col>67</xdr:col>
      <xdr:colOff>101600</xdr:colOff>
      <xdr:row>106</xdr:row>
      <xdr:rowOff>127000</xdr:rowOff>
    </xdr:to>
    <xdr:sp macro="" textlink="">
      <xdr:nvSpPr>
        <xdr:cNvPr id="780" name="楕円 779">
          <a:extLst>
            <a:ext uri="{FF2B5EF4-FFF2-40B4-BE49-F238E27FC236}">
              <a16:creationId xmlns:a16="http://schemas.microsoft.com/office/drawing/2014/main" id="{AA7946EE-1E83-474D-A059-4E6267949CB4}"/>
            </a:ext>
          </a:extLst>
        </xdr:cNvPr>
        <xdr:cNvSpPr/>
      </xdr:nvSpPr>
      <xdr:spPr>
        <a:xfrm>
          <a:off x="127635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76200</xdr:rowOff>
    </xdr:from>
    <xdr:to>
      <xdr:col>71</xdr:col>
      <xdr:colOff>177800</xdr:colOff>
      <xdr:row>106</xdr:row>
      <xdr:rowOff>108586</xdr:rowOff>
    </xdr:to>
    <xdr:cxnSp macro="">
      <xdr:nvCxnSpPr>
        <xdr:cNvPr id="781" name="直線コネクタ 780">
          <a:extLst>
            <a:ext uri="{FF2B5EF4-FFF2-40B4-BE49-F238E27FC236}">
              <a16:creationId xmlns:a16="http://schemas.microsoft.com/office/drawing/2014/main" id="{6E323F78-2699-42AC-B39C-494853D4E217}"/>
            </a:ext>
          </a:extLst>
        </xdr:cNvPr>
        <xdr:cNvCxnSpPr/>
      </xdr:nvCxnSpPr>
      <xdr:spPr>
        <a:xfrm>
          <a:off x="12814300" y="18249900"/>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4463</xdr:rowOff>
    </xdr:from>
    <xdr:ext cx="405111" cy="259045"/>
    <xdr:sp macro="" textlink="">
      <xdr:nvSpPr>
        <xdr:cNvPr id="782" name="n_1aveValue【公民館】&#10;有形固定資産減価償却率">
          <a:extLst>
            <a:ext uri="{FF2B5EF4-FFF2-40B4-BE49-F238E27FC236}">
              <a16:creationId xmlns:a16="http://schemas.microsoft.com/office/drawing/2014/main" id="{89337942-6A20-4304-A2C9-8E083C998C96}"/>
            </a:ext>
          </a:extLst>
        </xdr:cNvPr>
        <xdr:cNvSpPr txBox="1"/>
      </xdr:nvSpPr>
      <xdr:spPr>
        <a:xfrm>
          <a:off x="15266044" y="1766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122572</xdr:rowOff>
    </xdr:from>
    <xdr:ext cx="405111" cy="259045"/>
    <xdr:sp macro="" textlink="">
      <xdr:nvSpPr>
        <xdr:cNvPr id="783" name="n_2aveValue【公民館】&#10;有形固定資産減価償却率">
          <a:extLst>
            <a:ext uri="{FF2B5EF4-FFF2-40B4-BE49-F238E27FC236}">
              <a16:creationId xmlns:a16="http://schemas.microsoft.com/office/drawing/2014/main" id="{C25DCCED-3434-4DAA-983D-8AB238303594}"/>
            </a:ext>
          </a:extLst>
        </xdr:cNvPr>
        <xdr:cNvSpPr txBox="1"/>
      </xdr:nvSpPr>
      <xdr:spPr>
        <a:xfrm>
          <a:off x="14389744" y="17781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107332</xdr:rowOff>
    </xdr:from>
    <xdr:ext cx="405111" cy="259045"/>
    <xdr:sp macro="" textlink="">
      <xdr:nvSpPr>
        <xdr:cNvPr id="784" name="n_3aveValue【公民館】&#10;有形固定資産減価償却率">
          <a:extLst>
            <a:ext uri="{FF2B5EF4-FFF2-40B4-BE49-F238E27FC236}">
              <a16:creationId xmlns:a16="http://schemas.microsoft.com/office/drawing/2014/main" id="{98380AC5-06D3-4E84-A370-D5F6CF1A4EF6}"/>
            </a:ext>
          </a:extLst>
        </xdr:cNvPr>
        <xdr:cNvSpPr txBox="1"/>
      </xdr:nvSpPr>
      <xdr:spPr>
        <a:xfrm>
          <a:off x="13500744" y="1776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170197</xdr:rowOff>
    </xdr:from>
    <xdr:ext cx="405111" cy="259045"/>
    <xdr:sp macro="" textlink="">
      <xdr:nvSpPr>
        <xdr:cNvPr id="785" name="n_4aveValue【公民館】&#10;有形固定資産減価償却率">
          <a:extLst>
            <a:ext uri="{FF2B5EF4-FFF2-40B4-BE49-F238E27FC236}">
              <a16:creationId xmlns:a16="http://schemas.microsoft.com/office/drawing/2014/main" id="{551F78B5-D698-4891-9095-E92A49B91096}"/>
            </a:ext>
          </a:extLst>
        </xdr:cNvPr>
        <xdr:cNvSpPr txBox="1"/>
      </xdr:nvSpPr>
      <xdr:spPr>
        <a:xfrm>
          <a:off x="12611744" y="1782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55263</xdr:rowOff>
    </xdr:from>
    <xdr:ext cx="405111" cy="259045"/>
    <xdr:sp macro="" textlink="">
      <xdr:nvSpPr>
        <xdr:cNvPr id="786" name="n_1mainValue【公民館】&#10;有形固定資産減価償却率">
          <a:extLst>
            <a:ext uri="{FF2B5EF4-FFF2-40B4-BE49-F238E27FC236}">
              <a16:creationId xmlns:a16="http://schemas.microsoft.com/office/drawing/2014/main" id="{68E2200B-8551-474C-B24F-689633167891}"/>
            </a:ext>
          </a:extLst>
        </xdr:cNvPr>
        <xdr:cNvSpPr txBox="1"/>
      </xdr:nvSpPr>
      <xdr:spPr>
        <a:xfrm>
          <a:off x="15266044" y="1840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17163</xdr:rowOff>
    </xdr:from>
    <xdr:ext cx="405111" cy="259045"/>
    <xdr:sp macro="" textlink="">
      <xdr:nvSpPr>
        <xdr:cNvPr id="787" name="n_2mainValue【公民館】&#10;有形固定資産減価償却率">
          <a:extLst>
            <a:ext uri="{FF2B5EF4-FFF2-40B4-BE49-F238E27FC236}">
              <a16:creationId xmlns:a16="http://schemas.microsoft.com/office/drawing/2014/main" id="{09B9CFF5-E164-445F-A20F-48E04FAC2897}"/>
            </a:ext>
          </a:extLst>
        </xdr:cNvPr>
        <xdr:cNvSpPr txBox="1"/>
      </xdr:nvSpPr>
      <xdr:spPr>
        <a:xfrm>
          <a:off x="14389744" y="18362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150513</xdr:rowOff>
    </xdr:from>
    <xdr:ext cx="405111" cy="259045"/>
    <xdr:sp macro="" textlink="">
      <xdr:nvSpPr>
        <xdr:cNvPr id="788" name="n_3mainValue【公民館】&#10;有形固定資産減価償却率">
          <a:extLst>
            <a:ext uri="{FF2B5EF4-FFF2-40B4-BE49-F238E27FC236}">
              <a16:creationId xmlns:a16="http://schemas.microsoft.com/office/drawing/2014/main" id="{6B40EBEA-022B-454D-8F15-F9BABEC4DA4F}"/>
            </a:ext>
          </a:extLst>
        </xdr:cNvPr>
        <xdr:cNvSpPr txBox="1"/>
      </xdr:nvSpPr>
      <xdr:spPr>
        <a:xfrm>
          <a:off x="13500744" y="18324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118127</xdr:rowOff>
    </xdr:from>
    <xdr:ext cx="405111" cy="259045"/>
    <xdr:sp macro="" textlink="">
      <xdr:nvSpPr>
        <xdr:cNvPr id="789" name="n_4mainValue【公民館】&#10;有形固定資産減価償却率">
          <a:extLst>
            <a:ext uri="{FF2B5EF4-FFF2-40B4-BE49-F238E27FC236}">
              <a16:creationId xmlns:a16="http://schemas.microsoft.com/office/drawing/2014/main" id="{99EE4498-B27E-4DE7-AA70-99EAEDDE9CCD}"/>
            </a:ext>
          </a:extLst>
        </xdr:cNvPr>
        <xdr:cNvSpPr txBox="1"/>
      </xdr:nvSpPr>
      <xdr:spPr>
        <a:xfrm>
          <a:off x="12611744" y="1829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0" name="正方形/長方形 789">
          <a:extLst>
            <a:ext uri="{FF2B5EF4-FFF2-40B4-BE49-F238E27FC236}">
              <a16:creationId xmlns:a16="http://schemas.microsoft.com/office/drawing/2014/main" id="{EFFA3D04-73D5-47EF-9FE1-19AE0973B28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1" name="正方形/長方形 790">
          <a:extLst>
            <a:ext uri="{FF2B5EF4-FFF2-40B4-BE49-F238E27FC236}">
              <a16:creationId xmlns:a16="http://schemas.microsoft.com/office/drawing/2014/main" id="{134B41ED-7440-4A27-B00C-1D5C5A0F521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2" name="正方形/長方形 791">
          <a:extLst>
            <a:ext uri="{FF2B5EF4-FFF2-40B4-BE49-F238E27FC236}">
              <a16:creationId xmlns:a16="http://schemas.microsoft.com/office/drawing/2014/main" id="{F19E1A71-D83E-4D1B-88BA-DE1AC469342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3" name="正方形/長方形 792">
          <a:extLst>
            <a:ext uri="{FF2B5EF4-FFF2-40B4-BE49-F238E27FC236}">
              <a16:creationId xmlns:a16="http://schemas.microsoft.com/office/drawing/2014/main" id="{BB6C4D9E-4730-415A-92B0-D59DCAA3B62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4" name="正方形/長方形 793">
          <a:extLst>
            <a:ext uri="{FF2B5EF4-FFF2-40B4-BE49-F238E27FC236}">
              <a16:creationId xmlns:a16="http://schemas.microsoft.com/office/drawing/2014/main" id="{8E1B08BB-FAD3-4404-A459-E8BCD1E921B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5" name="正方形/長方形 794">
          <a:extLst>
            <a:ext uri="{FF2B5EF4-FFF2-40B4-BE49-F238E27FC236}">
              <a16:creationId xmlns:a16="http://schemas.microsoft.com/office/drawing/2014/main" id="{CA4CA2FA-B243-408F-8174-AE92450391B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6" name="正方形/長方形 795">
          <a:extLst>
            <a:ext uri="{FF2B5EF4-FFF2-40B4-BE49-F238E27FC236}">
              <a16:creationId xmlns:a16="http://schemas.microsoft.com/office/drawing/2014/main" id="{19CA7707-AFC2-438D-8E68-539D3E497B4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7" name="正方形/長方形 796">
          <a:extLst>
            <a:ext uri="{FF2B5EF4-FFF2-40B4-BE49-F238E27FC236}">
              <a16:creationId xmlns:a16="http://schemas.microsoft.com/office/drawing/2014/main" id="{4C738C80-C78C-46A4-B1A4-5738DB1EB55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8" name="テキスト ボックス 797">
          <a:extLst>
            <a:ext uri="{FF2B5EF4-FFF2-40B4-BE49-F238E27FC236}">
              <a16:creationId xmlns:a16="http://schemas.microsoft.com/office/drawing/2014/main" id="{5DD63EFB-6821-4FD5-B2F7-6B1D38469C6A}"/>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9" name="直線コネクタ 798">
          <a:extLst>
            <a:ext uri="{FF2B5EF4-FFF2-40B4-BE49-F238E27FC236}">
              <a16:creationId xmlns:a16="http://schemas.microsoft.com/office/drawing/2014/main" id="{2D48F7F7-3A45-4DBC-8D9D-2FD95BC3AF1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0" name="直線コネクタ 799">
          <a:extLst>
            <a:ext uri="{FF2B5EF4-FFF2-40B4-BE49-F238E27FC236}">
              <a16:creationId xmlns:a16="http://schemas.microsoft.com/office/drawing/2014/main" id="{B6AC5001-9D2D-4AF0-B7C8-F4A59AE0F577}"/>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1" name="テキスト ボックス 800">
          <a:extLst>
            <a:ext uri="{FF2B5EF4-FFF2-40B4-BE49-F238E27FC236}">
              <a16:creationId xmlns:a16="http://schemas.microsoft.com/office/drawing/2014/main" id="{24C7A5AA-4552-43FA-A6CE-C987217E7AF6}"/>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2" name="直線コネクタ 801">
          <a:extLst>
            <a:ext uri="{FF2B5EF4-FFF2-40B4-BE49-F238E27FC236}">
              <a16:creationId xmlns:a16="http://schemas.microsoft.com/office/drawing/2014/main" id="{F78DF604-8D7B-4731-B213-C22730585AEB}"/>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3" name="テキスト ボックス 802">
          <a:extLst>
            <a:ext uri="{FF2B5EF4-FFF2-40B4-BE49-F238E27FC236}">
              <a16:creationId xmlns:a16="http://schemas.microsoft.com/office/drawing/2014/main" id="{4EE799A3-38F6-48FD-B58A-A6EBD4EE85F9}"/>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4" name="直線コネクタ 803">
          <a:extLst>
            <a:ext uri="{FF2B5EF4-FFF2-40B4-BE49-F238E27FC236}">
              <a16:creationId xmlns:a16="http://schemas.microsoft.com/office/drawing/2014/main" id="{BD1EEC97-2EEF-48A7-A009-A6BEA14747F7}"/>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5" name="テキスト ボックス 804">
          <a:extLst>
            <a:ext uri="{FF2B5EF4-FFF2-40B4-BE49-F238E27FC236}">
              <a16:creationId xmlns:a16="http://schemas.microsoft.com/office/drawing/2014/main" id="{E3BD4043-36D0-4966-A771-012AE18BB1EB}"/>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6" name="直線コネクタ 805">
          <a:extLst>
            <a:ext uri="{FF2B5EF4-FFF2-40B4-BE49-F238E27FC236}">
              <a16:creationId xmlns:a16="http://schemas.microsoft.com/office/drawing/2014/main" id="{8E3561BE-177F-4327-B1E5-B2AD1ED92BAD}"/>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7" name="テキスト ボックス 806">
          <a:extLst>
            <a:ext uri="{FF2B5EF4-FFF2-40B4-BE49-F238E27FC236}">
              <a16:creationId xmlns:a16="http://schemas.microsoft.com/office/drawing/2014/main" id="{A8170248-6D87-4449-98D4-6BEDFC25BE02}"/>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8" name="直線コネクタ 807">
          <a:extLst>
            <a:ext uri="{FF2B5EF4-FFF2-40B4-BE49-F238E27FC236}">
              <a16:creationId xmlns:a16="http://schemas.microsoft.com/office/drawing/2014/main" id="{0CC729CC-B7EB-4824-B826-4BEA1119C28A}"/>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809" name="テキスト ボックス 808">
          <a:extLst>
            <a:ext uri="{FF2B5EF4-FFF2-40B4-BE49-F238E27FC236}">
              <a16:creationId xmlns:a16="http://schemas.microsoft.com/office/drawing/2014/main" id="{E6C4CF93-6D52-4129-85D9-BEC25A7B40E1}"/>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0" name="直線コネクタ 809">
          <a:extLst>
            <a:ext uri="{FF2B5EF4-FFF2-40B4-BE49-F238E27FC236}">
              <a16:creationId xmlns:a16="http://schemas.microsoft.com/office/drawing/2014/main" id="{C68E13B3-1A31-490D-9D6A-5BED5F11F8CE}"/>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811" name="テキスト ボックス 810">
          <a:extLst>
            <a:ext uri="{FF2B5EF4-FFF2-40B4-BE49-F238E27FC236}">
              <a16:creationId xmlns:a16="http://schemas.microsoft.com/office/drawing/2014/main" id="{D810DBB4-9ED2-4A55-9374-012CDC7E70CF}"/>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2" name="【公民館】&#10;一人当たり面積グラフ枠">
          <a:extLst>
            <a:ext uri="{FF2B5EF4-FFF2-40B4-BE49-F238E27FC236}">
              <a16:creationId xmlns:a16="http://schemas.microsoft.com/office/drawing/2014/main" id="{BEEC063C-9FB1-40CE-A268-FA38EB2D2109}"/>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151385</xdr:rowOff>
    </xdr:from>
    <xdr:to>
      <xdr:col>116</xdr:col>
      <xdr:colOff>62864</xdr:colOff>
      <xdr:row>108</xdr:row>
      <xdr:rowOff>139700</xdr:rowOff>
    </xdr:to>
    <xdr:cxnSp macro="">
      <xdr:nvCxnSpPr>
        <xdr:cNvPr id="813" name="直線コネクタ 812">
          <a:extLst>
            <a:ext uri="{FF2B5EF4-FFF2-40B4-BE49-F238E27FC236}">
              <a16:creationId xmlns:a16="http://schemas.microsoft.com/office/drawing/2014/main" id="{75098C3E-4366-4119-B65F-75FBEDBA55D4}"/>
            </a:ext>
          </a:extLst>
        </xdr:cNvPr>
        <xdr:cNvCxnSpPr/>
      </xdr:nvCxnSpPr>
      <xdr:spPr>
        <a:xfrm flipV="1">
          <a:off x="22160864" y="17296385"/>
          <a:ext cx="0" cy="1359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143527</xdr:rowOff>
    </xdr:from>
    <xdr:ext cx="469744" cy="259045"/>
    <xdr:sp macro="" textlink="">
      <xdr:nvSpPr>
        <xdr:cNvPr id="814" name="【公民館】&#10;一人当たり面積最小値テキスト">
          <a:extLst>
            <a:ext uri="{FF2B5EF4-FFF2-40B4-BE49-F238E27FC236}">
              <a16:creationId xmlns:a16="http://schemas.microsoft.com/office/drawing/2014/main" id="{4608E445-E25C-4548-9029-A5405A100CF5}"/>
            </a:ext>
          </a:extLst>
        </xdr:cNvPr>
        <xdr:cNvSpPr txBox="1"/>
      </xdr:nvSpPr>
      <xdr:spPr>
        <a:xfrm>
          <a:off x="22199600" y="18660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139700</xdr:rowOff>
    </xdr:from>
    <xdr:to>
      <xdr:col>116</xdr:col>
      <xdr:colOff>152400</xdr:colOff>
      <xdr:row>108</xdr:row>
      <xdr:rowOff>139700</xdr:rowOff>
    </xdr:to>
    <xdr:cxnSp macro="">
      <xdr:nvCxnSpPr>
        <xdr:cNvPr id="815" name="直線コネクタ 814">
          <a:extLst>
            <a:ext uri="{FF2B5EF4-FFF2-40B4-BE49-F238E27FC236}">
              <a16:creationId xmlns:a16="http://schemas.microsoft.com/office/drawing/2014/main" id="{FA2A6894-8A45-4EF5-84BD-6E6B261177CC}"/>
            </a:ext>
          </a:extLst>
        </xdr:cNvPr>
        <xdr:cNvCxnSpPr/>
      </xdr:nvCxnSpPr>
      <xdr:spPr>
        <a:xfrm>
          <a:off x="22072600" y="186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98062</xdr:rowOff>
    </xdr:from>
    <xdr:ext cx="534377" cy="259045"/>
    <xdr:sp macro="" textlink="">
      <xdr:nvSpPr>
        <xdr:cNvPr id="816" name="【公民館】&#10;一人当たり面積最大値テキスト">
          <a:extLst>
            <a:ext uri="{FF2B5EF4-FFF2-40B4-BE49-F238E27FC236}">
              <a16:creationId xmlns:a16="http://schemas.microsoft.com/office/drawing/2014/main" id="{85718CA5-8068-4D76-ADDA-382659074E83}"/>
            </a:ext>
          </a:extLst>
        </xdr:cNvPr>
        <xdr:cNvSpPr txBox="1"/>
      </xdr:nvSpPr>
      <xdr:spPr>
        <a:xfrm>
          <a:off x="22199600" y="17071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151385</xdr:rowOff>
    </xdr:from>
    <xdr:to>
      <xdr:col>116</xdr:col>
      <xdr:colOff>152400</xdr:colOff>
      <xdr:row>100</xdr:row>
      <xdr:rowOff>151385</xdr:rowOff>
    </xdr:to>
    <xdr:cxnSp macro="">
      <xdr:nvCxnSpPr>
        <xdr:cNvPr id="817" name="直線コネクタ 816">
          <a:extLst>
            <a:ext uri="{FF2B5EF4-FFF2-40B4-BE49-F238E27FC236}">
              <a16:creationId xmlns:a16="http://schemas.microsoft.com/office/drawing/2014/main" id="{6E18912F-713D-4490-ABF9-363092285086}"/>
            </a:ext>
          </a:extLst>
        </xdr:cNvPr>
        <xdr:cNvCxnSpPr/>
      </xdr:nvCxnSpPr>
      <xdr:spPr>
        <a:xfrm>
          <a:off x="22072600" y="1729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146702</xdr:rowOff>
    </xdr:from>
    <xdr:ext cx="469744" cy="259045"/>
    <xdr:sp macro="" textlink="">
      <xdr:nvSpPr>
        <xdr:cNvPr id="818" name="【公民館】&#10;一人当たり面積平均値テキスト">
          <a:extLst>
            <a:ext uri="{FF2B5EF4-FFF2-40B4-BE49-F238E27FC236}">
              <a16:creationId xmlns:a16="http://schemas.microsoft.com/office/drawing/2014/main" id="{17492012-F049-4DCB-9D3C-410276DB1563}"/>
            </a:ext>
          </a:extLst>
        </xdr:cNvPr>
        <xdr:cNvSpPr txBox="1"/>
      </xdr:nvSpPr>
      <xdr:spPr>
        <a:xfrm>
          <a:off x="22199600" y="18320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123825</xdr:rowOff>
    </xdr:from>
    <xdr:to>
      <xdr:col>116</xdr:col>
      <xdr:colOff>114300</xdr:colOff>
      <xdr:row>108</xdr:row>
      <xdr:rowOff>53975</xdr:rowOff>
    </xdr:to>
    <xdr:sp macro="" textlink="">
      <xdr:nvSpPr>
        <xdr:cNvPr id="819" name="フローチャート: 判断 818">
          <a:extLst>
            <a:ext uri="{FF2B5EF4-FFF2-40B4-BE49-F238E27FC236}">
              <a16:creationId xmlns:a16="http://schemas.microsoft.com/office/drawing/2014/main" id="{A5F2230D-DF27-45DC-B903-858CBA84DFC5}"/>
            </a:ext>
          </a:extLst>
        </xdr:cNvPr>
        <xdr:cNvSpPr/>
      </xdr:nvSpPr>
      <xdr:spPr>
        <a:xfrm>
          <a:off x="22110700" y="18468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123189</xdr:rowOff>
    </xdr:from>
    <xdr:to>
      <xdr:col>112</xdr:col>
      <xdr:colOff>38100</xdr:colOff>
      <xdr:row>108</xdr:row>
      <xdr:rowOff>53339</xdr:rowOff>
    </xdr:to>
    <xdr:sp macro="" textlink="">
      <xdr:nvSpPr>
        <xdr:cNvPr id="820" name="フローチャート: 判断 819">
          <a:extLst>
            <a:ext uri="{FF2B5EF4-FFF2-40B4-BE49-F238E27FC236}">
              <a16:creationId xmlns:a16="http://schemas.microsoft.com/office/drawing/2014/main" id="{19ECDE30-9C2D-4CAA-B174-6F4A31C57001}"/>
            </a:ext>
          </a:extLst>
        </xdr:cNvPr>
        <xdr:cNvSpPr/>
      </xdr:nvSpPr>
      <xdr:spPr>
        <a:xfrm>
          <a:off x="21272500" y="184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164212</xdr:rowOff>
    </xdr:from>
    <xdr:to>
      <xdr:col>107</xdr:col>
      <xdr:colOff>101600</xdr:colOff>
      <xdr:row>108</xdr:row>
      <xdr:rowOff>94362</xdr:rowOff>
    </xdr:to>
    <xdr:sp macro="" textlink="">
      <xdr:nvSpPr>
        <xdr:cNvPr id="821" name="フローチャート: 判断 820">
          <a:extLst>
            <a:ext uri="{FF2B5EF4-FFF2-40B4-BE49-F238E27FC236}">
              <a16:creationId xmlns:a16="http://schemas.microsoft.com/office/drawing/2014/main" id="{38A0744F-7865-4209-936C-4171FED7C83F}"/>
            </a:ext>
          </a:extLst>
        </xdr:cNvPr>
        <xdr:cNvSpPr/>
      </xdr:nvSpPr>
      <xdr:spPr>
        <a:xfrm>
          <a:off x="20383500" y="18509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167767</xdr:rowOff>
    </xdr:from>
    <xdr:to>
      <xdr:col>102</xdr:col>
      <xdr:colOff>165100</xdr:colOff>
      <xdr:row>108</xdr:row>
      <xdr:rowOff>97917</xdr:rowOff>
    </xdr:to>
    <xdr:sp macro="" textlink="">
      <xdr:nvSpPr>
        <xdr:cNvPr id="822" name="フローチャート: 判断 821">
          <a:extLst>
            <a:ext uri="{FF2B5EF4-FFF2-40B4-BE49-F238E27FC236}">
              <a16:creationId xmlns:a16="http://schemas.microsoft.com/office/drawing/2014/main" id="{0682B79F-4A96-4663-B390-DA2D0A39F6A2}"/>
            </a:ext>
          </a:extLst>
        </xdr:cNvPr>
        <xdr:cNvSpPr/>
      </xdr:nvSpPr>
      <xdr:spPr>
        <a:xfrm>
          <a:off x="19494500" y="1851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165736</xdr:rowOff>
    </xdr:from>
    <xdr:to>
      <xdr:col>98</xdr:col>
      <xdr:colOff>38100</xdr:colOff>
      <xdr:row>108</xdr:row>
      <xdr:rowOff>95886</xdr:rowOff>
    </xdr:to>
    <xdr:sp macro="" textlink="">
      <xdr:nvSpPr>
        <xdr:cNvPr id="823" name="フローチャート: 判断 822">
          <a:extLst>
            <a:ext uri="{FF2B5EF4-FFF2-40B4-BE49-F238E27FC236}">
              <a16:creationId xmlns:a16="http://schemas.microsoft.com/office/drawing/2014/main" id="{9E0558A3-5A95-445F-9DEC-7B41F4D66786}"/>
            </a:ext>
          </a:extLst>
        </xdr:cNvPr>
        <xdr:cNvSpPr/>
      </xdr:nvSpPr>
      <xdr:spPr>
        <a:xfrm>
          <a:off x="18605500" y="1851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1D694CD6-A391-4B79-91DE-99624A21117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90D9A942-9E2C-4B03-846B-72577032C66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04BBA003-F376-4D7C-9D84-9B8145D1C064}"/>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22BA3C0A-1641-436B-B6E6-ED7E704B1C84}"/>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A8355E7E-3275-4B7B-8312-6C1AF4BE198C}"/>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46989</xdr:rowOff>
    </xdr:from>
    <xdr:to>
      <xdr:col>116</xdr:col>
      <xdr:colOff>114300</xdr:colOff>
      <xdr:row>108</xdr:row>
      <xdr:rowOff>148589</xdr:rowOff>
    </xdr:to>
    <xdr:sp macro="" textlink="">
      <xdr:nvSpPr>
        <xdr:cNvPr id="829" name="楕円 828">
          <a:extLst>
            <a:ext uri="{FF2B5EF4-FFF2-40B4-BE49-F238E27FC236}">
              <a16:creationId xmlns:a16="http://schemas.microsoft.com/office/drawing/2014/main" id="{48025C8E-E1C5-4578-9C64-6325B0F37502}"/>
            </a:ext>
          </a:extLst>
        </xdr:cNvPr>
        <xdr:cNvSpPr/>
      </xdr:nvSpPr>
      <xdr:spPr>
        <a:xfrm>
          <a:off x="22110700" y="18563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133366</xdr:rowOff>
    </xdr:from>
    <xdr:ext cx="469744" cy="259045"/>
    <xdr:sp macro="" textlink="">
      <xdr:nvSpPr>
        <xdr:cNvPr id="830" name="【公民館】&#10;一人当たり面積該当値テキスト">
          <a:extLst>
            <a:ext uri="{FF2B5EF4-FFF2-40B4-BE49-F238E27FC236}">
              <a16:creationId xmlns:a16="http://schemas.microsoft.com/office/drawing/2014/main" id="{ECA1ED3B-A7E4-4DD7-9842-55FB68B85D4A}"/>
            </a:ext>
          </a:extLst>
        </xdr:cNvPr>
        <xdr:cNvSpPr txBox="1"/>
      </xdr:nvSpPr>
      <xdr:spPr>
        <a:xfrm>
          <a:off x="22199600" y="18478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47117</xdr:rowOff>
    </xdr:from>
    <xdr:to>
      <xdr:col>112</xdr:col>
      <xdr:colOff>38100</xdr:colOff>
      <xdr:row>108</xdr:row>
      <xdr:rowOff>148717</xdr:rowOff>
    </xdr:to>
    <xdr:sp macro="" textlink="">
      <xdr:nvSpPr>
        <xdr:cNvPr id="831" name="楕円 830">
          <a:extLst>
            <a:ext uri="{FF2B5EF4-FFF2-40B4-BE49-F238E27FC236}">
              <a16:creationId xmlns:a16="http://schemas.microsoft.com/office/drawing/2014/main" id="{F78BD624-18F4-4F2B-A64D-3B88F15DC459}"/>
            </a:ext>
          </a:extLst>
        </xdr:cNvPr>
        <xdr:cNvSpPr/>
      </xdr:nvSpPr>
      <xdr:spPr>
        <a:xfrm>
          <a:off x="21272500" y="18563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97789</xdr:rowOff>
    </xdr:from>
    <xdr:to>
      <xdr:col>116</xdr:col>
      <xdr:colOff>63500</xdr:colOff>
      <xdr:row>108</xdr:row>
      <xdr:rowOff>97917</xdr:rowOff>
    </xdr:to>
    <xdr:cxnSp macro="">
      <xdr:nvCxnSpPr>
        <xdr:cNvPr id="832" name="直線コネクタ 831">
          <a:extLst>
            <a:ext uri="{FF2B5EF4-FFF2-40B4-BE49-F238E27FC236}">
              <a16:creationId xmlns:a16="http://schemas.microsoft.com/office/drawing/2014/main" id="{0AE529A5-B473-4A66-8B66-ED4DC6730705}"/>
            </a:ext>
          </a:extLst>
        </xdr:cNvPr>
        <xdr:cNvCxnSpPr/>
      </xdr:nvCxnSpPr>
      <xdr:spPr>
        <a:xfrm flipV="1">
          <a:off x="21323300" y="18614389"/>
          <a:ext cx="838200" cy="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48006</xdr:rowOff>
    </xdr:from>
    <xdr:to>
      <xdr:col>107</xdr:col>
      <xdr:colOff>101600</xdr:colOff>
      <xdr:row>108</xdr:row>
      <xdr:rowOff>149606</xdr:rowOff>
    </xdr:to>
    <xdr:sp macro="" textlink="">
      <xdr:nvSpPr>
        <xdr:cNvPr id="833" name="楕円 832">
          <a:extLst>
            <a:ext uri="{FF2B5EF4-FFF2-40B4-BE49-F238E27FC236}">
              <a16:creationId xmlns:a16="http://schemas.microsoft.com/office/drawing/2014/main" id="{70EE0580-7601-421F-A5AF-6254216246A6}"/>
            </a:ext>
          </a:extLst>
        </xdr:cNvPr>
        <xdr:cNvSpPr/>
      </xdr:nvSpPr>
      <xdr:spPr>
        <a:xfrm>
          <a:off x="20383500" y="18564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97917</xdr:rowOff>
    </xdr:from>
    <xdr:to>
      <xdr:col>111</xdr:col>
      <xdr:colOff>177800</xdr:colOff>
      <xdr:row>108</xdr:row>
      <xdr:rowOff>98806</xdr:rowOff>
    </xdr:to>
    <xdr:cxnSp macro="">
      <xdr:nvCxnSpPr>
        <xdr:cNvPr id="834" name="直線コネクタ 833">
          <a:extLst>
            <a:ext uri="{FF2B5EF4-FFF2-40B4-BE49-F238E27FC236}">
              <a16:creationId xmlns:a16="http://schemas.microsoft.com/office/drawing/2014/main" id="{256D29DF-0D53-497F-B379-96B53841DB04}"/>
            </a:ext>
          </a:extLst>
        </xdr:cNvPr>
        <xdr:cNvCxnSpPr/>
      </xdr:nvCxnSpPr>
      <xdr:spPr>
        <a:xfrm flipV="1">
          <a:off x="20434300" y="18614517"/>
          <a:ext cx="889000" cy="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48895</xdr:rowOff>
    </xdr:from>
    <xdr:to>
      <xdr:col>102</xdr:col>
      <xdr:colOff>165100</xdr:colOff>
      <xdr:row>108</xdr:row>
      <xdr:rowOff>150495</xdr:rowOff>
    </xdr:to>
    <xdr:sp macro="" textlink="">
      <xdr:nvSpPr>
        <xdr:cNvPr id="835" name="楕円 834">
          <a:extLst>
            <a:ext uri="{FF2B5EF4-FFF2-40B4-BE49-F238E27FC236}">
              <a16:creationId xmlns:a16="http://schemas.microsoft.com/office/drawing/2014/main" id="{4A5D1B55-6BA8-4480-A6BB-0027ECE12506}"/>
            </a:ext>
          </a:extLst>
        </xdr:cNvPr>
        <xdr:cNvSpPr/>
      </xdr:nvSpPr>
      <xdr:spPr>
        <a:xfrm>
          <a:off x="19494500" y="18565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98806</xdr:rowOff>
    </xdr:from>
    <xdr:to>
      <xdr:col>107</xdr:col>
      <xdr:colOff>50800</xdr:colOff>
      <xdr:row>108</xdr:row>
      <xdr:rowOff>99695</xdr:rowOff>
    </xdr:to>
    <xdr:cxnSp macro="">
      <xdr:nvCxnSpPr>
        <xdr:cNvPr id="836" name="直線コネクタ 835">
          <a:extLst>
            <a:ext uri="{FF2B5EF4-FFF2-40B4-BE49-F238E27FC236}">
              <a16:creationId xmlns:a16="http://schemas.microsoft.com/office/drawing/2014/main" id="{E86C8C46-DB05-4F39-9972-97CF73588579}"/>
            </a:ext>
          </a:extLst>
        </xdr:cNvPr>
        <xdr:cNvCxnSpPr/>
      </xdr:nvCxnSpPr>
      <xdr:spPr>
        <a:xfrm flipV="1">
          <a:off x="19545300" y="18615406"/>
          <a:ext cx="889000" cy="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50037</xdr:rowOff>
    </xdr:from>
    <xdr:to>
      <xdr:col>98</xdr:col>
      <xdr:colOff>38100</xdr:colOff>
      <xdr:row>108</xdr:row>
      <xdr:rowOff>151637</xdr:rowOff>
    </xdr:to>
    <xdr:sp macro="" textlink="">
      <xdr:nvSpPr>
        <xdr:cNvPr id="837" name="楕円 836">
          <a:extLst>
            <a:ext uri="{FF2B5EF4-FFF2-40B4-BE49-F238E27FC236}">
              <a16:creationId xmlns:a16="http://schemas.microsoft.com/office/drawing/2014/main" id="{506E2DEF-A430-4C71-90CE-AEBF8490086D}"/>
            </a:ext>
          </a:extLst>
        </xdr:cNvPr>
        <xdr:cNvSpPr/>
      </xdr:nvSpPr>
      <xdr:spPr>
        <a:xfrm>
          <a:off x="18605500" y="18566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99695</xdr:rowOff>
    </xdr:from>
    <xdr:to>
      <xdr:col>102</xdr:col>
      <xdr:colOff>114300</xdr:colOff>
      <xdr:row>108</xdr:row>
      <xdr:rowOff>100837</xdr:rowOff>
    </xdr:to>
    <xdr:cxnSp macro="">
      <xdr:nvCxnSpPr>
        <xdr:cNvPr id="838" name="直線コネクタ 837">
          <a:extLst>
            <a:ext uri="{FF2B5EF4-FFF2-40B4-BE49-F238E27FC236}">
              <a16:creationId xmlns:a16="http://schemas.microsoft.com/office/drawing/2014/main" id="{C6DDF683-8B87-41F8-A9AA-3D26CE0ECF71}"/>
            </a:ext>
          </a:extLst>
        </xdr:cNvPr>
        <xdr:cNvCxnSpPr/>
      </xdr:nvCxnSpPr>
      <xdr:spPr>
        <a:xfrm flipV="1">
          <a:off x="18656300" y="18616295"/>
          <a:ext cx="8890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69866</xdr:rowOff>
    </xdr:from>
    <xdr:ext cx="469744" cy="259045"/>
    <xdr:sp macro="" textlink="">
      <xdr:nvSpPr>
        <xdr:cNvPr id="839" name="n_1aveValue【公民館】&#10;一人当たり面積">
          <a:extLst>
            <a:ext uri="{FF2B5EF4-FFF2-40B4-BE49-F238E27FC236}">
              <a16:creationId xmlns:a16="http://schemas.microsoft.com/office/drawing/2014/main" id="{0F182980-3B06-4937-BB74-C45411F287AE}"/>
            </a:ext>
          </a:extLst>
        </xdr:cNvPr>
        <xdr:cNvSpPr txBox="1"/>
      </xdr:nvSpPr>
      <xdr:spPr>
        <a:xfrm>
          <a:off x="21075727" y="18243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110889</xdr:rowOff>
    </xdr:from>
    <xdr:ext cx="469744" cy="259045"/>
    <xdr:sp macro="" textlink="">
      <xdr:nvSpPr>
        <xdr:cNvPr id="840" name="n_2aveValue【公民館】&#10;一人当たり面積">
          <a:extLst>
            <a:ext uri="{FF2B5EF4-FFF2-40B4-BE49-F238E27FC236}">
              <a16:creationId xmlns:a16="http://schemas.microsoft.com/office/drawing/2014/main" id="{76772E56-4F0A-45DD-B895-4DE4C0839BE9}"/>
            </a:ext>
          </a:extLst>
        </xdr:cNvPr>
        <xdr:cNvSpPr txBox="1"/>
      </xdr:nvSpPr>
      <xdr:spPr>
        <a:xfrm>
          <a:off x="20199427" y="18284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114444</xdr:rowOff>
    </xdr:from>
    <xdr:ext cx="469744" cy="259045"/>
    <xdr:sp macro="" textlink="">
      <xdr:nvSpPr>
        <xdr:cNvPr id="841" name="n_3aveValue【公民館】&#10;一人当たり面積">
          <a:extLst>
            <a:ext uri="{FF2B5EF4-FFF2-40B4-BE49-F238E27FC236}">
              <a16:creationId xmlns:a16="http://schemas.microsoft.com/office/drawing/2014/main" id="{15EAFACB-C760-4192-AD42-684BB737EE7F}"/>
            </a:ext>
          </a:extLst>
        </xdr:cNvPr>
        <xdr:cNvSpPr txBox="1"/>
      </xdr:nvSpPr>
      <xdr:spPr>
        <a:xfrm>
          <a:off x="19310427" y="18288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112413</xdr:rowOff>
    </xdr:from>
    <xdr:ext cx="469744" cy="259045"/>
    <xdr:sp macro="" textlink="">
      <xdr:nvSpPr>
        <xdr:cNvPr id="842" name="n_4aveValue【公民館】&#10;一人当たり面積">
          <a:extLst>
            <a:ext uri="{FF2B5EF4-FFF2-40B4-BE49-F238E27FC236}">
              <a16:creationId xmlns:a16="http://schemas.microsoft.com/office/drawing/2014/main" id="{9CC1F648-AE86-45C9-98B3-9D96BE96E086}"/>
            </a:ext>
          </a:extLst>
        </xdr:cNvPr>
        <xdr:cNvSpPr txBox="1"/>
      </xdr:nvSpPr>
      <xdr:spPr>
        <a:xfrm>
          <a:off x="18421427" y="1828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139844</xdr:rowOff>
    </xdr:from>
    <xdr:ext cx="469744" cy="259045"/>
    <xdr:sp macro="" textlink="">
      <xdr:nvSpPr>
        <xdr:cNvPr id="843" name="n_1mainValue【公民館】&#10;一人当たり面積">
          <a:extLst>
            <a:ext uri="{FF2B5EF4-FFF2-40B4-BE49-F238E27FC236}">
              <a16:creationId xmlns:a16="http://schemas.microsoft.com/office/drawing/2014/main" id="{995FA02E-38A2-4D55-BFE7-0205D5248C00}"/>
            </a:ext>
          </a:extLst>
        </xdr:cNvPr>
        <xdr:cNvSpPr txBox="1"/>
      </xdr:nvSpPr>
      <xdr:spPr>
        <a:xfrm>
          <a:off x="21075727" y="18656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140733</xdr:rowOff>
    </xdr:from>
    <xdr:ext cx="469744" cy="259045"/>
    <xdr:sp macro="" textlink="">
      <xdr:nvSpPr>
        <xdr:cNvPr id="844" name="n_2mainValue【公民館】&#10;一人当たり面積">
          <a:extLst>
            <a:ext uri="{FF2B5EF4-FFF2-40B4-BE49-F238E27FC236}">
              <a16:creationId xmlns:a16="http://schemas.microsoft.com/office/drawing/2014/main" id="{50857771-25A9-4522-BB68-1149E5BD9CBD}"/>
            </a:ext>
          </a:extLst>
        </xdr:cNvPr>
        <xdr:cNvSpPr txBox="1"/>
      </xdr:nvSpPr>
      <xdr:spPr>
        <a:xfrm>
          <a:off x="20199427" y="18657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141622</xdr:rowOff>
    </xdr:from>
    <xdr:ext cx="469744" cy="259045"/>
    <xdr:sp macro="" textlink="">
      <xdr:nvSpPr>
        <xdr:cNvPr id="845" name="n_3mainValue【公民館】&#10;一人当たり面積">
          <a:extLst>
            <a:ext uri="{FF2B5EF4-FFF2-40B4-BE49-F238E27FC236}">
              <a16:creationId xmlns:a16="http://schemas.microsoft.com/office/drawing/2014/main" id="{BB2D8BAE-D0F0-4D47-B93B-49EB5AC38E26}"/>
            </a:ext>
          </a:extLst>
        </xdr:cNvPr>
        <xdr:cNvSpPr txBox="1"/>
      </xdr:nvSpPr>
      <xdr:spPr>
        <a:xfrm>
          <a:off x="19310427" y="18658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142764</xdr:rowOff>
    </xdr:from>
    <xdr:ext cx="469744" cy="259045"/>
    <xdr:sp macro="" textlink="">
      <xdr:nvSpPr>
        <xdr:cNvPr id="846" name="n_4mainValue【公民館】&#10;一人当たり面積">
          <a:extLst>
            <a:ext uri="{FF2B5EF4-FFF2-40B4-BE49-F238E27FC236}">
              <a16:creationId xmlns:a16="http://schemas.microsoft.com/office/drawing/2014/main" id="{2826DE18-037A-43AB-A526-41E395087318}"/>
            </a:ext>
          </a:extLst>
        </xdr:cNvPr>
        <xdr:cNvSpPr txBox="1"/>
      </xdr:nvSpPr>
      <xdr:spPr>
        <a:xfrm>
          <a:off x="18421427" y="18659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7" name="正方形/長方形 846">
          <a:extLst>
            <a:ext uri="{FF2B5EF4-FFF2-40B4-BE49-F238E27FC236}">
              <a16:creationId xmlns:a16="http://schemas.microsoft.com/office/drawing/2014/main" id="{7CC52DE4-DD85-4217-B718-2203A7BB28E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8" name="正方形/長方形 847">
          <a:extLst>
            <a:ext uri="{FF2B5EF4-FFF2-40B4-BE49-F238E27FC236}">
              <a16:creationId xmlns:a16="http://schemas.microsoft.com/office/drawing/2014/main" id="{F847060E-F2C8-4BD9-BEC0-1C2F1391C11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9" name="テキスト ボックス 848">
          <a:extLst>
            <a:ext uri="{FF2B5EF4-FFF2-40B4-BE49-F238E27FC236}">
              <a16:creationId xmlns:a16="http://schemas.microsoft.com/office/drawing/2014/main" id="{02F71578-954C-498F-AFE2-89BEABA972B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類似団体との比較では、特に公営住宅、港湾・漁港施設、学校施設の減価償却率が高い。公営住宅は町内に２箇所あり、今後</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は</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随時補修を行うことにより</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機能を維持する</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。港湾・漁港施設も建設から年数が経っているが、平成</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27</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年度に、太地漁港機能強化策定事業として現状の機能を検査し、平成</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28</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年度には漁港施設の老朽箇所を把握するための点検を実施したうえで、「漁港機能保全計画」を策定した。この計画に基づいて、改修及び補強工事を</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継続実施してきた</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令和４年度以降は「漁港機能増進計画」に基づき、船揚場の整備を行ったため、更に減価償却率が低下している。</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幼稚園、保育所の園舎は老朽化が進み、平成</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28</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年度までは減価償却率が高かったが、この２施設を統合する形で平成</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29</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年度末に新しいこども園が完成したため、減価償却率</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が</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大きく低下した。学校施設については、現在小</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中学校が一校ずつある。特に小学校は建設から年数が経過していること等から、今後、既存中学校との統合を検討していく</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予定である</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道路については、令和６年度に新設工事を行ったため償却率が低下している。なお、</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人口に対して各種施設が余っている状況ではないため、今後も施設数は維持し</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たままで、</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長寿命化を図ることを施設管理の基本方針とする。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99AE774-2AA4-4178-82E4-51974621A9F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B7AF1CB-DCED-42CC-933C-7A2DAC10009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62B0E02-FE1F-4EAD-AEE2-3DA6F3FBB24A}"/>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F2DC929-6B25-49C6-AD26-778CF8642027}"/>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和歌山県太地町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3C3060B-D657-4F71-BA62-D47A25B4B6F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623E3B2-B96D-49B6-8867-12950E522AB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1C20892-4EC8-41D8-A26E-A2CC1A62E3D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85629D5-6C5E-4BD6-B320-FEA2A3B9C03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C73A7F2-C579-4AA2-AF11-71B85F7E1C0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ECE89AF-6312-4E50-B9A6-EF46A83C830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2,834
2,811
5.81
3,566,773
3,438,456
126,558
1,738,511
5,885,889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BDAD77D-C4D9-4878-8F3F-D7F0F56EBD2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FA4F1AA-B3B6-4E09-BB27-D8650099A32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B45A1AE-E421-43D0-A88A-DBF89262003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28.1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5DADACE-91EF-41A5-A5A8-674566B6ACA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19BE3F0-2CD4-47B7-92CB-DB8EF02C572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93A64412-5D00-4065-900F-65DBAC36539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0FF1F63-A0F9-49CD-BE49-13BBE5894DF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2CBE5C7-ED79-4F67-BB1E-80A7A086FB2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7FFB9FB-62D6-42CD-A8EE-5B0943A8833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6AA3EE6-6B31-43EA-8DB4-F7DC53B5257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F10DD14-B648-4E85-99D2-2A9B1293FA2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715E2B7-AF69-43A8-8293-99B6FF3171A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CFFE7A4-E7E9-4D68-88A2-62987C59BF88}"/>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9C3B06B-8A42-4604-B597-2942D74F819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CA5A68C-AB9F-41D7-AEFB-F94A3D1B9B7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5166650-A59A-4600-9D0B-68D66D184C14}"/>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41CC2EF-1E48-420B-B55F-C83BFC2BE07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168DE34-FADD-4FB0-9C81-327A19ADF21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FD55B6B-40F3-4AB5-9F3F-A8BE8B2756C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ADB78B9-79C4-4F76-B48E-633B9F468BA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1B6E763-5DA1-4812-B8EC-DCB2CB24815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B8C6FA7-ABDE-4776-BDE7-2A7247F6176B}"/>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0D56011-A500-4C21-A4BB-0D66E973F4F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866B106-1D9E-45CD-8D53-85BA1EB1B73F}"/>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436A729-73D5-4668-80CF-2FA6E399A9C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3EEBC1E-C831-4949-BAF6-64ECB4AC3DC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FC8B7B3-995C-4D96-B543-B7863508845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7C377C3-5C2E-45A1-A8B4-FEB75B7C2FF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56E3B88-2E82-4F49-A94B-E2DB4E6F74CA}"/>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861FD13E-0F09-43C5-AF37-1E03B5A7428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D7150E17-EE7B-4084-B7FC-84642C84C86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228C771C-24AE-4E44-AA6E-E4EF3BA587E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BDD12E83-C395-4193-8A06-6F2BB48C9CD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60BFDE30-34B0-4A4A-B321-9A92846849E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8C82FC3D-E588-4A83-8952-2AF51E0FDB2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1C52BE58-B1FC-427A-9150-7D444ED993A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335C5A60-CE95-4F54-A168-146F0599CCAF}"/>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2C3E02A-2297-4D38-9335-88B34A3A8587}"/>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9248068F-2E0B-4E8A-A7BC-7EEAC3CC4ED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C8C5BFBE-F2E3-45B2-A099-7DFF731CA1C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64FD9C2D-F16F-458C-8982-5424A8E17F4B}"/>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D5A3822C-4BE9-436F-BD49-E473D30274A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AD7C021C-BD21-4FE6-B753-106168EC239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8CD1BF0F-3E71-47F1-9E2F-FE804918247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56B4960E-AEF4-48DA-B205-A9476C5A6307}"/>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57" name="正方形/長方形 56">
          <a:extLst>
            <a:ext uri="{FF2B5EF4-FFF2-40B4-BE49-F238E27FC236}">
              <a16:creationId xmlns:a16="http://schemas.microsoft.com/office/drawing/2014/main" id="{CF424178-9ECB-4F39-9D35-DAFF88121DD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58" name="正方形/長方形 57">
          <a:extLst>
            <a:ext uri="{FF2B5EF4-FFF2-40B4-BE49-F238E27FC236}">
              <a16:creationId xmlns:a16="http://schemas.microsoft.com/office/drawing/2014/main" id="{087073D4-45C6-4921-BEF0-13F501296827}"/>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59" name="正方形/長方形 58">
          <a:extLst>
            <a:ext uri="{FF2B5EF4-FFF2-40B4-BE49-F238E27FC236}">
              <a16:creationId xmlns:a16="http://schemas.microsoft.com/office/drawing/2014/main" id="{50FFC77A-8009-4B25-AF3F-129DB78AC13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60" name="正方形/長方形 59">
          <a:extLst>
            <a:ext uri="{FF2B5EF4-FFF2-40B4-BE49-F238E27FC236}">
              <a16:creationId xmlns:a16="http://schemas.microsoft.com/office/drawing/2014/main" id="{78AD9F2D-0C6C-43D7-9D6C-56171DE8D93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61" name="正方形/長方形 60">
          <a:extLst>
            <a:ext uri="{FF2B5EF4-FFF2-40B4-BE49-F238E27FC236}">
              <a16:creationId xmlns:a16="http://schemas.microsoft.com/office/drawing/2014/main" id="{B94E649E-A58D-49DC-816A-B909B9C82FC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62" name="正方形/長方形 61">
          <a:extLst>
            <a:ext uri="{FF2B5EF4-FFF2-40B4-BE49-F238E27FC236}">
              <a16:creationId xmlns:a16="http://schemas.microsoft.com/office/drawing/2014/main" id="{DCEF9700-D2C1-4C95-BAC1-5D7AB85DAC3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63" name="正方形/長方形 62">
          <a:extLst>
            <a:ext uri="{FF2B5EF4-FFF2-40B4-BE49-F238E27FC236}">
              <a16:creationId xmlns:a16="http://schemas.microsoft.com/office/drawing/2014/main" id="{0A80E424-9F7D-47F4-9D66-6A591E7D3BF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64" name="正方形/長方形 63">
          <a:extLst>
            <a:ext uri="{FF2B5EF4-FFF2-40B4-BE49-F238E27FC236}">
              <a16:creationId xmlns:a16="http://schemas.microsoft.com/office/drawing/2014/main" id="{E7220759-5843-46AD-9378-C75A725030AA}"/>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65" name="正方形/長方形 64">
          <a:extLst>
            <a:ext uri="{FF2B5EF4-FFF2-40B4-BE49-F238E27FC236}">
              <a16:creationId xmlns:a16="http://schemas.microsoft.com/office/drawing/2014/main" id="{56CD137E-41A4-419D-BD07-74D8FA06B5F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66" name="正方形/長方形 65">
          <a:extLst>
            <a:ext uri="{FF2B5EF4-FFF2-40B4-BE49-F238E27FC236}">
              <a16:creationId xmlns:a16="http://schemas.microsoft.com/office/drawing/2014/main" id="{B66E9B1D-FC4A-4965-938A-5EDADC9396C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67" name="正方形/長方形 66">
          <a:extLst>
            <a:ext uri="{FF2B5EF4-FFF2-40B4-BE49-F238E27FC236}">
              <a16:creationId xmlns:a16="http://schemas.microsoft.com/office/drawing/2014/main" id="{4D19C0A2-ADB2-4355-B289-27F12FC2622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68" name="正方形/長方形 67">
          <a:extLst>
            <a:ext uri="{FF2B5EF4-FFF2-40B4-BE49-F238E27FC236}">
              <a16:creationId xmlns:a16="http://schemas.microsoft.com/office/drawing/2014/main" id="{5B003DC3-564E-49EA-BAF6-CDB353F92952}"/>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69" name="正方形/長方形 68">
          <a:extLst>
            <a:ext uri="{FF2B5EF4-FFF2-40B4-BE49-F238E27FC236}">
              <a16:creationId xmlns:a16="http://schemas.microsoft.com/office/drawing/2014/main" id="{CA825048-6299-4006-B8A0-1CB35595E43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70" name="正方形/長方形 69">
          <a:extLst>
            <a:ext uri="{FF2B5EF4-FFF2-40B4-BE49-F238E27FC236}">
              <a16:creationId xmlns:a16="http://schemas.microsoft.com/office/drawing/2014/main" id="{DDE0D725-DD17-4477-A82B-11D3111131B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71" name="正方形/長方形 70">
          <a:extLst>
            <a:ext uri="{FF2B5EF4-FFF2-40B4-BE49-F238E27FC236}">
              <a16:creationId xmlns:a16="http://schemas.microsoft.com/office/drawing/2014/main" id="{9C284B6C-A9F4-4BD3-81FD-33258CB438FC}"/>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72" name="正方形/長方形 71">
          <a:extLst>
            <a:ext uri="{FF2B5EF4-FFF2-40B4-BE49-F238E27FC236}">
              <a16:creationId xmlns:a16="http://schemas.microsoft.com/office/drawing/2014/main" id="{40AD0430-7533-4847-8A13-17F51A560077}"/>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73" name="正方形/長方形 72">
          <a:extLst>
            <a:ext uri="{FF2B5EF4-FFF2-40B4-BE49-F238E27FC236}">
              <a16:creationId xmlns:a16="http://schemas.microsoft.com/office/drawing/2014/main" id="{7AD955DE-A2E2-41BC-A8DB-32499AB762E7}"/>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74" name="正方形/長方形 73">
          <a:extLst>
            <a:ext uri="{FF2B5EF4-FFF2-40B4-BE49-F238E27FC236}">
              <a16:creationId xmlns:a16="http://schemas.microsoft.com/office/drawing/2014/main" id="{77CE6E07-9F3D-49E4-8444-0D99A1A3E99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75" name="正方形/長方形 74">
          <a:extLst>
            <a:ext uri="{FF2B5EF4-FFF2-40B4-BE49-F238E27FC236}">
              <a16:creationId xmlns:a16="http://schemas.microsoft.com/office/drawing/2014/main" id="{9DE8904E-1999-4068-A954-D309C349AE9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76" name="正方形/長方形 75">
          <a:extLst>
            <a:ext uri="{FF2B5EF4-FFF2-40B4-BE49-F238E27FC236}">
              <a16:creationId xmlns:a16="http://schemas.microsoft.com/office/drawing/2014/main" id="{324D4272-975C-4EC4-8DB1-54B929CF7D3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77" name="正方形/長方形 76">
          <a:extLst>
            <a:ext uri="{FF2B5EF4-FFF2-40B4-BE49-F238E27FC236}">
              <a16:creationId xmlns:a16="http://schemas.microsoft.com/office/drawing/2014/main" id="{6A4A7BB5-7BFA-4186-8340-17811F66A2B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78" name="正方形/長方形 77">
          <a:extLst>
            <a:ext uri="{FF2B5EF4-FFF2-40B4-BE49-F238E27FC236}">
              <a16:creationId xmlns:a16="http://schemas.microsoft.com/office/drawing/2014/main" id="{90393844-E314-4F62-B3CD-EBA0509EE40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79" name="正方形/長方形 78">
          <a:extLst>
            <a:ext uri="{FF2B5EF4-FFF2-40B4-BE49-F238E27FC236}">
              <a16:creationId xmlns:a16="http://schemas.microsoft.com/office/drawing/2014/main" id="{2C73E922-9BA0-4570-B41A-8D958E0BCD8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80" name="正方形/長方形 79">
          <a:extLst>
            <a:ext uri="{FF2B5EF4-FFF2-40B4-BE49-F238E27FC236}">
              <a16:creationId xmlns:a16="http://schemas.microsoft.com/office/drawing/2014/main" id="{8B647302-D849-47CD-BA1B-776A64543221}"/>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81" name="正方形/長方形 80">
          <a:extLst>
            <a:ext uri="{FF2B5EF4-FFF2-40B4-BE49-F238E27FC236}">
              <a16:creationId xmlns:a16="http://schemas.microsoft.com/office/drawing/2014/main" id="{9F9AC609-5C16-413D-B679-27E8B19910F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82" name="正方形/長方形 81">
          <a:extLst>
            <a:ext uri="{FF2B5EF4-FFF2-40B4-BE49-F238E27FC236}">
              <a16:creationId xmlns:a16="http://schemas.microsoft.com/office/drawing/2014/main" id="{34F1A842-AC3B-4988-8598-3EA20FFB0FE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83" name="正方形/長方形 82">
          <a:extLst>
            <a:ext uri="{FF2B5EF4-FFF2-40B4-BE49-F238E27FC236}">
              <a16:creationId xmlns:a16="http://schemas.microsoft.com/office/drawing/2014/main" id="{D95128F9-B8A7-42A4-9B0F-C5FD0DB1522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84" name="正方形/長方形 83">
          <a:extLst>
            <a:ext uri="{FF2B5EF4-FFF2-40B4-BE49-F238E27FC236}">
              <a16:creationId xmlns:a16="http://schemas.microsoft.com/office/drawing/2014/main" id="{D8DEDACD-C584-4EF2-A6B0-34A0D05E913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85" name="正方形/長方形 84">
          <a:extLst>
            <a:ext uri="{FF2B5EF4-FFF2-40B4-BE49-F238E27FC236}">
              <a16:creationId xmlns:a16="http://schemas.microsoft.com/office/drawing/2014/main" id="{6CFA54F4-15BC-4BD1-B285-CCFCB8A4410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86" name="正方形/長方形 85">
          <a:extLst>
            <a:ext uri="{FF2B5EF4-FFF2-40B4-BE49-F238E27FC236}">
              <a16:creationId xmlns:a16="http://schemas.microsoft.com/office/drawing/2014/main" id="{4A1CAF6D-8ED8-48D9-A329-07727839933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87" name="正方形/長方形 86">
          <a:extLst>
            <a:ext uri="{FF2B5EF4-FFF2-40B4-BE49-F238E27FC236}">
              <a16:creationId xmlns:a16="http://schemas.microsoft.com/office/drawing/2014/main" id="{7C4FCC8A-1F69-4B02-9DB7-17CBC71C7B0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88" name="正方形/長方形 87">
          <a:extLst>
            <a:ext uri="{FF2B5EF4-FFF2-40B4-BE49-F238E27FC236}">
              <a16:creationId xmlns:a16="http://schemas.microsoft.com/office/drawing/2014/main" id="{2C8F7C2A-BCD6-4B28-97F3-0BDC5AD70FE6}"/>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89" name="正方形/長方形 88">
          <a:extLst>
            <a:ext uri="{FF2B5EF4-FFF2-40B4-BE49-F238E27FC236}">
              <a16:creationId xmlns:a16="http://schemas.microsoft.com/office/drawing/2014/main" id="{E9A5EDFF-6033-4599-9664-80877D2B07C2}"/>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90" name="正方形/長方形 89">
          <a:extLst>
            <a:ext uri="{FF2B5EF4-FFF2-40B4-BE49-F238E27FC236}">
              <a16:creationId xmlns:a16="http://schemas.microsoft.com/office/drawing/2014/main" id="{72E59712-AAD7-49EB-AD38-720B0E718C2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91" name="正方形/長方形 90">
          <a:extLst>
            <a:ext uri="{FF2B5EF4-FFF2-40B4-BE49-F238E27FC236}">
              <a16:creationId xmlns:a16="http://schemas.microsoft.com/office/drawing/2014/main" id="{0223F813-3829-4C6D-998A-B458E54E9ED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92" name="正方形/長方形 91">
          <a:extLst>
            <a:ext uri="{FF2B5EF4-FFF2-40B4-BE49-F238E27FC236}">
              <a16:creationId xmlns:a16="http://schemas.microsoft.com/office/drawing/2014/main" id="{498FF49E-E196-4356-BF06-6A917E1DA26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93" name="正方形/長方形 92">
          <a:extLst>
            <a:ext uri="{FF2B5EF4-FFF2-40B4-BE49-F238E27FC236}">
              <a16:creationId xmlns:a16="http://schemas.microsoft.com/office/drawing/2014/main" id="{11179D70-B625-482C-B209-55A1D41FA48C}"/>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94" name="正方形/長方形 93">
          <a:extLst>
            <a:ext uri="{FF2B5EF4-FFF2-40B4-BE49-F238E27FC236}">
              <a16:creationId xmlns:a16="http://schemas.microsoft.com/office/drawing/2014/main" id="{15633525-947C-497A-829C-01AA1F1B0C2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95" name="正方形/長方形 94">
          <a:extLst>
            <a:ext uri="{FF2B5EF4-FFF2-40B4-BE49-F238E27FC236}">
              <a16:creationId xmlns:a16="http://schemas.microsoft.com/office/drawing/2014/main" id="{9AD22EF8-900F-4D5E-B85C-A189F727FC0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96" name="正方形/長方形 95">
          <a:extLst>
            <a:ext uri="{FF2B5EF4-FFF2-40B4-BE49-F238E27FC236}">
              <a16:creationId xmlns:a16="http://schemas.microsoft.com/office/drawing/2014/main" id="{71DFFFD3-56F3-4368-9000-F15B12622AE2}"/>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97" name="正方形/長方形 96">
          <a:extLst>
            <a:ext uri="{FF2B5EF4-FFF2-40B4-BE49-F238E27FC236}">
              <a16:creationId xmlns:a16="http://schemas.microsoft.com/office/drawing/2014/main" id="{34C3F052-B9D8-4B90-9D5E-39A3B709B0C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98" name="正方形/長方形 97">
          <a:extLst>
            <a:ext uri="{FF2B5EF4-FFF2-40B4-BE49-F238E27FC236}">
              <a16:creationId xmlns:a16="http://schemas.microsoft.com/office/drawing/2014/main" id="{A68A9C7D-6E77-4781-99F0-55FC9D19CBC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99" name="正方形/長方形 98">
          <a:extLst>
            <a:ext uri="{FF2B5EF4-FFF2-40B4-BE49-F238E27FC236}">
              <a16:creationId xmlns:a16="http://schemas.microsoft.com/office/drawing/2014/main" id="{230E2BC4-76C1-4F66-A951-1028C581229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00" name="正方形/長方形 99">
          <a:extLst>
            <a:ext uri="{FF2B5EF4-FFF2-40B4-BE49-F238E27FC236}">
              <a16:creationId xmlns:a16="http://schemas.microsoft.com/office/drawing/2014/main" id="{3D24E898-20F7-4B07-9314-6B445B64C5E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01" name="正方形/長方形 100">
          <a:extLst>
            <a:ext uri="{FF2B5EF4-FFF2-40B4-BE49-F238E27FC236}">
              <a16:creationId xmlns:a16="http://schemas.microsoft.com/office/drawing/2014/main" id="{12BBC051-9482-45ED-B5BC-90FB492CF547}"/>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02" name="正方形/長方形 101">
          <a:extLst>
            <a:ext uri="{FF2B5EF4-FFF2-40B4-BE49-F238E27FC236}">
              <a16:creationId xmlns:a16="http://schemas.microsoft.com/office/drawing/2014/main" id="{C24DFB45-565D-47FE-A67C-9462DE0C087E}"/>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103" name="正方形/長方形 102">
          <a:extLst>
            <a:ext uri="{FF2B5EF4-FFF2-40B4-BE49-F238E27FC236}">
              <a16:creationId xmlns:a16="http://schemas.microsoft.com/office/drawing/2014/main" id="{3BD744EB-7A4D-45A7-8EBC-DC7418D363C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104" name="正方形/長方形 103">
          <a:extLst>
            <a:ext uri="{FF2B5EF4-FFF2-40B4-BE49-F238E27FC236}">
              <a16:creationId xmlns:a16="http://schemas.microsoft.com/office/drawing/2014/main" id="{247A5675-2729-4FC9-A50F-9A5A2E004C0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105" name="テキスト ボックス 104">
          <a:extLst>
            <a:ext uri="{FF2B5EF4-FFF2-40B4-BE49-F238E27FC236}">
              <a16:creationId xmlns:a16="http://schemas.microsoft.com/office/drawing/2014/main" id="{B5A768BF-7052-46A8-AA74-D66DE70837E1}"/>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106" name="直線コネクタ 105">
          <a:extLst>
            <a:ext uri="{FF2B5EF4-FFF2-40B4-BE49-F238E27FC236}">
              <a16:creationId xmlns:a16="http://schemas.microsoft.com/office/drawing/2014/main" id="{0D1C9846-AA91-4A1D-AC57-02A68F56947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107" name="テキスト ボックス 106">
          <a:extLst>
            <a:ext uri="{FF2B5EF4-FFF2-40B4-BE49-F238E27FC236}">
              <a16:creationId xmlns:a16="http://schemas.microsoft.com/office/drawing/2014/main" id="{0BBDFC89-202C-4A9D-9F27-66E769EDA566}"/>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108" name="直線コネクタ 107">
          <a:extLst>
            <a:ext uri="{FF2B5EF4-FFF2-40B4-BE49-F238E27FC236}">
              <a16:creationId xmlns:a16="http://schemas.microsoft.com/office/drawing/2014/main" id="{E17E9555-EC25-4711-90BF-109E02E17604}"/>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109" name="テキスト ボックス 108">
          <a:extLst>
            <a:ext uri="{FF2B5EF4-FFF2-40B4-BE49-F238E27FC236}">
              <a16:creationId xmlns:a16="http://schemas.microsoft.com/office/drawing/2014/main" id="{7A5944C8-D8B3-438B-9B65-D42EC2B816E8}"/>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110" name="直線コネクタ 109">
          <a:extLst>
            <a:ext uri="{FF2B5EF4-FFF2-40B4-BE49-F238E27FC236}">
              <a16:creationId xmlns:a16="http://schemas.microsoft.com/office/drawing/2014/main" id="{7285C889-94A0-409E-B24A-29FC9252546B}"/>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111" name="テキスト ボックス 110">
          <a:extLst>
            <a:ext uri="{FF2B5EF4-FFF2-40B4-BE49-F238E27FC236}">
              <a16:creationId xmlns:a16="http://schemas.microsoft.com/office/drawing/2014/main" id="{F745D435-45F7-437E-9B97-ECA5086EFBC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112" name="直線コネクタ 111">
          <a:extLst>
            <a:ext uri="{FF2B5EF4-FFF2-40B4-BE49-F238E27FC236}">
              <a16:creationId xmlns:a16="http://schemas.microsoft.com/office/drawing/2014/main" id="{703E29E0-B383-4918-8F60-00269D9831F2}"/>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113" name="テキスト ボックス 112">
          <a:extLst>
            <a:ext uri="{FF2B5EF4-FFF2-40B4-BE49-F238E27FC236}">
              <a16:creationId xmlns:a16="http://schemas.microsoft.com/office/drawing/2014/main" id="{5ED8CE65-BE9F-489E-BB8E-49F52601CDC1}"/>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114" name="直線コネクタ 113">
          <a:extLst>
            <a:ext uri="{FF2B5EF4-FFF2-40B4-BE49-F238E27FC236}">
              <a16:creationId xmlns:a16="http://schemas.microsoft.com/office/drawing/2014/main" id="{98BC8B15-B689-408F-933D-CE7481E9458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115" name="テキスト ボックス 114">
          <a:extLst>
            <a:ext uri="{FF2B5EF4-FFF2-40B4-BE49-F238E27FC236}">
              <a16:creationId xmlns:a16="http://schemas.microsoft.com/office/drawing/2014/main" id="{BFC9F769-3AA8-4704-9C49-487641F51E6D}"/>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116" name="直線コネクタ 115">
          <a:extLst>
            <a:ext uri="{FF2B5EF4-FFF2-40B4-BE49-F238E27FC236}">
              <a16:creationId xmlns:a16="http://schemas.microsoft.com/office/drawing/2014/main" id="{91D61436-F659-428C-876C-55732502994A}"/>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117" name="テキスト ボックス 116">
          <a:extLst>
            <a:ext uri="{FF2B5EF4-FFF2-40B4-BE49-F238E27FC236}">
              <a16:creationId xmlns:a16="http://schemas.microsoft.com/office/drawing/2014/main" id="{64B1D8A6-56DE-4578-B48B-00E328A3712C}"/>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118" name="直線コネクタ 117">
          <a:extLst>
            <a:ext uri="{FF2B5EF4-FFF2-40B4-BE49-F238E27FC236}">
              <a16:creationId xmlns:a16="http://schemas.microsoft.com/office/drawing/2014/main" id="{A7590807-D102-4F94-8D31-AF18B5D4106B}"/>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119" name="テキスト ボックス 118">
          <a:extLst>
            <a:ext uri="{FF2B5EF4-FFF2-40B4-BE49-F238E27FC236}">
              <a16:creationId xmlns:a16="http://schemas.microsoft.com/office/drawing/2014/main" id="{9FA73F55-514A-40C0-B350-21194C63471B}"/>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120" name="【一般廃棄物処理施設】&#10;有形固定資産減価償却率グラフ枠">
          <a:extLst>
            <a:ext uri="{FF2B5EF4-FFF2-40B4-BE49-F238E27FC236}">
              <a16:creationId xmlns:a16="http://schemas.microsoft.com/office/drawing/2014/main" id="{F9941B33-AA8C-44DA-8B3E-848F16ABE05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19050</xdr:rowOff>
    </xdr:from>
    <xdr:to>
      <xdr:col>85</xdr:col>
      <xdr:colOff>126364</xdr:colOff>
      <xdr:row>42</xdr:row>
      <xdr:rowOff>38100</xdr:rowOff>
    </xdr:to>
    <xdr:cxnSp macro="">
      <xdr:nvCxnSpPr>
        <xdr:cNvPr id="121" name="直線コネクタ 120">
          <a:extLst>
            <a:ext uri="{FF2B5EF4-FFF2-40B4-BE49-F238E27FC236}">
              <a16:creationId xmlns:a16="http://schemas.microsoft.com/office/drawing/2014/main" id="{0790AF02-1E7B-490F-A4B0-B43118C0B81B}"/>
            </a:ext>
          </a:extLst>
        </xdr:cNvPr>
        <xdr:cNvCxnSpPr/>
      </xdr:nvCxnSpPr>
      <xdr:spPr>
        <a:xfrm flipV="1">
          <a:off x="16318864" y="56769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122" name="【一般廃棄物処理施設】&#10;有形固定資産減価償却率最小値テキスト">
          <a:extLst>
            <a:ext uri="{FF2B5EF4-FFF2-40B4-BE49-F238E27FC236}">
              <a16:creationId xmlns:a16="http://schemas.microsoft.com/office/drawing/2014/main" id="{9EF10B41-44DA-4788-9EA7-02808C4A2C43}"/>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123" name="直線コネクタ 122">
          <a:extLst>
            <a:ext uri="{FF2B5EF4-FFF2-40B4-BE49-F238E27FC236}">
              <a16:creationId xmlns:a16="http://schemas.microsoft.com/office/drawing/2014/main" id="{AB82C33F-C82E-4D34-9E32-8C570D14516C}"/>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137177</xdr:rowOff>
    </xdr:from>
    <xdr:ext cx="405111" cy="259045"/>
    <xdr:sp macro="" textlink="">
      <xdr:nvSpPr>
        <xdr:cNvPr id="124" name="【一般廃棄物処理施設】&#10;有形固定資産減価償却率最大値テキスト">
          <a:extLst>
            <a:ext uri="{FF2B5EF4-FFF2-40B4-BE49-F238E27FC236}">
              <a16:creationId xmlns:a16="http://schemas.microsoft.com/office/drawing/2014/main" id="{71B0443E-5D38-4391-88E4-63BDAE1C6A7F}"/>
            </a:ext>
          </a:extLst>
        </xdr:cNvPr>
        <xdr:cNvSpPr txBox="1"/>
      </xdr:nvSpPr>
      <xdr:spPr>
        <a:xfrm>
          <a:off x="16357600" y="545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19050</xdr:rowOff>
    </xdr:from>
    <xdr:to>
      <xdr:col>86</xdr:col>
      <xdr:colOff>25400</xdr:colOff>
      <xdr:row>33</xdr:row>
      <xdr:rowOff>19050</xdr:rowOff>
    </xdr:to>
    <xdr:cxnSp macro="">
      <xdr:nvCxnSpPr>
        <xdr:cNvPr id="125" name="直線コネクタ 124">
          <a:extLst>
            <a:ext uri="{FF2B5EF4-FFF2-40B4-BE49-F238E27FC236}">
              <a16:creationId xmlns:a16="http://schemas.microsoft.com/office/drawing/2014/main" id="{2013A6E0-5916-4469-9239-3CE625050C93}"/>
            </a:ext>
          </a:extLst>
        </xdr:cNvPr>
        <xdr:cNvCxnSpPr/>
      </xdr:nvCxnSpPr>
      <xdr:spPr>
        <a:xfrm>
          <a:off x="16230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154957</xdr:rowOff>
    </xdr:from>
    <xdr:ext cx="405111" cy="259045"/>
    <xdr:sp macro="" textlink="">
      <xdr:nvSpPr>
        <xdr:cNvPr id="126" name="【一般廃棄物処理施設】&#10;有形固定資産減価償却率平均値テキスト">
          <a:extLst>
            <a:ext uri="{FF2B5EF4-FFF2-40B4-BE49-F238E27FC236}">
              <a16:creationId xmlns:a16="http://schemas.microsoft.com/office/drawing/2014/main" id="{D71A9451-4D50-4858-8260-50EAA32C8261}"/>
            </a:ext>
          </a:extLst>
        </xdr:cNvPr>
        <xdr:cNvSpPr txBox="1"/>
      </xdr:nvSpPr>
      <xdr:spPr>
        <a:xfrm>
          <a:off x="16357600" y="6155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127" name="フローチャート: 判断 126">
          <a:extLst>
            <a:ext uri="{FF2B5EF4-FFF2-40B4-BE49-F238E27FC236}">
              <a16:creationId xmlns:a16="http://schemas.microsoft.com/office/drawing/2014/main" id="{63EB0ABB-BEDA-4DB3-86F6-CF6000CD1F8C}"/>
            </a:ext>
          </a:extLst>
        </xdr:cNvPr>
        <xdr:cNvSpPr/>
      </xdr:nvSpPr>
      <xdr:spPr>
        <a:xfrm>
          <a:off x="162687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128" name="フローチャート: 判断 127">
          <a:extLst>
            <a:ext uri="{FF2B5EF4-FFF2-40B4-BE49-F238E27FC236}">
              <a16:creationId xmlns:a16="http://schemas.microsoft.com/office/drawing/2014/main" id="{587F73A3-9FC4-4CB8-922A-F67A2543A4D0}"/>
            </a:ext>
          </a:extLst>
        </xdr:cNvPr>
        <xdr:cNvSpPr/>
      </xdr:nvSpPr>
      <xdr:spPr>
        <a:xfrm>
          <a:off x="15430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109220</xdr:rowOff>
    </xdr:from>
    <xdr:to>
      <xdr:col>76</xdr:col>
      <xdr:colOff>165100</xdr:colOff>
      <xdr:row>37</xdr:row>
      <xdr:rowOff>39370</xdr:rowOff>
    </xdr:to>
    <xdr:sp macro="" textlink="">
      <xdr:nvSpPr>
        <xdr:cNvPr id="129" name="フローチャート: 判断 128">
          <a:extLst>
            <a:ext uri="{FF2B5EF4-FFF2-40B4-BE49-F238E27FC236}">
              <a16:creationId xmlns:a16="http://schemas.microsoft.com/office/drawing/2014/main" id="{8B8BAD7B-6B4C-41D5-AEA7-EAA323B183CB}"/>
            </a:ext>
          </a:extLst>
        </xdr:cNvPr>
        <xdr:cNvSpPr/>
      </xdr:nvSpPr>
      <xdr:spPr>
        <a:xfrm>
          <a:off x="14541500" y="628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164465</xdr:rowOff>
    </xdr:from>
    <xdr:to>
      <xdr:col>72</xdr:col>
      <xdr:colOff>38100</xdr:colOff>
      <xdr:row>37</xdr:row>
      <xdr:rowOff>94615</xdr:rowOff>
    </xdr:to>
    <xdr:sp macro="" textlink="">
      <xdr:nvSpPr>
        <xdr:cNvPr id="130" name="フローチャート: 判断 129">
          <a:extLst>
            <a:ext uri="{FF2B5EF4-FFF2-40B4-BE49-F238E27FC236}">
              <a16:creationId xmlns:a16="http://schemas.microsoft.com/office/drawing/2014/main" id="{D972F2EA-D9C3-4C8B-9503-F6C9B27ECDBE}"/>
            </a:ext>
          </a:extLst>
        </xdr:cNvPr>
        <xdr:cNvSpPr/>
      </xdr:nvSpPr>
      <xdr:spPr>
        <a:xfrm>
          <a:off x="13652500" y="633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168275</xdr:rowOff>
    </xdr:from>
    <xdr:to>
      <xdr:col>67</xdr:col>
      <xdr:colOff>101600</xdr:colOff>
      <xdr:row>37</xdr:row>
      <xdr:rowOff>98425</xdr:rowOff>
    </xdr:to>
    <xdr:sp macro="" textlink="">
      <xdr:nvSpPr>
        <xdr:cNvPr id="131" name="フローチャート: 判断 130">
          <a:extLst>
            <a:ext uri="{FF2B5EF4-FFF2-40B4-BE49-F238E27FC236}">
              <a16:creationId xmlns:a16="http://schemas.microsoft.com/office/drawing/2014/main" id="{E91BDB01-4C6E-4CCC-BEE7-56FCF255CF9B}"/>
            </a:ext>
          </a:extLst>
        </xdr:cNvPr>
        <xdr:cNvSpPr/>
      </xdr:nvSpPr>
      <xdr:spPr>
        <a:xfrm>
          <a:off x="12763500" y="634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FF98CC0C-1C2D-4A59-B586-AB98C8F40ED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4B6AF4BC-F7B3-4439-ADCD-3F422881C54D}"/>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134" name="テキスト ボックス 133">
          <a:extLst>
            <a:ext uri="{FF2B5EF4-FFF2-40B4-BE49-F238E27FC236}">
              <a16:creationId xmlns:a16="http://schemas.microsoft.com/office/drawing/2014/main" id="{B4338149-B6BF-4229-ACDA-28C820113B5E}"/>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135" name="テキスト ボックス 134">
          <a:extLst>
            <a:ext uri="{FF2B5EF4-FFF2-40B4-BE49-F238E27FC236}">
              <a16:creationId xmlns:a16="http://schemas.microsoft.com/office/drawing/2014/main" id="{78D95375-363B-4399-8FDF-8E1113842CD5}"/>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136" name="テキスト ボックス 135">
          <a:extLst>
            <a:ext uri="{FF2B5EF4-FFF2-40B4-BE49-F238E27FC236}">
              <a16:creationId xmlns:a16="http://schemas.microsoft.com/office/drawing/2014/main" id="{8DD98282-95E6-4104-8938-9BED1C292F5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13970</xdr:rowOff>
    </xdr:from>
    <xdr:to>
      <xdr:col>85</xdr:col>
      <xdr:colOff>177800</xdr:colOff>
      <xdr:row>38</xdr:row>
      <xdr:rowOff>115570</xdr:rowOff>
    </xdr:to>
    <xdr:sp macro="" textlink="">
      <xdr:nvSpPr>
        <xdr:cNvPr id="137" name="楕円 136">
          <a:extLst>
            <a:ext uri="{FF2B5EF4-FFF2-40B4-BE49-F238E27FC236}">
              <a16:creationId xmlns:a16="http://schemas.microsoft.com/office/drawing/2014/main" id="{4F945D65-4056-4B78-B6B1-DB0573F8E42E}"/>
            </a:ext>
          </a:extLst>
        </xdr:cNvPr>
        <xdr:cNvSpPr/>
      </xdr:nvSpPr>
      <xdr:spPr>
        <a:xfrm>
          <a:off x="16268700" y="652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163847</xdr:rowOff>
    </xdr:from>
    <xdr:ext cx="405111" cy="259045"/>
    <xdr:sp macro="" textlink="">
      <xdr:nvSpPr>
        <xdr:cNvPr id="138" name="【一般廃棄物処理施設】&#10;有形固定資産減価償却率該当値テキスト">
          <a:extLst>
            <a:ext uri="{FF2B5EF4-FFF2-40B4-BE49-F238E27FC236}">
              <a16:creationId xmlns:a16="http://schemas.microsoft.com/office/drawing/2014/main" id="{93471B7A-124F-43EC-8F1A-276609C5ABE9}"/>
            </a:ext>
          </a:extLst>
        </xdr:cNvPr>
        <xdr:cNvSpPr txBox="1"/>
      </xdr:nvSpPr>
      <xdr:spPr>
        <a:xfrm>
          <a:off x="16357600" y="650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132080</xdr:rowOff>
    </xdr:from>
    <xdr:to>
      <xdr:col>81</xdr:col>
      <xdr:colOff>101600</xdr:colOff>
      <xdr:row>38</xdr:row>
      <xdr:rowOff>62230</xdr:rowOff>
    </xdr:to>
    <xdr:sp macro="" textlink="">
      <xdr:nvSpPr>
        <xdr:cNvPr id="139" name="楕円 138">
          <a:extLst>
            <a:ext uri="{FF2B5EF4-FFF2-40B4-BE49-F238E27FC236}">
              <a16:creationId xmlns:a16="http://schemas.microsoft.com/office/drawing/2014/main" id="{9BBF6C51-1761-473A-ADD8-D9DA8441648A}"/>
            </a:ext>
          </a:extLst>
        </xdr:cNvPr>
        <xdr:cNvSpPr/>
      </xdr:nvSpPr>
      <xdr:spPr>
        <a:xfrm>
          <a:off x="15430500" y="647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11430</xdr:rowOff>
    </xdr:from>
    <xdr:to>
      <xdr:col>85</xdr:col>
      <xdr:colOff>127000</xdr:colOff>
      <xdr:row>38</xdr:row>
      <xdr:rowOff>64770</xdr:rowOff>
    </xdr:to>
    <xdr:cxnSp macro="">
      <xdr:nvCxnSpPr>
        <xdr:cNvPr id="140" name="直線コネクタ 139">
          <a:extLst>
            <a:ext uri="{FF2B5EF4-FFF2-40B4-BE49-F238E27FC236}">
              <a16:creationId xmlns:a16="http://schemas.microsoft.com/office/drawing/2014/main" id="{67601A84-1B21-4D73-9ACA-2AE5F66EAF82}"/>
            </a:ext>
          </a:extLst>
        </xdr:cNvPr>
        <xdr:cNvCxnSpPr/>
      </xdr:nvCxnSpPr>
      <xdr:spPr>
        <a:xfrm>
          <a:off x="15481300" y="652653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82550</xdr:rowOff>
    </xdr:from>
    <xdr:to>
      <xdr:col>76</xdr:col>
      <xdr:colOff>165100</xdr:colOff>
      <xdr:row>38</xdr:row>
      <xdr:rowOff>12700</xdr:rowOff>
    </xdr:to>
    <xdr:sp macro="" textlink="">
      <xdr:nvSpPr>
        <xdr:cNvPr id="141" name="楕円 140">
          <a:extLst>
            <a:ext uri="{FF2B5EF4-FFF2-40B4-BE49-F238E27FC236}">
              <a16:creationId xmlns:a16="http://schemas.microsoft.com/office/drawing/2014/main" id="{7A0E3A7D-1A41-4524-87EE-40A040AAE4D9}"/>
            </a:ext>
          </a:extLst>
        </xdr:cNvPr>
        <xdr:cNvSpPr/>
      </xdr:nvSpPr>
      <xdr:spPr>
        <a:xfrm>
          <a:off x="14541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133350</xdr:rowOff>
    </xdr:from>
    <xdr:to>
      <xdr:col>81</xdr:col>
      <xdr:colOff>50800</xdr:colOff>
      <xdr:row>38</xdr:row>
      <xdr:rowOff>11430</xdr:rowOff>
    </xdr:to>
    <xdr:cxnSp macro="">
      <xdr:nvCxnSpPr>
        <xdr:cNvPr id="142" name="直線コネクタ 141">
          <a:extLst>
            <a:ext uri="{FF2B5EF4-FFF2-40B4-BE49-F238E27FC236}">
              <a16:creationId xmlns:a16="http://schemas.microsoft.com/office/drawing/2014/main" id="{A8F4943D-FAB6-46F8-858D-ADC0FF4796AF}"/>
            </a:ext>
          </a:extLst>
        </xdr:cNvPr>
        <xdr:cNvCxnSpPr/>
      </xdr:nvCxnSpPr>
      <xdr:spPr>
        <a:xfrm>
          <a:off x="14592300" y="647700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36830</xdr:rowOff>
    </xdr:from>
    <xdr:to>
      <xdr:col>72</xdr:col>
      <xdr:colOff>38100</xdr:colOff>
      <xdr:row>37</xdr:row>
      <xdr:rowOff>138430</xdr:rowOff>
    </xdr:to>
    <xdr:sp macro="" textlink="">
      <xdr:nvSpPr>
        <xdr:cNvPr id="143" name="楕円 142">
          <a:extLst>
            <a:ext uri="{FF2B5EF4-FFF2-40B4-BE49-F238E27FC236}">
              <a16:creationId xmlns:a16="http://schemas.microsoft.com/office/drawing/2014/main" id="{D0297789-18DE-4A58-8C52-DDDFE36D7CFF}"/>
            </a:ext>
          </a:extLst>
        </xdr:cNvPr>
        <xdr:cNvSpPr/>
      </xdr:nvSpPr>
      <xdr:spPr>
        <a:xfrm>
          <a:off x="13652500" y="63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87630</xdr:rowOff>
    </xdr:from>
    <xdr:to>
      <xdr:col>76</xdr:col>
      <xdr:colOff>114300</xdr:colOff>
      <xdr:row>37</xdr:row>
      <xdr:rowOff>133350</xdr:rowOff>
    </xdr:to>
    <xdr:cxnSp macro="">
      <xdr:nvCxnSpPr>
        <xdr:cNvPr id="144" name="直線コネクタ 143">
          <a:extLst>
            <a:ext uri="{FF2B5EF4-FFF2-40B4-BE49-F238E27FC236}">
              <a16:creationId xmlns:a16="http://schemas.microsoft.com/office/drawing/2014/main" id="{FC868055-A692-4C4A-91F7-87CD0BC9DDA0}"/>
            </a:ext>
          </a:extLst>
        </xdr:cNvPr>
        <xdr:cNvCxnSpPr/>
      </xdr:nvCxnSpPr>
      <xdr:spPr>
        <a:xfrm>
          <a:off x="13703300" y="64312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40640</xdr:rowOff>
    </xdr:from>
    <xdr:to>
      <xdr:col>67</xdr:col>
      <xdr:colOff>101600</xdr:colOff>
      <xdr:row>39</xdr:row>
      <xdr:rowOff>142240</xdr:rowOff>
    </xdr:to>
    <xdr:sp macro="" textlink="">
      <xdr:nvSpPr>
        <xdr:cNvPr id="145" name="楕円 144">
          <a:extLst>
            <a:ext uri="{FF2B5EF4-FFF2-40B4-BE49-F238E27FC236}">
              <a16:creationId xmlns:a16="http://schemas.microsoft.com/office/drawing/2014/main" id="{4692951A-AC23-4557-BA41-051911C274DC}"/>
            </a:ext>
          </a:extLst>
        </xdr:cNvPr>
        <xdr:cNvSpPr/>
      </xdr:nvSpPr>
      <xdr:spPr>
        <a:xfrm>
          <a:off x="12763500" y="672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87630</xdr:rowOff>
    </xdr:from>
    <xdr:to>
      <xdr:col>71</xdr:col>
      <xdr:colOff>177800</xdr:colOff>
      <xdr:row>39</xdr:row>
      <xdr:rowOff>91440</xdr:rowOff>
    </xdr:to>
    <xdr:cxnSp macro="">
      <xdr:nvCxnSpPr>
        <xdr:cNvPr id="146" name="直線コネクタ 145">
          <a:extLst>
            <a:ext uri="{FF2B5EF4-FFF2-40B4-BE49-F238E27FC236}">
              <a16:creationId xmlns:a16="http://schemas.microsoft.com/office/drawing/2014/main" id="{2C02749E-8F10-4C51-9839-EDE0CEBC396C}"/>
            </a:ext>
          </a:extLst>
        </xdr:cNvPr>
        <xdr:cNvCxnSpPr/>
      </xdr:nvCxnSpPr>
      <xdr:spPr>
        <a:xfrm flipV="1">
          <a:off x="12814300" y="6431280"/>
          <a:ext cx="889000" cy="346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48277</xdr:rowOff>
    </xdr:from>
    <xdr:ext cx="405111" cy="259045"/>
    <xdr:sp macro="" textlink="">
      <xdr:nvSpPr>
        <xdr:cNvPr id="147" name="n_1aveValue【一般廃棄物処理施設】&#10;有形固定資産減価償却率">
          <a:extLst>
            <a:ext uri="{FF2B5EF4-FFF2-40B4-BE49-F238E27FC236}">
              <a16:creationId xmlns:a16="http://schemas.microsoft.com/office/drawing/2014/main" id="{7A444CE5-D5B8-4506-BF9C-E06DF4E07CBF}"/>
            </a:ext>
          </a:extLst>
        </xdr:cNvPr>
        <xdr:cNvSpPr txBox="1"/>
      </xdr:nvSpPr>
      <xdr:spPr>
        <a:xfrm>
          <a:off x="152660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55897</xdr:rowOff>
    </xdr:from>
    <xdr:ext cx="405111" cy="259045"/>
    <xdr:sp macro="" textlink="">
      <xdr:nvSpPr>
        <xdr:cNvPr id="148" name="n_2aveValue【一般廃棄物処理施設】&#10;有形固定資産減価償却率">
          <a:extLst>
            <a:ext uri="{FF2B5EF4-FFF2-40B4-BE49-F238E27FC236}">
              <a16:creationId xmlns:a16="http://schemas.microsoft.com/office/drawing/2014/main" id="{500F24F4-16BC-4C06-B815-6CE179470864}"/>
            </a:ext>
          </a:extLst>
        </xdr:cNvPr>
        <xdr:cNvSpPr txBox="1"/>
      </xdr:nvSpPr>
      <xdr:spPr>
        <a:xfrm>
          <a:off x="14389744" y="605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111142</xdr:rowOff>
    </xdr:from>
    <xdr:ext cx="405111" cy="259045"/>
    <xdr:sp macro="" textlink="">
      <xdr:nvSpPr>
        <xdr:cNvPr id="149" name="n_3aveValue【一般廃棄物処理施設】&#10;有形固定資産減価償却率">
          <a:extLst>
            <a:ext uri="{FF2B5EF4-FFF2-40B4-BE49-F238E27FC236}">
              <a16:creationId xmlns:a16="http://schemas.microsoft.com/office/drawing/2014/main" id="{4EFA3140-6EA6-4A65-9FE8-387D5D0A164E}"/>
            </a:ext>
          </a:extLst>
        </xdr:cNvPr>
        <xdr:cNvSpPr txBox="1"/>
      </xdr:nvSpPr>
      <xdr:spPr>
        <a:xfrm>
          <a:off x="13500744" y="611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114952</xdr:rowOff>
    </xdr:from>
    <xdr:ext cx="405111" cy="259045"/>
    <xdr:sp macro="" textlink="">
      <xdr:nvSpPr>
        <xdr:cNvPr id="150" name="n_4aveValue【一般廃棄物処理施設】&#10;有形固定資産減価償却率">
          <a:extLst>
            <a:ext uri="{FF2B5EF4-FFF2-40B4-BE49-F238E27FC236}">
              <a16:creationId xmlns:a16="http://schemas.microsoft.com/office/drawing/2014/main" id="{F0967833-B6CD-4141-AEC3-FCD37FB06F26}"/>
            </a:ext>
          </a:extLst>
        </xdr:cNvPr>
        <xdr:cNvSpPr txBox="1"/>
      </xdr:nvSpPr>
      <xdr:spPr>
        <a:xfrm>
          <a:off x="12611744" y="611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53357</xdr:rowOff>
    </xdr:from>
    <xdr:ext cx="405111" cy="259045"/>
    <xdr:sp macro="" textlink="">
      <xdr:nvSpPr>
        <xdr:cNvPr id="151" name="n_1mainValue【一般廃棄物処理施設】&#10;有形固定資産減価償却率">
          <a:extLst>
            <a:ext uri="{FF2B5EF4-FFF2-40B4-BE49-F238E27FC236}">
              <a16:creationId xmlns:a16="http://schemas.microsoft.com/office/drawing/2014/main" id="{B1F35B8A-6AB1-48EF-9C35-574857DE8DEA}"/>
            </a:ext>
          </a:extLst>
        </xdr:cNvPr>
        <xdr:cNvSpPr txBox="1"/>
      </xdr:nvSpPr>
      <xdr:spPr>
        <a:xfrm>
          <a:off x="15266044" y="656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3827</xdr:rowOff>
    </xdr:from>
    <xdr:ext cx="405111" cy="259045"/>
    <xdr:sp macro="" textlink="">
      <xdr:nvSpPr>
        <xdr:cNvPr id="152" name="n_2mainValue【一般廃棄物処理施設】&#10;有形固定資産減価償却率">
          <a:extLst>
            <a:ext uri="{FF2B5EF4-FFF2-40B4-BE49-F238E27FC236}">
              <a16:creationId xmlns:a16="http://schemas.microsoft.com/office/drawing/2014/main" id="{60D12030-2690-4DFE-9637-DDFE2B888A91}"/>
            </a:ext>
          </a:extLst>
        </xdr:cNvPr>
        <xdr:cNvSpPr txBox="1"/>
      </xdr:nvSpPr>
      <xdr:spPr>
        <a:xfrm>
          <a:off x="14389744" y="651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129557</xdr:rowOff>
    </xdr:from>
    <xdr:ext cx="405111" cy="259045"/>
    <xdr:sp macro="" textlink="">
      <xdr:nvSpPr>
        <xdr:cNvPr id="153" name="n_3mainValue【一般廃棄物処理施設】&#10;有形固定資産減価償却率">
          <a:extLst>
            <a:ext uri="{FF2B5EF4-FFF2-40B4-BE49-F238E27FC236}">
              <a16:creationId xmlns:a16="http://schemas.microsoft.com/office/drawing/2014/main" id="{FE805BB2-A578-4233-92D9-E9F778819086}"/>
            </a:ext>
          </a:extLst>
        </xdr:cNvPr>
        <xdr:cNvSpPr txBox="1"/>
      </xdr:nvSpPr>
      <xdr:spPr>
        <a:xfrm>
          <a:off x="13500744" y="647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133367</xdr:rowOff>
    </xdr:from>
    <xdr:ext cx="405111" cy="259045"/>
    <xdr:sp macro="" textlink="">
      <xdr:nvSpPr>
        <xdr:cNvPr id="154" name="n_4mainValue【一般廃棄物処理施設】&#10;有形固定資産減価償却率">
          <a:extLst>
            <a:ext uri="{FF2B5EF4-FFF2-40B4-BE49-F238E27FC236}">
              <a16:creationId xmlns:a16="http://schemas.microsoft.com/office/drawing/2014/main" id="{07756F33-9924-4C4A-8220-97DED087452E}"/>
            </a:ext>
          </a:extLst>
        </xdr:cNvPr>
        <xdr:cNvSpPr txBox="1"/>
      </xdr:nvSpPr>
      <xdr:spPr>
        <a:xfrm>
          <a:off x="12611744" y="6819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155" name="正方形/長方形 154">
          <a:extLst>
            <a:ext uri="{FF2B5EF4-FFF2-40B4-BE49-F238E27FC236}">
              <a16:creationId xmlns:a16="http://schemas.microsoft.com/office/drawing/2014/main" id="{5A907862-9306-48FB-A0AF-85F20105F7AB}"/>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156" name="正方形/長方形 155">
          <a:extLst>
            <a:ext uri="{FF2B5EF4-FFF2-40B4-BE49-F238E27FC236}">
              <a16:creationId xmlns:a16="http://schemas.microsoft.com/office/drawing/2014/main" id="{393325CE-015B-4480-A479-AAE969DFD0A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157" name="正方形/長方形 156">
          <a:extLst>
            <a:ext uri="{FF2B5EF4-FFF2-40B4-BE49-F238E27FC236}">
              <a16:creationId xmlns:a16="http://schemas.microsoft.com/office/drawing/2014/main" id="{393AB240-E867-444B-B2A2-A5D1E500D26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158" name="正方形/長方形 157">
          <a:extLst>
            <a:ext uri="{FF2B5EF4-FFF2-40B4-BE49-F238E27FC236}">
              <a16:creationId xmlns:a16="http://schemas.microsoft.com/office/drawing/2014/main" id="{A8797A2A-B8AC-4925-B513-53148E5B705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159" name="正方形/長方形 158">
          <a:extLst>
            <a:ext uri="{FF2B5EF4-FFF2-40B4-BE49-F238E27FC236}">
              <a16:creationId xmlns:a16="http://schemas.microsoft.com/office/drawing/2014/main" id="{FF82F7FC-EFA2-4E6D-AA7F-08C66BBD5DFC}"/>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160" name="正方形/長方形 159">
          <a:extLst>
            <a:ext uri="{FF2B5EF4-FFF2-40B4-BE49-F238E27FC236}">
              <a16:creationId xmlns:a16="http://schemas.microsoft.com/office/drawing/2014/main" id="{955CBF07-B733-4338-B790-ED3CD86B780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161" name="正方形/長方形 160">
          <a:extLst>
            <a:ext uri="{FF2B5EF4-FFF2-40B4-BE49-F238E27FC236}">
              <a16:creationId xmlns:a16="http://schemas.microsoft.com/office/drawing/2014/main" id="{B49A0646-17C6-40A5-92A6-A23EE657E4C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162" name="正方形/長方形 161">
          <a:extLst>
            <a:ext uri="{FF2B5EF4-FFF2-40B4-BE49-F238E27FC236}">
              <a16:creationId xmlns:a16="http://schemas.microsoft.com/office/drawing/2014/main" id="{73287887-490A-474A-8864-997296C0DAAD}"/>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163" name="テキスト ボックス 162">
          <a:extLst>
            <a:ext uri="{FF2B5EF4-FFF2-40B4-BE49-F238E27FC236}">
              <a16:creationId xmlns:a16="http://schemas.microsoft.com/office/drawing/2014/main" id="{9113744B-693A-4DE2-B584-E3AE2098EEF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164" name="直線コネクタ 163">
          <a:extLst>
            <a:ext uri="{FF2B5EF4-FFF2-40B4-BE49-F238E27FC236}">
              <a16:creationId xmlns:a16="http://schemas.microsoft.com/office/drawing/2014/main" id="{86D2308F-C126-402D-BEDF-1F1AD12912CB}"/>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165" name="直線コネクタ 164">
          <a:extLst>
            <a:ext uri="{FF2B5EF4-FFF2-40B4-BE49-F238E27FC236}">
              <a16:creationId xmlns:a16="http://schemas.microsoft.com/office/drawing/2014/main" id="{61BB0C24-C33B-4F61-B878-173CE393BDC6}"/>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166" name="テキスト ボックス 165">
          <a:extLst>
            <a:ext uri="{FF2B5EF4-FFF2-40B4-BE49-F238E27FC236}">
              <a16:creationId xmlns:a16="http://schemas.microsoft.com/office/drawing/2014/main" id="{7CDFD521-C4C2-4B4E-B382-38A0FE23512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167" name="直線コネクタ 166">
          <a:extLst>
            <a:ext uri="{FF2B5EF4-FFF2-40B4-BE49-F238E27FC236}">
              <a16:creationId xmlns:a16="http://schemas.microsoft.com/office/drawing/2014/main" id="{292A69E3-F0E0-4D27-AB7C-5E30F471155D}"/>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38</xdr:row>
      <xdr:rowOff>48277</xdr:rowOff>
    </xdr:from>
    <xdr:ext cx="685572" cy="259045"/>
    <xdr:sp macro="" textlink="">
      <xdr:nvSpPr>
        <xdr:cNvPr id="168" name="テキスト ボックス 167">
          <a:extLst>
            <a:ext uri="{FF2B5EF4-FFF2-40B4-BE49-F238E27FC236}">
              <a16:creationId xmlns:a16="http://schemas.microsoft.com/office/drawing/2014/main" id="{512A5B83-B41C-4495-BBE6-B039D1DF7DFE}"/>
            </a:ext>
          </a:extLst>
        </xdr:cNvPr>
        <xdr:cNvSpPr txBox="1"/>
      </xdr:nvSpPr>
      <xdr:spPr>
        <a:xfrm>
          <a:off x="17602428" y="656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169" name="直線コネクタ 168">
          <a:extLst>
            <a:ext uri="{FF2B5EF4-FFF2-40B4-BE49-F238E27FC236}">
              <a16:creationId xmlns:a16="http://schemas.microsoft.com/office/drawing/2014/main" id="{865EC91C-C8FB-4895-A4EA-C0BD7E229E3F}"/>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170" name="テキスト ボックス 169">
          <a:extLst>
            <a:ext uri="{FF2B5EF4-FFF2-40B4-BE49-F238E27FC236}">
              <a16:creationId xmlns:a16="http://schemas.microsoft.com/office/drawing/2014/main" id="{10A21BAF-07FC-4D70-B22C-3461DF935B6B}"/>
            </a:ext>
          </a:extLst>
        </xdr:cNvPr>
        <xdr:cNvSpPr txBox="1"/>
      </xdr:nvSpPr>
      <xdr:spPr>
        <a:xfrm>
          <a:off x="17602428" y="610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171" name="直線コネクタ 170">
          <a:extLst>
            <a:ext uri="{FF2B5EF4-FFF2-40B4-BE49-F238E27FC236}">
              <a16:creationId xmlns:a16="http://schemas.microsoft.com/office/drawing/2014/main" id="{0B340629-FC3F-485F-8318-36112A771458}"/>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172" name="テキスト ボックス 171">
          <a:extLst>
            <a:ext uri="{FF2B5EF4-FFF2-40B4-BE49-F238E27FC236}">
              <a16:creationId xmlns:a16="http://schemas.microsoft.com/office/drawing/2014/main" id="{BF22044F-4283-4C1D-9BF6-67333B875897}"/>
            </a:ext>
          </a:extLst>
        </xdr:cNvPr>
        <xdr:cNvSpPr txBox="1"/>
      </xdr:nvSpPr>
      <xdr:spPr>
        <a:xfrm>
          <a:off x="17602428" y="564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173" name="直線コネクタ 172">
          <a:extLst>
            <a:ext uri="{FF2B5EF4-FFF2-40B4-BE49-F238E27FC236}">
              <a16:creationId xmlns:a16="http://schemas.microsoft.com/office/drawing/2014/main" id="{70278112-2462-4656-AFEE-1BE3F8D41806}"/>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174" name="テキスト ボックス 173">
          <a:extLst>
            <a:ext uri="{FF2B5EF4-FFF2-40B4-BE49-F238E27FC236}">
              <a16:creationId xmlns:a16="http://schemas.microsoft.com/office/drawing/2014/main" id="{09E432B9-020C-4A51-97C7-274651FF89ED}"/>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175" name="【一般廃棄物処理施設】&#10;一人当たり有形固定資産（償却資産）額グラフ枠">
          <a:extLst>
            <a:ext uri="{FF2B5EF4-FFF2-40B4-BE49-F238E27FC236}">
              <a16:creationId xmlns:a16="http://schemas.microsoft.com/office/drawing/2014/main" id="{5529E957-8784-41D2-8582-C744ACF194FF}"/>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136005</xdr:rowOff>
    </xdr:from>
    <xdr:to>
      <xdr:col>116</xdr:col>
      <xdr:colOff>62864</xdr:colOff>
      <xdr:row>41</xdr:row>
      <xdr:rowOff>131321</xdr:rowOff>
    </xdr:to>
    <xdr:cxnSp macro="">
      <xdr:nvCxnSpPr>
        <xdr:cNvPr id="176" name="直線コネクタ 175">
          <a:extLst>
            <a:ext uri="{FF2B5EF4-FFF2-40B4-BE49-F238E27FC236}">
              <a16:creationId xmlns:a16="http://schemas.microsoft.com/office/drawing/2014/main" id="{ECD84737-2069-43EA-8864-007C26A76FEB}"/>
            </a:ext>
          </a:extLst>
        </xdr:cNvPr>
        <xdr:cNvCxnSpPr/>
      </xdr:nvCxnSpPr>
      <xdr:spPr>
        <a:xfrm flipV="1">
          <a:off x="22160864" y="5793855"/>
          <a:ext cx="0" cy="1366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135148</xdr:rowOff>
    </xdr:from>
    <xdr:ext cx="469744" cy="259045"/>
    <xdr:sp macro="" textlink="">
      <xdr:nvSpPr>
        <xdr:cNvPr id="177" name="【一般廃棄物処理施設】&#10;一人当たり有形固定資産（償却資産）額最小値テキスト">
          <a:extLst>
            <a:ext uri="{FF2B5EF4-FFF2-40B4-BE49-F238E27FC236}">
              <a16:creationId xmlns:a16="http://schemas.microsoft.com/office/drawing/2014/main" id="{013A737D-AFF4-455E-A5D5-AF3501553EFA}"/>
            </a:ext>
          </a:extLst>
        </xdr:cNvPr>
        <xdr:cNvSpPr txBox="1"/>
      </xdr:nvSpPr>
      <xdr:spPr>
        <a:xfrm>
          <a:off x="22199600" y="716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131321</xdr:rowOff>
    </xdr:from>
    <xdr:to>
      <xdr:col>116</xdr:col>
      <xdr:colOff>152400</xdr:colOff>
      <xdr:row>41</xdr:row>
      <xdr:rowOff>131321</xdr:rowOff>
    </xdr:to>
    <xdr:cxnSp macro="">
      <xdr:nvCxnSpPr>
        <xdr:cNvPr id="178" name="直線コネクタ 177">
          <a:extLst>
            <a:ext uri="{FF2B5EF4-FFF2-40B4-BE49-F238E27FC236}">
              <a16:creationId xmlns:a16="http://schemas.microsoft.com/office/drawing/2014/main" id="{B2D2787C-9004-4D68-A7C7-2618E159BA2E}"/>
            </a:ext>
          </a:extLst>
        </xdr:cNvPr>
        <xdr:cNvCxnSpPr/>
      </xdr:nvCxnSpPr>
      <xdr:spPr>
        <a:xfrm>
          <a:off x="22072600" y="7160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82682</xdr:rowOff>
    </xdr:from>
    <xdr:ext cx="690189" cy="259045"/>
    <xdr:sp macro="" textlink="">
      <xdr:nvSpPr>
        <xdr:cNvPr id="179" name="【一般廃棄物処理施設】&#10;一人当たり有形固定資産（償却資産）額最大値テキスト">
          <a:extLst>
            <a:ext uri="{FF2B5EF4-FFF2-40B4-BE49-F238E27FC236}">
              <a16:creationId xmlns:a16="http://schemas.microsoft.com/office/drawing/2014/main" id="{50B66F06-BB44-4314-9DE8-FD2AE94780F3}"/>
            </a:ext>
          </a:extLst>
        </xdr:cNvPr>
        <xdr:cNvSpPr txBox="1"/>
      </xdr:nvSpPr>
      <xdr:spPr>
        <a:xfrm>
          <a:off x="22199600" y="556908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136005</xdr:rowOff>
    </xdr:from>
    <xdr:to>
      <xdr:col>116</xdr:col>
      <xdr:colOff>152400</xdr:colOff>
      <xdr:row>33</xdr:row>
      <xdr:rowOff>136005</xdr:rowOff>
    </xdr:to>
    <xdr:cxnSp macro="">
      <xdr:nvCxnSpPr>
        <xdr:cNvPr id="180" name="直線コネクタ 179">
          <a:extLst>
            <a:ext uri="{FF2B5EF4-FFF2-40B4-BE49-F238E27FC236}">
              <a16:creationId xmlns:a16="http://schemas.microsoft.com/office/drawing/2014/main" id="{BDD7C52B-14D5-416D-85A2-5056B2452182}"/>
            </a:ext>
          </a:extLst>
        </xdr:cNvPr>
        <xdr:cNvCxnSpPr/>
      </xdr:nvCxnSpPr>
      <xdr:spPr>
        <a:xfrm>
          <a:off x="22072600" y="5793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129901</xdr:rowOff>
    </xdr:from>
    <xdr:ext cx="599010" cy="259045"/>
    <xdr:sp macro="" textlink="">
      <xdr:nvSpPr>
        <xdr:cNvPr id="181" name="【一般廃棄物処理施設】&#10;一人当たり有形固定資産（償却資産）額平均値テキスト">
          <a:extLst>
            <a:ext uri="{FF2B5EF4-FFF2-40B4-BE49-F238E27FC236}">
              <a16:creationId xmlns:a16="http://schemas.microsoft.com/office/drawing/2014/main" id="{7AB04A2E-F356-4833-BFC6-F09C645A35A3}"/>
            </a:ext>
          </a:extLst>
        </xdr:cNvPr>
        <xdr:cNvSpPr txBox="1"/>
      </xdr:nvSpPr>
      <xdr:spPr>
        <a:xfrm>
          <a:off x="22199600" y="68164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107024</xdr:rowOff>
    </xdr:from>
    <xdr:to>
      <xdr:col>116</xdr:col>
      <xdr:colOff>114300</xdr:colOff>
      <xdr:row>41</xdr:row>
      <xdr:rowOff>37174</xdr:rowOff>
    </xdr:to>
    <xdr:sp macro="" textlink="">
      <xdr:nvSpPr>
        <xdr:cNvPr id="182" name="フローチャート: 判断 181">
          <a:extLst>
            <a:ext uri="{FF2B5EF4-FFF2-40B4-BE49-F238E27FC236}">
              <a16:creationId xmlns:a16="http://schemas.microsoft.com/office/drawing/2014/main" id="{BDFBD6DD-F925-4E87-A150-37AD54E2D5C7}"/>
            </a:ext>
          </a:extLst>
        </xdr:cNvPr>
        <xdr:cNvSpPr/>
      </xdr:nvSpPr>
      <xdr:spPr>
        <a:xfrm>
          <a:off x="22110700" y="696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109413</xdr:rowOff>
    </xdr:from>
    <xdr:to>
      <xdr:col>112</xdr:col>
      <xdr:colOff>38100</xdr:colOff>
      <xdr:row>41</xdr:row>
      <xdr:rowOff>39563</xdr:rowOff>
    </xdr:to>
    <xdr:sp macro="" textlink="">
      <xdr:nvSpPr>
        <xdr:cNvPr id="183" name="フローチャート: 判断 182">
          <a:extLst>
            <a:ext uri="{FF2B5EF4-FFF2-40B4-BE49-F238E27FC236}">
              <a16:creationId xmlns:a16="http://schemas.microsoft.com/office/drawing/2014/main" id="{FE89520A-BEE8-4126-96DB-1C5D3000C9BC}"/>
            </a:ext>
          </a:extLst>
        </xdr:cNvPr>
        <xdr:cNvSpPr/>
      </xdr:nvSpPr>
      <xdr:spPr>
        <a:xfrm>
          <a:off x="21272500" y="6967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122236</xdr:rowOff>
    </xdr:from>
    <xdr:to>
      <xdr:col>107</xdr:col>
      <xdr:colOff>101600</xdr:colOff>
      <xdr:row>41</xdr:row>
      <xdr:rowOff>52386</xdr:rowOff>
    </xdr:to>
    <xdr:sp macro="" textlink="">
      <xdr:nvSpPr>
        <xdr:cNvPr id="184" name="フローチャート: 判断 183">
          <a:extLst>
            <a:ext uri="{FF2B5EF4-FFF2-40B4-BE49-F238E27FC236}">
              <a16:creationId xmlns:a16="http://schemas.microsoft.com/office/drawing/2014/main" id="{AD4F09D4-AC69-4036-848C-CA5BF3466F03}"/>
            </a:ext>
          </a:extLst>
        </xdr:cNvPr>
        <xdr:cNvSpPr/>
      </xdr:nvSpPr>
      <xdr:spPr>
        <a:xfrm>
          <a:off x="20383500" y="6980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136295</xdr:rowOff>
    </xdr:from>
    <xdr:to>
      <xdr:col>102</xdr:col>
      <xdr:colOff>165100</xdr:colOff>
      <xdr:row>41</xdr:row>
      <xdr:rowOff>66445</xdr:rowOff>
    </xdr:to>
    <xdr:sp macro="" textlink="">
      <xdr:nvSpPr>
        <xdr:cNvPr id="185" name="フローチャート: 判断 184">
          <a:extLst>
            <a:ext uri="{FF2B5EF4-FFF2-40B4-BE49-F238E27FC236}">
              <a16:creationId xmlns:a16="http://schemas.microsoft.com/office/drawing/2014/main" id="{5225256B-0270-48D8-AD7C-A5C4C5892C36}"/>
            </a:ext>
          </a:extLst>
        </xdr:cNvPr>
        <xdr:cNvSpPr/>
      </xdr:nvSpPr>
      <xdr:spPr>
        <a:xfrm>
          <a:off x="19494500" y="699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118345</xdr:rowOff>
    </xdr:from>
    <xdr:to>
      <xdr:col>98</xdr:col>
      <xdr:colOff>38100</xdr:colOff>
      <xdr:row>41</xdr:row>
      <xdr:rowOff>48495</xdr:rowOff>
    </xdr:to>
    <xdr:sp macro="" textlink="">
      <xdr:nvSpPr>
        <xdr:cNvPr id="186" name="フローチャート: 判断 185">
          <a:extLst>
            <a:ext uri="{FF2B5EF4-FFF2-40B4-BE49-F238E27FC236}">
              <a16:creationId xmlns:a16="http://schemas.microsoft.com/office/drawing/2014/main" id="{49AE7318-BA52-4331-86FA-8F96596E7585}"/>
            </a:ext>
          </a:extLst>
        </xdr:cNvPr>
        <xdr:cNvSpPr/>
      </xdr:nvSpPr>
      <xdr:spPr>
        <a:xfrm>
          <a:off x="18605500" y="6976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187" name="テキスト ボックス 186">
          <a:extLst>
            <a:ext uri="{FF2B5EF4-FFF2-40B4-BE49-F238E27FC236}">
              <a16:creationId xmlns:a16="http://schemas.microsoft.com/office/drawing/2014/main" id="{96A82567-CBD9-4B9B-98A6-E429291DBC18}"/>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188" name="テキスト ボックス 187">
          <a:extLst>
            <a:ext uri="{FF2B5EF4-FFF2-40B4-BE49-F238E27FC236}">
              <a16:creationId xmlns:a16="http://schemas.microsoft.com/office/drawing/2014/main" id="{6E05248E-2118-43E0-8275-4E673788C29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189" name="テキスト ボックス 188">
          <a:extLst>
            <a:ext uri="{FF2B5EF4-FFF2-40B4-BE49-F238E27FC236}">
              <a16:creationId xmlns:a16="http://schemas.microsoft.com/office/drawing/2014/main" id="{BB67A754-9418-451A-A618-E1F99C6F473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190" name="テキスト ボックス 189">
          <a:extLst>
            <a:ext uri="{FF2B5EF4-FFF2-40B4-BE49-F238E27FC236}">
              <a16:creationId xmlns:a16="http://schemas.microsoft.com/office/drawing/2014/main" id="{5FB9A1F0-AA48-4072-99D2-4C0D3B7D29F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191" name="テキスト ボックス 190">
          <a:extLst>
            <a:ext uri="{FF2B5EF4-FFF2-40B4-BE49-F238E27FC236}">
              <a16:creationId xmlns:a16="http://schemas.microsoft.com/office/drawing/2014/main" id="{4E6E6304-28B0-48EA-874C-FCF24E7AB7D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118272</xdr:rowOff>
    </xdr:from>
    <xdr:to>
      <xdr:col>116</xdr:col>
      <xdr:colOff>114300</xdr:colOff>
      <xdr:row>41</xdr:row>
      <xdr:rowOff>48422</xdr:rowOff>
    </xdr:to>
    <xdr:sp macro="" textlink="">
      <xdr:nvSpPr>
        <xdr:cNvPr id="192" name="楕円 191">
          <a:extLst>
            <a:ext uri="{FF2B5EF4-FFF2-40B4-BE49-F238E27FC236}">
              <a16:creationId xmlns:a16="http://schemas.microsoft.com/office/drawing/2014/main" id="{95570234-E1B6-42B8-AB1D-38E216825DCD}"/>
            </a:ext>
          </a:extLst>
        </xdr:cNvPr>
        <xdr:cNvSpPr/>
      </xdr:nvSpPr>
      <xdr:spPr>
        <a:xfrm>
          <a:off x="22110700" y="6976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96699</xdr:rowOff>
    </xdr:from>
    <xdr:ext cx="599010" cy="259045"/>
    <xdr:sp macro="" textlink="">
      <xdr:nvSpPr>
        <xdr:cNvPr id="193" name="【一般廃棄物処理施設】&#10;一人当たり有形固定資産（償却資産）額該当値テキスト">
          <a:extLst>
            <a:ext uri="{FF2B5EF4-FFF2-40B4-BE49-F238E27FC236}">
              <a16:creationId xmlns:a16="http://schemas.microsoft.com/office/drawing/2014/main" id="{29DE1D65-E617-4FC7-BD27-E15BF75B2BE3}"/>
            </a:ext>
          </a:extLst>
        </xdr:cNvPr>
        <xdr:cNvSpPr txBox="1"/>
      </xdr:nvSpPr>
      <xdr:spPr>
        <a:xfrm>
          <a:off x="22199600" y="6954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118749</xdr:rowOff>
    </xdr:from>
    <xdr:to>
      <xdr:col>112</xdr:col>
      <xdr:colOff>38100</xdr:colOff>
      <xdr:row>41</xdr:row>
      <xdr:rowOff>48899</xdr:rowOff>
    </xdr:to>
    <xdr:sp macro="" textlink="">
      <xdr:nvSpPr>
        <xdr:cNvPr id="194" name="楕円 193">
          <a:extLst>
            <a:ext uri="{FF2B5EF4-FFF2-40B4-BE49-F238E27FC236}">
              <a16:creationId xmlns:a16="http://schemas.microsoft.com/office/drawing/2014/main" id="{177F05D5-CE00-481C-988B-B1784E3B94D1}"/>
            </a:ext>
          </a:extLst>
        </xdr:cNvPr>
        <xdr:cNvSpPr/>
      </xdr:nvSpPr>
      <xdr:spPr>
        <a:xfrm>
          <a:off x="21272500" y="6976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169072</xdr:rowOff>
    </xdr:from>
    <xdr:to>
      <xdr:col>116</xdr:col>
      <xdr:colOff>63500</xdr:colOff>
      <xdr:row>40</xdr:row>
      <xdr:rowOff>169549</xdr:rowOff>
    </xdr:to>
    <xdr:cxnSp macro="">
      <xdr:nvCxnSpPr>
        <xdr:cNvPr id="195" name="直線コネクタ 194">
          <a:extLst>
            <a:ext uri="{FF2B5EF4-FFF2-40B4-BE49-F238E27FC236}">
              <a16:creationId xmlns:a16="http://schemas.microsoft.com/office/drawing/2014/main" id="{CAC13234-2E87-4B7C-92B4-67EA8EE83518}"/>
            </a:ext>
          </a:extLst>
        </xdr:cNvPr>
        <xdr:cNvCxnSpPr/>
      </xdr:nvCxnSpPr>
      <xdr:spPr>
        <a:xfrm flipV="1">
          <a:off x="21323300" y="7027072"/>
          <a:ext cx="838200" cy="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121266</xdr:rowOff>
    </xdr:from>
    <xdr:to>
      <xdr:col>107</xdr:col>
      <xdr:colOff>101600</xdr:colOff>
      <xdr:row>41</xdr:row>
      <xdr:rowOff>51416</xdr:rowOff>
    </xdr:to>
    <xdr:sp macro="" textlink="">
      <xdr:nvSpPr>
        <xdr:cNvPr id="196" name="楕円 195">
          <a:extLst>
            <a:ext uri="{FF2B5EF4-FFF2-40B4-BE49-F238E27FC236}">
              <a16:creationId xmlns:a16="http://schemas.microsoft.com/office/drawing/2014/main" id="{27637F6B-C01C-4EA5-BD64-5AB49051C386}"/>
            </a:ext>
          </a:extLst>
        </xdr:cNvPr>
        <xdr:cNvSpPr/>
      </xdr:nvSpPr>
      <xdr:spPr>
        <a:xfrm>
          <a:off x="20383500" y="6979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169549</xdr:rowOff>
    </xdr:from>
    <xdr:to>
      <xdr:col>111</xdr:col>
      <xdr:colOff>177800</xdr:colOff>
      <xdr:row>41</xdr:row>
      <xdr:rowOff>616</xdr:rowOff>
    </xdr:to>
    <xdr:cxnSp macro="">
      <xdr:nvCxnSpPr>
        <xdr:cNvPr id="197" name="直線コネクタ 196">
          <a:extLst>
            <a:ext uri="{FF2B5EF4-FFF2-40B4-BE49-F238E27FC236}">
              <a16:creationId xmlns:a16="http://schemas.microsoft.com/office/drawing/2014/main" id="{EB00BD97-12FD-4565-9FF4-7C57F3F9C7CC}"/>
            </a:ext>
          </a:extLst>
        </xdr:cNvPr>
        <xdr:cNvCxnSpPr/>
      </xdr:nvCxnSpPr>
      <xdr:spPr>
        <a:xfrm flipV="1">
          <a:off x="20434300" y="7027549"/>
          <a:ext cx="889000" cy="2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123993</xdr:rowOff>
    </xdr:from>
    <xdr:to>
      <xdr:col>102</xdr:col>
      <xdr:colOff>165100</xdr:colOff>
      <xdr:row>41</xdr:row>
      <xdr:rowOff>54143</xdr:rowOff>
    </xdr:to>
    <xdr:sp macro="" textlink="">
      <xdr:nvSpPr>
        <xdr:cNvPr id="198" name="楕円 197">
          <a:extLst>
            <a:ext uri="{FF2B5EF4-FFF2-40B4-BE49-F238E27FC236}">
              <a16:creationId xmlns:a16="http://schemas.microsoft.com/office/drawing/2014/main" id="{2AF2A050-B3D7-4204-9E46-19F3994E8222}"/>
            </a:ext>
          </a:extLst>
        </xdr:cNvPr>
        <xdr:cNvSpPr/>
      </xdr:nvSpPr>
      <xdr:spPr>
        <a:xfrm>
          <a:off x="19494500" y="6981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616</xdr:rowOff>
    </xdr:from>
    <xdr:to>
      <xdr:col>107</xdr:col>
      <xdr:colOff>50800</xdr:colOff>
      <xdr:row>41</xdr:row>
      <xdr:rowOff>3343</xdr:rowOff>
    </xdr:to>
    <xdr:cxnSp macro="">
      <xdr:nvCxnSpPr>
        <xdr:cNvPr id="199" name="直線コネクタ 198">
          <a:extLst>
            <a:ext uri="{FF2B5EF4-FFF2-40B4-BE49-F238E27FC236}">
              <a16:creationId xmlns:a16="http://schemas.microsoft.com/office/drawing/2014/main" id="{6A45859A-B3F7-4F54-8748-A2F710D16B31}"/>
            </a:ext>
          </a:extLst>
        </xdr:cNvPr>
        <xdr:cNvCxnSpPr/>
      </xdr:nvCxnSpPr>
      <xdr:spPr>
        <a:xfrm flipV="1">
          <a:off x="19545300" y="7030066"/>
          <a:ext cx="889000" cy="2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157852</xdr:rowOff>
    </xdr:from>
    <xdr:to>
      <xdr:col>98</xdr:col>
      <xdr:colOff>38100</xdr:colOff>
      <xdr:row>41</xdr:row>
      <xdr:rowOff>88002</xdr:rowOff>
    </xdr:to>
    <xdr:sp macro="" textlink="">
      <xdr:nvSpPr>
        <xdr:cNvPr id="200" name="楕円 199">
          <a:extLst>
            <a:ext uri="{FF2B5EF4-FFF2-40B4-BE49-F238E27FC236}">
              <a16:creationId xmlns:a16="http://schemas.microsoft.com/office/drawing/2014/main" id="{3480E85F-88FF-49E6-BDE3-C3838729D2BC}"/>
            </a:ext>
          </a:extLst>
        </xdr:cNvPr>
        <xdr:cNvSpPr/>
      </xdr:nvSpPr>
      <xdr:spPr>
        <a:xfrm>
          <a:off x="18605500" y="7015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3343</xdr:rowOff>
    </xdr:from>
    <xdr:to>
      <xdr:col>102</xdr:col>
      <xdr:colOff>114300</xdr:colOff>
      <xdr:row>41</xdr:row>
      <xdr:rowOff>37202</xdr:rowOff>
    </xdr:to>
    <xdr:cxnSp macro="">
      <xdr:nvCxnSpPr>
        <xdr:cNvPr id="201" name="直線コネクタ 200">
          <a:extLst>
            <a:ext uri="{FF2B5EF4-FFF2-40B4-BE49-F238E27FC236}">
              <a16:creationId xmlns:a16="http://schemas.microsoft.com/office/drawing/2014/main" id="{C89A7589-847D-4BC0-8BB5-25486C570821}"/>
            </a:ext>
          </a:extLst>
        </xdr:cNvPr>
        <xdr:cNvCxnSpPr/>
      </xdr:nvCxnSpPr>
      <xdr:spPr>
        <a:xfrm flipV="1">
          <a:off x="18656300" y="7032793"/>
          <a:ext cx="889000" cy="33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56090</xdr:rowOff>
    </xdr:from>
    <xdr:ext cx="599010" cy="259045"/>
    <xdr:sp macro="" textlink="">
      <xdr:nvSpPr>
        <xdr:cNvPr id="202" name="n_1aveValue【一般廃棄物処理施設】&#10;一人当たり有形固定資産（償却資産）額">
          <a:extLst>
            <a:ext uri="{FF2B5EF4-FFF2-40B4-BE49-F238E27FC236}">
              <a16:creationId xmlns:a16="http://schemas.microsoft.com/office/drawing/2014/main" id="{E6FC0342-ECB9-41E8-8EFE-97C1A06B8BE8}"/>
            </a:ext>
          </a:extLst>
        </xdr:cNvPr>
        <xdr:cNvSpPr txBox="1"/>
      </xdr:nvSpPr>
      <xdr:spPr>
        <a:xfrm>
          <a:off x="21011095" y="674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43513</xdr:rowOff>
    </xdr:from>
    <xdr:ext cx="599010" cy="259045"/>
    <xdr:sp macro="" textlink="">
      <xdr:nvSpPr>
        <xdr:cNvPr id="203" name="n_2aveValue【一般廃棄物処理施設】&#10;一人当たり有形固定資産（償却資産）額">
          <a:extLst>
            <a:ext uri="{FF2B5EF4-FFF2-40B4-BE49-F238E27FC236}">
              <a16:creationId xmlns:a16="http://schemas.microsoft.com/office/drawing/2014/main" id="{A5CA45B4-7B51-47A7-AA3D-7B4776E47CC7}"/>
            </a:ext>
          </a:extLst>
        </xdr:cNvPr>
        <xdr:cNvSpPr txBox="1"/>
      </xdr:nvSpPr>
      <xdr:spPr>
        <a:xfrm>
          <a:off x="20134795" y="7072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57572</xdr:rowOff>
    </xdr:from>
    <xdr:ext cx="599010" cy="259045"/>
    <xdr:sp macro="" textlink="">
      <xdr:nvSpPr>
        <xdr:cNvPr id="204" name="n_3aveValue【一般廃棄物処理施設】&#10;一人当たり有形固定資産（償却資産）額">
          <a:extLst>
            <a:ext uri="{FF2B5EF4-FFF2-40B4-BE49-F238E27FC236}">
              <a16:creationId xmlns:a16="http://schemas.microsoft.com/office/drawing/2014/main" id="{CB2CBA08-B5BA-4E84-A930-5A3E9A0D4708}"/>
            </a:ext>
          </a:extLst>
        </xdr:cNvPr>
        <xdr:cNvSpPr txBox="1"/>
      </xdr:nvSpPr>
      <xdr:spPr>
        <a:xfrm>
          <a:off x="19245795" y="7087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65022</xdr:rowOff>
    </xdr:from>
    <xdr:ext cx="599010" cy="259045"/>
    <xdr:sp macro="" textlink="">
      <xdr:nvSpPr>
        <xdr:cNvPr id="205" name="n_4aveValue【一般廃棄物処理施設】&#10;一人当たり有形固定資産（償却資産）額">
          <a:extLst>
            <a:ext uri="{FF2B5EF4-FFF2-40B4-BE49-F238E27FC236}">
              <a16:creationId xmlns:a16="http://schemas.microsoft.com/office/drawing/2014/main" id="{514119E5-E007-4306-9245-3376CC739EA3}"/>
            </a:ext>
          </a:extLst>
        </xdr:cNvPr>
        <xdr:cNvSpPr txBox="1"/>
      </xdr:nvSpPr>
      <xdr:spPr>
        <a:xfrm>
          <a:off x="18356795" y="675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41</xdr:row>
      <xdr:rowOff>40026</xdr:rowOff>
    </xdr:from>
    <xdr:ext cx="599010" cy="259045"/>
    <xdr:sp macro="" textlink="">
      <xdr:nvSpPr>
        <xdr:cNvPr id="206" name="n_1mainValue【一般廃棄物処理施設】&#10;一人当たり有形固定資産（償却資産）額">
          <a:extLst>
            <a:ext uri="{FF2B5EF4-FFF2-40B4-BE49-F238E27FC236}">
              <a16:creationId xmlns:a16="http://schemas.microsoft.com/office/drawing/2014/main" id="{F8911B83-0CB6-49D0-925A-0657D917042F}"/>
            </a:ext>
          </a:extLst>
        </xdr:cNvPr>
        <xdr:cNvSpPr txBox="1"/>
      </xdr:nvSpPr>
      <xdr:spPr>
        <a:xfrm>
          <a:off x="21011095" y="7069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67943</xdr:rowOff>
    </xdr:from>
    <xdr:ext cx="599010" cy="259045"/>
    <xdr:sp macro="" textlink="">
      <xdr:nvSpPr>
        <xdr:cNvPr id="207" name="n_2mainValue【一般廃棄物処理施設】&#10;一人当たり有形固定資産（償却資産）額">
          <a:extLst>
            <a:ext uri="{FF2B5EF4-FFF2-40B4-BE49-F238E27FC236}">
              <a16:creationId xmlns:a16="http://schemas.microsoft.com/office/drawing/2014/main" id="{7ED0846B-29A5-40AD-91DA-B78153A6B5AF}"/>
            </a:ext>
          </a:extLst>
        </xdr:cNvPr>
        <xdr:cNvSpPr txBox="1"/>
      </xdr:nvSpPr>
      <xdr:spPr>
        <a:xfrm>
          <a:off x="20134795" y="6754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70670</xdr:rowOff>
    </xdr:from>
    <xdr:ext cx="599010" cy="259045"/>
    <xdr:sp macro="" textlink="">
      <xdr:nvSpPr>
        <xdr:cNvPr id="208" name="n_3mainValue【一般廃棄物処理施設】&#10;一人当たり有形固定資産（償却資産）額">
          <a:extLst>
            <a:ext uri="{FF2B5EF4-FFF2-40B4-BE49-F238E27FC236}">
              <a16:creationId xmlns:a16="http://schemas.microsoft.com/office/drawing/2014/main" id="{FFF5CCBB-20E9-4CCB-A092-48EFCA867C53}"/>
            </a:ext>
          </a:extLst>
        </xdr:cNvPr>
        <xdr:cNvSpPr txBox="1"/>
      </xdr:nvSpPr>
      <xdr:spPr>
        <a:xfrm>
          <a:off x="19245795" y="6757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79129</xdr:rowOff>
    </xdr:from>
    <xdr:ext cx="599010" cy="259045"/>
    <xdr:sp macro="" textlink="">
      <xdr:nvSpPr>
        <xdr:cNvPr id="209" name="n_4mainValue【一般廃棄物処理施設】&#10;一人当たり有形固定資産（償却資産）額">
          <a:extLst>
            <a:ext uri="{FF2B5EF4-FFF2-40B4-BE49-F238E27FC236}">
              <a16:creationId xmlns:a16="http://schemas.microsoft.com/office/drawing/2014/main" id="{70895DDF-D304-4535-AA4A-CB1204433008}"/>
            </a:ext>
          </a:extLst>
        </xdr:cNvPr>
        <xdr:cNvSpPr txBox="1"/>
      </xdr:nvSpPr>
      <xdr:spPr>
        <a:xfrm>
          <a:off x="18356795" y="71085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210" name="正方形/長方形 209">
          <a:extLst>
            <a:ext uri="{FF2B5EF4-FFF2-40B4-BE49-F238E27FC236}">
              <a16:creationId xmlns:a16="http://schemas.microsoft.com/office/drawing/2014/main" id="{6DABF603-B893-46F5-A004-C9D6738BA9E5}"/>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11" name="正方形/長方形 210">
          <a:extLst>
            <a:ext uri="{FF2B5EF4-FFF2-40B4-BE49-F238E27FC236}">
              <a16:creationId xmlns:a16="http://schemas.microsoft.com/office/drawing/2014/main" id="{690FFD1C-3DC5-43C1-BA89-8581393514F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12" name="正方形/長方形 211">
          <a:extLst>
            <a:ext uri="{FF2B5EF4-FFF2-40B4-BE49-F238E27FC236}">
              <a16:creationId xmlns:a16="http://schemas.microsoft.com/office/drawing/2014/main" id="{6001C8B7-3504-48C4-9ED5-20F00B5B7C6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13" name="正方形/長方形 212">
          <a:extLst>
            <a:ext uri="{FF2B5EF4-FFF2-40B4-BE49-F238E27FC236}">
              <a16:creationId xmlns:a16="http://schemas.microsoft.com/office/drawing/2014/main" id="{5101E1A4-6648-4FF0-8354-76652B7729F8}"/>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14" name="正方形/長方形 213">
          <a:extLst>
            <a:ext uri="{FF2B5EF4-FFF2-40B4-BE49-F238E27FC236}">
              <a16:creationId xmlns:a16="http://schemas.microsoft.com/office/drawing/2014/main" id="{9AD47ED3-DDD2-4B41-8811-FC853FD9D62A}"/>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15" name="正方形/長方形 214">
          <a:extLst>
            <a:ext uri="{FF2B5EF4-FFF2-40B4-BE49-F238E27FC236}">
              <a16:creationId xmlns:a16="http://schemas.microsoft.com/office/drawing/2014/main" id="{2CDC9BA8-A249-44F2-970E-169A00E90BC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16" name="正方形/長方形 215">
          <a:extLst>
            <a:ext uri="{FF2B5EF4-FFF2-40B4-BE49-F238E27FC236}">
              <a16:creationId xmlns:a16="http://schemas.microsoft.com/office/drawing/2014/main" id="{700F6C25-A711-4F2C-BEBC-018E6AC562F3}"/>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17" name="正方形/長方形 216">
          <a:extLst>
            <a:ext uri="{FF2B5EF4-FFF2-40B4-BE49-F238E27FC236}">
              <a16:creationId xmlns:a16="http://schemas.microsoft.com/office/drawing/2014/main" id="{52729E90-E0BF-4BB0-8303-25533EF287AD}"/>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218" name="正方形/長方形 217">
          <a:extLst>
            <a:ext uri="{FF2B5EF4-FFF2-40B4-BE49-F238E27FC236}">
              <a16:creationId xmlns:a16="http://schemas.microsoft.com/office/drawing/2014/main" id="{2673640D-559C-4B00-AF40-8635C0C8C97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19" name="正方形/長方形 218">
          <a:extLst>
            <a:ext uri="{FF2B5EF4-FFF2-40B4-BE49-F238E27FC236}">
              <a16:creationId xmlns:a16="http://schemas.microsoft.com/office/drawing/2014/main" id="{D159E07E-DAD3-4593-848F-06056B6B61D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20" name="正方形/長方形 219">
          <a:extLst>
            <a:ext uri="{FF2B5EF4-FFF2-40B4-BE49-F238E27FC236}">
              <a16:creationId xmlns:a16="http://schemas.microsoft.com/office/drawing/2014/main" id="{2510CC16-EC4E-467A-B651-D6A0763B6056}"/>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21" name="正方形/長方形 220">
          <a:extLst>
            <a:ext uri="{FF2B5EF4-FFF2-40B4-BE49-F238E27FC236}">
              <a16:creationId xmlns:a16="http://schemas.microsoft.com/office/drawing/2014/main" id="{17678FCC-5CF9-4FFD-B00A-B403ED5BECB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22" name="正方形/長方形 221">
          <a:extLst>
            <a:ext uri="{FF2B5EF4-FFF2-40B4-BE49-F238E27FC236}">
              <a16:creationId xmlns:a16="http://schemas.microsoft.com/office/drawing/2014/main" id="{7DAE3D4F-16A5-4477-A2BF-BAD1CD5C5D9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23" name="正方形/長方形 222">
          <a:extLst>
            <a:ext uri="{FF2B5EF4-FFF2-40B4-BE49-F238E27FC236}">
              <a16:creationId xmlns:a16="http://schemas.microsoft.com/office/drawing/2014/main" id="{3BF80A66-36A9-4A66-80C7-EAABB755CEC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24" name="正方形/長方形 223">
          <a:extLst>
            <a:ext uri="{FF2B5EF4-FFF2-40B4-BE49-F238E27FC236}">
              <a16:creationId xmlns:a16="http://schemas.microsoft.com/office/drawing/2014/main" id="{E298B8AC-CEE5-45EC-9B55-406D235FAEB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25" name="正方形/長方形 224">
          <a:extLst>
            <a:ext uri="{FF2B5EF4-FFF2-40B4-BE49-F238E27FC236}">
              <a16:creationId xmlns:a16="http://schemas.microsoft.com/office/drawing/2014/main" id="{4CDC2520-78D8-4B38-8FF0-FD11DCDAF279}"/>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226" name="正方形/長方形 225">
          <a:extLst>
            <a:ext uri="{FF2B5EF4-FFF2-40B4-BE49-F238E27FC236}">
              <a16:creationId xmlns:a16="http://schemas.microsoft.com/office/drawing/2014/main" id="{8C60729B-15BA-49E4-A914-F8F9E2A1F73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227" name="正方形/長方形 226">
          <a:extLst>
            <a:ext uri="{FF2B5EF4-FFF2-40B4-BE49-F238E27FC236}">
              <a16:creationId xmlns:a16="http://schemas.microsoft.com/office/drawing/2014/main" id="{E93032AA-8662-4C3F-B326-5DC6A4F49311}"/>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228" name="正方形/長方形 227">
          <a:extLst>
            <a:ext uri="{FF2B5EF4-FFF2-40B4-BE49-F238E27FC236}">
              <a16:creationId xmlns:a16="http://schemas.microsoft.com/office/drawing/2014/main" id="{11EB952B-9C71-4C49-BBD8-676583671CC5}"/>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229" name="正方形/長方形 228">
          <a:extLst>
            <a:ext uri="{FF2B5EF4-FFF2-40B4-BE49-F238E27FC236}">
              <a16:creationId xmlns:a16="http://schemas.microsoft.com/office/drawing/2014/main" id="{83ABEEE9-DA11-44FD-9A52-EDA46E7EEF4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230" name="正方形/長方形 229">
          <a:extLst>
            <a:ext uri="{FF2B5EF4-FFF2-40B4-BE49-F238E27FC236}">
              <a16:creationId xmlns:a16="http://schemas.microsoft.com/office/drawing/2014/main" id="{B05FBB37-392F-4B5F-9287-F1FCE1B2ECC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231" name="正方形/長方形 230">
          <a:extLst>
            <a:ext uri="{FF2B5EF4-FFF2-40B4-BE49-F238E27FC236}">
              <a16:creationId xmlns:a16="http://schemas.microsoft.com/office/drawing/2014/main" id="{8C3A7D93-0167-4326-9441-DB73DAF0476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232" name="正方形/長方形 231">
          <a:extLst>
            <a:ext uri="{FF2B5EF4-FFF2-40B4-BE49-F238E27FC236}">
              <a16:creationId xmlns:a16="http://schemas.microsoft.com/office/drawing/2014/main" id="{081CC648-F548-402B-AEDE-2203DA0EC8D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233" name="正方形/長方形 232">
          <a:extLst>
            <a:ext uri="{FF2B5EF4-FFF2-40B4-BE49-F238E27FC236}">
              <a16:creationId xmlns:a16="http://schemas.microsoft.com/office/drawing/2014/main" id="{0DA1B4D0-8220-412C-8AB7-9F74736E783A}"/>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234" name="テキスト ボックス 233">
          <a:extLst>
            <a:ext uri="{FF2B5EF4-FFF2-40B4-BE49-F238E27FC236}">
              <a16:creationId xmlns:a16="http://schemas.microsoft.com/office/drawing/2014/main" id="{951B304F-9F39-4C99-AB0B-DBBD4FD1F626}"/>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235" name="直線コネクタ 234">
          <a:extLst>
            <a:ext uri="{FF2B5EF4-FFF2-40B4-BE49-F238E27FC236}">
              <a16:creationId xmlns:a16="http://schemas.microsoft.com/office/drawing/2014/main" id="{A161B1B9-ECFD-4BE5-B09A-C46216A63EAA}"/>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236" name="テキスト ボックス 235">
          <a:extLst>
            <a:ext uri="{FF2B5EF4-FFF2-40B4-BE49-F238E27FC236}">
              <a16:creationId xmlns:a16="http://schemas.microsoft.com/office/drawing/2014/main" id="{08F47A4C-5DA0-446C-8F8C-28C3EB0CE38F}"/>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237" name="直線コネクタ 236">
          <a:extLst>
            <a:ext uri="{FF2B5EF4-FFF2-40B4-BE49-F238E27FC236}">
              <a16:creationId xmlns:a16="http://schemas.microsoft.com/office/drawing/2014/main" id="{D4EA877E-68EB-490B-B01A-A57A1C8B1065}"/>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238" name="テキスト ボックス 237">
          <a:extLst>
            <a:ext uri="{FF2B5EF4-FFF2-40B4-BE49-F238E27FC236}">
              <a16:creationId xmlns:a16="http://schemas.microsoft.com/office/drawing/2014/main" id="{54FB5D55-6385-41B8-BA35-5808E067DA6B}"/>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239" name="直線コネクタ 238">
          <a:extLst>
            <a:ext uri="{FF2B5EF4-FFF2-40B4-BE49-F238E27FC236}">
              <a16:creationId xmlns:a16="http://schemas.microsoft.com/office/drawing/2014/main" id="{5707E886-5BBC-4E55-BF68-78D0B9E408E6}"/>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240" name="テキスト ボックス 239">
          <a:extLst>
            <a:ext uri="{FF2B5EF4-FFF2-40B4-BE49-F238E27FC236}">
              <a16:creationId xmlns:a16="http://schemas.microsoft.com/office/drawing/2014/main" id="{9DBE6996-1AEA-42B5-B0BC-6FB31240595D}"/>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241" name="直線コネクタ 240">
          <a:extLst>
            <a:ext uri="{FF2B5EF4-FFF2-40B4-BE49-F238E27FC236}">
              <a16:creationId xmlns:a16="http://schemas.microsoft.com/office/drawing/2014/main" id="{4FDB54CE-3DC0-47F8-8A0E-D5113F6A8C4F}"/>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242" name="テキスト ボックス 241">
          <a:extLst>
            <a:ext uri="{FF2B5EF4-FFF2-40B4-BE49-F238E27FC236}">
              <a16:creationId xmlns:a16="http://schemas.microsoft.com/office/drawing/2014/main" id="{3B341DB8-803B-431F-B04E-0715DF2D8CED}"/>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243" name="直線コネクタ 242">
          <a:extLst>
            <a:ext uri="{FF2B5EF4-FFF2-40B4-BE49-F238E27FC236}">
              <a16:creationId xmlns:a16="http://schemas.microsoft.com/office/drawing/2014/main" id="{77AF5482-B5D4-486C-ACE0-FF63614F2F38}"/>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244" name="テキスト ボックス 243">
          <a:extLst>
            <a:ext uri="{FF2B5EF4-FFF2-40B4-BE49-F238E27FC236}">
              <a16:creationId xmlns:a16="http://schemas.microsoft.com/office/drawing/2014/main" id="{F29C7F1D-6E56-4198-A17A-D02CE072E7F2}"/>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245" name="直線コネクタ 244">
          <a:extLst>
            <a:ext uri="{FF2B5EF4-FFF2-40B4-BE49-F238E27FC236}">
              <a16:creationId xmlns:a16="http://schemas.microsoft.com/office/drawing/2014/main" id="{266B7036-1666-4DE7-AC01-6189EAB9DD65}"/>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246" name="テキスト ボックス 245">
          <a:extLst>
            <a:ext uri="{FF2B5EF4-FFF2-40B4-BE49-F238E27FC236}">
              <a16:creationId xmlns:a16="http://schemas.microsoft.com/office/drawing/2014/main" id="{7227481E-790B-4F9C-B1AF-E5CD1B080C6B}"/>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247" name="直線コネクタ 246">
          <a:extLst>
            <a:ext uri="{FF2B5EF4-FFF2-40B4-BE49-F238E27FC236}">
              <a16:creationId xmlns:a16="http://schemas.microsoft.com/office/drawing/2014/main" id="{8EC27568-9925-4C1A-B3A1-27229CBBDA88}"/>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248" name="テキスト ボックス 247">
          <a:extLst>
            <a:ext uri="{FF2B5EF4-FFF2-40B4-BE49-F238E27FC236}">
              <a16:creationId xmlns:a16="http://schemas.microsoft.com/office/drawing/2014/main" id="{6997833A-3A39-4B40-BB2F-107D9CF86B4B}"/>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249" name="直線コネクタ 248">
          <a:extLst>
            <a:ext uri="{FF2B5EF4-FFF2-40B4-BE49-F238E27FC236}">
              <a16:creationId xmlns:a16="http://schemas.microsoft.com/office/drawing/2014/main" id="{4719F775-A33F-4931-9B2F-3F925A7297D3}"/>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250" name="【消防施設】&#10;有形固定資産減価償却率グラフ枠">
          <a:extLst>
            <a:ext uri="{FF2B5EF4-FFF2-40B4-BE49-F238E27FC236}">
              <a16:creationId xmlns:a16="http://schemas.microsoft.com/office/drawing/2014/main" id="{7552DD24-6194-43D8-B772-D41917E65A81}"/>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167095</xdr:rowOff>
    </xdr:from>
    <xdr:to>
      <xdr:col>85</xdr:col>
      <xdr:colOff>126364</xdr:colOff>
      <xdr:row>86</xdr:row>
      <xdr:rowOff>168729</xdr:rowOff>
    </xdr:to>
    <xdr:cxnSp macro="">
      <xdr:nvCxnSpPr>
        <xdr:cNvPr id="251" name="直線コネクタ 250">
          <a:extLst>
            <a:ext uri="{FF2B5EF4-FFF2-40B4-BE49-F238E27FC236}">
              <a16:creationId xmlns:a16="http://schemas.microsoft.com/office/drawing/2014/main" id="{6D2C2925-4260-4C47-B3A4-9DAD65550101}"/>
            </a:ext>
          </a:extLst>
        </xdr:cNvPr>
        <xdr:cNvCxnSpPr/>
      </xdr:nvCxnSpPr>
      <xdr:spPr>
        <a:xfrm flipV="1">
          <a:off x="16318864" y="13368745"/>
          <a:ext cx="0" cy="1544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252" name="【消防施設】&#10;有形固定資産減価償却率最小値テキスト">
          <a:extLst>
            <a:ext uri="{FF2B5EF4-FFF2-40B4-BE49-F238E27FC236}">
              <a16:creationId xmlns:a16="http://schemas.microsoft.com/office/drawing/2014/main" id="{FE5F13BE-9125-4044-9FC4-CEB4E5663149}"/>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253" name="直線コネクタ 252">
          <a:extLst>
            <a:ext uri="{FF2B5EF4-FFF2-40B4-BE49-F238E27FC236}">
              <a16:creationId xmlns:a16="http://schemas.microsoft.com/office/drawing/2014/main" id="{64099452-8F98-438B-A975-FA547978412D}"/>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113772</xdr:rowOff>
    </xdr:from>
    <xdr:ext cx="340478" cy="259045"/>
    <xdr:sp macro="" textlink="">
      <xdr:nvSpPr>
        <xdr:cNvPr id="254" name="【消防施設】&#10;有形固定資産減価償却率最大値テキスト">
          <a:extLst>
            <a:ext uri="{FF2B5EF4-FFF2-40B4-BE49-F238E27FC236}">
              <a16:creationId xmlns:a16="http://schemas.microsoft.com/office/drawing/2014/main" id="{E808EBBD-BFE8-4421-B7CC-5AEB4F99FA7B}"/>
            </a:ext>
          </a:extLst>
        </xdr:cNvPr>
        <xdr:cNvSpPr txBox="1"/>
      </xdr:nvSpPr>
      <xdr:spPr>
        <a:xfrm>
          <a:off x="16357600" y="1314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167095</xdr:rowOff>
    </xdr:from>
    <xdr:to>
      <xdr:col>86</xdr:col>
      <xdr:colOff>25400</xdr:colOff>
      <xdr:row>77</xdr:row>
      <xdr:rowOff>167095</xdr:rowOff>
    </xdr:to>
    <xdr:cxnSp macro="">
      <xdr:nvCxnSpPr>
        <xdr:cNvPr id="255" name="直線コネクタ 254">
          <a:extLst>
            <a:ext uri="{FF2B5EF4-FFF2-40B4-BE49-F238E27FC236}">
              <a16:creationId xmlns:a16="http://schemas.microsoft.com/office/drawing/2014/main" id="{41257A42-15D7-4B10-BB09-C4CC3CA3BCBE}"/>
            </a:ext>
          </a:extLst>
        </xdr:cNvPr>
        <xdr:cNvCxnSpPr/>
      </xdr:nvCxnSpPr>
      <xdr:spPr>
        <a:xfrm>
          <a:off x="16230600" y="1336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160038</xdr:rowOff>
    </xdr:from>
    <xdr:ext cx="405111" cy="259045"/>
    <xdr:sp macro="" textlink="">
      <xdr:nvSpPr>
        <xdr:cNvPr id="256" name="【消防施設】&#10;有形固定資産減価償却率平均値テキスト">
          <a:extLst>
            <a:ext uri="{FF2B5EF4-FFF2-40B4-BE49-F238E27FC236}">
              <a16:creationId xmlns:a16="http://schemas.microsoft.com/office/drawing/2014/main" id="{5827B13F-D777-4A64-87D4-96FD816E1865}"/>
            </a:ext>
          </a:extLst>
        </xdr:cNvPr>
        <xdr:cNvSpPr txBox="1"/>
      </xdr:nvSpPr>
      <xdr:spPr>
        <a:xfrm>
          <a:off x="16357600" y="142189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10161</xdr:rowOff>
    </xdr:from>
    <xdr:to>
      <xdr:col>85</xdr:col>
      <xdr:colOff>177800</xdr:colOff>
      <xdr:row>83</xdr:row>
      <xdr:rowOff>111761</xdr:rowOff>
    </xdr:to>
    <xdr:sp macro="" textlink="">
      <xdr:nvSpPr>
        <xdr:cNvPr id="257" name="フローチャート: 判断 256">
          <a:extLst>
            <a:ext uri="{FF2B5EF4-FFF2-40B4-BE49-F238E27FC236}">
              <a16:creationId xmlns:a16="http://schemas.microsoft.com/office/drawing/2014/main" id="{FBE5DC6F-2155-4B23-B116-3A16AD3D3DB4}"/>
            </a:ext>
          </a:extLst>
        </xdr:cNvPr>
        <xdr:cNvSpPr/>
      </xdr:nvSpPr>
      <xdr:spPr>
        <a:xfrm>
          <a:off x="16268700" y="1424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126093</xdr:rowOff>
    </xdr:from>
    <xdr:to>
      <xdr:col>81</xdr:col>
      <xdr:colOff>101600</xdr:colOff>
      <xdr:row>83</xdr:row>
      <xdr:rowOff>56243</xdr:rowOff>
    </xdr:to>
    <xdr:sp macro="" textlink="">
      <xdr:nvSpPr>
        <xdr:cNvPr id="258" name="フローチャート: 判断 257">
          <a:extLst>
            <a:ext uri="{FF2B5EF4-FFF2-40B4-BE49-F238E27FC236}">
              <a16:creationId xmlns:a16="http://schemas.microsoft.com/office/drawing/2014/main" id="{C553D4F2-D7A0-48FE-A611-506631272277}"/>
            </a:ext>
          </a:extLst>
        </xdr:cNvPr>
        <xdr:cNvSpPr/>
      </xdr:nvSpPr>
      <xdr:spPr>
        <a:xfrm>
          <a:off x="15430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95069</xdr:rowOff>
    </xdr:from>
    <xdr:to>
      <xdr:col>76</xdr:col>
      <xdr:colOff>165100</xdr:colOff>
      <xdr:row>83</xdr:row>
      <xdr:rowOff>25219</xdr:rowOff>
    </xdr:to>
    <xdr:sp macro="" textlink="">
      <xdr:nvSpPr>
        <xdr:cNvPr id="259" name="フローチャート: 判断 258">
          <a:extLst>
            <a:ext uri="{FF2B5EF4-FFF2-40B4-BE49-F238E27FC236}">
              <a16:creationId xmlns:a16="http://schemas.microsoft.com/office/drawing/2014/main" id="{E60340DD-FBBF-4FD7-A297-B7D0581CB36B}"/>
            </a:ext>
          </a:extLst>
        </xdr:cNvPr>
        <xdr:cNvSpPr/>
      </xdr:nvSpPr>
      <xdr:spPr>
        <a:xfrm>
          <a:off x="14541500" y="1415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80373</xdr:rowOff>
    </xdr:from>
    <xdr:to>
      <xdr:col>72</xdr:col>
      <xdr:colOff>38100</xdr:colOff>
      <xdr:row>83</xdr:row>
      <xdr:rowOff>10523</xdr:rowOff>
    </xdr:to>
    <xdr:sp macro="" textlink="">
      <xdr:nvSpPr>
        <xdr:cNvPr id="260" name="フローチャート: 判断 259">
          <a:extLst>
            <a:ext uri="{FF2B5EF4-FFF2-40B4-BE49-F238E27FC236}">
              <a16:creationId xmlns:a16="http://schemas.microsoft.com/office/drawing/2014/main" id="{A11B4E25-846D-447B-9912-08EC6BB02F36}"/>
            </a:ext>
          </a:extLst>
        </xdr:cNvPr>
        <xdr:cNvSpPr/>
      </xdr:nvSpPr>
      <xdr:spPr>
        <a:xfrm>
          <a:off x="13652500" y="14139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88537</xdr:rowOff>
    </xdr:from>
    <xdr:to>
      <xdr:col>67</xdr:col>
      <xdr:colOff>101600</xdr:colOff>
      <xdr:row>83</xdr:row>
      <xdr:rowOff>18687</xdr:rowOff>
    </xdr:to>
    <xdr:sp macro="" textlink="">
      <xdr:nvSpPr>
        <xdr:cNvPr id="261" name="フローチャート: 判断 260">
          <a:extLst>
            <a:ext uri="{FF2B5EF4-FFF2-40B4-BE49-F238E27FC236}">
              <a16:creationId xmlns:a16="http://schemas.microsoft.com/office/drawing/2014/main" id="{3D93FD4F-D0F4-463A-A1D1-03851AEBD5C8}"/>
            </a:ext>
          </a:extLst>
        </xdr:cNvPr>
        <xdr:cNvSpPr/>
      </xdr:nvSpPr>
      <xdr:spPr>
        <a:xfrm>
          <a:off x="12763500" y="1414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262" name="テキスト ボックス 261">
          <a:extLst>
            <a:ext uri="{FF2B5EF4-FFF2-40B4-BE49-F238E27FC236}">
              <a16:creationId xmlns:a16="http://schemas.microsoft.com/office/drawing/2014/main" id="{B5A5618A-A905-4226-A022-340C08797C12}"/>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263" name="テキスト ボックス 262">
          <a:extLst>
            <a:ext uri="{FF2B5EF4-FFF2-40B4-BE49-F238E27FC236}">
              <a16:creationId xmlns:a16="http://schemas.microsoft.com/office/drawing/2014/main" id="{8D51F4FF-88CA-45B3-A7E8-91A65B946A09}"/>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264" name="テキスト ボックス 263">
          <a:extLst>
            <a:ext uri="{FF2B5EF4-FFF2-40B4-BE49-F238E27FC236}">
              <a16:creationId xmlns:a16="http://schemas.microsoft.com/office/drawing/2014/main" id="{EF9E8C87-9AB7-4774-A079-09191B5A252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265" name="テキスト ボックス 264">
          <a:extLst>
            <a:ext uri="{FF2B5EF4-FFF2-40B4-BE49-F238E27FC236}">
              <a16:creationId xmlns:a16="http://schemas.microsoft.com/office/drawing/2014/main" id="{FE49C790-D64E-4416-B9C0-9863AD9BD0B1}"/>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266" name="テキスト ボックス 265">
          <a:extLst>
            <a:ext uri="{FF2B5EF4-FFF2-40B4-BE49-F238E27FC236}">
              <a16:creationId xmlns:a16="http://schemas.microsoft.com/office/drawing/2014/main" id="{CC78C455-D4FD-4D6D-B7DE-D5B942BF28AA}"/>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15058</xdr:rowOff>
    </xdr:from>
    <xdr:to>
      <xdr:col>85</xdr:col>
      <xdr:colOff>177800</xdr:colOff>
      <xdr:row>80</xdr:row>
      <xdr:rowOff>116658</xdr:rowOff>
    </xdr:to>
    <xdr:sp macro="" textlink="">
      <xdr:nvSpPr>
        <xdr:cNvPr id="267" name="楕円 266">
          <a:extLst>
            <a:ext uri="{FF2B5EF4-FFF2-40B4-BE49-F238E27FC236}">
              <a16:creationId xmlns:a16="http://schemas.microsoft.com/office/drawing/2014/main" id="{01930AC2-1C7E-45AC-9188-327853283768}"/>
            </a:ext>
          </a:extLst>
        </xdr:cNvPr>
        <xdr:cNvSpPr/>
      </xdr:nvSpPr>
      <xdr:spPr>
        <a:xfrm>
          <a:off x="16268700" y="13731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37935</xdr:rowOff>
    </xdr:from>
    <xdr:ext cx="405111" cy="259045"/>
    <xdr:sp macro="" textlink="">
      <xdr:nvSpPr>
        <xdr:cNvPr id="268" name="【消防施設】&#10;有形固定資産減価償却率該当値テキスト">
          <a:extLst>
            <a:ext uri="{FF2B5EF4-FFF2-40B4-BE49-F238E27FC236}">
              <a16:creationId xmlns:a16="http://schemas.microsoft.com/office/drawing/2014/main" id="{999C8980-7099-430B-A02A-637572C85383}"/>
            </a:ext>
          </a:extLst>
        </xdr:cNvPr>
        <xdr:cNvSpPr txBox="1"/>
      </xdr:nvSpPr>
      <xdr:spPr>
        <a:xfrm>
          <a:off x="16357600" y="13582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144055</xdr:rowOff>
    </xdr:from>
    <xdr:to>
      <xdr:col>81</xdr:col>
      <xdr:colOff>101600</xdr:colOff>
      <xdr:row>80</xdr:row>
      <xdr:rowOff>74205</xdr:rowOff>
    </xdr:to>
    <xdr:sp macro="" textlink="">
      <xdr:nvSpPr>
        <xdr:cNvPr id="269" name="楕円 268">
          <a:extLst>
            <a:ext uri="{FF2B5EF4-FFF2-40B4-BE49-F238E27FC236}">
              <a16:creationId xmlns:a16="http://schemas.microsoft.com/office/drawing/2014/main" id="{008B33D4-028B-4267-BA57-CDA8C6921C6A}"/>
            </a:ext>
          </a:extLst>
        </xdr:cNvPr>
        <xdr:cNvSpPr/>
      </xdr:nvSpPr>
      <xdr:spPr>
        <a:xfrm>
          <a:off x="15430500" y="1368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23405</xdr:rowOff>
    </xdr:from>
    <xdr:to>
      <xdr:col>85</xdr:col>
      <xdr:colOff>127000</xdr:colOff>
      <xdr:row>80</xdr:row>
      <xdr:rowOff>65858</xdr:rowOff>
    </xdr:to>
    <xdr:cxnSp macro="">
      <xdr:nvCxnSpPr>
        <xdr:cNvPr id="270" name="直線コネクタ 269">
          <a:extLst>
            <a:ext uri="{FF2B5EF4-FFF2-40B4-BE49-F238E27FC236}">
              <a16:creationId xmlns:a16="http://schemas.microsoft.com/office/drawing/2014/main" id="{E3608F96-CB74-4DB9-8CDE-F429F7BC71EF}"/>
            </a:ext>
          </a:extLst>
        </xdr:cNvPr>
        <xdr:cNvCxnSpPr/>
      </xdr:nvCxnSpPr>
      <xdr:spPr>
        <a:xfrm>
          <a:off x="15481300" y="13739405"/>
          <a:ext cx="838200" cy="4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93436</xdr:rowOff>
    </xdr:from>
    <xdr:to>
      <xdr:col>76</xdr:col>
      <xdr:colOff>165100</xdr:colOff>
      <xdr:row>80</xdr:row>
      <xdr:rowOff>23586</xdr:rowOff>
    </xdr:to>
    <xdr:sp macro="" textlink="">
      <xdr:nvSpPr>
        <xdr:cNvPr id="271" name="楕円 270">
          <a:extLst>
            <a:ext uri="{FF2B5EF4-FFF2-40B4-BE49-F238E27FC236}">
              <a16:creationId xmlns:a16="http://schemas.microsoft.com/office/drawing/2014/main" id="{4797A743-316B-4DAA-985F-30601A898BB0}"/>
            </a:ext>
          </a:extLst>
        </xdr:cNvPr>
        <xdr:cNvSpPr/>
      </xdr:nvSpPr>
      <xdr:spPr>
        <a:xfrm>
          <a:off x="14541500" y="13637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144236</xdr:rowOff>
    </xdr:from>
    <xdr:to>
      <xdr:col>81</xdr:col>
      <xdr:colOff>50800</xdr:colOff>
      <xdr:row>80</xdr:row>
      <xdr:rowOff>23405</xdr:rowOff>
    </xdr:to>
    <xdr:cxnSp macro="">
      <xdr:nvCxnSpPr>
        <xdr:cNvPr id="272" name="直線コネクタ 271">
          <a:extLst>
            <a:ext uri="{FF2B5EF4-FFF2-40B4-BE49-F238E27FC236}">
              <a16:creationId xmlns:a16="http://schemas.microsoft.com/office/drawing/2014/main" id="{8EFCC903-6167-4C44-8277-6CEED04D62E7}"/>
            </a:ext>
          </a:extLst>
        </xdr:cNvPr>
        <xdr:cNvCxnSpPr/>
      </xdr:nvCxnSpPr>
      <xdr:spPr>
        <a:xfrm>
          <a:off x="14592300" y="13688786"/>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41184</xdr:rowOff>
    </xdr:from>
    <xdr:to>
      <xdr:col>72</xdr:col>
      <xdr:colOff>38100</xdr:colOff>
      <xdr:row>79</xdr:row>
      <xdr:rowOff>142784</xdr:rowOff>
    </xdr:to>
    <xdr:sp macro="" textlink="">
      <xdr:nvSpPr>
        <xdr:cNvPr id="273" name="楕円 272">
          <a:extLst>
            <a:ext uri="{FF2B5EF4-FFF2-40B4-BE49-F238E27FC236}">
              <a16:creationId xmlns:a16="http://schemas.microsoft.com/office/drawing/2014/main" id="{205A541E-C101-4AB0-B374-3ACE54CD1DEB}"/>
            </a:ext>
          </a:extLst>
        </xdr:cNvPr>
        <xdr:cNvSpPr/>
      </xdr:nvSpPr>
      <xdr:spPr>
        <a:xfrm>
          <a:off x="13652500" y="13585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91984</xdr:rowOff>
    </xdr:from>
    <xdr:to>
      <xdr:col>76</xdr:col>
      <xdr:colOff>114300</xdr:colOff>
      <xdr:row>79</xdr:row>
      <xdr:rowOff>144236</xdr:rowOff>
    </xdr:to>
    <xdr:cxnSp macro="">
      <xdr:nvCxnSpPr>
        <xdr:cNvPr id="274" name="直線コネクタ 273">
          <a:extLst>
            <a:ext uri="{FF2B5EF4-FFF2-40B4-BE49-F238E27FC236}">
              <a16:creationId xmlns:a16="http://schemas.microsoft.com/office/drawing/2014/main" id="{2F21861C-70B9-4504-A921-E060BF3FC809}"/>
            </a:ext>
          </a:extLst>
        </xdr:cNvPr>
        <xdr:cNvCxnSpPr/>
      </xdr:nvCxnSpPr>
      <xdr:spPr>
        <a:xfrm>
          <a:off x="13703300" y="13636534"/>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37919</xdr:rowOff>
    </xdr:from>
    <xdr:to>
      <xdr:col>67</xdr:col>
      <xdr:colOff>101600</xdr:colOff>
      <xdr:row>80</xdr:row>
      <xdr:rowOff>139519</xdr:rowOff>
    </xdr:to>
    <xdr:sp macro="" textlink="">
      <xdr:nvSpPr>
        <xdr:cNvPr id="275" name="楕円 274">
          <a:extLst>
            <a:ext uri="{FF2B5EF4-FFF2-40B4-BE49-F238E27FC236}">
              <a16:creationId xmlns:a16="http://schemas.microsoft.com/office/drawing/2014/main" id="{0E263B0C-3849-4D01-ACC6-A59F3DD43EB0}"/>
            </a:ext>
          </a:extLst>
        </xdr:cNvPr>
        <xdr:cNvSpPr/>
      </xdr:nvSpPr>
      <xdr:spPr>
        <a:xfrm>
          <a:off x="12763500" y="13753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91984</xdr:rowOff>
    </xdr:from>
    <xdr:to>
      <xdr:col>71</xdr:col>
      <xdr:colOff>177800</xdr:colOff>
      <xdr:row>80</xdr:row>
      <xdr:rowOff>88719</xdr:rowOff>
    </xdr:to>
    <xdr:cxnSp macro="">
      <xdr:nvCxnSpPr>
        <xdr:cNvPr id="276" name="直線コネクタ 275">
          <a:extLst>
            <a:ext uri="{FF2B5EF4-FFF2-40B4-BE49-F238E27FC236}">
              <a16:creationId xmlns:a16="http://schemas.microsoft.com/office/drawing/2014/main" id="{7D9E108A-0859-4347-B8EC-A047071EC87C}"/>
            </a:ext>
          </a:extLst>
        </xdr:cNvPr>
        <xdr:cNvCxnSpPr/>
      </xdr:nvCxnSpPr>
      <xdr:spPr>
        <a:xfrm flipV="1">
          <a:off x="12814300" y="13636534"/>
          <a:ext cx="889000" cy="168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47370</xdr:rowOff>
    </xdr:from>
    <xdr:ext cx="405111" cy="259045"/>
    <xdr:sp macro="" textlink="">
      <xdr:nvSpPr>
        <xdr:cNvPr id="277" name="n_1aveValue【消防施設】&#10;有形固定資産減価償却率">
          <a:extLst>
            <a:ext uri="{FF2B5EF4-FFF2-40B4-BE49-F238E27FC236}">
              <a16:creationId xmlns:a16="http://schemas.microsoft.com/office/drawing/2014/main" id="{D995E98C-7336-4A6A-A951-FDCC7CDB2DC9}"/>
            </a:ext>
          </a:extLst>
        </xdr:cNvPr>
        <xdr:cNvSpPr txBox="1"/>
      </xdr:nvSpPr>
      <xdr:spPr>
        <a:xfrm>
          <a:off x="15266044" y="1427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16346</xdr:rowOff>
    </xdr:from>
    <xdr:ext cx="405111" cy="259045"/>
    <xdr:sp macro="" textlink="">
      <xdr:nvSpPr>
        <xdr:cNvPr id="278" name="n_2aveValue【消防施設】&#10;有形固定資産減価償却率">
          <a:extLst>
            <a:ext uri="{FF2B5EF4-FFF2-40B4-BE49-F238E27FC236}">
              <a16:creationId xmlns:a16="http://schemas.microsoft.com/office/drawing/2014/main" id="{BC5AA6EB-BF6A-4B4F-8E99-45C50CBA79C9}"/>
            </a:ext>
          </a:extLst>
        </xdr:cNvPr>
        <xdr:cNvSpPr txBox="1"/>
      </xdr:nvSpPr>
      <xdr:spPr>
        <a:xfrm>
          <a:off x="14389744" y="14246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1650</xdr:rowOff>
    </xdr:from>
    <xdr:ext cx="405111" cy="259045"/>
    <xdr:sp macro="" textlink="">
      <xdr:nvSpPr>
        <xdr:cNvPr id="279" name="n_3aveValue【消防施設】&#10;有形固定資産減価償却率">
          <a:extLst>
            <a:ext uri="{FF2B5EF4-FFF2-40B4-BE49-F238E27FC236}">
              <a16:creationId xmlns:a16="http://schemas.microsoft.com/office/drawing/2014/main" id="{37EE9B57-8FBA-464F-9871-7DE5CDC6B13E}"/>
            </a:ext>
          </a:extLst>
        </xdr:cNvPr>
        <xdr:cNvSpPr txBox="1"/>
      </xdr:nvSpPr>
      <xdr:spPr>
        <a:xfrm>
          <a:off x="13500744" y="14232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9814</xdr:rowOff>
    </xdr:from>
    <xdr:ext cx="405111" cy="259045"/>
    <xdr:sp macro="" textlink="">
      <xdr:nvSpPr>
        <xdr:cNvPr id="280" name="n_4aveValue【消防施設】&#10;有形固定資産減価償却率">
          <a:extLst>
            <a:ext uri="{FF2B5EF4-FFF2-40B4-BE49-F238E27FC236}">
              <a16:creationId xmlns:a16="http://schemas.microsoft.com/office/drawing/2014/main" id="{C0786923-DB8B-45A6-843A-74065F88E9A9}"/>
            </a:ext>
          </a:extLst>
        </xdr:cNvPr>
        <xdr:cNvSpPr txBox="1"/>
      </xdr:nvSpPr>
      <xdr:spPr>
        <a:xfrm>
          <a:off x="12611744" y="14240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90732</xdr:rowOff>
    </xdr:from>
    <xdr:ext cx="405111" cy="259045"/>
    <xdr:sp macro="" textlink="">
      <xdr:nvSpPr>
        <xdr:cNvPr id="281" name="n_1mainValue【消防施設】&#10;有形固定資産減価償却率">
          <a:extLst>
            <a:ext uri="{FF2B5EF4-FFF2-40B4-BE49-F238E27FC236}">
              <a16:creationId xmlns:a16="http://schemas.microsoft.com/office/drawing/2014/main" id="{44517A9C-402B-4AA2-8F50-D3AB88AC2273}"/>
            </a:ext>
          </a:extLst>
        </xdr:cNvPr>
        <xdr:cNvSpPr txBox="1"/>
      </xdr:nvSpPr>
      <xdr:spPr>
        <a:xfrm>
          <a:off x="15266044" y="13463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40113</xdr:rowOff>
    </xdr:from>
    <xdr:ext cx="405111" cy="259045"/>
    <xdr:sp macro="" textlink="">
      <xdr:nvSpPr>
        <xdr:cNvPr id="282" name="n_2mainValue【消防施設】&#10;有形固定資産減価償却率">
          <a:extLst>
            <a:ext uri="{FF2B5EF4-FFF2-40B4-BE49-F238E27FC236}">
              <a16:creationId xmlns:a16="http://schemas.microsoft.com/office/drawing/2014/main" id="{4936796E-E860-4130-BAE9-18ED9E4B2EBC}"/>
            </a:ext>
          </a:extLst>
        </xdr:cNvPr>
        <xdr:cNvSpPr txBox="1"/>
      </xdr:nvSpPr>
      <xdr:spPr>
        <a:xfrm>
          <a:off x="14389744" y="13413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159311</xdr:rowOff>
    </xdr:from>
    <xdr:ext cx="405111" cy="259045"/>
    <xdr:sp macro="" textlink="">
      <xdr:nvSpPr>
        <xdr:cNvPr id="283" name="n_3mainValue【消防施設】&#10;有形固定資産減価償却率">
          <a:extLst>
            <a:ext uri="{FF2B5EF4-FFF2-40B4-BE49-F238E27FC236}">
              <a16:creationId xmlns:a16="http://schemas.microsoft.com/office/drawing/2014/main" id="{FD6D26A7-A87B-4E7B-82A4-0AA144F82CA2}"/>
            </a:ext>
          </a:extLst>
        </xdr:cNvPr>
        <xdr:cNvSpPr txBox="1"/>
      </xdr:nvSpPr>
      <xdr:spPr>
        <a:xfrm>
          <a:off x="13500744" y="13360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156046</xdr:rowOff>
    </xdr:from>
    <xdr:ext cx="405111" cy="259045"/>
    <xdr:sp macro="" textlink="">
      <xdr:nvSpPr>
        <xdr:cNvPr id="284" name="n_4mainValue【消防施設】&#10;有形固定資産減価償却率">
          <a:extLst>
            <a:ext uri="{FF2B5EF4-FFF2-40B4-BE49-F238E27FC236}">
              <a16:creationId xmlns:a16="http://schemas.microsoft.com/office/drawing/2014/main" id="{BA2DBBE9-C3DF-46CC-AB85-012D7967BA05}"/>
            </a:ext>
          </a:extLst>
        </xdr:cNvPr>
        <xdr:cNvSpPr txBox="1"/>
      </xdr:nvSpPr>
      <xdr:spPr>
        <a:xfrm>
          <a:off x="12611744" y="13529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285" name="正方形/長方形 284">
          <a:extLst>
            <a:ext uri="{FF2B5EF4-FFF2-40B4-BE49-F238E27FC236}">
              <a16:creationId xmlns:a16="http://schemas.microsoft.com/office/drawing/2014/main" id="{FC4073ED-6053-4949-99AB-5F5452CB1D9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286" name="正方形/長方形 285">
          <a:extLst>
            <a:ext uri="{FF2B5EF4-FFF2-40B4-BE49-F238E27FC236}">
              <a16:creationId xmlns:a16="http://schemas.microsoft.com/office/drawing/2014/main" id="{12011D08-A4CA-4566-9325-E1AE4F37835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287" name="正方形/長方形 286">
          <a:extLst>
            <a:ext uri="{FF2B5EF4-FFF2-40B4-BE49-F238E27FC236}">
              <a16:creationId xmlns:a16="http://schemas.microsoft.com/office/drawing/2014/main" id="{FBD9180E-D7DB-4BE1-B7B1-DFA46661F99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288" name="正方形/長方形 287">
          <a:extLst>
            <a:ext uri="{FF2B5EF4-FFF2-40B4-BE49-F238E27FC236}">
              <a16:creationId xmlns:a16="http://schemas.microsoft.com/office/drawing/2014/main" id="{06093D1C-37F6-44FB-AFF7-C97033EAE2A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289" name="正方形/長方形 288">
          <a:extLst>
            <a:ext uri="{FF2B5EF4-FFF2-40B4-BE49-F238E27FC236}">
              <a16:creationId xmlns:a16="http://schemas.microsoft.com/office/drawing/2014/main" id="{63C5EF3A-035C-4AD0-AE68-247A4A02BFF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290" name="正方形/長方形 289">
          <a:extLst>
            <a:ext uri="{FF2B5EF4-FFF2-40B4-BE49-F238E27FC236}">
              <a16:creationId xmlns:a16="http://schemas.microsoft.com/office/drawing/2014/main" id="{64534667-D959-41B4-940B-001284BA728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291" name="正方形/長方形 290">
          <a:extLst>
            <a:ext uri="{FF2B5EF4-FFF2-40B4-BE49-F238E27FC236}">
              <a16:creationId xmlns:a16="http://schemas.microsoft.com/office/drawing/2014/main" id="{2A874FAD-0E21-44BD-A283-E360C35B9C8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292" name="正方形/長方形 291">
          <a:extLst>
            <a:ext uri="{FF2B5EF4-FFF2-40B4-BE49-F238E27FC236}">
              <a16:creationId xmlns:a16="http://schemas.microsoft.com/office/drawing/2014/main" id="{9E713E4E-764F-4092-AADA-14431A69631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293" name="テキスト ボックス 292">
          <a:extLst>
            <a:ext uri="{FF2B5EF4-FFF2-40B4-BE49-F238E27FC236}">
              <a16:creationId xmlns:a16="http://schemas.microsoft.com/office/drawing/2014/main" id="{C9E636D7-47E2-44DB-B2AA-272AC6337CB1}"/>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294" name="直線コネクタ 293">
          <a:extLst>
            <a:ext uri="{FF2B5EF4-FFF2-40B4-BE49-F238E27FC236}">
              <a16:creationId xmlns:a16="http://schemas.microsoft.com/office/drawing/2014/main" id="{BC815F34-2829-406B-85F7-A7C6350C1B8E}"/>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295" name="直線コネクタ 294">
          <a:extLst>
            <a:ext uri="{FF2B5EF4-FFF2-40B4-BE49-F238E27FC236}">
              <a16:creationId xmlns:a16="http://schemas.microsoft.com/office/drawing/2014/main" id="{2A94E3D8-3B4D-4CD4-85AA-D7D20E482F38}"/>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296" name="テキスト ボックス 295">
          <a:extLst>
            <a:ext uri="{FF2B5EF4-FFF2-40B4-BE49-F238E27FC236}">
              <a16:creationId xmlns:a16="http://schemas.microsoft.com/office/drawing/2014/main" id="{D6F92814-ED89-48FC-8DD5-52713EAF074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297" name="直線コネクタ 296">
          <a:extLst>
            <a:ext uri="{FF2B5EF4-FFF2-40B4-BE49-F238E27FC236}">
              <a16:creationId xmlns:a16="http://schemas.microsoft.com/office/drawing/2014/main" id="{F50D765C-47EB-4F74-8E19-F585C763E8A6}"/>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298" name="テキスト ボックス 297">
          <a:extLst>
            <a:ext uri="{FF2B5EF4-FFF2-40B4-BE49-F238E27FC236}">
              <a16:creationId xmlns:a16="http://schemas.microsoft.com/office/drawing/2014/main" id="{06192E58-8271-4F54-A67D-F2582179C4BF}"/>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299" name="直線コネクタ 298">
          <a:extLst>
            <a:ext uri="{FF2B5EF4-FFF2-40B4-BE49-F238E27FC236}">
              <a16:creationId xmlns:a16="http://schemas.microsoft.com/office/drawing/2014/main" id="{34307E2A-52B6-40CF-BB99-F9428581E3B7}"/>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300" name="テキスト ボックス 299">
          <a:extLst>
            <a:ext uri="{FF2B5EF4-FFF2-40B4-BE49-F238E27FC236}">
              <a16:creationId xmlns:a16="http://schemas.microsoft.com/office/drawing/2014/main" id="{B230D5C4-0163-4C20-9B87-5BCD2DCB1277}"/>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301" name="直線コネクタ 300">
          <a:extLst>
            <a:ext uri="{FF2B5EF4-FFF2-40B4-BE49-F238E27FC236}">
              <a16:creationId xmlns:a16="http://schemas.microsoft.com/office/drawing/2014/main" id="{4F25B2A2-CB81-418C-8E81-23C54AB646B5}"/>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302" name="テキスト ボックス 301">
          <a:extLst>
            <a:ext uri="{FF2B5EF4-FFF2-40B4-BE49-F238E27FC236}">
              <a16:creationId xmlns:a16="http://schemas.microsoft.com/office/drawing/2014/main" id="{44762687-601C-46A4-B319-7149378C4FC8}"/>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303" name="直線コネクタ 302">
          <a:extLst>
            <a:ext uri="{FF2B5EF4-FFF2-40B4-BE49-F238E27FC236}">
              <a16:creationId xmlns:a16="http://schemas.microsoft.com/office/drawing/2014/main" id="{2559A80C-E837-441B-9CC1-F6FFDC16C9D9}"/>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304" name="テキスト ボックス 303">
          <a:extLst>
            <a:ext uri="{FF2B5EF4-FFF2-40B4-BE49-F238E27FC236}">
              <a16:creationId xmlns:a16="http://schemas.microsoft.com/office/drawing/2014/main" id="{FB7A914D-50E0-4D1F-AF7D-562E7058A61B}"/>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305" name="直線コネクタ 304">
          <a:extLst>
            <a:ext uri="{FF2B5EF4-FFF2-40B4-BE49-F238E27FC236}">
              <a16:creationId xmlns:a16="http://schemas.microsoft.com/office/drawing/2014/main" id="{1C752BF2-7E54-4C56-832E-63B4589FCD38}"/>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306" name="テキスト ボックス 305">
          <a:extLst>
            <a:ext uri="{FF2B5EF4-FFF2-40B4-BE49-F238E27FC236}">
              <a16:creationId xmlns:a16="http://schemas.microsoft.com/office/drawing/2014/main" id="{B72D5F42-5180-4DF0-AA82-1D7198330BE4}"/>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307" name="直線コネクタ 306">
          <a:extLst>
            <a:ext uri="{FF2B5EF4-FFF2-40B4-BE49-F238E27FC236}">
              <a16:creationId xmlns:a16="http://schemas.microsoft.com/office/drawing/2014/main" id="{3CC68D9D-9186-4E29-AD89-EEDFC00D460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308" name="テキスト ボックス 307">
          <a:extLst>
            <a:ext uri="{FF2B5EF4-FFF2-40B4-BE49-F238E27FC236}">
              <a16:creationId xmlns:a16="http://schemas.microsoft.com/office/drawing/2014/main" id="{06A35476-4D74-4F46-9B7F-1D6A8C902AA4}"/>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309" name="【消防施設】&#10;一人当たり面積グラフ枠">
          <a:extLst>
            <a:ext uri="{FF2B5EF4-FFF2-40B4-BE49-F238E27FC236}">
              <a16:creationId xmlns:a16="http://schemas.microsoft.com/office/drawing/2014/main" id="{048F5A86-B168-47D1-92F2-96DDDD134342}"/>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69777</xdr:rowOff>
    </xdr:from>
    <xdr:to>
      <xdr:col>116</xdr:col>
      <xdr:colOff>62864</xdr:colOff>
      <xdr:row>86</xdr:row>
      <xdr:rowOff>166770</xdr:rowOff>
    </xdr:to>
    <xdr:cxnSp macro="">
      <xdr:nvCxnSpPr>
        <xdr:cNvPr id="310" name="直線コネクタ 309">
          <a:extLst>
            <a:ext uri="{FF2B5EF4-FFF2-40B4-BE49-F238E27FC236}">
              <a16:creationId xmlns:a16="http://schemas.microsoft.com/office/drawing/2014/main" id="{395528AC-1901-431A-9DD9-E3BB4DAACE1C}"/>
            </a:ext>
          </a:extLst>
        </xdr:cNvPr>
        <xdr:cNvCxnSpPr/>
      </xdr:nvCxnSpPr>
      <xdr:spPr>
        <a:xfrm flipV="1">
          <a:off x="22160864" y="13442877"/>
          <a:ext cx="0" cy="1468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170597</xdr:rowOff>
    </xdr:from>
    <xdr:ext cx="469744" cy="259045"/>
    <xdr:sp macro="" textlink="">
      <xdr:nvSpPr>
        <xdr:cNvPr id="311" name="【消防施設】&#10;一人当たり面積最小値テキスト">
          <a:extLst>
            <a:ext uri="{FF2B5EF4-FFF2-40B4-BE49-F238E27FC236}">
              <a16:creationId xmlns:a16="http://schemas.microsoft.com/office/drawing/2014/main" id="{FD2B000B-A756-4646-A0DA-C6BA1890D2AA}"/>
            </a:ext>
          </a:extLst>
        </xdr:cNvPr>
        <xdr:cNvSpPr txBox="1"/>
      </xdr:nvSpPr>
      <xdr:spPr>
        <a:xfrm>
          <a:off x="22199600" y="1491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166770</xdr:rowOff>
    </xdr:from>
    <xdr:to>
      <xdr:col>116</xdr:col>
      <xdr:colOff>152400</xdr:colOff>
      <xdr:row>86</xdr:row>
      <xdr:rowOff>166770</xdr:rowOff>
    </xdr:to>
    <xdr:cxnSp macro="">
      <xdr:nvCxnSpPr>
        <xdr:cNvPr id="312" name="直線コネクタ 311">
          <a:extLst>
            <a:ext uri="{FF2B5EF4-FFF2-40B4-BE49-F238E27FC236}">
              <a16:creationId xmlns:a16="http://schemas.microsoft.com/office/drawing/2014/main" id="{AFD25589-ABE2-4C1C-B762-217FD14E39FA}"/>
            </a:ext>
          </a:extLst>
        </xdr:cNvPr>
        <xdr:cNvCxnSpPr/>
      </xdr:nvCxnSpPr>
      <xdr:spPr>
        <a:xfrm>
          <a:off x="22072600" y="14911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16454</xdr:rowOff>
    </xdr:from>
    <xdr:ext cx="469744" cy="259045"/>
    <xdr:sp macro="" textlink="">
      <xdr:nvSpPr>
        <xdr:cNvPr id="313" name="【消防施設】&#10;一人当たり面積最大値テキスト">
          <a:extLst>
            <a:ext uri="{FF2B5EF4-FFF2-40B4-BE49-F238E27FC236}">
              <a16:creationId xmlns:a16="http://schemas.microsoft.com/office/drawing/2014/main" id="{FEF135EE-6153-4391-9984-7BB2BF185E9C}"/>
            </a:ext>
          </a:extLst>
        </xdr:cNvPr>
        <xdr:cNvSpPr txBox="1"/>
      </xdr:nvSpPr>
      <xdr:spPr>
        <a:xfrm>
          <a:off x="22199600" y="13218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69777</xdr:rowOff>
    </xdr:from>
    <xdr:to>
      <xdr:col>116</xdr:col>
      <xdr:colOff>152400</xdr:colOff>
      <xdr:row>78</xdr:row>
      <xdr:rowOff>69777</xdr:rowOff>
    </xdr:to>
    <xdr:cxnSp macro="">
      <xdr:nvCxnSpPr>
        <xdr:cNvPr id="314" name="直線コネクタ 313">
          <a:extLst>
            <a:ext uri="{FF2B5EF4-FFF2-40B4-BE49-F238E27FC236}">
              <a16:creationId xmlns:a16="http://schemas.microsoft.com/office/drawing/2014/main" id="{9ABC70E0-F368-42B4-893E-8E5CA42EA172}"/>
            </a:ext>
          </a:extLst>
        </xdr:cNvPr>
        <xdr:cNvCxnSpPr/>
      </xdr:nvCxnSpPr>
      <xdr:spPr>
        <a:xfrm>
          <a:off x="22072600" y="134428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51652</xdr:rowOff>
    </xdr:from>
    <xdr:ext cx="469744" cy="259045"/>
    <xdr:sp macro="" textlink="">
      <xdr:nvSpPr>
        <xdr:cNvPr id="315" name="【消防施設】&#10;一人当たり面積平均値テキスト">
          <a:extLst>
            <a:ext uri="{FF2B5EF4-FFF2-40B4-BE49-F238E27FC236}">
              <a16:creationId xmlns:a16="http://schemas.microsoft.com/office/drawing/2014/main" id="{A8E5DB7C-9B2F-4D96-B15D-7675CE8A07FA}"/>
            </a:ext>
          </a:extLst>
        </xdr:cNvPr>
        <xdr:cNvSpPr txBox="1"/>
      </xdr:nvSpPr>
      <xdr:spPr>
        <a:xfrm>
          <a:off x="22199600" y="14624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28775</xdr:rowOff>
    </xdr:from>
    <xdr:to>
      <xdr:col>116</xdr:col>
      <xdr:colOff>114300</xdr:colOff>
      <xdr:row>86</xdr:row>
      <xdr:rowOff>130375</xdr:rowOff>
    </xdr:to>
    <xdr:sp macro="" textlink="">
      <xdr:nvSpPr>
        <xdr:cNvPr id="316" name="フローチャート: 判断 315">
          <a:extLst>
            <a:ext uri="{FF2B5EF4-FFF2-40B4-BE49-F238E27FC236}">
              <a16:creationId xmlns:a16="http://schemas.microsoft.com/office/drawing/2014/main" id="{40AF87A7-A3ED-483B-AE3F-E8EADFAC89AD}"/>
            </a:ext>
          </a:extLst>
        </xdr:cNvPr>
        <xdr:cNvSpPr/>
      </xdr:nvSpPr>
      <xdr:spPr>
        <a:xfrm>
          <a:off x="22110700" y="14773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10813</xdr:rowOff>
    </xdr:from>
    <xdr:to>
      <xdr:col>112</xdr:col>
      <xdr:colOff>38100</xdr:colOff>
      <xdr:row>86</xdr:row>
      <xdr:rowOff>112413</xdr:rowOff>
    </xdr:to>
    <xdr:sp macro="" textlink="">
      <xdr:nvSpPr>
        <xdr:cNvPr id="317" name="フローチャート: 判断 316">
          <a:extLst>
            <a:ext uri="{FF2B5EF4-FFF2-40B4-BE49-F238E27FC236}">
              <a16:creationId xmlns:a16="http://schemas.microsoft.com/office/drawing/2014/main" id="{CE2B6AB4-A592-4435-A26A-E89E9F985EA4}"/>
            </a:ext>
          </a:extLst>
        </xdr:cNvPr>
        <xdr:cNvSpPr/>
      </xdr:nvSpPr>
      <xdr:spPr>
        <a:xfrm>
          <a:off x="21272500" y="1475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20937</xdr:rowOff>
    </xdr:from>
    <xdr:to>
      <xdr:col>107</xdr:col>
      <xdr:colOff>101600</xdr:colOff>
      <xdr:row>86</xdr:row>
      <xdr:rowOff>122537</xdr:rowOff>
    </xdr:to>
    <xdr:sp macro="" textlink="">
      <xdr:nvSpPr>
        <xdr:cNvPr id="318" name="フローチャート: 判断 317">
          <a:extLst>
            <a:ext uri="{FF2B5EF4-FFF2-40B4-BE49-F238E27FC236}">
              <a16:creationId xmlns:a16="http://schemas.microsoft.com/office/drawing/2014/main" id="{6D3B360B-1C4D-47E7-B3F5-A085B2323CB1}"/>
            </a:ext>
          </a:extLst>
        </xdr:cNvPr>
        <xdr:cNvSpPr/>
      </xdr:nvSpPr>
      <xdr:spPr>
        <a:xfrm>
          <a:off x="20383500" y="14765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23549</xdr:rowOff>
    </xdr:from>
    <xdr:to>
      <xdr:col>102</xdr:col>
      <xdr:colOff>165100</xdr:colOff>
      <xdr:row>86</xdr:row>
      <xdr:rowOff>125149</xdr:rowOff>
    </xdr:to>
    <xdr:sp macro="" textlink="">
      <xdr:nvSpPr>
        <xdr:cNvPr id="319" name="フローチャート: 判断 318">
          <a:extLst>
            <a:ext uri="{FF2B5EF4-FFF2-40B4-BE49-F238E27FC236}">
              <a16:creationId xmlns:a16="http://schemas.microsoft.com/office/drawing/2014/main" id="{E6083464-E219-40E0-981D-E305B6C83616}"/>
            </a:ext>
          </a:extLst>
        </xdr:cNvPr>
        <xdr:cNvSpPr/>
      </xdr:nvSpPr>
      <xdr:spPr>
        <a:xfrm>
          <a:off x="19494500" y="1476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151566</xdr:rowOff>
    </xdr:from>
    <xdr:to>
      <xdr:col>98</xdr:col>
      <xdr:colOff>38100</xdr:colOff>
      <xdr:row>86</xdr:row>
      <xdr:rowOff>81716</xdr:rowOff>
    </xdr:to>
    <xdr:sp macro="" textlink="">
      <xdr:nvSpPr>
        <xdr:cNvPr id="320" name="フローチャート: 判断 319">
          <a:extLst>
            <a:ext uri="{FF2B5EF4-FFF2-40B4-BE49-F238E27FC236}">
              <a16:creationId xmlns:a16="http://schemas.microsoft.com/office/drawing/2014/main" id="{E4683434-3B14-4D5B-AB77-055AE2F347B7}"/>
            </a:ext>
          </a:extLst>
        </xdr:cNvPr>
        <xdr:cNvSpPr/>
      </xdr:nvSpPr>
      <xdr:spPr>
        <a:xfrm>
          <a:off x="18605500" y="1472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321" name="テキスト ボックス 320">
          <a:extLst>
            <a:ext uri="{FF2B5EF4-FFF2-40B4-BE49-F238E27FC236}">
              <a16:creationId xmlns:a16="http://schemas.microsoft.com/office/drawing/2014/main" id="{789503AB-6B24-4E8B-8403-3116FAC180F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322" name="テキスト ボックス 321">
          <a:extLst>
            <a:ext uri="{FF2B5EF4-FFF2-40B4-BE49-F238E27FC236}">
              <a16:creationId xmlns:a16="http://schemas.microsoft.com/office/drawing/2014/main" id="{72D33714-E654-48AD-820B-6E8A04200A9D}"/>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323" name="テキスト ボックス 322">
          <a:extLst>
            <a:ext uri="{FF2B5EF4-FFF2-40B4-BE49-F238E27FC236}">
              <a16:creationId xmlns:a16="http://schemas.microsoft.com/office/drawing/2014/main" id="{A9CD5535-F462-4DD7-9A4C-3A97AED460C3}"/>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324" name="テキスト ボックス 323">
          <a:extLst>
            <a:ext uri="{FF2B5EF4-FFF2-40B4-BE49-F238E27FC236}">
              <a16:creationId xmlns:a16="http://schemas.microsoft.com/office/drawing/2014/main" id="{934221E5-6707-441B-827E-61250D2E58A1}"/>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325" name="テキスト ボックス 324">
          <a:extLst>
            <a:ext uri="{FF2B5EF4-FFF2-40B4-BE49-F238E27FC236}">
              <a16:creationId xmlns:a16="http://schemas.microsoft.com/office/drawing/2014/main" id="{BB9A9561-0583-4416-9469-5E8EFF53A5C9}"/>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103232</xdr:rowOff>
    </xdr:from>
    <xdr:to>
      <xdr:col>116</xdr:col>
      <xdr:colOff>114300</xdr:colOff>
      <xdr:row>87</xdr:row>
      <xdr:rowOff>33382</xdr:rowOff>
    </xdr:to>
    <xdr:sp macro="" textlink="">
      <xdr:nvSpPr>
        <xdr:cNvPr id="326" name="楕円 325">
          <a:extLst>
            <a:ext uri="{FF2B5EF4-FFF2-40B4-BE49-F238E27FC236}">
              <a16:creationId xmlns:a16="http://schemas.microsoft.com/office/drawing/2014/main" id="{7DD3E9BB-8DD8-4E3E-8BC0-578FE90363B8}"/>
            </a:ext>
          </a:extLst>
        </xdr:cNvPr>
        <xdr:cNvSpPr/>
      </xdr:nvSpPr>
      <xdr:spPr>
        <a:xfrm>
          <a:off x="22110700" y="14847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18159</xdr:rowOff>
    </xdr:from>
    <xdr:ext cx="469744" cy="259045"/>
    <xdr:sp macro="" textlink="">
      <xdr:nvSpPr>
        <xdr:cNvPr id="327" name="【消防施設】&#10;一人当たり面積該当値テキスト">
          <a:extLst>
            <a:ext uri="{FF2B5EF4-FFF2-40B4-BE49-F238E27FC236}">
              <a16:creationId xmlns:a16="http://schemas.microsoft.com/office/drawing/2014/main" id="{A002E66A-C83C-44FB-94AF-56A93D6A674A}"/>
            </a:ext>
          </a:extLst>
        </xdr:cNvPr>
        <xdr:cNvSpPr txBox="1"/>
      </xdr:nvSpPr>
      <xdr:spPr>
        <a:xfrm>
          <a:off x="22199600" y="14762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103232</xdr:rowOff>
    </xdr:from>
    <xdr:to>
      <xdr:col>112</xdr:col>
      <xdr:colOff>38100</xdr:colOff>
      <xdr:row>87</xdr:row>
      <xdr:rowOff>33382</xdr:rowOff>
    </xdr:to>
    <xdr:sp macro="" textlink="">
      <xdr:nvSpPr>
        <xdr:cNvPr id="328" name="楕円 327">
          <a:extLst>
            <a:ext uri="{FF2B5EF4-FFF2-40B4-BE49-F238E27FC236}">
              <a16:creationId xmlns:a16="http://schemas.microsoft.com/office/drawing/2014/main" id="{635BA762-AE93-4C9D-B8CE-6D070F913684}"/>
            </a:ext>
          </a:extLst>
        </xdr:cNvPr>
        <xdr:cNvSpPr/>
      </xdr:nvSpPr>
      <xdr:spPr>
        <a:xfrm>
          <a:off x="21272500" y="14847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154032</xdr:rowOff>
    </xdr:from>
    <xdr:to>
      <xdr:col>116</xdr:col>
      <xdr:colOff>63500</xdr:colOff>
      <xdr:row>86</xdr:row>
      <xdr:rowOff>154032</xdr:rowOff>
    </xdr:to>
    <xdr:cxnSp macro="">
      <xdr:nvCxnSpPr>
        <xdr:cNvPr id="329" name="直線コネクタ 328">
          <a:extLst>
            <a:ext uri="{FF2B5EF4-FFF2-40B4-BE49-F238E27FC236}">
              <a16:creationId xmlns:a16="http://schemas.microsoft.com/office/drawing/2014/main" id="{A806B01E-BD3D-4698-B134-B9EDFF6FAF86}"/>
            </a:ext>
          </a:extLst>
        </xdr:cNvPr>
        <xdr:cNvCxnSpPr/>
      </xdr:nvCxnSpPr>
      <xdr:spPr>
        <a:xfrm>
          <a:off x="21323300" y="1489873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103560</xdr:rowOff>
    </xdr:from>
    <xdr:to>
      <xdr:col>107</xdr:col>
      <xdr:colOff>101600</xdr:colOff>
      <xdr:row>87</xdr:row>
      <xdr:rowOff>33710</xdr:rowOff>
    </xdr:to>
    <xdr:sp macro="" textlink="">
      <xdr:nvSpPr>
        <xdr:cNvPr id="330" name="楕円 329">
          <a:extLst>
            <a:ext uri="{FF2B5EF4-FFF2-40B4-BE49-F238E27FC236}">
              <a16:creationId xmlns:a16="http://schemas.microsoft.com/office/drawing/2014/main" id="{762F1CA9-6C18-4C20-B751-6F252C8989E9}"/>
            </a:ext>
          </a:extLst>
        </xdr:cNvPr>
        <xdr:cNvSpPr/>
      </xdr:nvSpPr>
      <xdr:spPr>
        <a:xfrm>
          <a:off x="20383500" y="14848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154032</xdr:rowOff>
    </xdr:from>
    <xdr:to>
      <xdr:col>111</xdr:col>
      <xdr:colOff>177800</xdr:colOff>
      <xdr:row>86</xdr:row>
      <xdr:rowOff>154360</xdr:rowOff>
    </xdr:to>
    <xdr:cxnSp macro="">
      <xdr:nvCxnSpPr>
        <xdr:cNvPr id="331" name="直線コネクタ 330">
          <a:extLst>
            <a:ext uri="{FF2B5EF4-FFF2-40B4-BE49-F238E27FC236}">
              <a16:creationId xmlns:a16="http://schemas.microsoft.com/office/drawing/2014/main" id="{2A6D590A-5C27-40C6-9F9A-AB8F573F5983}"/>
            </a:ext>
          </a:extLst>
        </xdr:cNvPr>
        <xdr:cNvCxnSpPr/>
      </xdr:nvCxnSpPr>
      <xdr:spPr>
        <a:xfrm flipV="1">
          <a:off x="20434300" y="14898732"/>
          <a:ext cx="889000" cy="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103887</xdr:rowOff>
    </xdr:from>
    <xdr:to>
      <xdr:col>102</xdr:col>
      <xdr:colOff>165100</xdr:colOff>
      <xdr:row>87</xdr:row>
      <xdr:rowOff>34037</xdr:rowOff>
    </xdr:to>
    <xdr:sp macro="" textlink="">
      <xdr:nvSpPr>
        <xdr:cNvPr id="332" name="楕円 331">
          <a:extLst>
            <a:ext uri="{FF2B5EF4-FFF2-40B4-BE49-F238E27FC236}">
              <a16:creationId xmlns:a16="http://schemas.microsoft.com/office/drawing/2014/main" id="{D72FAC12-D2BC-463C-B8F8-02BA343A423D}"/>
            </a:ext>
          </a:extLst>
        </xdr:cNvPr>
        <xdr:cNvSpPr/>
      </xdr:nvSpPr>
      <xdr:spPr>
        <a:xfrm>
          <a:off x="19494500" y="14848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154360</xdr:rowOff>
    </xdr:from>
    <xdr:to>
      <xdr:col>107</xdr:col>
      <xdr:colOff>50800</xdr:colOff>
      <xdr:row>86</xdr:row>
      <xdr:rowOff>154687</xdr:rowOff>
    </xdr:to>
    <xdr:cxnSp macro="">
      <xdr:nvCxnSpPr>
        <xdr:cNvPr id="333" name="直線コネクタ 332">
          <a:extLst>
            <a:ext uri="{FF2B5EF4-FFF2-40B4-BE49-F238E27FC236}">
              <a16:creationId xmlns:a16="http://schemas.microsoft.com/office/drawing/2014/main" id="{1791D72F-5FFB-48FF-8978-57DEC63A6467}"/>
            </a:ext>
          </a:extLst>
        </xdr:cNvPr>
        <xdr:cNvCxnSpPr/>
      </xdr:nvCxnSpPr>
      <xdr:spPr>
        <a:xfrm flipV="1">
          <a:off x="19545300" y="14899060"/>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45757</xdr:rowOff>
    </xdr:from>
    <xdr:to>
      <xdr:col>98</xdr:col>
      <xdr:colOff>38100</xdr:colOff>
      <xdr:row>86</xdr:row>
      <xdr:rowOff>147357</xdr:rowOff>
    </xdr:to>
    <xdr:sp macro="" textlink="">
      <xdr:nvSpPr>
        <xdr:cNvPr id="334" name="楕円 333">
          <a:extLst>
            <a:ext uri="{FF2B5EF4-FFF2-40B4-BE49-F238E27FC236}">
              <a16:creationId xmlns:a16="http://schemas.microsoft.com/office/drawing/2014/main" id="{04E21434-3BAF-4E1B-B483-B178A43B2CFB}"/>
            </a:ext>
          </a:extLst>
        </xdr:cNvPr>
        <xdr:cNvSpPr/>
      </xdr:nvSpPr>
      <xdr:spPr>
        <a:xfrm>
          <a:off x="18605500" y="14790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96557</xdr:rowOff>
    </xdr:from>
    <xdr:to>
      <xdr:col>102</xdr:col>
      <xdr:colOff>114300</xdr:colOff>
      <xdr:row>86</xdr:row>
      <xdr:rowOff>154687</xdr:rowOff>
    </xdr:to>
    <xdr:cxnSp macro="">
      <xdr:nvCxnSpPr>
        <xdr:cNvPr id="335" name="直線コネクタ 334">
          <a:extLst>
            <a:ext uri="{FF2B5EF4-FFF2-40B4-BE49-F238E27FC236}">
              <a16:creationId xmlns:a16="http://schemas.microsoft.com/office/drawing/2014/main" id="{F38F2DDE-B846-4767-9394-DF5CF79B5215}"/>
            </a:ext>
          </a:extLst>
        </xdr:cNvPr>
        <xdr:cNvCxnSpPr/>
      </xdr:nvCxnSpPr>
      <xdr:spPr>
        <a:xfrm>
          <a:off x="18656300" y="14841257"/>
          <a:ext cx="889000" cy="58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128940</xdr:rowOff>
    </xdr:from>
    <xdr:ext cx="469744" cy="259045"/>
    <xdr:sp macro="" textlink="">
      <xdr:nvSpPr>
        <xdr:cNvPr id="336" name="n_1aveValue【消防施設】&#10;一人当たり面積">
          <a:extLst>
            <a:ext uri="{FF2B5EF4-FFF2-40B4-BE49-F238E27FC236}">
              <a16:creationId xmlns:a16="http://schemas.microsoft.com/office/drawing/2014/main" id="{580D7688-8810-4A15-B766-BB47072A93B3}"/>
            </a:ext>
          </a:extLst>
        </xdr:cNvPr>
        <xdr:cNvSpPr txBox="1"/>
      </xdr:nvSpPr>
      <xdr:spPr>
        <a:xfrm>
          <a:off x="21075727" y="14530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139064</xdr:rowOff>
    </xdr:from>
    <xdr:ext cx="469744" cy="259045"/>
    <xdr:sp macro="" textlink="">
      <xdr:nvSpPr>
        <xdr:cNvPr id="337" name="n_2aveValue【消防施設】&#10;一人当たり面積">
          <a:extLst>
            <a:ext uri="{FF2B5EF4-FFF2-40B4-BE49-F238E27FC236}">
              <a16:creationId xmlns:a16="http://schemas.microsoft.com/office/drawing/2014/main" id="{35B46AFA-80A2-4CB7-8A4C-0C3D835A6E60}"/>
            </a:ext>
          </a:extLst>
        </xdr:cNvPr>
        <xdr:cNvSpPr txBox="1"/>
      </xdr:nvSpPr>
      <xdr:spPr>
        <a:xfrm>
          <a:off x="20199427" y="14540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141676</xdr:rowOff>
    </xdr:from>
    <xdr:ext cx="469744" cy="259045"/>
    <xdr:sp macro="" textlink="">
      <xdr:nvSpPr>
        <xdr:cNvPr id="338" name="n_3aveValue【消防施設】&#10;一人当たり面積">
          <a:extLst>
            <a:ext uri="{FF2B5EF4-FFF2-40B4-BE49-F238E27FC236}">
              <a16:creationId xmlns:a16="http://schemas.microsoft.com/office/drawing/2014/main" id="{34AACD1A-73E7-48FE-AB3D-4E70FE2427FF}"/>
            </a:ext>
          </a:extLst>
        </xdr:cNvPr>
        <xdr:cNvSpPr txBox="1"/>
      </xdr:nvSpPr>
      <xdr:spPr>
        <a:xfrm>
          <a:off x="19310427" y="14543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98243</xdr:rowOff>
    </xdr:from>
    <xdr:ext cx="469744" cy="259045"/>
    <xdr:sp macro="" textlink="">
      <xdr:nvSpPr>
        <xdr:cNvPr id="339" name="n_4aveValue【消防施設】&#10;一人当たり面積">
          <a:extLst>
            <a:ext uri="{FF2B5EF4-FFF2-40B4-BE49-F238E27FC236}">
              <a16:creationId xmlns:a16="http://schemas.microsoft.com/office/drawing/2014/main" id="{2B35F514-337E-4ECB-B848-8714F4275B70}"/>
            </a:ext>
          </a:extLst>
        </xdr:cNvPr>
        <xdr:cNvSpPr txBox="1"/>
      </xdr:nvSpPr>
      <xdr:spPr>
        <a:xfrm>
          <a:off x="18421427" y="14500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24509</xdr:rowOff>
    </xdr:from>
    <xdr:ext cx="469744" cy="259045"/>
    <xdr:sp macro="" textlink="">
      <xdr:nvSpPr>
        <xdr:cNvPr id="340" name="n_1mainValue【消防施設】&#10;一人当たり面積">
          <a:extLst>
            <a:ext uri="{FF2B5EF4-FFF2-40B4-BE49-F238E27FC236}">
              <a16:creationId xmlns:a16="http://schemas.microsoft.com/office/drawing/2014/main" id="{4C313EAD-F627-4F72-B041-16D7537D485D}"/>
            </a:ext>
          </a:extLst>
        </xdr:cNvPr>
        <xdr:cNvSpPr txBox="1"/>
      </xdr:nvSpPr>
      <xdr:spPr>
        <a:xfrm>
          <a:off x="21075727" y="14940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24837</xdr:rowOff>
    </xdr:from>
    <xdr:ext cx="469744" cy="259045"/>
    <xdr:sp macro="" textlink="">
      <xdr:nvSpPr>
        <xdr:cNvPr id="341" name="n_2mainValue【消防施設】&#10;一人当たり面積">
          <a:extLst>
            <a:ext uri="{FF2B5EF4-FFF2-40B4-BE49-F238E27FC236}">
              <a16:creationId xmlns:a16="http://schemas.microsoft.com/office/drawing/2014/main" id="{0F6CB3B5-FD30-44D6-B614-EC001788A9E6}"/>
            </a:ext>
          </a:extLst>
        </xdr:cNvPr>
        <xdr:cNvSpPr txBox="1"/>
      </xdr:nvSpPr>
      <xdr:spPr>
        <a:xfrm>
          <a:off x="20199427" y="1494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25164</xdr:rowOff>
    </xdr:from>
    <xdr:ext cx="469744" cy="259045"/>
    <xdr:sp macro="" textlink="">
      <xdr:nvSpPr>
        <xdr:cNvPr id="342" name="n_3mainValue【消防施設】&#10;一人当たり面積">
          <a:extLst>
            <a:ext uri="{FF2B5EF4-FFF2-40B4-BE49-F238E27FC236}">
              <a16:creationId xmlns:a16="http://schemas.microsoft.com/office/drawing/2014/main" id="{0C9C2291-D4FE-47C7-8FEE-83984F3EFD68}"/>
            </a:ext>
          </a:extLst>
        </xdr:cNvPr>
        <xdr:cNvSpPr txBox="1"/>
      </xdr:nvSpPr>
      <xdr:spPr>
        <a:xfrm>
          <a:off x="19310427" y="14941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138484</xdr:rowOff>
    </xdr:from>
    <xdr:ext cx="469744" cy="259045"/>
    <xdr:sp macro="" textlink="">
      <xdr:nvSpPr>
        <xdr:cNvPr id="343" name="n_4mainValue【消防施設】&#10;一人当たり面積">
          <a:extLst>
            <a:ext uri="{FF2B5EF4-FFF2-40B4-BE49-F238E27FC236}">
              <a16:creationId xmlns:a16="http://schemas.microsoft.com/office/drawing/2014/main" id="{85E7A447-F48F-4194-B31C-BDF42CE74666}"/>
            </a:ext>
          </a:extLst>
        </xdr:cNvPr>
        <xdr:cNvSpPr txBox="1"/>
      </xdr:nvSpPr>
      <xdr:spPr>
        <a:xfrm>
          <a:off x="18421427" y="14883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344" name="正方形/長方形 343">
          <a:extLst>
            <a:ext uri="{FF2B5EF4-FFF2-40B4-BE49-F238E27FC236}">
              <a16:creationId xmlns:a16="http://schemas.microsoft.com/office/drawing/2014/main" id="{FF1B965C-B5E9-4FB8-A81A-7B1517CFE2C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345" name="正方形/長方形 344">
          <a:extLst>
            <a:ext uri="{FF2B5EF4-FFF2-40B4-BE49-F238E27FC236}">
              <a16:creationId xmlns:a16="http://schemas.microsoft.com/office/drawing/2014/main" id="{255DA19B-471B-474B-A4A9-33664B0057F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346" name="正方形/長方形 345">
          <a:extLst>
            <a:ext uri="{FF2B5EF4-FFF2-40B4-BE49-F238E27FC236}">
              <a16:creationId xmlns:a16="http://schemas.microsoft.com/office/drawing/2014/main" id="{7239BD53-09DD-4EAA-8D5B-112FEDE076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347" name="正方形/長方形 346">
          <a:extLst>
            <a:ext uri="{FF2B5EF4-FFF2-40B4-BE49-F238E27FC236}">
              <a16:creationId xmlns:a16="http://schemas.microsoft.com/office/drawing/2014/main" id="{30609B9A-90E8-4C35-9CE5-53EED71F4D2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348" name="正方形/長方形 347">
          <a:extLst>
            <a:ext uri="{FF2B5EF4-FFF2-40B4-BE49-F238E27FC236}">
              <a16:creationId xmlns:a16="http://schemas.microsoft.com/office/drawing/2014/main" id="{9E0B3D6F-BF84-4B31-B2F6-0981E6AB86F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349" name="正方形/長方形 348">
          <a:extLst>
            <a:ext uri="{FF2B5EF4-FFF2-40B4-BE49-F238E27FC236}">
              <a16:creationId xmlns:a16="http://schemas.microsoft.com/office/drawing/2014/main" id="{CA4B127C-27AD-47D9-A6C4-CB87FEB4F4E4}"/>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350" name="正方形/長方形 349">
          <a:extLst>
            <a:ext uri="{FF2B5EF4-FFF2-40B4-BE49-F238E27FC236}">
              <a16:creationId xmlns:a16="http://schemas.microsoft.com/office/drawing/2014/main" id="{2C1251AF-4AF8-4FF9-A6D1-D295A400F06B}"/>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51" name="正方形/長方形 350">
          <a:extLst>
            <a:ext uri="{FF2B5EF4-FFF2-40B4-BE49-F238E27FC236}">
              <a16:creationId xmlns:a16="http://schemas.microsoft.com/office/drawing/2014/main" id="{1C406162-0DEE-4CDE-8DE1-FF5302365BA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352" name="テキスト ボックス 351">
          <a:extLst>
            <a:ext uri="{FF2B5EF4-FFF2-40B4-BE49-F238E27FC236}">
              <a16:creationId xmlns:a16="http://schemas.microsoft.com/office/drawing/2014/main" id="{BA95C175-2C40-485A-AC8E-FDDCE198D64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353" name="直線コネクタ 352">
          <a:extLst>
            <a:ext uri="{FF2B5EF4-FFF2-40B4-BE49-F238E27FC236}">
              <a16:creationId xmlns:a16="http://schemas.microsoft.com/office/drawing/2014/main" id="{69F420B6-27C7-4083-BC7A-BCA9D52BD96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354" name="テキスト ボックス 353">
          <a:extLst>
            <a:ext uri="{FF2B5EF4-FFF2-40B4-BE49-F238E27FC236}">
              <a16:creationId xmlns:a16="http://schemas.microsoft.com/office/drawing/2014/main" id="{344711CC-9E48-4EFE-8A8A-9B0D3E6D6D6E}"/>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355" name="直線コネクタ 354">
          <a:extLst>
            <a:ext uri="{FF2B5EF4-FFF2-40B4-BE49-F238E27FC236}">
              <a16:creationId xmlns:a16="http://schemas.microsoft.com/office/drawing/2014/main" id="{2AFBEFBB-72F8-485C-BEF2-1224AC3592C5}"/>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356" name="テキスト ボックス 355">
          <a:extLst>
            <a:ext uri="{FF2B5EF4-FFF2-40B4-BE49-F238E27FC236}">
              <a16:creationId xmlns:a16="http://schemas.microsoft.com/office/drawing/2014/main" id="{8DDBDD3E-BDE1-4B62-ACA7-DF1D7D33CD7F}"/>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357" name="直線コネクタ 356">
          <a:extLst>
            <a:ext uri="{FF2B5EF4-FFF2-40B4-BE49-F238E27FC236}">
              <a16:creationId xmlns:a16="http://schemas.microsoft.com/office/drawing/2014/main" id="{64E8344E-0D9C-409C-BDED-6F70561B5ECE}"/>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358" name="テキスト ボックス 357">
          <a:extLst>
            <a:ext uri="{FF2B5EF4-FFF2-40B4-BE49-F238E27FC236}">
              <a16:creationId xmlns:a16="http://schemas.microsoft.com/office/drawing/2014/main" id="{7D9B1779-9E6C-44B1-84E7-B34B0E3E2F46}"/>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359" name="直線コネクタ 358">
          <a:extLst>
            <a:ext uri="{FF2B5EF4-FFF2-40B4-BE49-F238E27FC236}">
              <a16:creationId xmlns:a16="http://schemas.microsoft.com/office/drawing/2014/main" id="{B72AF270-E1E3-485C-B600-C8AA909CA14A}"/>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360" name="テキスト ボックス 359">
          <a:extLst>
            <a:ext uri="{FF2B5EF4-FFF2-40B4-BE49-F238E27FC236}">
              <a16:creationId xmlns:a16="http://schemas.microsoft.com/office/drawing/2014/main" id="{A95B32F9-1623-466E-9C27-58C8FD1CB187}"/>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361" name="直線コネクタ 360">
          <a:extLst>
            <a:ext uri="{FF2B5EF4-FFF2-40B4-BE49-F238E27FC236}">
              <a16:creationId xmlns:a16="http://schemas.microsoft.com/office/drawing/2014/main" id="{74C0426A-CB5C-4858-9CFF-BFB4BC273661}"/>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362" name="テキスト ボックス 361">
          <a:extLst>
            <a:ext uri="{FF2B5EF4-FFF2-40B4-BE49-F238E27FC236}">
              <a16:creationId xmlns:a16="http://schemas.microsoft.com/office/drawing/2014/main" id="{3F439033-95CC-4BE1-8416-E69AB69AA7EB}"/>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363" name="直線コネクタ 362">
          <a:extLst>
            <a:ext uri="{FF2B5EF4-FFF2-40B4-BE49-F238E27FC236}">
              <a16:creationId xmlns:a16="http://schemas.microsoft.com/office/drawing/2014/main" id="{D9DC34C0-51AA-4A64-8A49-DA16B9E54C4F}"/>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364" name="テキスト ボックス 363">
          <a:extLst>
            <a:ext uri="{FF2B5EF4-FFF2-40B4-BE49-F238E27FC236}">
              <a16:creationId xmlns:a16="http://schemas.microsoft.com/office/drawing/2014/main" id="{0C92C88A-F6A9-4B28-93DE-AD02E2170F6B}"/>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365" name="直線コネクタ 364">
          <a:extLst>
            <a:ext uri="{FF2B5EF4-FFF2-40B4-BE49-F238E27FC236}">
              <a16:creationId xmlns:a16="http://schemas.microsoft.com/office/drawing/2014/main" id="{3DCEB0E4-C682-4CFD-B318-5208A2CFCD8F}"/>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366" name="テキスト ボックス 365">
          <a:extLst>
            <a:ext uri="{FF2B5EF4-FFF2-40B4-BE49-F238E27FC236}">
              <a16:creationId xmlns:a16="http://schemas.microsoft.com/office/drawing/2014/main" id="{21233358-4570-4153-B677-670AB7DD2C6E}"/>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367" name="直線コネクタ 366">
          <a:extLst>
            <a:ext uri="{FF2B5EF4-FFF2-40B4-BE49-F238E27FC236}">
              <a16:creationId xmlns:a16="http://schemas.microsoft.com/office/drawing/2014/main" id="{807BB195-65A4-4D05-9236-A64BED39C541}"/>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68" name="【庁舎】&#10;有形固定資産減価償却率グラフ枠">
          <a:extLst>
            <a:ext uri="{FF2B5EF4-FFF2-40B4-BE49-F238E27FC236}">
              <a16:creationId xmlns:a16="http://schemas.microsoft.com/office/drawing/2014/main" id="{492C5CA3-243D-4762-A64A-AF29BD278604}"/>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109</xdr:row>
      <xdr:rowOff>35379</xdr:rowOff>
    </xdr:to>
    <xdr:cxnSp macro="">
      <xdr:nvCxnSpPr>
        <xdr:cNvPr id="369" name="直線コネクタ 368">
          <a:extLst>
            <a:ext uri="{FF2B5EF4-FFF2-40B4-BE49-F238E27FC236}">
              <a16:creationId xmlns:a16="http://schemas.microsoft.com/office/drawing/2014/main" id="{DBD63477-7E98-444D-AE21-9F6C9BD45D7E}"/>
            </a:ext>
          </a:extLst>
        </xdr:cNvPr>
        <xdr:cNvCxnSpPr/>
      </xdr:nvCxnSpPr>
      <xdr:spPr>
        <a:xfrm flipV="1">
          <a:off x="16318864" y="17160784"/>
          <a:ext cx="0" cy="1562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370" name="【庁舎】&#10;有形固定資産減価償却率最小値テキスト">
          <a:extLst>
            <a:ext uri="{FF2B5EF4-FFF2-40B4-BE49-F238E27FC236}">
              <a16:creationId xmlns:a16="http://schemas.microsoft.com/office/drawing/2014/main" id="{BE5E8721-E983-4660-9E17-8779AB726493}"/>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371" name="直線コネクタ 370">
          <a:extLst>
            <a:ext uri="{FF2B5EF4-FFF2-40B4-BE49-F238E27FC236}">
              <a16:creationId xmlns:a16="http://schemas.microsoft.com/office/drawing/2014/main" id="{2AFE9EEA-41A8-4F0D-BA24-EE48E99DF17E}"/>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372" name="【庁舎】&#10;有形固定資産減価償却率最大値テキスト">
          <a:extLst>
            <a:ext uri="{FF2B5EF4-FFF2-40B4-BE49-F238E27FC236}">
              <a16:creationId xmlns:a16="http://schemas.microsoft.com/office/drawing/2014/main" id="{8316EC9D-DA5F-4851-BA29-10AAD83CF6F1}"/>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373" name="直線コネクタ 372">
          <a:extLst>
            <a:ext uri="{FF2B5EF4-FFF2-40B4-BE49-F238E27FC236}">
              <a16:creationId xmlns:a16="http://schemas.microsoft.com/office/drawing/2014/main" id="{484B263F-A021-4402-9515-F51EE989B727}"/>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2557</xdr:rowOff>
    </xdr:from>
    <xdr:ext cx="405111" cy="259045"/>
    <xdr:sp macro="" textlink="">
      <xdr:nvSpPr>
        <xdr:cNvPr id="374" name="【庁舎】&#10;有形固定資産減価償却率平均値テキスト">
          <a:extLst>
            <a:ext uri="{FF2B5EF4-FFF2-40B4-BE49-F238E27FC236}">
              <a16:creationId xmlns:a16="http://schemas.microsoft.com/office/drawing/2014/main" id="{D32F4736-C837-4EC8-871C-DADA169D431B}"/>
            </a:ext>
          </a:extLst>
        </xdr:cNvPr>
        <xdr:cNvSpPr txBox="1"/>
      </xdr:nvSpPr>
      <xdr:spPr>
        <a:xfrm>
          <a:off x="16357600" y="17661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151130</xdr:rowOff>
    </xdr:from>
    <xdr:to>
      <xdr:col>85</xdr:col>
      <xdr:colOff>177800</xdr:colOff>
      <xdr:row>104</xdr:row>
      <xdr:rowOff>81280</xdr:rowOff>
    </xdr:to>
    <xdr:sp macro="" textlink="">
      <xdr:nvSpPr>
        <xdr:cNvPr id="375" name="フローチャート: 判断 374">
          <a:extLst>
            <a:ext uri="{FF2B5EF4-FFF2-40B4-BE49-F238E27FC236}">
              <a16:creationId xmlns:a16="http://schemas.microsoft.com/office/drawing/2014/main" id="{2658085B-1A33-4DEA-A181-66B9BF86EEDB}"/>
            </a:ext>
          </a:extLst>
        </xdr:cNvPr>
        <xdr:cNvSpPr/>
      </xdr:nvSpPr>
      <xdr:spPr>
        <a:xfrm>
          <a:off x="16268700" y="1781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20501</xdr:rowOff>
    </xdr:from>
    <xdr:to>
      <xdr:col>81</xdr:col>
      <xdr:colOff>101600</xdr:colOff>
      <xdr:row>104</xdr:row>
      <xdr:rowOff>122101</xdr:rowOff>
    </xdr:to>
    <xdr:sp macro="" textlink="">
      <xdr:nvSpPr>
        <xdr:cNvPr id="376" name="フローチャート: 判断 375">
          <a:extLst>
            <a:ext uri="{FF2B5EF4-FFF2-40B4-BE49-F238E27FC236}">
              <a16:creationId xmlns:a16="http://schemas.microsoft.com/office/drawing/2014/main" id="{5B82BB89-084D-4BBA-BA81-57EE7125B03C}"/>
            </a:ext>
          </a:extLst>
        </xdr:cNvPr>
        <xdr:cNvSpPr/>
      </xdr:nvSpPr>
      <xdr:spPr>
        <a:xfrm>
          <a:off x="154305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5806</xdr:rowOff>
    </xdr:from>
    <xdr:to>
      <xdr:col>76</xdr:col>
      <xdr:colOff>165100</xdr:colOff>
      <xdr:row>104</xdr:row>
      <xdr:rowOff>107406</xdr:rowOff>
    </xdr:to>
    <xdr:sp macro="" textlink="">
      <xdr:nvSpPr>
        <xdr:cNvPr id="377" name="フローチャート: 判断 376">
          <a:extLst>
            <a:ext uri="{FF2B5EF4-FFF2-40B4-BE49-F238E27FC236}">
              <a16:creationId xmlns:a16="http://schemas.microsoft.com/office/drawing/2014/main" id="{5CAD6939-F814-451D-99BC-EC7071DDF733}"/>
            </a:ext>
          </a:extLst>
        </xdr:cNvPr>
        <xdr:cNvSpPr/>
      </xdr:nvSpPr>
      <xdr:spPr>
        <a:xfrm>
          <a:off x="14541500" y="1783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378" name="フローチャート: 判断 377">
          <a:extLst>
            <a:ext uri="{FF2B5EF4-FFF2-40B4-BE49-F238E27FC236}">
              <a16:creationId xmlns:a16="http://schemas.microsoft.com/office/drawing/2014/main" id="{73AED938-6AE5-4ED6-AA3D-84378EA341F8}"/>
            </a:ext>
          </a:extLst>
        </xdr:cNvPr>
        <xdr:cNvSpPr/>
      </xdr:nvSpPr>
      <xdr:spPr>
        <a:xfrm>
          <a:off x="13652500" y="1788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58057</xdr:rowOff>
    </xdr:from>
    <xdr:to>
      <xdr:col>67</xdr:col>
      <xdr:colOff>101600</xdr:colOff>
      <xdr:row>104</xdr:row>
      <xdr:rowOff>159657</xdr:rowOff>
    </xdr:to>
    <xdr:sp macro="" textlink="">
      <xdr:nvSpPr>
        <xdr:cNvPr id="379" name="フローチャート: 判断 378">
          <a:extLst>
            <a:ext uri="{FF2B5EF4-FFF2-40B4-BE49-F238E27FC236}">
              <a16:creationId xmlns:a16="http://schemas.microsoft.com/office/drawing/2014/main" id="{AD0837D2-0A34-4C26-A9B5-632D15903564}"/>
            </a:ext>
          </a:extLst>
        </xdr:cNvPr>
        <xdr:cNvSpPr/>
      </xdr:nvSpPr>
      <xdr:spPr>
        <a:xfrm>
          <a:off x="12763500" y="1788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380" name="テキスト ボックス 379">
          <a:extLst>
            <a:ext uri="{FF2B5EF4-FFF2-40B4-BE49-F238E27FC236}">
              <a16:creationId xmlns:a16="http://schemas.microsoft.com/office/drawing/2014/main" id="{2BF43615-4BAF-4343-B92A-F6CB9D9CF21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381" name="テキスト ボックス 380">
          <a:extLst>
            <a:ext uri="{FF2B5EF4-FFF2-40B4-BE49-F238E27FC236}">
              <a16:creationId xmlns:a16="http://schemas.microsoft.com/office/drawing/2014/main" id="{7FCE9786-EA01-4657-97AE-9A962453217C}"/>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382" name="テキスト ボックス 381">
          <a:extLst>
            <a:ext uri="{FF2B5EF4-FFF2-40B4-BE49-F238E27FC236}">
              <a16:creationId xmlns:a16="http://schemas.microsoft.com/office/drawing/2014/main" id="{96E720BE-1EF8-4B9D-A86E-FA180A800265}"/>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383" name="テキスト ボックス 382">
          <a:extLst>
            <a:ext uri="{FF2B5EF4-FFF2-40B4-BE49-F238E27FC236}">
              <a16:creationId xmlns:a16="http://schemas.microsoft.com/office/drawing/2014/main" id="{7DADC8E4-B17E-4F32-83E7-B0811F2D813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384" name="テキスト ボックス 383">
          <a:extLst>
            <a:ext uri="{FF2B5EF4-FFF2-40B4-BE49-F238E27FC236}">
              <a16:creationId xmlns:a16="http://schemas.microsoft.com/office/drawing/2014/main" id="{AE341218-2A39-4F95-A9CB-C1D2B81DD6E8}"/>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167458</xdr:rowOff>
    </xdr:from>
    <xdr:to>
      <xdr:col>85</xdr:col>
      <xdr:colOff>177800</xdr:colOff>
      <xdr:row>108</xdr:row>
      <xdr:rowOff>97608</xdr:rowOff>
    </xdr:to>
    <xdr:sp macro="" textlink="">
      <xdr:nvSpPr>
        <xdr:cNvPr id="385" name="楕円 384">
          <a:extLst>
            <a:ext uri="{FF2B5EF4-FFF2-40B4-BE49-F238E27FC236}">
              <a16:creationId xmlns:a16="http://schemas.microsoft.com/office/drawing/2014/main" id="{147DF738-EEB4-4D03-838E-0BB7A3C570B0}"/>
            </a:ext>
          </a:extLst>
        </xdr:cNvPr>
        <xdr:cNvSpPr/>
      </xdr:nvSpPr>
      <xdr:spPr>
        <a:xfrm>
          <a:off x="16268700" y="1851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145885</xdr:rowOff>
    </xdr:from>
    <xdr:ext cx="405111" cy="259045"/>
    <xdr:sp macro="" textlink="">
      <xdr:nvSpPr>
        <xdr:cNvPr id="386" name="【庁舎】&#10;有形固定資産減価償却率該当値テキスト">
          <a:extLst>
            <a:ext uri="{FF2B5EF4-FFF2-40B4-BE49-F238E27FC236}">
              <a16:creationId xmlns:a16="http://schemas.microsoft.com/office/drawing/2014/main" id="{E1F1AD03-9C6E-465E-9BE6-04F315F081C6}"/>
            </a:ext>
          </a:extLst>
        </xdr:cNvPr>
        <xdr:cNvSpPr txBox="1"/>
      </xdr:nvSpPr>
      <xdr:spPr>
        <a:xfrm>
          <a:off x="16357600" y="18491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10705</xdr:rowOff>
    </xdr:from>
    <xdr:to>
      <xdr:col>81</xdr:col>
      <xdr:colOff>101600</xdr:colOff>
      <xdr:row>108</xdr:row>
      <xdr:rowOff>112305</xdr:rowOff>
    </xdr:to>
    <xdr:sp macro="" textlink="">
      <xdr:nvSpPr>
        <xdr:cNvPr id="387" name="楕円 386">
          <a:extLst>
            <a:ext uri="{FF2B5EF4-FFF2-40B4-BE49-F238E27FC236}">
              <a16:creationId xmlns:a16="http://schemas.microsoft.com/office/drawing/2014/main" id="{341B4B73-6DC9-4086-8CE2-713BDE9DA043}"/>
            </a:ext>
          </a:extLst>
        </xdr:cNvPr>
        <xdr:cNvSpPr/>
      </xdr:nvSpPr>
      <xdr:spPr>
        <a:xfrm>
          <a:off x="15430500" y="1852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46808</xdr:rowOff>
    </xdr:from>
    <xdr:to>
      <xdr:col>85</xdr:col>
      <xdr:colOff>127000</xdr:colOff>
      <xdr:row>108</xdr:row>
      <xdr:rowOff>61505</xdr:rowOff>
    </xdr:to>
    <xdr:cxnSp macro="">
      <xdr:nvCxnSpPr>
        <xdr:cNvPr id="388" name="直線コネクタ 387">
          <a:extLst>
            <a:ext uri="{FF2B5EF4-FFF2-40B4-BE49-F238E27FC236}">
              <a16:creationId xmlns:a16="http://schemas.microsoft.com/office/drawing/2014/main" id="{8B37D8C5-CCDA-424F-BCD4-A9CF9B8E8EDF}"/>
            </a:ext>
          </a:extLst>
        </xdr:cNvPr>
        <xdr:cNvCxnSpPr/>
      </xdr:nvCxnSpPr>
      <xdr:spPr>
        <a:xfrm flipV="1">
          <a:off x="15481300" y="18563408"/>
          <a:ext cx="838200" cy="14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167458</xdr:rowOff>
    </xdr:from>
    <xdr:to>
      <xdr:col>76</xdr:col>
      <xdr:colOff>165100</xdr:colOff>
      <xdr:row>108</xdr:row>
      <xdr:rowOff>97608</xdr:rowOff>
    </xdr:to>
    <xdr:sp macro="" textlink="">
      <xdr:nvSpPr>
        <xdr:cNvPr id="389" name="楕円 388">
          <a:extLst>
            <a:ext uri="{FF2B5EF4-FFF2-40B4-BE49-F238E27FC236}">
              <a16:creationId xmlns:a16="http://schemas.microsoft.com/office/drawing/2014/main" id="{00C4969C-4A45-4B34-9076-DD85C49E0B0C}"/>
            </a:ext>
          </a:extLst>
        </xdr:cNvPr>
        <xdr:cNvSpPr/>
      </xdr:nvSpPr>
      <xdr:spPr>
        <a:xfrm>
          <a:off x="14541500" y="1851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46808</xdr:rowOff>
    </xdr:from>
    <xdr:to>
      <xdr:col>81</xdr:col>
      <xdr:colOff>50800</xdr:colOff>
      <xdr:row>108</xdr:row>
      <xdr:rowOff>61505</xdr:rowOff>
    </xdr:to>
    <xdr:cxnSp macro="">
      <xdr:nvCxnSpPr>
        <xdr:cNvPr id="390" name="直線コネクタ 389">
          <a:extLst>
            <a:ext uri="{FF2B5EF4-FFF2-40B4-BE49-F238E27FC236}">
              <a16:creationId xmlns:a16="http://schemas.microsoft.com/office/drawing/2014/main" id="{CEA5423A-A464-401E-AD41-280EDE379F41}"/>
            </a:ext>
          </a:extLst>
        </xdr:cNvPr>
        <xdr:cNvCxnSpPr/>
      </xdr:nvCxnSpPr>
      <xdr:spPr>
        <a:xfrm>
          <a:off x="14592300" y="18563408"/>
          <a:ext cx="889000" cy="14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9071</xdr:rowOff>
    </xdr:from>
    <xdr:to>
      <xdr:col>72</xdr:col>
      <xdr:colOff>38100</xdr:colOff>
      <xdr:row>108</xdr:row>
      <xdr:rowOff>110671</xdr:rowOff>
    </xdr:to>
    <xdr:sp macro="" textlink="">
      <xdr:nvSpPr>
        <xdr:cNvPr id="391" name="楕円 390">
          <a:extLst>
            <a:ext uri="{FF2B5EF4-FFF2-40B4-BE49-F238E27FC236}">
              <a16:creationId xmlns:a16="http://schemas.microsoft.com/office/drawing/2014/main" id="{BD1A14AC-7989-48B7-8316-D4FC268FEAF9}"/>
            </a:ext>
          </a:extLst>
        </xdr:cNvPr>
        <xdr:cNvSpPr/>
      </xdr:nvSpPr>
      <xdr:spPr>
        <a:xfrm>
          <a:off x="13652500" y="18525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46808</xdr:rowOff>
    </xdr:from>
    <xdr:to>
      <xdr:col>76</xdr:col>
      <xdr:colOff>114300</xdr:colOff>
      <xdr:row>108</xdr:row>
      <xdr:rowOff>59871</xdr:rowOff>
    </xdr:to>
    <xdr:cxnSp macro="">
      <xdr:nvCxnSpPr>
        <xdr:cNvPr id="392" name="直線コネクタ 391">
          <a:extLst>
            <a:ext uri="{FF2B5EF4-FFF2-40B4-BE49-F238E27FC236}">
              <a16:creationId xmlns:a16="http://schemas.microsoft.com/office/drawing/2014/main" id="{97B931DA-B53B-41CF-975B-28F9C45531E6}"/>
            </a:ext>
          </a:extLst>
        </xdr:cNvPr>
        <xdr:cNvCxnSpPr/>
      </xdr:nvCxnSpPr>
      <xdr:spPr>
        <a:xfrm flipV="1">
          <a:off x="13703300" y="18563408"/>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907</xdr:rowOff>
    </xdr:from>
    <xdr:to>
      <xdr:col>67</xdr:col>
      <xdr:colOff>101600</xdr:colOff>
      <xdr:row>108</xdr:row>
      <xdr:rowOff>102507</xdr:rowOff>
    </xdr:to>
    <xdr:sp macro="" textlink="">
      <xdr:nvSpPr>
        <xdr:cNvPr id="393" name="楕円 392">
          <a:extLst>
            <a:ext uri="{FF2B5EF4-FFF2-40B4-BE49-F238E27FC236}">
              <a16:creationId xmlns:a16="http://schemas.microsoft.com/office/drawing/2014/main" id="{40C59341-D3EF-4B8F-97F2-14CD01BA8647}"/>
            </a:ext>
          </a:extLst>
        </xdr:cNvPr>
        <xdr:cNvSpPr/>
      </xdr:nvSpPr>
      <xdr:spPr>
        <a:xfrm>
          <a:off x="12763500" y="18517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51707</xdr:rowOff>
    </xdr:from>
    <xdr:to>
      <xdr:col>71</xdr:col>
      <xdr:colOff>177800</xdr:colOff>
      <xdr:row>108</xdr:row>
      <xdr:rowOff>59871</xdr:rowOff>
    </xdr:to>
    <xdr:cxnSp macro="">
      <xdr:nvCxnSpPr>
        <xdr:cNvPr id="394" name="直線コネクタ 393">
          <a:extLst>
            <a:ext uri="{FF2B5EF4-FFF2-40B4-BE49-F238E27FC236}">
              <a16:creationId xmlns:a16="http://schemas.microsoft.com/office/drawing/2014/main" id="{82C6CB13-26E8-443B-BDD0-941FDA71C37F}"/>
            </a:ext>
          </a:extLst>
        </xdr:cNvPr>
        <xdr:cNvCxnSpPr/>
      </xdr:nvCxnSpPr>
      <xdr:spPr>
        <a:xfrm>
          <a:off x="12814300" y="18568307"/>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138628</xdr:rowOff>
    </xdr:from>
    <xdr:ext cx="405111" cy="259045"/>
    <xdr:sp macro="" textlink="">
      <xdr:nvSpPr>
        <xdr:cNvPr id="395" name="n_1aveValue【庁舎】&#10;有形固定資産減価償却率">
          <a:extLst>
            <a:ext uri="{FF2B5EF4-FFF2-40B4-BE49-F238E27FC236}">
              <a16:creationId xmlns:a16="http://schemas.microsoft.com/office/drawing/2014/main" id="{E9CC392D-D5AE-4A2A-82D9-E2F07D8B4086}"/>
            </a:ext>
          </a:extLst>
        </xdr:cNvPr>
        <xdr:cNvSpPr txBox="1"/>
      </xdr:nvSpPr>
      <xdr:spPr>
        <a:xfrm>
          <a:off x="15266044" y="1762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123933</xdr:rowOff>
    </xdr:from>
    <xdr:ext cx="405111" cy="259045"/>
    <xdr:sp macro="" textlink="">
      <xdr:nvSpPr>
        <xdr:cNvPr id="396" name="n_2aveValue【庁舎】&#10;有形固定資産減価償却率">
          <a:extLst>
            <a:ext uri="{FF2B5EF4-FFF2-40B4-BE49-F238E27FC236}">
              <a16:creationId xmlns:a16="http://schemas.microsoft.com/office/drawing/2014/main" id="{93665C76-04B1-437D-83B1-9BD19751C1B9}"/>
            </a:ext>
          </a:extLst>
        </xdr:cNvPr>
        <xdr:cNvSpPr txBox="1"/>
      </xdr:nvSpPr>
      <xdr:spPr>
        <a:xfrm>
          <a:off x="14389744" y="1761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397" name="n_3aveValue【庁舎】&#10;有形固定資産減価償却率">
          <a:extLst>
            <a:ext uri="{FF2B5EF4-FFF2-40B4-BE49-F238E27FC236}">
              <a16:creationId xmlns:a16="http://schemas.microsoft.com/office/drawing/2014/main" id="{E5E33F58-2F28-4A41-9EE5-551B64F57303}"/>
            </a:ext>
          </a:extLst>
        </xdr:cNvPr>
        <xdr:cNvSpPr txBox="1"/>
      </xdr:nvSpPr>
      <xdr:spPr>
        <a:xfrm>
          <a:off x="13500744" y="1765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4734</xdr:rowOff>
    </xdr:from>
    <xdr:ext cx="405111" cy="259045"/>
    <xdr:sp macro="" textlink="">
      <xdr:nvSpPr>
        <xdr:cNvPr id="398" name="n_4aveValue【庁舎】&#10;有形固定資産減価償却率">
          <a:extLst>
            <a:ext uri="{FF2B5EF4-FFF2-40B4-BE49-F238E27FC236}">
              <a16:creationId xmlns:a16="http://schemas.microsoft.com/office/drawing/2014/main" id="{1BD315E3-89D9-4722-B07B-F19332939F76}"/>
            </a:ext>
          </a:extLst>
        </xdr:cNvPr>
        <xdr:cNvSpPr txBox="1"/>
      </xdr:nvSpPr>
      <xdr:spPr>
        <a:xfrm>
          <a:off x="12611744" y="1766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103432</xdr:rowOff>
    </xdr:from>
    <xdr:ext cx="405111" cy="259045"/>
    <xdr:sp macro="" textlink="">
      <xdr:nvSpPr>
        <xdr:cNvPr id="399" name="n_1mainValue【庁舎】&#10;有形固定資産減価償却率">
          <a:extLst>
            <a:ext uri="{FF2B5EF4-FFF2-40B4-BE49-F238E27FC236}">
              <a16:creationId xmlns:a16="http://schemas.microsoft.com/office/drawing/2014/main" id="{4B2E7E7B-9925-4966-9866-0FC70469C873}"/>
            </a:ext>
          </a:extLst>
        </xdr:cNvPr>
        <xdr:cNvSpPr txBox="1"/>
      </xdr:nvSpPr>
      <xdr:spPr>
        <a:xfrm>
          <a:off x="15266044" y="18620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88735</xdr:rowOff>
    </xdr:from>
    <xdr:ext cx="405111" cy="259045"/>
    <xdr:sp macro="" textlink="">
      <xdr:nvSpPr>
        <xdr:cNvPr id="400" name="n_2mainValue【庁舎】&#10;有形固定資産減価償却率">
          <a:extLst>
            <a:ext uri="{FF2B5EF4-FFF2-40B4-BE49-F238E27FC236}">
              <a16:creationId xmlns:a16="http://schemas.microsoft.com/office/drawing/2014/main" id="{9D2268B9-CDD0-4042-9229-32B1D2778AB8}"/>
            </a:ext>
          </a:extLst>
        </xdr:cNvPr>
        <xdr:cNvSpPr txBox="1"/>
      </xdr:nvSpPr>
      <xdr:spPr>
        <a:xfrm>
          <a:off x="14389744" y="18605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101798</xdr:rowOff>
    </xdr:from>
    <xdr:ext cx="405111" cy="259045"/>
    <xdr:sp macro="" textlink="">
      <xdr:nvSpPr>
        <xdr:cNvPr id="401" name="n_3mainValue【庁舎】&#10;有形固定資産減価償却率">
          <a:extLst>
            <a:ext uri="{FF2B5EF4-FFF2-40B4-BE49-F238E27FC236}">
              <a16:creationId xmlns:a16="http://schemas.microsoft.com/office/drawing/2014/main" id="{051252D7-12DE-4662-A34D-EDA3887E1424}"/>
            </a:ext>
          </a:extLst>
        </xdr:cNvPr>
        <xdr:cNvSpPr txBox="1"/>
      </xdr:nvSpPr>
      <xdr:spPr>
        <a:xfrm>
          <a:off x="13500744" y="18618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93634</xdr:rowOff>
    </xdr:from>
    <xdr:ext cx="405111" cy="259045"/>
    <xdr:sp macro="" textlink="">
      <xdr:nvSpPr>
        <xdr:cNvPr id="402" name="n_4mainValue【庁舎】&#10;有形固定資産減価償却率">
          <a:extLst>
            <a:ext uri="{FF2B5EF4-FFF2-40B4-BE49-F238E27FC236}">
              <a16:creationId xmlns:a16="http://schemas.microsoft.com/office/drawing/2014/main" id="{EE88ACE8-A375-44A7-ADDE-8F70445FB982}"/>
            </a:ext>
          </a:extLst>
        </xdr:cNvPr>
        <xdr:cNvSpPr txBox="1"/>
      </xdr:nvSpPr>
      <xdr:spPr>
        <a:xfrm>
          <a:off x="12611744" y="18610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03" name="正方形/長方形 402">
          <a:extLst>
            <a:ext uri="{FF2B5EF4-FFF2-40B4-BE49-F238E27FC236}">
              <a16:creationId xmlns:a16="http://schemas.microsoft.com/office/drawing/2014/main" id="{B43B1FE4-9FAB-4251-9AB7-F3F65C92170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04" name="正方形/長方形 403">
          <a:extLst>
            <a:ext uri="{FF2B5EF4-FFF2-40B4-BE49-F238E27FC236}">
              <a16:creationId xmlns:a16="http://schemas.microsoft.com/office/drawing/2014/main" id="{3AAC2D64-D1F0-46DD-A842-FA7F9A09782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05" name="正方形/長方形 404">
          <a:extLst>
            <a:ext uri="{FF2B5EF4-FFF2-40B4-BE49-F238E27FC236}">
              <a16:creationId xmlns:a16="http://schemas.microsoft.com/office/drawing/2014/main" id="{ED52BCF1-653D-4B64-9362-66D868091BC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06" name="正方形/長方形 405">
          <a:extLst>
            <a:ext uri="{FF2B5EF4-FFF2-40B4-BE49-F238E27FC236}">
              <a16:creationId xmlns:a16="http://schemas.microsoft.com/office/drawing/2014/main" id="{C77774FC-6940-4241-BCC7-9877A25CF4AB}"/>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07" name="正方形/長方形 406">
          <a:extLst>
            <a:ext uri="{FF2B5EF4-FFF2-40B4-BE49-F238E27FC236}">
              <a16:creationId xmlns:a16="http://schemas.microsoft.com/office/drawing/2014/main" id="{7B003DDF-4FC4-478D-A6C9-644B8176DA0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08" name="正方形/長方形 407">
          <a:extLst>
            <a:ext uri="{FF2B5EF4-FFF2-40B4-BE49-F238E27FC236}">
              <a16:creationId xmlns:a16="http://schemas.microsoft.com/office/drawing/2014/main" id="{B5973B8A-47D0-4C07-8324-4EA20393743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409" name="正方形/長方形 408">
          <a:extLst>
            <a:ext uri="{FF2B5EF4-FFF2-40B4-BE49-F238E27FC236}">
              <a16:creationId xmlns:a16="http://schemas.microsoft.com/office/drawing/2014/main" id="{02C8A380-CC44-4DA1-87AA-A4B36F48D534}"/>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410" name="正方形/長方形 409">
          <a:extLst>
            <a:ext uri="{FF2B5EF4-FFF2-40B4-BE49-F238E27FC236}">
              <a16:creationId xmlns:a16="http://schemas.microsoft.com/office/drawing/2014/main" id="{548FA76C-2A52-4FE7-9498-447708ED593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411" name="テキスト ボックス 410">
          <a:extLst>
            <a:ext uri="{FF2B5EF4-FFF2-40B4-BE49-F238E27FC236}">
              <a16:creationId xmlns:a16="http://schemas.microsoft.com/office/drawing/2014/main" id="{231230E8-C113-4FEB-82F6-C5460D60540A}"/>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412" name="直線コネクタ 411">
          <a:extLst>
            <a:ext uri="{FF2B5EF4-FFF2-40B4-BE49-F238E27FC236}">
              <a16:creationId xmlns:a16="http://schemas.microsoft.com/office/drawing/2014/main" id="{3B5503F4-FA50-404F-8430-2F681D38087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413" name="直線コネクタ 412">
          <a:extLst>
            <a:ext uri="{FF2B5EF4-FFF2-40B4-BE49-F238E27FC236}">
              <a16:creationId xmlns:a16="http://schemas.microsoft.com/office/drawing/2014/main" id="{9784A848-CF3C-43BB-8890-ED0AD266EB76}"/>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414" name="テキスト ボックス 413">
          <a:extLst>
            <a:ext uri="{FF2B5EF4-FFF2-40B4-BE49-F238E27FC236}">
              <a16:creationId xmlns:a16="http://schemas.microsoft.com/office/drawing/2014/main" id="{90B09A12-90CF-4FE8-B5D6-66C77712E85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415" name="直線コネクタ 414">
          <a:extLst>
            <a:ext uri="{FF2B5EF4-FFF2-40B4-BE49-F238E27FC236}">
              <a16:creationId xmlns:a16="http://schemas.microsoft.com/office/drawing/2014/main" id="{06B80EA6-EDEF-4DCD-97E2-52D9DEA23DB6}"/>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416" name="テキスト ボックス 415">
          <a:extLst>
            <a:ext uri="{FF2B5EF4-FFF2-40B4-BE49-F238E27FC236}">
              <a16:creationId xmlns:a16="http://schemas.microsoft.com/office/drawing/2014/main" id="{5CA6ACB1-CE50-4CBA-9AA5-B58FBDBC29D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417" name="直線コネクタ 416">
          <a:extLst>
            <a:ext uri="{FF2B5EF4-FFF2-40B4-BE49-F238E27FC236}">
              <a16:creationId xmlns:a16="http://schemas.microsoft.com/office/drawing/2014/main" id="{47D9391F-04E9-4737-A04B-C9FE28C75481}"/>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418" name="テキスト ボックス 417">
          <a:extLst>
            <a:ext uri="{FF2B5EF4-FFF2-40B4-BE49-F238E27FC236}">
              <a16:creationId xmlns:a16="http://schemas.microsoft.com/office/drawing/2014/main" id="{4297961C-B5D3-49A1-8C97-61349D56AC1D}"/>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419" name="直線コネクタ 418">
          <a:extLst>
            <a:ext uri="{FF2B5EF4-FFF2-40B4-BE49-F238E27FC236}">
              <a16:creationId xmlns:a16="http://schemas.microsoft.com/office/drawing/2014/main" id="{959599B8-AB58-4DA8-991C-79E5F1F37E94}"/>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420" name="テキスト ボックス 419">
          <a:extLst>
            <a:ext uri="{FF2B5EF4-FFF2-40B4-BE49-F238E27FC236}">
              <a16:creationId xmlns:a16="http://schemas.microsoft.com/office/drawing/2014/main" id="{9143299F-D59C-47A7-BB44-71DD988B5815}"/>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421" name="直線コネクタ 420">
          <a:extLst>
            <a:ext uri="{FF2B5EF4-FFF2-40B4-BE49-F238E27FC236}">
              <a16:creationId xmlns:a16="http://schemas.microsoft.com/office/drawing/2014/main" id="{C43246CB-214A-4E97-8960-2D35A6192C82}"/>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422" name="テキスト ボックス 421">
          <a:extLst>
            <a:ext uri="{FF2B5EF4-FFF2-40B4-BE49-F238E27FC236}">
              <a16:creationId xmlns:a16="http://schemas.microsoft.com/office/drawing/2014/main" id="{B9A156D0-0011-4446-B96C-E0087B64308A}"/>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423" name="直線コネクタ 422">
          <a:extLst>
            <a:ext uri="{FF2B5EF4-FFF2-40B4-BE49-F238E27FC236}">
              <a16:creationId xmlns:a16="http://schemas.microsoft.com/office/drawing/2014/main" id="{A4E811F7-C2DF-4550-9F84-B27B488BC8AF}"/>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424" name="テキスト ボックス 423">
          <a:extLst>
            <a:ext uri="{FF2B5EF4-FFF2-40B4-BE49-F238E27FC236}">
              <a16:creationId xmlns:a16="http://schemas.microsoft.com/office/drawing/2014/main" id="{228A35E7-2512-4906-A49E-807416C76743}"/>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425" name="【庁舎】&#10;一人当たり面積グラフ枠">
          <a:extLst>
            <a:ext uri="{FF2B5EF4-FFF2-40B4-BE49-F238E27FC236}">
              <a16:creationId xmlns:a16="http://schemas.microsoft.com/office/drawing/2014/main" id="{B879EADC-EB0F-4CA8-8C5D-4430D4314E83}"/>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127000</xdr:rowOff>
    </xdr:from>
    <xdr:to>
      <xdr:col>116</xdr:col>
      <xdr:colOff>62864</xdr:colOff>
      <xdr:row>108</xdr:row>
      <xdr:rowOff>126112</xdr:rowOff>
    </xdr:to>
    <xdr:cxnSp macro="">
      <xdr:nvCxnSpPr>
        <xdr:cNvPr id="426" name="直線コネクタ 425">
          <a:extLst>
            <a:ext uri="{FF2B5EF4-FFF2-40B4-BE49-F238E27FC236}">
              <a16:creationId xmlns:a16="http://schemas.microsoft.com/office/drawing/2014/main" id="{486C24A6-058A-4E13-A952-D50C6D1A17A7}"/>
            </a:ext>
          </a:extLst>
        </xdr:cNvPr>
        <xdr:cNvCxnSpPr/>
      </xdr:nvCxnSpPr>
      <xdr:spPr>
        <a:xfrm flipV="1">
          <a:off x="22160864" y="17272000"/>
          <a:ext cx="0" cy="1370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129939</xdr:rowOff>
    </xdr:from>
    <xdr:ext cx="469744" cy="259045"/>
    <xdr:sp macro="" textlink="">
      <xdr:nvSpPr>
        <xdr:cNvPr id="427" name="【庁舎】&#10;一人当たり面積最小値テキスト">
          <a:extLst>
            <a:ext uri="{FF2B5EF4-FFF2-40B4-BE49-F238E27FC236}">
              <a16:creationId xmlns:a16="http://schemas.microsoft.com/office/drawing/2014/main" id="{23595100-2A1A-4A76-8FEC-EB172E577983}"/>
            </a:ext>
          </a:extLst>
        </xdr:cNvPr>
        <xdr:cNvSpPr txBox="1"/>
      </xdr:nvSpPr>
      <xdr:spPr>
        <a:xfrm>
          <a:off x="22199600" y="18646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126112</xdr:rowOff>
    </xdr:from>
    <xdr:to>
      <xdr:col>116</xdr:col>
      <xdr:colOff>152400</xdr:colOff>
      <xdr:row>108</xdr:row>
      <xdr:rowOff>126112</xdr:rowOff>
    </xdr:to>
    <xdr:cxnSp macro="">
      <xdr:nvCxnSpPr>
        <xdr:cNvPr id="428" name="直線コネクタ 427">
          <a:extLst>
            <a:ext uri="{FF2B5EF4-FFF2-40B4-BE49-F238E27FC236}">
              <a16:creationId xmlns:a16="http://schemas.microsoft.com/office/drawing/2014/main" id="{E724A786-05BB-4674-976F-8CD9C00589A8}"/>
            </a:ext>
          </a:extLst>
        </xdr:cNvPr>
        <xdr:cNvCxnSpPr/>
      </xdr:nvCxnSpPr>
      <xdr:spPr>
        <a:xfrm>
          <a:off x="22072600" y="18642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73677</xdr:rowOff>
    </xdr:from>
    <xdr:ext cx="534377" cy="259045"/>
    <xdr:sp macro="" textlink="">
      <xdr:nvSpPr>
        <xdr:cNvPr id="429" name="【庁舎】&#10;一人当たり面積最大値テキスト">
          <a:extLst>
            <a:ext uri="{FF2B5EF4-FFF2-40B4-BE49-F238E27FC236}">
              <a16:creationId xmlns:a16="http://schemas.microsoft.com/office/drawing/2014/main" id="{80329F2F-4F4D-4595-A916-BC8718DB50C7}"/>
            </a:ext>
          </a:extLst>
        </xdr:cNvPr>
        <xdr:cNvSpPr txBox="1"/>
      </xdr:nvSpPr>
      <xdr:spPr>
        <a:xfrm>
          <a:off x="22199600" y="1704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127000</xdr:rowOff>
    </xdr:from>
    <xdr:to>
      <xdr:col>116</xdr:col>
      <xdr:colOff>152400</xdr:colOff>
      <xdr:row>100</xdr:row>
      <xdr:rowOff>127000</xdr:rowOff>
    </xdr:to>
    <xdr:cxnSp macro="">
      <xdr:nvCxnSpPr>
        <xdr:cNvPr id="430" name="直線コネクタ 429">
          <a:extLst>
            <a:ext uri="{FF2B5EF4-FFF2-40B4-BE49-F238E27FC236}">
              <a16:creationId xmlns:a16="http://schemas.microsoft.com/office/drawing/2014/main" id="{35BEDFC7-0A14-484C-AC08-7CE4C2213C52}"/>
            </a:ext>
          </a:extLst>
        </xdr:cNvPr>
        <xdr:cNvCxnSpPr/>
      </xdr:nvCxnSpPr>
      <xdr:spPr>
        <a:xfrm>
          <a:off x="22072600" y="172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164737</xdr:rowOff>
    </xdr:from>
    <xdr:ext cx="469744" cy="259045"/>
    <xdr:sp macro="" textlink="">
      <xdr:nvSpPr>
        <xdr:cNvPr id="431" name="【庁舎】&#10;一人当たり面積平均値テキスト">
          <a:extLst>
            <a:ext uri="{FF2B5EF4-FFF2-40B4-BE49-F238E27FC236}">
              <a16:creationId xmlns:a16="http://schemas.microsoft.com/office/drawing/2014/main" id="{87D309B7-4A52-40A7-AFAF-DE14BC867079}"/>
            </a:ext>
          </a:extLst>
        </xdr:cNvPr>
        <xdr:cNvSpPr txBox="1"/>
      </xdr:nvSpPr>
      <xdr:spPr>
        <a:xfrm>
          <a:off x="22199600" y="183384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141860</xdr:rowOff>
    </xdr:from>
    <xdr:to>
      <xdr:col>116</xdr:col>
      <xdr:colOff>114300</xdr:colOff>
      <xdr:row>108</xdr:row>
      <xdr:rowOff>72010</xdr:rowOff>
    </xdr:to>
    <xdr:sp macro="" textlink="">
      <xdr:nvSpPr>
        <xdr:cNvPr id="432" name="フローチャート: 判断 431">
          <a:extLst>
            <a:ext uri="{FF2B5EF4-FFF2-40B4-BE49-F238E27FC236}">
              <a16:creationId xmlns:a16="http://schemas.microsoft.com/office/drawing/2014/main" id="{25F64777-B770-430B-9932-3AB9B1F010CD}"/>
            </a:ext>
          </a:extLst>
        </xdr:cNvPr>
        <xdr:cNvSpPr/>
      </xdr:nvSpPr>
      <xdr:spPr>
        <a:xfrm>
          <a:off x="22110700" y="1848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137161</xdr:rowOff>
    </xdr:from>
    <xdr:to>
      <xdr:col>112</xdr:col>
      <xdr:colOff>38100</xdr:colOff>
      <xdr:row>108</xdr:row>
      <xdr:rowOff>67311</xdr:rowOff>
    </xdr:to>
    <xdr:sp macro="" textlink="">
      <xdr:nvSpPr>
        <xdr:cNvPr id="433" name="フローチャート: 判断 432">
          <a:extLst>
            <a:ext uri="{FF2B5EF4-FFF2-40B4-BE49-F238E27FC236}">
              <a16:creationId xmlns:a16="http://schemas.microsoft.com/office/drawing/2014/main" id="{701418BC-517F-4D03-BC11-9B057E0E62D8}"/>
            </a:ext>
          </a:extLst>
        </xdr:cNvPr>
        <xdr:cNvSpPr/>
      </xdr:nvSpPr>
      <xdr:spPr>
        <a:xfrm>
          <a:off x="21272500" y="1848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144145</xdr:rowOff>
    </xdr:from>
    <xdr:to>
      <xdr:col>107</xdr:col>
      <xdr:colOff>101600</xdr:colOff>
      <xdr:row>108</xdr:row>
      <xdr:rowOff>74295</xdr:rowOff>
    </xdr:to>
    <xdr:sp macro="" textlink="">
      <xdr:nvSpPr>
        <xdr:cNvPr id="434" name="フローチャート: 判断 433">
          <a:extLst>
            <a:ext uri="{FF2B5EF4-FFF2-40B4-BE49-F238E27FC236}">
              <a16:creationId xmlns:a16="http://schemas.microsoft.com/office/drawing/2014/main" id="{2584AA9B-7653-48DF-96AA-016C764E07F7}"/>
            </a:ext>
          </a:extLst>
        </xdr:cNvPr>
        <xdr:cNvSpPr/>
      </xdr:nvSpPr>
      <xdr:spPr>
        <a:xfrm>
          <a:off x="20383500" y="1848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150749</xdr:rowOff>
    </xdr:from>
    <xdr:to>
      <xdr:col>102</xdr:col>
      <xdr:colOff>165100</xdr:colOff>
      <xdr:row>108</xdr:row>
      <xdr:rowOff>80899</xdr:rowOff>
    </xdr:to>
    <xdr:sp macro="" textlink="">
      <xdr:nvSpPr>
        <xdr:cNvPr id="435" name="フローチャート: 判断 434">
          <a:extLst>
            <a:ext uri="{FF2B5EF4-FFF2-40B4-BE49-F238E27FC236}">
              <a16:creationId xmlns:a16="http://schemas.microsoft.com/office/drawing/2014/main" id="{E3481555-027F-4595-A39E-122039CAC1D7}"/>
            </a:ext>
          </a:extLst>
        </xdr:cNvPr>
        <xdr:cNvSpPr/>
      </xdr:nvSpPr>
      <xdr:spPr>
        <a:xfrm>
          <a:off x="19494500" y="184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151892</xdr:rowOff>
    </xdr:from>
    <xdr:to>
      <xdr:col>98</xdr:col>
      <xdr:colOff>38100</xdr:colOff>
      <xdr:row>108</xdr:row>
      <xdr:rowOff>82042</xdr:rowOff>
    </xdr:to>
    <xdr:sp macro="" textlink="">
      <xdr:nvSpPr>
        <xdr:cNvPr id="436" name="フローチャート: 判断 435">
          <a:extLst>
            <a:ext uri="{FF2B5EF4-FFF2-40B4-BE49-F238E27FC236}">
              <a16:creationId xmlns:a16="http://schemas.microsoft.com/office/drawing/2014/main" id="{CB071E3A-D458-42CB-9485-68541E8926D0}"/>
            </a:ext>
          </a:extLst>
        </xdr:cNvPr>
        <xdr:cNvSpPr/>
      </xdr:nvSpPr>
      <xdr:spPr>
        <a:xfrm>
          <a:off x="18605500" y="18497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437" name="テキスト ボックス 436">
          <a:extLst>
            <a:ext uri="{FF2B5EF4-FFF2-40B4-BE49-F238E27FC236}">
              <a16:creationId xmlns:a16="http://schemas.microsoft.com/office/drawing/2014/main" id="{F9FBEB9B-CD98-421D-BC56-10B34533B34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438" name="テキスト ボックス 437">
          <a:extLst>
            <a:ext uri="{FF2B5EF4-FFF2-40B4-BE49-F238E27FC236}">
              <a16:creationId xmlns:a16="http://schemas.microsoft.com/office/drawing/2014/main" id="{EEC6AFDA-DA82-4B25-BFA5-BA1A5DDCBFD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439" name="テキスト ボックス 438">
          <a:extLst>
            <a:ext uri="{FF2B5EF4-FFF2-40B4-BE49-F238E27FC236}">
              <a16:creationId xmlns:a16="http://schemas.microsoft.com/office/drawing/2014/main" id="{AB8FF33D-36E0-422D-B66E-29D76656B5A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440" name="テキスト ボックス 439">
          <a:extLst>
            <a:ext uri="{FF2B5EF4-FFF2-40B4-BE49-F238E27FC236}">
              <a16:creationId xmlns:a16="http://schemas.microsoft.com/office/drawing/2014/main" id="{ECBD4BA6-59AB-4F7D-B536-C8AB0E93026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441" name="テキスト ボックス 440">
          <a:extLst>
            <a:ext uri="{FF2B5EF4-FFF2-40B4-BE49-F238E27FC236}">
              <a16:creationId xmlns:a16="http://schemas.microsoft.com/office/drawing/2014/main" id="{2455B230-C21D-4D04-B855-74FAA7585E3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20574</xdr:rowOff>
    </xdr:from>
    <xdr:to>
      <xdr:col>116</xdr:col>
      <xdr:colOff>114300</xdr:colOff>
      <xdr:row>108</xdr:row>
      <xdr:rowOff>122174</xdr:rowOff>
    </xdr:to>
    <xdr:sp macro="" textlink="">
      <xdr:nvSpPr>
        <xdr:cNvPr id="442" name="楕円 441">
          <a:extLst>
            <a:ext uri="{FF2B5EF4-FFF2-40B4-BE49-F238E27FC236}">
              <a16:creationId xmlns:a16="http://schemas.microsoft.com/office/drawing/2014/main" id="{812C11E4-EEDA-44D8-8A9E-2C675434095C}"/>
            </a:ext>
          </a:extLst>
        </xdr:cNvPr>
        <xdr:cNvSpPr/>
      </xdr:nvSpPr>
      <xdr:spPr>
        <a:xfrm>
          <a:off x="22110700" y="18537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120286</xdr:rowOff>
    </xdr:from>
    <xdr:ext cx="469744" cy="259045"/>
    <xdr:sp macro="" textlink="">
      <xdr:nvSpPr>
        <xdr:cNvPr id="443" name="【庁舎】&#10;一人当たり面積該当値テキスト">
          <a:extLst>
            <a:ext uri="{FF2B5EF4-FFF2-40B4-BE49-F238E27FC236}">
              <a16:creationId xmlns:a16="http://schemas.microsoft.com/office/drawing/2014/main" id="{78690C20-382D-4568-BE36-04A7DF1D6A3C}"/>
            </a:ext>
          </a:extLst>
        </xdr:cNvPr>
        <xdr:cNvSpPr txBox="1"/>
      </xdr:nvSpPr>
      <xdr:spPr>
        <a:xfrm>
          <a:off x="22199600" y="18465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20828</xdr:rowOff>
    </xdr:from>
    <xdr:to>
      <xdr:col>112</xdr:col>
      <xdr:colOff>38100</xdr:colOff>
      <xdr:row>108</xdr:row>
      <xdr:rowOff>122428</xdr:rowOff>
    </xdr:to>
    <xdr:sp macro="" textlink="">
      <xdr:nvSpPr>
        <xdr:cNvPr id="444" name="楕円 443">
          <a:extLst>
            <a:ext uri="{FF2B5EF4-FFF2-40B4-BE49-F238E27FC236}">
              <a16:creationId xmlns:a16="http://schemas.microsoft.com/office/drawing/2014/main" id="{2D4BB321-8C6E-4984-9A97-74EBE87F5518}"/>
            </a:ext>
          </a:extLst>
        </xdr:cNvPr>
        <xdr:cNvSpPr/>
      </xdr:nvSpPr>
      <xdr:spPr>
        <a:xfrm>
          <a:off x="21272500" y="18537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71374</xdr:rowOff>
    </xdr:from>
    <xdr:to>
      <xdr:col>116</xdr:col>
      <xdr:colOff>63500</xdr:colOff>
      <xdr:row>108</xdr:row>
      <xdr:rowOff>71628</xdr:rowOff>
    </xdr:to>
    <xdr:cxnSp macro="">
      <xdr:nvCxnSpPr>
        <xdr:cNvPr id="445" name="直線コネクタ 444">
          <a:extLst>
            <a:ext uri="{FF2B5EF4-FFF2-40B4-BE49-F238E27FC236}">
              <a16:creationId xmlns:a16="http://schemas.microsoft.com/office/drawing/2014/main" id="{1E0FBDD4-CE79-4473-BF75-8EEC55188A88}"/>
            </a:ext>
          </a:extLst>
        </xdr:cNvPr>
        <xdr:cNvCxnSpPr/>
      </xdr:nvCxnSpPr>
      <xdr:spPr>
        <a:xfrm flipV="1">
          <a:off x="21323300" y="18587974"/>
          <a:ext cx="838200" cy="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22098</xdr:rowOff>
    </xdr:from>
    <xdr:to>
      <xdr:col>107</xdr:col>
      <xdr:colOff>101600</xdr:colOff>
      <xdr:row>108</xdr:row>
      <xdr:rowOff>123698</xdr:rowOff>
    </xdr:to>
    <xdr:sp macro="" textlink="">
      <xdr:nvSpPr>
        <xdr:cNvPr id="446" name="楕円 445">
          <a:extLst>
            <a:ext uri="{FF2B5EF4-FFF2-40B4-BE49-F238E27FC236}">
              <a16:creationId xmlns:a16="http://schemas.microsoft.com/office/drawing/2014/main" id="{97B2095A-D94F-484C-A039-AB126DBF2D99}"/>
            </a:ext>
          </a:extLst>
        </xdr:cNvPr>
        <xdr:cNvSpPr/>
      </xdr:nvSpPr>
      <xdr:spPr>
        <a:xfrm>
          <a:off x="20383500" y="18538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71628</xdr:rowOff>
    </xdr:from>
    <xdr:to>
      <xdr:col>111</xdr:col>
      <xdr:colOff>177800</xdr:colOff>
      <xdr:row>108</xdr:row>
      <xdr:rowOff>72898</xdr:rowOff>
    </xdr:to>
    <xdr:cxnSp macro="">
      <xdr:nvCxnSpPr>
        <xdr:cNvPr id="447" name="直線コネクタ 446">
          <a:extLst>
            <a:ext uri="{FF2B5EF4-FFF2-40B4-BE49-F238E27FC236}">
              <a16:creationId xmlns:a16="http://schemas.microsoft.com/office/drawing/2014/main" id="{4FCDBB3B-20AC-490F-9FDC-5BB8AF60F0B3}"/>
            </a:ext>
          </a:extLst>
        </xdr:cNvPr>
        <xdr:cNvCxnSpPr/>
      </xdr:nvCxnSpPr>
      <xdr:spPr>
        <a:xfrm flipV="1">
          <a:off x="20434300" y="18588228"/>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23368</xdr:rowOff>
    </xdr:from>
    <xdr:to>
      <xdr:col>102</xdr:col>
      <xdr:colOff>165100</xdr:colOff>
      <xdr:row>108</xdr:row>
      <xdr:rowOff>124968</xdr:rowOff>
    </xdr:to>
    <xdr:sp macro="" textlink="">
      <xdr:nvSpPr>
        <xdr:cNvPr id="448" name="楕円 447">
          <a:extLst>
            <a:ext uri="{FF2B5EF4-FFF2-40B4-BE49-F238E27FC236}">
              <a16:creationId xmlns:a16="http://schemas.microsoft.com/office/drawing/2014/main" id="{87110669-CC41-4CCB-9E9B-BCE78A3713B6}"/>
            </a:ext>
          </a:extLst>
        </xdr:cNvPr>
        <xdr:cNvSpPr/>
      </xdr:nvSpPr>
      <xdr:spPr>
        <a:xfrm>
          <a:off x="19494500" y="18539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72898</xdr:rowOff>
    </xdr:from>
    <xdr:to>
      <xdr:col>107</xdr:col>
      <xdr:colOff>50800</xdr:colOff>
      <xdr:row>108</xdr:row>
      <xdr:rowOff>74168</xdr:rowOff>
    </xdr:to>
    <xdr:cxnSp macro="">
      <xdr:nvCxnSpPr>
        <xdr:cNvPr id="449" name="直線コネクタ 448">
          <a:extLst>
            <a:ext uri="{FF2B5EF4-FFF2-40B4-BE49-F238E27FC236}">
              <a16:creationId xmlns:a16="http://schemas.microsoft.com/office/drawing/2014/main" id="{746CEB17-71A9-43D5-BC44-364BBCC4A297}"/>
            </a:ext>
          </a:extLst>
        </xdr:cNvPr>
        <xdr:cNvCxnSpPr/>
      </xdr:nvCxnSpPr>
      <xdr:spPr>
        <a:xfrm flipV="1">
          <a:off x="19545300" y="18589498"/>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25146</xdr:rowOff>
    </xdr:from>
    <xdr:to>
      <xdr:col>98</xdr:col>
      <xdr:colOff>38100</xdr:colOff>
      <xdr:row>108</xdr:row>
      <xdr:rowOff>126746</xdr:rowOff>
    </xdr:to>
    <xdr:sp macro="" textlink="">
      <xdr:nvSpPr>
        <xdr:cNvPr id="450" name="楕円 449">
          <a:extLst>
            <a:ext uri="{FF2B5EF4-FFF2-40B4-BE49-F238E27FC236}">
              <a16:creationId xmlns:a16="http://schemas.microsoft.com/office/drawing/2014/main" id="{75A2978B-1DA4-4079-8003-0E095986C970}"/>
            </a:ext>
          </a:extLst>
        </xdr:cNvPr>
        <xdr:cNvSpPr/>
      </xdr:nvSpPr>
      <xdr:spPr>
        <a:xfrm>
          <a:off x="18605500" y="18541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74168</xdr:rowOff>
    </xdr:from>
    <xdr:to>
      <xdr:col>102</xdr:col>
      <xdr:colOff>114300</xdr:colOff>
      <xdr:row>108</xdr:row>
      <xdr:rowOff>75946</xdr:rowOff>
    </xdr:to>
    <xdr:cxnSp macro="">
      <xdr:nvCxnSpPr>
        <xdr:cNvPr id="451" name="直線コネクタ 450">
          <a:extLst>
            <a:ext uri="{FF2B5EF4-FFF2-40B4-BE49-F238E27FC236}">
              <a16:creationId xmlns:a16="http://schemas.microsoft.com/office/drawing/2014/main" id="{EEDE0484-1038-4671-89C9-9BB63B028812}"/>
            </a:ext>
          </a:extLst>
        </xdr:cNvPr>
        <xdr:cNvCxnSpPr/>
      </xdr:nvCxnSpPr>
      <xdr:spPr>
        <a:xfrm flipV="1">
          <a:off x="18656300" y="18590768"/>
          <a:ext cx="889000" cy="1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83838</xdr:rowOff>
    </xdr:from>
    <xdr:ext cx="469744" cy="259045"/>
    <xdr:sp macro="" textlink="">
      <xdr:nvSpPr>
        <xdr:cNvPr id="452" name="n_1aveValue【庁舎】&#10;一人当たり面積">
          <a:extLst>
            <a:ext uri="{FF2B5EF4-FFF2-40B4-BE49-F238E27FC236}">
              <a16:creationId xmlns:a16="http://schemas.microsoft.com/office/drawing/2014/main" id="{F2793C4A-593D-4575-9BA4-ECEF7E338A6B}"/>
            </a:ext>
          </a:extLst>
        </xdr:cNvPr>
        <xdr:cNvSpPr txBox="1"/>
      </xdr:nvSpPr>
      <xdr:spPr>
        <a:xfrm>
          <a:off x="21075727" y="1825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90822</xdr:rowOff>
    </xdr:from>
    <xdr:ext cx="469744" cy="259045"/>
    <xdr:sp macro="" textlink="">
      <xdr:nvSpPr>
        <xdr:cNvPr id="453" name="n_2aveValue【庁舎】&#10;一人当たり面積">
          <a:extLst>
            <a:ext uri="{FF2B5EF4-FFF2-40B4-BE49-F238E27FC236}">
              <a16:creationId xmlns:a16="http://schemas.microsoft.com/office/drawing/2014/main" id="{B34F3C07-EF23-4CC7-A576-D7A2AC2598C2}"/>
            </a:ext>
          </a:extLst>
        </xdr:cNvPr>
        <xdr:cNvSpPr txBox="1"/>
      </xdr:nvSpPr>
      <xdr:spPr>
        <a:xfrm>
          <a:off x="20199427" y="18264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97426</xdr:rowOff>
    </xdr:from>
    <xdr:ext cx="469744" cy="259045"/>
    <xdr:sp macro="" textlink="">
      <xdr:nvSpPr>
        <xdr:cNvPr id="454" name="n_3aveValue【庁舎】&#10;一人当たり面積">
          <a:extLst>
            <a:ext uri="{FF2B5EF4-FFF2-40B4-BE49-F238E27FC236}">
              <a16:creationId xmlns:a16="http://schemas.microsoft.com/office/drawing/2014/main" id="{0AEA9D85-178B-4E1F-96C3-AF8BDA7B72E2}"/>
            </a:ext>
          </a:extLst>
        </xdr:cNvPr>
        <xdr:cNvSpPr txBox="1"/>
      </xdr:nvSpPr>
      <xdr:spPr>
        <a:xfrm>
          <a:off x="19310427" y="18271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98569</xdr:rowOff>
    </xdr:from>
    <xdr:ext cx="469744" cy="259045"/>
    <xdr:sp macro="" textlink="">
      <xdr:nvSpPr>
        <xdr:cNvPr id="455" name="n_4aveValue【庁舎】&#10;一人当たり面積">
          <a:extLst>
            <a:ext uri="{FF2B5EF4-FFF2-40B4-BE49-F238E27FC236}">
              <a16:creationId xmlns:a16="http://schemas.microsoft.com/office/drawing/2014/main" id="{6BFDDE2E-7894-436D-9224-977FE3A99BC1}"/>
            </a:ext>
          </a:extLst>
        </xdr:cNvPr>
        <xdr:cNvSpPr txBox="1"/>
      </xdr:nvSpPr>
      <xdr:spPr>
        <a:xfrm>
          <a:off x="18421427" y="18272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113555</xdr:rowOff>
    </xdr:from>
    <xdr:ext cx="469744" cy="259045"/>
    <xdr:sp macro="" textlink="">
      <xdr:nvSpPr>
        <xdr:cNvPr id="456" name="n_1mainValue【庁舎】&#10;一人当たり面積">
          <a:extLst>
            <a:ext uri="{FF2B5EF4-FFF2-40B4-BE49-F238E27FC236}">
              <a16:creationId xmlns:a16="http://schemas.microsoft.com/office/drawing/2014/main" id="{73EDAFF0-8DFA-4F7C-A27C-FFADDED5DD96}"/>
            </a:ext>
          </a:extLst>
        </xdr:cNvPr>
        <xdr:cNvSpPr txBox="1"/>
      </xdr:nvSpPr>
      <xdr:spPr>
        <a:xfrm>
          <a:off x="21075727" y="18630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114825</xdr:rowOff>
    </xdr:from>
    <xdr:ext cx="469744" cy="259045"/>
    <xdr:sp macro="" textlink="">
      <xdr:nvSpPr>
        <xdr:cNvPr id="457" name="n_2mainValue【庁舎】&#10;一人当たり面積">
          <a:extLst>
            <a:ext uri="{FF2B5EF4-FFF2-40B4-BE49-F238E27FC236}">
              <a16:creationId xmlns:a16="http://schemas.microsoft.com/office/drawing/2014/main" id="{6F88E4CD-FF52-4012-A1BD-55ED888D0734}"/>
            </a:ext>
          </a:extLst>
        </xdr:cNvPr>
        <xdr:cNvSpPr txBox="1"/>
      </xdr:nvSpPr>
      <xdr:spPr>
        <a:xfrm>
          <a:off x="20199427" y="18631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116095</xdr:rowOff>
    </xdr:from>
    <xdr:ext cx="469744" cy="259045"/>
    <xdr:sp macro="" textlink="">
      <xdr:nvSpPr>
        <xdr:cNvPr id="458" name="n_3mainValue【庁舎】&#10;一人当たり面積">
          <a:extLst>
            <a:ext uri="{FF2B5EF4-FFF2-40B4-BE49-F238E27FC236}">
              <a16:creationId xmlns:a16="http://schemas.microsoft.com/office/drawing/2014/main" id="{0810AFB4-7A42-4F23-B234-C829DFC56DE0}"/>
            </a:ext>
          </a:extLst>
        </xdr:cNvPr>
        <xdr:cNvSpPr txBox="1"/>
      </xdr:nvSpPr>
      <xdr:spPr>
        <a:xfrm>
          <a:off x="19310427" y="18632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117873</xdr:rowOff>
    </xdr:from>
    <xdr:ext cx="469744" cy="259045"/>
    <xdr:sp macro="" textlink="">
      <xdr:nvSpPr>
        <xdr:cNvPr id="459" name="n_4mainValue【庁舎】&#10;一人当たり面積">
          <a:extLst>
            <a:ext uri="{FF2B5EF4-FFF2-40B4-BE49-F238E27FC236}">
              <a16:creationId xmlns:a16="http://schemas.microsoft.com/office/drawing/2014/main" id="{78124E94-2D7D-4A6D-87F8-2C4E47C69A2A}"/>
            </a:ext>
          </a:extLst>
        </xdr:cNvPr>
        <xdr:cNvSpPr txBox="1"/>
      </xdr:nvSpPr>
      <xdr:spPr>
        <a:xfrm>
          <a:off x="18421427" y="18634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460" name="正方形/長方形 459">
          <a:extLst>
            <a:ext uri="{FF2B5EF4-FFF2-40B4-BE49-F238E27FC236}">
              <a16:creationId xmlns:a16="http://schemas.microsoft.com/office/drawing/2014/main" id="{0E64C6C2-4E94-4CF1-92FB-3375A0CDAAC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461" name="正方形/長方形 460">
          <a:extLst>
            <a:ext uri="{FF2B5EF4-FFF2-40B4-BE49-F238E27FC236}">
              <a16:creationId xmlns:a16="http://schemas.microsoft.com/office/drawing/2014/main" id="{819ACD2D-5B5B-4888-A750-C19EA08A44B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462" name="テキスト ボックス 461">
          <a:extLst>
            <a:ext uri="{FF2B5EF4-FFF2-40B4-BE49-F238E27FC236}">
              <a16:creationId xmlns:a16="http://schemas.microsoft.com/office/drawing/2014/main" id="{7BE34948-C6FA-45F5-842A-1345F58BFFE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近年、防災施設の整備を積極的に進めてきたことから、消防施設等の減価償却率はその他の施設と比べて大幅に低く、令和</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年度には「駅舎防災複合施設」が完成し、さらに比率が低下した。一方で、庁舎は他のすべての施設の中でも特に建築年が</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古く、</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老朽化が目立つ。また海に隣接して建っていることから、津波対策として移転の検討が必要である。また、一般廃棄物処理施設は、従来、ごみ処理による機械設備類の摩耗が著しく、経常的に機械等の修繕や取替が必要であったため、他の施設と比較し維持コストがかなり高くなっていた。そこで</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令</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年度に施設改修を行い、ごみ処理方法を変更した</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ことにより、</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減価償却率が低下するとともに、従来の設備に係る修理が不要になったことで維持費</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の</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抑制</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を果たすことができた</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304;&#36001;&#25919;&#29366;&#27841;&#36039;&#26009;&#38598;&#12305;_304221_&#22826;&#22320;&#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13.9</v>
          </cell>
          <cell r="BX51">
            <v>17.2</v>
          </cell>
          <cell r="CF51">
            <v>19.5</v>
          </cell>
          <cell r="CN51">
            <v>27.6</v>
          </cell>
          <cell r="CV51">
            <v>28.1</v>
          </cell>
        </row>
        <row r="53">
          <cell r="BP53">
            <v>63.3</v>
          </cell>
          <cell r="BX53">
            <v>61.4</v>
          </cell>
          <cell r="CF53">
            <v>63</v>
          </cell>
          <cell r="CN53">
            <v>55.5</v>
          </cell>
          <cell r="CV53">
            <v>56.6</v>
          </cell>
        </row>
        <row r="55">
          <cell r="AN55" t="str">
            <v>類似団体内平均値</v>
          </cell>
          <cell r="BP55">
            <v>0</v>
          </cell>
          <cell r="BX55">
            <v>0</v>
          </cell>
          <cell r="CF55">
            <v>0</v>
          </cell>
          <cell r="CN55">
            <v>0</v>
          </cell>
          <cell r="CV55">
            <v>0</v>
          </cell>
        </row>
        <row r="57">
          <cell r="BP57">
            <v>61.5</v>
          </cell>
          <cell r="BX57">
            <v>60.8</v>
          </cell>
          <cell r="CF57">
            <v>62.2</v>
          </cell>
          <cell r="CN57">
            <v>62.6</v>
          </cell>
          <cell r="CV57">
            <v>62.9</v>
          </cell>
        </row>
        <row r="72">
          <cell r="BP72" t="str">
            <v>R02</v>
          </cell>
          <cell r="BX72" t="str">
            <v>R03</v>
          </cell>
          <cell r="CF72" t="str">
            <v>R04</v>
          </cell>
          <cell r="CN72" t="str">
            <v>R05</v>
          </cell>
          <cell r="CV72" t="str">
            <v>R06</v>
          </cell>
        </row>
        <row r="73">
          <cell r="AN73" t="str">
            <v>当該団体値</v>
          </cell>
          <cell r="BP73">
            <v>13.9</v>
          </cell>
          <cell r="BX73">
            <v>17.2</v>
          </cell>
          <cell r="CF73">
            <v>19.5</v>
          </cell>
          <cell r="CN73">
            <v>27.6</v>
          </cell>
          <cell r="CV73">
            <v>28.1</v>
          </cell>
        </row>
        <row r="75">
          <cell r="BP75">
            <v>5.0999999999999996</v>
          </cell>
          <cell r="BX75">
            <v>5.9</v>
          </cell>
          <cell r="CF75">
            <v>7.5</v>
          </cell>
          <cell r="CN75">
            <v>9.4</v>
          </cell>
          <cell r="CV75">
            <v>11.4</v>
          </cell>
        </row>
        <row r="77">
          <cell r="AN77" t="str">
            <v>類似団体内平均値</v>
          </cell>
          <cell r="BP77">
            <v>0</v>
          </cell>
          <cell r="BX77">
            <v>0</v>
          </cell>
          <cell r="CF77">
            <v>0</v>
          </cell>
          <cell r="CN77">
            <v>0</v>
          </cell>
          <cell r="CV77">
            <v>0</v>
          </cell>
        </row>
        <row r="79">
          <cell r="BP79">
            <v>8</v>
          </cell>
          <cell r="BX79">
            <v>6.6</v>
          </cell>
          <cell r="CF79">
            <v>6.8</v>
          </cell>
          <cell r="CN79">
            <v>7.2</v>
          </cell>
          <cell r="CV79">
            <v>7.3</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AY9" sqref="AY9:BM9"/>
    </sheetView>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379" t="s">
        <v>76</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379"/>
      <c r="AL1" s="379"/>
      <c r="AM1" s="379"/>
      <c r="AN1" s="379"/>
      <c r="AO1" s="379"/>
      <c r="AP1" s="379"/>
      <c r="AQ1" s="379"/>
      <c r="AR1" s="379"/>
      <c r="AS1" s="379"/>
      <c r="AT1" s="379"/>
      <c r="AU1" s="379"/>
      <c r="AV1" s="379"/>
      <c r="AW1" s="379"/>
      <c r="AX1" s="379"/>
      <c r="AY1" s="379"/>
      <c r="AZ1" s="379"/>
      <c r="BA1" s="379"/>
      <c r="BB1" s="379"/>
      <c r="BC1" s="379"/>
      <c r="BD1" s="379"/>
      <c r="BE1" s="379"/>
      <c r="BF1" s="379"/>
      <c r="BG1" s="379"/>
      <c r="BH1" s="379"/>
      <c r="BI1" s="379"/>
      <c r="BJ1" s="379"/>
      <c r="BK1" s="379"/>
      <c r="BL1" s="379"/>
      <c r="BM1" s="379"/>
      <c r="BN1" s="379"/>
      <c r="BO1" s="379"/>
      <c r="BP1" s="379"/>
      <c r="BQ1" s="379"/>
      <c r="BR1" s="379"/>
      <c r="BS1" s="379"/>
      <c r="BT1" s="379"/>
      <c r="BU1" s="379"/>
      <c r="BV1" s="379"/>
      <c r="BW1" s="379"/>
      <c r="BX1" s="379"/>
      <c r="BY1" s="379"/>
      <c r="BZ1" s="379"/>
      <c r="CA1" s="379"/>
      <c r="CB1" s="379"/>
      <c r="CC1" s="379"/>
      <c r="CD1" s="379"/>
      <c r="CE1" s="379"/>
      <c r="CF1" s="379"/>
      <c r="CG1" s="379"/>
      <c r="CH1" s="379"/>
      <c r="CI1" s="379"/>
      <c r="CJ1" s="379"/>
      <c r="CK1" s="379"/>
      <c r="CL1" s="379"/>
      <c r="CM1" s="379"/>
      <c r="CN1" s="379"/>
      <c r="CO1" s="379"/>
      <c r="CP1" s="379"/>
      <c r="CQ1" s="379"/>
      <c r="CR1" s="379"/>
      <c r="CS1" s="379"/>
      <c r="CT1" s="379"/>
      <c r="CU1" s="379"/>
      <c r="CV1" s="379"/>
      <c r="CW1" s="379"/>
      <c r="CX1" s="379"/>
      <c r="CY1" s="379"/>
      <c r="CZ1" s="379"/>
      <c r="DA1" s="379"/>
      <c r="DB1" s="379"/>
      <c r="DC1" s="379"/>
      <c r="DD1" s="379"/>
      <c r="DE1" s="379"/>
      <c r="DF1" s="379"/>
      <c r="DG1" s="379"/>
      <c r="DH1" s="379"/>
      <c r="DI1" s="379"/>
      <c r="DJ1" s="169"/>
      <c r="DK1" s="169"/>
      <c r="DL1" s="169"/>
      <c r="DM1" s="169"/>
      <c r="DN1" s="169"/>
      <c r="DO1" s="169"/>
    </row>
    <row r="2" spans="1:119" ht="24.75" thickBot="1" x14ac:dyDescent="0.2">
      <c r="B2" s="170" t="s">
        <v>77</v>
      </c>
      <c r="C2" s="170"/>
      <c r="D2" s="171"/>
    </row>
    <row r="3" spans="1:119" ht="18.75" customHeight="1" thickBot="1" x14ac:dyDescent="0.2">
      <c r="A3" s="169"/>
      <c r="B3" s="380" t="s">
        <v>78</v>
      </c>
      <c r="C3" s="381"/>
      <c r="D3" s="381"/>
      <c r="E3" s="382"/>
      <c r="F3" s="382"/>
      <c r="G3" s="382"/>
      <c r="H3" s="382"/>
      <c r="I3" s="382"/>
      <c r="J3" s="382"/>
      <c r="K3" s="382"/>
      <c r="L3" s="382" t="s">
        <v>79</v>
      </c>
      <c r="M3" s="382"/>
      <c r="N3" s="382"/>
      <c r="O3" s="382"/>
      <c r="P3" s="382"/>
      <c r="Q3" s="382"/>
      <c r="R3" s="389"/>
      <c r="S3" s="389"/>
      <c r="T3" s="389"/>
      <c r="U3" s="389"/>
      <c r="V3" s="390"/>
      <c r="W3" s="364" t="s">
        <v>80</v>
      </c>
      <c r="X3" s="365"/>
      <c r="Y3" s="365"/>
      <c r="Z3" s="365"/>
      <c r="AA3" s="365"/>
      <c r="AB3" s="381"/>
      <c r="AC3" s="389" t="s">
        <v>81</v>
      </c>
      <c r="AD3" s="365"/>
      <c r="AE3" s="365"/>
      <c r="AF3" s="365"/>
      <c r="AG3" s="365"/>
      <c r="AH3" s="365"/>
      <c r="AI3" s="365"/>
      <c r="AJ3" s="365"/>
      <c r="AK3" s="365"/>
      <c r="AL3" s="366"/>
      <c r="AM3" s="364" t="s">
        <v>82</v>
      </c>
      <c r="AN3" s="365"/>
      <c r="AO3" s="365"/>
      <c r="AP3" s="365"/>
      <c r="AQ3" s="365"/>
      <c r="AR3" s="365"/>
      <c r="AS3" s="365"/>
      <c r="AT3" s="365"/>
      <c r="AU3" s="365"/>
      <c r="AV3" s="365"/>
      <c r="AW3" s="365"/>
      <c r="AX3" s="366"/>
      <c r="AY3" s="401" t="s">
        <v>1</v>
      </c>
      <c r="AZ3" s="402"/>
      <c r="BA3" s="402"/>
      <c r="BB3" s="402"/>
      <c r="BC3" s="402"/>
      <c r="BD3" s="402"/>
      <c r="BE3" s="402"/>
      <c r="BF3" s="402"/>
      <c r="BG3" s="402"/>
      <c r="BH3" s="402"/>
      <c r="BI3" s="402"/>
      <c r="BJ3" s="402"/>
      <c r="BK3" s="402"/>
      <c r="BL3" s="402"/>
      <c r="BM3" s="403"/>
      <c r="BN3" s="364" t="s">
        <v>83</v>
      </c>
      <c r="BO3" s="365"/>
      <c r="BP3" s="365"/>
      <c r="BQ3" s="365"/>
      <c r="BR3" s="365"/>
      <c r="BS3" s="365"/>
      <c r="BT3" s="365"/>
      <c r="BU3" s="366"/>
      <c r="BV3" s="364" t="s">
        <v>84</v>
      </c>
      <c r="BW3" s="365"/>
      <c r="BX3" s="365"/>
      <c r="BY3" s="365"/>
      <c r="BZ3" s="365"/>
      <c r="CA3" s="365"/>
      <c r="CB3" s="365"/>
      <c r="CC3" s="366"/>
      <c r="CD3" s="401" t="s">
        <v>1</v>
      </c>
      <c r="CE3" s="402"/>
      <c r="CF3" s="402"/>
      <c r="CG3" s="402"/>
      <c r="CH3" s="402"/>
      <c r="CI3" s="402"/>
      <c r="CJ3" s="402"/>
      <c r="CK3" s="402"/>
      <c r="CL3" s="402"/>
      <c r="CM3" s="402"/>
      <c r="CN3" s="402"/>
      <c r="CO3" s="402"/>
      <c r="CP3" s="402"/>
      <c r="CQ3" s="402"/>
      <c r="CR3" s="402"/>
      <c r="CS3" s="403"/>
      <c r="CT3" s="364" t="s">
        <v>85</v>
      </c>
      <c r="CU3" s="365"/>
      <c r="CV3" s="365"/>
      <c r="CW3" s="365"/>
      <c r="CX3" s="365"/>
      <c r="CY3" s="365"/>
      <c r="CZ3" s="365"/>
      <c r="DA3" s="366"/>
      <c r="DB3" s="364" t="s">
        <v>86</v>
      </c>
      <c r="DC3" s="365"/>
      <c r="DD3" s="365"/>
      <c r="DE3" s="365"/>
      <c r="DF3" s="365"/>
      <c r="DG3" s="365"/>
      <c r="DH3" s="365"/>
      <c r="DI3" s="366"/>
    </row>
    <row r="4" spans="1:119" ht="18.75" customHeight="1" x14ac:dyDescent="0.15">
      <c r="A4" s="169"/>
      <c r="B4" s="383"/>
      <c r="C4" s="384"/>
      <c r="D4" s="384"/>
      <c r="E4" s="385"/>
      <c r="F4" s="385"/>
      <c r="G4" s="385"/>
      <c r="H4" s="385"/>
      <c r="I4" s="385"/>
      <c r="J4" s="385"/>
      <c r="K4" s="385"/>
      <c r="L4" s="385"/>
      <c r="M4" s="385"/>
      <c r="N4" s="385"/>
      <c r="O4" s="385"/>
      <c r="P4" s="385"/>
      <c r="Q4" s="385"/>
      <c r="R4" s="391"/>
      <c r="S4" s="391"/>
      <c r="T4" s="391"/>
      <c r="U4" s="391"/>
      <c r="V4" s="392"/>
      <c r="W4" s="395"/>
      <c r="X4" s="396"/>
      <c r="Y4" s="396"/>
      <c r="Z4" s="396"/>
      <c r="AA4" s="396"/>
      <c r="AB4" s="384"/>
      <c r="AC4" s="391"/>
      <c r="AD4" s="396"/>
      <c r="AE4" s="396"/>
      <c r="AF4" s="396"/>
      <c r="AG4" s="396"/>
      <c r="AH4" s="396"/>
      <c r="AI4" s="396"/>
      <c r="AJ4" s="396"/>
      <c r="AK4" s="396"/>
      <c r="AL4" s="399"/>
      <c r="AM4" s="397"/>
      <c r="AN4" s="398"/>
      <c r="AO4" s="398"/>
      <c r="AP4" s="398"/>
      <c r="AQ4" s="398"/>
      <c r="AR4" s="398"/>
      <c r="AS4" s="398"/>
      <c r="AT4" s="398"/>
      <c r="AU4" s="398"/>
      <c r="AV4" s="398"/>
      <c r="AW4" s="398"/>
      <c r="AX4" s="400"/>
      <c r="AY4" s="367" t="s">
        <v>87</v>
      </c>
      <c r="AZ4" s="368"/>
      <c r="BA4" s="368"/>
      <c r="BB4" s="368"/>
      <c r="BC4" s="368"/>
      <c r="BD4" s="368"/>
      <c r="BE4" s="368"/>
      <c r="BF4" s="368"/>
      <c r="BG4" s="368"/>
      <c r="BH4" s="368"/>
      <c r="BI4" s="368"/>
      <c r="BJ4" s="368"/>
      <c r="BK4" s="368"/>
      <c r="BL4" s="368"/>
      <c r="BM4" s="369"/>
      <c r="BN4" s="370">
        <v>3566773</v>
      </c>
      <c r="BO4" s="371"/>
      <c r="BP4" s="371"/>
      <c r="BQ4" s="371"/>
      <c r="BR4" s="371"/>
      <c r="BS4" s="371"/>
      <c r="BT4" s="371"/>
      <c r="BU4" s="372"/>
      <c r="BV4" s="370">
        <v>4190257</v>
      </c>
      <c r="BW4" s="371"/>
      <c r="BX4" s="371"/>
      <c r="BY4" s="371"/>
      <c r="BZ4" s="371"/>
      <c r="CA4" s="371"/>
      <c r="CB4" s="371"/>
      <c r="CC4" s="372"/>
      <c r="CD4" s="373" t="s">
        <v>88</v>
      </c>
      <c r="CE4" s="374"/>
      <c r="CF4" s="374"/>
      <c r="CG4" s="374"/>
      <c r="CH4" s="374"/>
      <c r="CI4" s="374"/>
      <c r="CJ4" s="374"/>
      <c r="CK4" s="374"/>
      <c r="CL4" s="374"/>
      <c r="CM4" s="374"/>
      <c r="CN4" s="374"/>
      <c r="CO4" s="374"/>
      <c r="CP4" s="374"/>
      <c r="CQ4" s="374"/>
      <c r="CR4" s="374"/>
      <c r="CS4" s="375"/>
      <c r="CT4" s="376">
        <v>7.3</v>
      </c>
      <c r="CU4" s="377"/>
      <c r="CV4" s="377"/>
      <c r="CW4" s="377"/>
      <c r="CX4" s="377"/>
      <c r="CY4" s="377"/>
      <c r="CZ4" s="377"/>
      <c r="DA4" s="378"/>
      <c r="DB4" s="376">
        <v>7</v>
      </c>
      <c r="DC4" s="377"/>
      <c r="DD4" s="377"/>
      <c r="DE4" s="377"/>
      <c r="DF4" s="377"/>
      <c r="DG4" s="377"/>
      <c r="DH4" s="377"/>
      <c r="DI4" s="378"/>
    </row>
    <row r="5" spans="1:119" ht="18.75" customHeight="1" x14ac:dyDescent="0.15">
      <c r="A5" s="169"/>
      <c r="B5" s="386"/>
      <c r="C5" s="387"/>
      <c r="D5" s="387"/>
      <c r="E5" s="388"/>
      <c r="F5" s="388"/>
      <c r="G5" s="388"/>
      <c r="H5" s="388"/>
      <c r="I5" s="388"/>
      <c r="J5" s="388"/>
      <c r="K5" s="388"/>
      <c r="L5" s="388"/>
      <c r="M5" s="388"/>
      <c r="N5" s="388"/>
      <c r="O5" s="388"/>
      <c r="P5" s="388"/>
      <c r="Q5" s="388"/>
      <c r="R5" s="393"/>
      <c r="S5" s="393"/>
      <c r="T5" s="393"/>
      <c r="U5" s="393"/>
      <c r="V5" s="394"/>
      <c r="W5" s="397"/>
      <c r="X5" s="398"/>
      <c r="Y5" s="398"/>
      <c r="Z5" s="398"/>
      <c r="AA5" s="398"/>
      <c r="AB5" s="387"/>
      <c r="AC5" s="393"/>
      <c r="AD5" s="398"/>
      <c r="AE5" s="398"/>
      <c r="AF5" s="398"/>
      <c r="AG5" s="398"/>
      <c r="AH5" s="398"/>
      <c r="AI5" s="398"/>
      <c r="AJ5" s="398"/>
      <c r="AK5" s="398"/>
      <c r="AL5" s="400"/>
      <c r="AM5" s="436" t="s">
        <v>89</v>
      </c>
      <c r="AN5" s="437"/>
      <c r="AO5" s="437"/>
      <c r="AP5" s="437"/>
      <c r="AQ5" s="437"/>
      <c r="AR5" s="437"/>
      <c r="AS5" s="437"/>
      <c r="AT5" s="438"/>
      <c r="AU5" s="439" t="s">
        <v>90</v>
      </c>
      <c r="AV5" s="440"/>
      <c r="AW5" s="440"/>
      <c r="AX5" s="440"/>
      <c r="AY5" s="441" t="s">
        <v>91</v>
      </c>
      <c r="AZ5" s="442"/>
      <c r="BA5" s="442"/>
      <c r="BB5" s="442"/>
      <c r="BC5" s="442"/>
      <c r="BD5" s="442"/>
      <c r="BE5" s="442"/>
      <c r="BF5" s="442"/>
      <c r="BG5" s="442"/>
      <c r="BH5" s="442"/>
      <c r="BI5" s="442"/>
      <c r="BJ5" s="442"/>
      <c r="BK5" s="442"/>
      <c r="BL5" s="442"/>
      <c r="BM5" s="443"/>
      <c r="BN5" s="407">
        <v>3438456</v>
      </c>
      <c r="BO5" s="408"/>
      <c r="BP5" s="408"/>
      <c r="BQ5" s="408"/>
      <c r="BR5" s="408"/>
      <c r="BS5" s="408"/>
      <c r="BT5" s="408"/>
      <c r="BU5" s="409"/>
      <c r="BV5" s="407">
        <v>4058407</v>
      </c>
      <c r="BW5" s="408"/>
      <c r="BX5" s="408"/>
      <c r="BY5" s="408"/>
      <c r="BZ5" s="408"/>
      <c r="CA5" s="408"/>
      <c r="CB5" s="408"/>
      <c r="CC5" s="409"/>
      <c r="CD5" s="410" t="s">
        <v>92</v>
      </c>
      <c r="CE5" s="411"/>
      <c r="CF5" s="411"/>
      <c r="CG5" s="411"/>
      <c r="CH5" s="411"/>
      <c r="CI5" s="411"/>
      <c r="CJ5" s="411"/>
      <c r="CK5" s="411"/>
      <c r="CL5" s="411"/>
      <c r="CM5" s="411"/>
      <c r="CN5" s="411"/>
      <c r="CO5" s="411"/>
      <c r="CP5" s="411"/>
      <c r="CQ5" s="411"/>
      <c r="CR5" s="411"/>
      <c r="CS5" s="412"/>
      <c r="CT5" s="404">
        <v>99.8</v>
      </c>
      <c r="CU5" s="405"/>
      <c r="CV5" s="405"/>
      <c r="CW5" s="405"/>
      <c r="CX5" s="405"/>
      <c r="CY5" s="405"/>
      <c r="CZ5" s="405"/>
      <c r="DA5" s="406"/>
      <c r="DB5" s="404">
        <v>99</v>
      </c>
      <c r="DC5" s="405"/>
      <c r="DD5" s="405"/>
      <c r="DE5" s="405"/>
      <c r="DF5" s="405"/>
      <c r="DG5" s="405"/>
      <c r="DH5" s="405"/>
      <c r="DI5" s="406"/>
    </row>
    <row r="6" spans="1:119" ht="18.75" customHeight="1" x14ac:dyDescent="0.15">
      <c r="A6" s="169"/>
      <c r="B6" s="413" t="s">
        <v>93</v>
      </c>
      <c r="C6" s="414"/>
      <c r="D6" s="414"/>
      <c r="E6" s="415"/>
      <c r="F6" s="415"/>
      <c r="G6" s="415"/>
      <c r="H6" s="415"/>
      <c r="I6" s="415"/>
      <c r="J6" s="415"/>
      <c r="K6" s="415"/>
      <c r="L6" s="415" t="s">
        <v>94</v>
      </c>
      <c r="M6" s="415"/>
      <c r="N6" s="415"/>
      <c r="O6" s="415"/>
      <c r="P6" s="415"/>
      <c r="Q6" s="415"/>
      <c r="R6" s="419"/>
      <c r="S6" s="419"/>
      <c r="T6" s="419"/>
      <c r="U6" s="419"/>
      <c r="V6" s="420"/>
      <c r="W6" s="423" t="s">
        <v>95</v>
      </c>
      <c r="X6" s="424"/>
      <c r="Y6" s="424"/>
      <c r="Z6" s="424"/>
      <c r="AA6" s="424"/>
      <c r="AB6" s="414"/>
      <c r="AC6" s="427" t="s">
        <v>96</v>
      </c>
      <c r="AD6" s="428"/>
      <c r="AE6" s="428"/>
      <c r="AF6" s="428"/>
      <c r="AG6" s="428"/>
      <c r="AH6" s="428"/>
      <c r="AI6" s="428"/>
      <c r="AJ6" s="428"/>
      <c r="AK6" s="428"/>
      <c r="AL6" s="429"/>
      <c r="AM6" s="436" t="s">
        <v>97</v>
      </c>
      <c r="AN6" s="437"/>
      <c r="AO6" s="437"/>
      <c r="AP6" s="437"/>
      <c r="AQ6" s="437"/>
      <c r="AR6" s="437"/>
      <c r="AS6" s="437"/>
      <c r="AT6" s="438"/>
      <c r="AU6" s="439" t="s">
        <v>90</v>
      </c>
      <c r="AV6" s="440"/>
      <c r="AW6" s="440"/>
      <c r="AX6" s="440"/>
      <c r="AY6" s="441" t="s">
        <v>98</v>
      </c>
      <c r="AZ6" s="442"/>
      <c r="BA6" s="442"/>
      <c r="BB6" s="442"/>
      <c r="BC6" s="442"/>
      <c r="BD6" s="442"/>
      <c r="BE6" s="442"/>
      <c r="BF6" s="442"/>
      <c r="BG6" s="442"/>
      <c r="BH6" s="442"/>
      <c r="BI6" s="442"/>
      <c r="BJ6" s="442"/>
      <c r="BK6" s="442"/>
      <c r="BL6" s="442"/>
      <c r="BM6" s="443"/>
      <c r="BN6" s="407">
        <v>128317</v>
      </c>
      <c r="BO6" s="408"/>
      <c r="BP6" s="408"/>
      <c r="BQ6" s="408"/>
      <c r="BR6" s="408"/>
      <c r="BS6" s="408"/>
      <c r="BT6" s="408"/>
      <c r="BU6" s="409"/>
      <c r="BV6" s="407">
        <v>131850</v>
      </c>
      <c r="BW6" s="408"/>
      <c r="BX6" s="408"/>
      <c r="BY6" s="408"/>
      <c r="BZ6" s="408"/>
      <c r="CA6" s="408"/>
      <c r="CB6" s="408"/>
      <c r="CC6" s="409"/>
      <c r="CD6" s="410" t="s">
        <v>99</v>
      </c>
      <c r="CE6" s="411"/>
      <c r="CF6" s="411"/>
      <c r="CG6" s="411"/>
      <c r="CH6" s="411"/>
      <c r="CI6" s="411"/>
      <c r="CJ6" s="411"/>
      <c r="CK6" s="411"/>
      <c r="CL6" s="411"/>
      <c r="CM6" s="411"/>
      <c r="CN6" s="411"/>
      <c r="CO6" s="411"/>
      <c r="CP6" s="411"/>
      <c r="CQ6" s="411"/>
      <c r="CR6" s="411"/>
      <c r="CS6" s="412"/>
      <c r="CT6" s="444">
        <v>99.9</v>
      </c>
      <c r="CU6" s="445"/>
      <c r="CV6" s="445"/>
      <c r="CW6" s="445"/>
      <c r="CX6" s="445"/>
      <c r="CY6" s="445"/>
      <c r="CZ6" s="445"/>
      <c r="DA6" s="446"/>
      <c r="DB6" s="444">
        <v>99.3</v>
      </c>
      <c r="DC6" s="445"/>
      <c r="DD6" s="445"/>
      <c r="DE6" s="445"/>
      <c r="DF6" s="445"/>
      <c r="DG6" s="445"/>
      <c r="DH6" s="445"/>
      <c r="DI6" s="446"/>
    </row>
    <row r="7" spans="1:119" ht="18.75" customHeight="1" x14ac:dyDescent="0.15">
      <c r="A7" s="169"/>
      <c r="B7" s="383"/>
      <c r="C7" s="384"/>
      <c r="D7" s="384"/>
      <c r="E7" s="385"/>
      <c r="F7" s="385"/>
      <c r="G7" s="385"/>
      <c r="H7" s="385"/>
      <c r="I7" s="385"/>
      <c r="J7" s="385"/>
      <c r="K7" s="385"/>
      <c r="L7" s="385"/>
      <c r="M7" s="385"/>
      <c r="N7" s="385"/>
      <c r="O7" s="385"/>
      <c r="P7" s="385"/>
      <c r="Q7" s="385"/>
      <c r="R7" s="391"/>
      <c r="S7" s="391"/>
      <c r="T7" s="391"/>
      <c r="U7" s="391"/>
      <c r="V7" s="392"/>
      <c r="W7" s="395"/>
      <c r="X7" s="396"/>
      <c r="Y7" s="396"/>
      <c r="Z7" s="396"/>
      <c r="AA7" s="396"/>
      <c r="AB7" s="384"/>
      <c r="AC7" s="430"/>
      <c r="AD7" s="431"/>
      <c r="AE7" s="431"/>
      <c r="AF7" s="431"/>
      <c r="AG7" s="431"/>
      <c r="AH7" s="431"/>
      <c r="AI7" s="431"/>
      <c r="AJ7" s="431"/>
      <c r="AK7" s="431"/>
      <c r="AL7" s="432"/>
      <c r="AM7" s="436" t="s">
        <v>100</v>
      </c>
      <c r="AN7" s="437"/>
      <c r="AO7" s="437"/>
      <c r="AP7" s="437"/>
      <c r="AQ7" s="437"/>
      <c r="AR7" s="437"/>
      <c r="AS7" s="437"/>
      <c r="AT7" s="438"/>
      <c r="AU7" s="439" t="s">
        <v>90</v>
      </c>
      <c r="AV7" s="440"/>
      <c r="AW7" s="440"/>
      <c r="AX7" s="440"/>
      <c r="AY7" s="441" t="s">
        <v>101</v>
      </c>
      <c r="AZ7" s="442"/>
      <c r="BA7" s="442"/>
      <c r="BB7" s="442"/>
      <c r="BC7" s="442"/>
      <c r="BD7" s="442"/>
      <c r="BE7" s="442"/>
      <c r="BF7" s="442"/>
      <c r="BG7" s="442"/>
      <c r="BH7" s="442"/>
      <c r="BI7" s="442"/>
      <c r="BJ7" s="442"/>
      <c r="BK7" s="442"/>
      <c r="BL7" s="442"/>
      <c r="BM7" s="443"/>
      <c r="BN7" s="407">
        <v>1759</v>
      </c>
      <c r="BO7" s="408"/>
      <c r="BP7" s="408"/>
      <c r="BQ7" s="408"/>
      <c r="BR7" s="408"/>
      <c r="BS7" s="408"/>
      <c r="BT7" s="408"/>
      <c r="BU7" s="409"/>
      <c r="BV7" s="407">
        <v>10569</v>
      </c>
      <c r="BW7" s="408"/>
      <c r="BX7" s="408"/>
      <c r="BY7" s="408"/>
      <c r="BZ7" s="408"/>
      <c r="CA7" s="408"/>
      <c r="CB7" s="408"/>
      <c r="CC7" s="409"/>
      <c r="CD7" s="410" t="s">
        <v>102</v>
      </c>
      <c r="CE7" s="411"/>
      <c r="CF7" s="411"/>
      <c r="CG7" s="411"/>
      <c r="CH7" s="411"/>
      <c r="CI7" s="411"/>
      <c r="CJ7" s="411"/>
      <c r="CK7" s="411"/>
      <c r="CL7" s="411"/>
      <c r="CM7" s="411"/>
      <c r="CN7" s="411"/>
      <c r="CO7" s="411"/>
      <c r="CP7" s="411"/>
      <c r="CQ7" s="411"/>
      <c r="CR7" s="411"/>
      <c r="CS7" s="412"/>
      <c r="CT7" s="407">
        <v>1738511</v>
      </c>
      <c r="CU7" s="408"/>
      <c r="CV7" s="408"/>
      <c r="CW7" s="408"/>
      <c r="CX7" s="408"/>
      <c r="CY7" s="408"/>
      <c r="CZ7" s="408"/>
      <c r="DA7" s="409"/>
      <c r="DB7" s="407">
        <v>1728425</v>
      </c>
      <c r="DC7" s="408"/>
      <c r="DD7" s="408"/>
      <c r="DE7" s="408"/>
      <c r="DF7" s="408"/>
      <c r="DG7" s="408"/>
      <c r="DH7" s="408"/>
      <c r="DI7" s="409"/>
    </row>
    <row r="8" spans="1:119" ht="18.75" customHeight="1" thickBot="1" x14ac:dyDescent="0.2">
      <c r="A8" s="169"/>
      <c r="B8" s="416"/>
      <c r="C8" s="417"/>
      <c r="D8" s="417"/>
      <c r="E8" s="418"/>
      <c r="F8" s="418"/>
      <c r="G8" s="418"/>
      <c r="H8" s="418"/>
      <c r="I8" s="418"/>
      <c r="J8" s="418"/>
      <c r="K8" s="418"/>
      <c r="L8" s="418"/>
      <c r="M8" s="418"/>
      <c r="N8" s="418"/>
      <c r="O8" s="418"/>
      <c r="P8" s="418"/>
      <c r="Q8" s="418"/>
      <c r="R8" s="421"/>
      <c r="S8" s="421"/>
      <c r="T8" s="421"/>
      <c r="U8" s="421"/>
      <c r="V8" s="422"/>
      <c r="W8" s="425"/>
      <c r="X8" s="426"/>
      <c r="Y8" s="426"/>
      <c r="Z8" s="426"/>
      <c r="AA8" s="426"/>
      <c r="AB8" s="417"/>
      <c r="AC8" s="433"/>
      <c r="AD8" s="434"/>
      <c r="AE8" s="434"/>
      <c r="AF8" s="434"/>
      <c r="AG8" s="434"/>
      <c r="AH8" s="434"/>
      <c r="AI8" s="434"/>
      <c r="AJ8" s="434"/>
      <c r="AK8" s="434"/>
      <c r="AL8" s="435"/>
      <c r="AM8" s="436" t="s">
        <v>103</v>
      </c>
      <c r="AN8" s="437"/>
      <c r="AO8" s="437"/>
      <c r="AP8" s="437"/>
      <c r="AQ8" s="437"/>
      <c r="AR8" s="437"/>
      <c r="AS8" s="437"/>
      <c r="AT8" s="438"/>
      <c r="AU8" s="439" t="s">
        <v>104</v>
      </c>
      <c r="AV8" s="440"/>
      <c r="AW8" s="440"/>
      <c r="AX8" s="440"/>
      <c r="AY8" s="441" t="s">
        <v>105</v>
      </c>
      <c r="AZ8" s="442"/>
      <c r="BA8" s="442"/>
      <c r="BB8" s="442"/>
      <c r="BC8" s="442"/>
      <c r="BD8" s="442"/>
      <c r="BE8" s="442"/>
      <c r="BF8" s="442"/>
      <c r="BG8" s="442"/>
      <c r="BH8" s="442"/>
      <c r="BI8" s="442"/>
      <c r="BJ8" s="442"/>
      <c r="BK8" s="442"/>
      <c r="BL8" s="442"/>
      <c r="BM8" s="443"/>
      <c r="BN8" s="407">
        <v>126558</v>
      </c>
      <c r="BO8" s="408"/>
      <c r="BP8" s="408"/>
      <c r="BQ8" s="408"/>
      <c r="BR8" s="408"/>
      <c r="BS8" s="408"/>
      <c r="BT8" s="408"/>
      <c r="BU8" s="409"/>
      <c r="BV8" s="407">
        <v>121281</v>
      </c>
      <c r="BW8" s="408"/>
      <c r="BX8" s="408"/>
      <c r="BY8" s="408"/>
      <c r="BZ8" s="408"/>
      <c r="CA8" s="408"/>
      <c r="CB8" s="408"/>
      <c r="CC8" s="409"/>
      <c r="CD8" s="410" t="s">
        <v>106</v>
      </c>
      <c r="CE8" s="411"/>
      <c r="CF8" s="411"/>
      <c r="CG8" s="411"/>
      <c r="CH8" s="411"/>
      <c r="CI8" s="411"/>
      <c r="CJ8" s="411"/>
      <c r="CK8" s="411"/>
      <c r="CL8" s="411"/>
      <c r="CM8" s="411"/>
      <c r="CN8" s="411"/>
      <c r="CO8" s="411"/>
      <c r="CP8" s="411"/>
      <c r="CQ8" s="411"/>
      <c r="CR8" s="411"/>
      <c r="CS8" s="412"/>
      <c r="CT8" s="447">
        <v>0.15</v>
      </c>
      <c r="CU8" s="448"/>
      <c r="CV8" s="448"/>
      <c r="CW8" s="448"/>
      <c r="CX8" s="448"/>
      <c r="CY8" s="448"/>
      <c r="CZ8" s="448"/>
      <c r="DA8" s="449"/>
      <c r="DB8" s="447">
        <v>0.15</v>
      </c>
      <c r="DC8" s="448"/>
      <c r="DD8" s="448"/>
      <c r="DE8" s="448"/>
      <c r="DF8" s="448"/>
      <c r="DG8" s="448"/>
      <c r="DH8" s="448"/>
      <c r="DI8" s="449"/>
    </row>
    <row r="9" spans="1:119" ht="18.75" customHeight="1" thickBot="1" x14ac:dyDescent="0.2">
      <c r="A9" s="169"/>
      <c r="B9" s="401" t="s">
        <v>107</v>
      </c>
      <c r="C9" s="402"/>
      <c r="D9" s="402"/>
      <c r="E9" s="402"/>
      <c r="F9" s="402"/>
      <c r="G9" s="402"/>
      <c r="H9" s="402"/>
      <c r="I9" s="402"/>
      <c r="J9" s="402"/>
      <c r="K9" s="450"/>
      <c r="L9" s="451" t="s">
        <v>108</v>
      </c>
      <c r="M9" s="452"/>
      <c r="N9" s="452"/>
      <c r="O9" s="452"/>
      <c r="P9" s="452"/>
      <c r="Q9" s="453"/>
      <c r="R9" s="454">
        <v>2791</v>
      </c>
      <c r="S9" s="455"/>
      <c r="T9" s="455"/>
      <c r="U9" s="455"/>
      <c r="V9" s="456"/>
      <c r="W9" s="364" t="s">
        <v>109</v>
      </c>
      <c r="X9" s="365"/>
      <c r="Y9" s="365"/>
      <c r="Z9" s="365"/>
      <c r="AA9" s="365"/>
      <c r="AB9" s="365"/>
      <c r="AC9" s="365"/>
      <c r="AD9" s="365"/>
      <c r="AE9" s="365"/>
      <c r="AF9" s="365"/>
      <c r="AG9" s="365"/>
      <c r="AH9" s="365"/>
      <c r="AI9" s="365"/>
      <c r="AJ9" s="365"/>
      <c r="AK9" s="365"/>
      <c r="AL9" s="366"/>
      <c r="AM9" s="436" t="s">
        <v>110</v>
      </c>
      <c r="AN9" s="437"/>
      <c r="AO9" s="437"/>
      <c r="AP9" s="437"/>
      <c r="AQ9" s="437"/>
      <c r="AR9" s="437"/>
      <c r="AS9" s="437"/>
      <c r="AT9" s="438"/>
      <c r="AU9" s="439" t="s">
        <v>90</v>
      </c>
      <c r="AV9" s="440"/>
      <c r="AW9" s="440"/>
      <c r="AX9" s="440"/>
      <c r="AY9" s="441" t="s">
        <v>111</v>
      </c>
      <c r="AZ9" s="442"/>
      <c r="BA9" s="442"/>
      <c r="BB9" s="442"/>
      <c r="BC9" s="442"/>
      <c r="BD9" s="442"/>
      <c r="BE9" s="442"/>
      <c r="BF9" s="442"/>
      <c r="BG9" s="442"/>
      <c r="BH9" s="442"/>
      <c r="BI9" s="442"/>
      <c r="BJ9" s="442"/>
      <c r="BK9" s="442"/>
      <c r="BL9" s="442"/>
      <c r="BM9" s="443"/>
      <c r="BN9" s="407">
        <v>5277</v>
      </c>
      <c r="BO9" s="408"/>
      <c r="BP9" s="408"/>
      <c r="BQ9" s="408"/>
      <c r="BR9" s="408"/>
      <c r="BS9" s="408"/>
      <c r="BT9" s="408"/>
      <c r="BU9" s="409"/>
      <c r="BV9" s="407">
        <v>-9095</v>
      </c>
      <c r="BW9" s="408"/>
      <c r="BX9" s="408"/>
      <c r="BY9" s="408"/>
      <c r="BZ9" s="408"/>
      <c r="CA9" s="408"/>
      <c r="CB9" s="408"/>
      <c r="CC9" s="409"/>
      <c r="CD9" s="410" t="s">
        <v>112</v>
      </c>
      <c r="CE9" s="411"/>
      <c r="CF9" s="411"/>
      <c r="CG9" s="411"/>
      <c r="CH9" s="411"/>
      <c r="CI9" s="411"/>
      <c r="CJ9" s="411"/>
      <c r="CK9" s="411"/>
      <c r="CL9" s="411"/>
      <c r="CM9" s="411"/>
      <c r="CN9" s="411"/>
      <c r="CO9" s="411"/>
      <c r="CP9" s="411"/>
      <c r="CQ9" s="411"/>
      <c r="CR9" s="411"/>
      <c r="CS9" s="412"/>
      <c r="CT9" s="404">
        <v>19.5</v>
      </c>
      <c r="CU9" s="405"/>
      <c r="CV9" s="405"/>
      <c r="CW9" s="405"/>
      <c r="CX9" s="405"/>
      <c r="CY9" s="405"/>
      <c r="CZ9" s="405"/>
      <c r="DA9" s="406"/>
      <c r="DB9" s="404">
        <v>18.399999999999999</v>
      </c>
      <c r="DC9" s="405"/>
      <c r="DD9" s="405"/>
      <c r="DE9" s="405"/>
      <c r="DF9" s="405"/>
      <c r="DG9" s="405"/>
      <c r="DH9" s="405"/>
      <c r="DI9" s="406"/>
    </row>
    <row r="10" spans="1:119" ht="18.75" customHeight="1" thickBot="1" x14ac:dyDescent="0.2">
      <c r="A10" s="169"/>
      <c r="B10" s="401"/>
      <c r="C10" s="402"/>
      <c r="D10" s="402"/>
      <c r="E10" s="402"/>
      <c r="F10" s="402"/>
      <c r="G10" s="402"/>
      <c r="H10" s="402"/>
      <c r="I10" s="402"/>
      <c r="J10" s="402"/>
      <c r="K10" s="450"/>
      <c r="L10" s="457" t="s">
        <v>113</v>
      </c>
      <c r="M10" s="437"/>
      <c r="N10" s="437"/>
      <c r="O10" s="437"/>
      <c r="P10" s="437"/>
      <c r="Q10" s="438"/>
      <c r="R10" s="458">
        <v>3087</v>
      </c>
      <c r="S10" s="459"/>
      <c r="T10" s="459"/>
      <c r="U10" s="459"/>
      <c r="V10" s="460"/>
      <c r="W10" s="395"/>
      <c r="X10" s="396"/>
      <c r="Y10" s="396"/>
      <c r="Z10" s="396"/>
      <c r="AA10" s="396"/>
      <c r="AB10" s="396"/>
      <c r="AC10" s="396"/>
      <c r="AD10" s="396"/>
      <c r="AE10" s="396"/>
      <c r="AF10" s="396"/>
      <c r="AG10" s="396"/>
      <c r="AH10" s="396"/>
      <c r="AI10" s="396"/>
      <c r="AJ10" s="396"/>
      <c r="AK10" s="396"/>
      <c r="AL10" s="399"/>
      <c r="AM10" s="436" t="s">
        <v>114</v>
      </c>
      <c r="AN10" s="437"/>
      <c r="AO10" s="437"/>
      <c r="AP10" s="437"/>
      <c r="AQ10" s="437"/>
      <c r="AR10" s="437"/>
      <c r="AS10" s="437"/>
      <c r="AT10" s="438"/>
      <c r="AU10" s="439" t="s">
        <v>104</v>
      </c>
      <c r="AV10" s="440"/>
      <c r="AW10" s="440"/>
      <c r="AX10" s="440"/>
      <c r="AY10" s="441" t="s">
        <v>115</v>
      </c>
      <c r="AZ10" s="442"/>
      <c r="BA10" s="442"/>
      <c r="BB10" s="442"/>
      <c r="BC10" s="442"/>
      <c r="BD10" s="442"/>
      <c r="BE10" s="442"/>
      <c r="BF10" s="442"/>
      <c r="BG10" s="442"/>
      <c r="BH10" s="442"/>
      <c r="BI10" s="442"/>
      <c r="BJ10" s="442"/>
      <c r="BK10" s="442"/>
      <c r="BL10" s="442"/>
      <c r="BM10" s="443"/>
      <c r="BN10" s="407">
        <v>200000</v>
      </c>
      <c r="BO10" s="408"/>
      <c r="BP10" s="408"/>
      <c r="BQ10" s="408"/>
      <c r="BR10" s="408"/>
      <c r="BS10" s="408"/>
      <c r="BT10" s="408"/>
      <c r="BU10" s="409"/>
      <c r="BV10" s="407">
        <v>223100</v>
      </c>
      <c r="BW10" s="408"/>
      <c r="BX10" s="408"/>
      <c r="BY10" s="408"/>
      <c r="BZ10" s="408"/>
      <c r="CA10" s="408"/>
      <c r="CB10" s="408"/>
      <c r="CC10" s="409"/>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01"/>
      <c r="C11" s="402"/>
      <c r="D11" s="402"/>
      <c r="E11" s="402"/>
      <c r="F11" s="402"/>
      <c r="G11" s="402"/>
      <c r="H11" s="402"/>
      <c r="I11" s="402"/>
      <c r="J11" s="402"/>
      <c r="K11" s="450"/>
      <c r="L11" s="461" t="s">
        <v>117</v>
      </c>
      <c r="M11" s="462"/>
      <c r="N11" s="462"/>
      <c r="O11" s="462"/>
      <c r="P11" s="462"/>
      <c r="Q11" s="463"/>
      <c r="R11" s="464" t="s">
        <v>118</v>
      </c>
      <c r="S11" s="465"/>
      <c r="T11" s="465"/>
      <c r="U11" s="465"/>
      <c r="V11" s="466"/>
      <c r="W11" s="395"/>
      <c r="X11" s="396"/>
      <c r="Y11" s="396"/>
      <c r="Z11" s="396"/>
      <c r="AA11" s="396"/>
      <c r="AB11" s="396"/>
      <c r="AC11" s="396"/>
      <c r="AD11" s="396"/>
      <c r="AE11" s="396"/>
      <c r="AF11" s="396"/>
      <c r="AG11" s="396"/>
      <c r="AH11" s="396"/>
      <c r="AI11" s="396"/>
      <c r="AJ11" s="396"/>
      <c r="AK11" s="396"/>
      <c r="AL11" s="399"/>
      <c r="AM11" s="436" t="s">
        <v>119</v>
      </c>
      <c r="AN11" s="437"/>
      <c r="AO11" s="437"/>
      <c r="AP11" s="437"/>
      <c r="AQ11" s="437"/>
      <c r="AR11" s="437"/>
      <c r="AS11" s="437"/>
      <c r="AT11" s="438"/>
      <c r="AU11" s="439" t="s">
        <v>90</v>
      </c>
      <c r="AV11" s="440"/>
      <c r="AW11" s="440"/>
      <c r="AX11" s="440"/>
      <c r="AY11" s="441" t="s">
        <v>120</v>
      </c>
      <c r="AZ11" s="442"/>
      <c r="BA11" s="442"/>
      <c r="BB11" s="442"/>
      <c r="BC11" s="442"/>
      <c r="BD11" s="442"/>
      <c r="BE11" s="442"/>
      <c r="BF11" s="442"/>
      <c r="BG11" s="442"/>
      <c r="BH11" s="442"/>
      <c r="BI11" s="442"/>
      <c r="BJ11" s="442"/>
      <c r="BK11" s="442"/>
      <c r="BL11" s="442"/>
      <c r="BM11" s="443"/>
      <c r="BN11" s="407">
        <v>0</v>
      </c>
      <c r="BO11" s="408"/>
      <c r="BP11" s="408"/>
      <c r="BQ11" s="408"/>
      <c r="BR11" s="408"/>
      <c r="BS11" s="408"/>
      <c r="BT11" s="408"/>
      <c r="BU11" s="409"/>
      <c r="BV11" s="407">
        <v>0</v>
      </c>
      <c r="BW11" s="408"/>
      <c r="BX11" s="408"/>
      <c r="BY11" s="408"/>
      <c r="BZ11" s="408"/>
      <c r="CA11" s="408"/>
      <c r="CB11" s="408"/>
      <c r="CC11" s="409"/>
      <c r="CD11" s="410" t="s">
        <v>121</v>
      </c>
      <c r="CE11" s="411"/>
      <c r="CF11" s="411"/>
      <c r="CG11" s="411"/>
      <c r="CH11" s="411"/>
      <c r="CI11" s="411"/>
      <c r="CJ11" s="411"/>
      <c r="CK11" s="411"/>
      <c r="CL11" s="411"/>
      <c r="CM11" s="411"/>
      <c r="CN11" s="411"/>
      <c r="CO11" s="411"/>
      <c r="CP11" s="411"/>
      <c r="CQ11" s="411"/>
      <c r="CR11" s="411"/>
      <c r="CS11" s="412"/>
      <c r="CT11" s="447" t="s">
        <v>122</v>
      </c>
      <c r="CU11" s="448"/>
      <c r="CV11" s="448"/>
      <c r="CW11" s="448"/>
      <c r="CX11" s="448"/>
      <c r="CY11" s="448"/>
      <c r="CZ11" s="448"/>
      <c r="DA11" s="449"/>
      <c r="DB11" s="447" t="s">
        <v>122</v>
      </c>
      <c r="DC11" s="448"/>
      <c r="DD11" s="448"/>
      <c r="DE11" s="448"/>
      <c r="DF11" s="448"/>
      <c r="DG11" s="448"/>
      <c r="DH11" s="448"/>
      <c r="DI11" s="449"/>
    </row>
    <row r="12" spans="1:119" ht="18.75" customHeight="1" x14ac:dyDescent="0.15">
      <c r="A12" s="169"/>
      <c r="B12" s="467" t="s">
        <v>123</v>
      </c>
      <c r="C12" s="468"/>
      <c r="D12" s="468"/>
      <c r="E12" s="468"/>
      <c r="F12" s="468"/>
      <c r="G12" s="468"/>
      <c r="H12" s="468"/>
      <c r="I12" s="468"/>
      <c r="J12" s="468"/>
      <c r="K12" s="469"/>
      <c r="L12" s="476" t="s">
        <v>124</v>
      </c>
      <c r="M12" s="477"/>
      <c r="N12" s="477"/>
      <c r="O12" s="477"/>
      <c r="P12" s="477"/>
      <c r="Q12" s="478"/>
      <c r="R12" s="479">
        <v>2834</v>
      </c>
      <c r="S12" s="480"/>
      <c r="T12" s="480"/>
      <c r="U12" s="480"/>
      <c r="V12" s="481"/>
      <c r="W12" s="482" t="s">
        <v>1</v>
      </c>
      <c r="X12" s="440"/>
      <c r="Y12" s="440"/>
      <c r="Z12" s="440"/>
      <c r="AA12" s="440"/>
      <c r="AB12" s="483"/>
      <c r="AC12" s="484" t="s">
        <v>125</v>
      </c>
      <c r="AD12" s="485"/>
      <c r="AE12" s="485"/>
      <c r="AF12" s="485"/>
      <c r="AG12" s="486"/>
      <c r="AH12" s="484" t="s">
        <v>126</v>
      </c>
      <c r="AI12" s="485"/>
      <c r="AJ12" s="485"/>
      <c r="AK12" s="485"/>
      <c r="AL12" s="487"/>
      <c r="AM12" s="436" t="s">
        <v>127</v>
      </c>
      <c r="AN12" s="437"/>
      <c r="AO12" s="437"/>
      <c r="AP12" s="437"/>
      <c r="AQ12" s="437"/>
      <c r="AR12" s="437"/>
      <c r="AS12" s="437"/>
      <c r="AT12" s="438"/>
      <c r="AU12" s="439" t="s">
        <v>90</v>
      </c>
      <c r="AV12" s="440"/>
      <c r="AW12" s="440"/>
      <c r="AX12" s="440"/>
      <c r="AY12" s="441" t="s">
        <v>128</v>
      </c>
      <c r="AZ12" s="442"/>
      <c r="BA12" s="442"/>
      <c r="BB12" s="442"/>
      <c r="BC12" s="442"/>
      <c r="BD12" s="442"/>
      <c r="BE12" s="442"/>
      <c r="BF12" s="442"/>
      <c r="BG12" s="442"/>
      <c r="BH12" s="442"/>
      <c r="BI12" s="442"/>
      <c r="BJ12" s="442"/>
      <c r="BK12" s="442"/>
      <c r="BL12" s="442"/>
      <c r="BM12" s="443"/>
      <c r="BN12" s="407">
        <v>200000</v>
      </c>
      <c r="BO12" s="408"/>
      <c r="BP12" s="408"/>
      <c r="BQ12" s="408"/>
      <c r="BR12" s="408"/>
      <c r="BS12" s="408"/>
      <c r="BT12" s="408"/>
      <c r="BU12" s="409"/>
      <c r="BV12" s="407">
        <v>235500</v>
      </c>
      <c r="BW12" s="408"/>
      <c r="BX12" s="408"/>
      <c r="BY12" s="408"/>
      <c r="BZ12" s="408"/>
      <c r="CA12" s="408"/>
      <c r="CB12" s="408"/>
      <c r="CC12" s="409"/>
      <c r="CD12" s="410" t="s">
        <v>129</v>
      </c>
      <c r="CE12" s="411"/>
      <c r="CF12" s="411"/>
      <c r="CG12" s="411"/>
      <c r="CH12" s="411"/>
      <c r="CI12" s="411"/>
      <c r="CJ12" s="411"/>
      <c r="CK12" s="411"/>
      <c r="CL12" s="411"/>
      <c r="CM12" s="411"/>
      <c r="CN12" s="411"/>
      <c r="CO12" s="411"/>
      <c r="CP12" s="411"/>
      <c r="CQ12" s="411"/>
      <c r="CR12" s="411"/>
      <c r="CS12" s="412"/>
      <c r="CT12" s="447" t="s">
        <v>122</v>
      </c>
      <c r="CU12" s="448"/>
      <c r="CV12" s="448"/>
      <c r="CW12" s="448"/>
      <c r="CX12" s="448"/>
      <c r="CY12" s="448"/>
      <c r="CZ12" s="448"/>
      <c r="DA12" s="449"/>
      <c r="DB12" s="447" t="s">
        <v>122</v>
      </c>
      <c r="DC12" s="448"/>
      <c r="DD12" s="448"/>
      <c r="DE12" s="448"/>
      <c r="DF12" s="448"/>
      <c r="DG12" s="448"/>
      <c r="DH12" s="448"/>
      <c r="DI12" s="449"/>
    </row>
    <row r="13" spans="1:119" ht="18.75" customHeight="1" x14ac:dyDescent="0.15">
      <c r="A13" s="169"/>
      <c r="B13" s="470"/>
      <c r="C13" s="471"/>
      <c r="D13" s="471"/>
      <c r="E13" s="471"/>
      <c r="F13" s="471"/>
      <c r="G13" s="471"/>
      <c r="H13" s="471"/>
      <c r="I13" s="471"/>
      <c r="J13" s="471"/>
      <c r="K13" s="472"/>
      <c r="L13" s="178"/>
      <c r="M13" s="498" t="s">
        <v>130</v>
      </c>
      <c r="N13" s="499"/>
      <c r="O13" s="499"/>
      <c r="P13" s="499"/>
      <c r="Q13" s="500"/>
      <c r="R13" s="491">
        <v>2811</v>
      </c>
      <c r="S13" s="492"/>
      <c r="T13" s="492"/>
      <c r="U13" s="492"/>
      <c r="V13" s="493"/>
      <c r="W13" s="423" t="s">
        <v>131</v>
      </c>
      <c r="X13" s="424"/>
      <c r="Y13" s="424"/>
      <c r="Z13" s="424"/>
      <c r="AA13" s="424"/>
      <c r="AB13" s="414"/>
      <c r="AC13" s="458">
        <v>93</v>
      </c>
      <c r="AD13" s="459"/>
      <c r="AE13" s="459"/>
      <c r="AF13" s="459"/>
      <c r="AG13" s="501"/>
      <c r="AH13" s="458">
        <v>94</v>
      </c>
      <c r="AI13" s="459"/>
      <c r="AJ13" s="459"/>
      <c r="AK13" s="459"/>
      <c r="AL13" s="460"/>
      <c r="AM13" s="436" t="s">
        <v>132</v>
      </c>
      <c r="AN13" s="437"/>
      <c r="AO13" s="437"/>
      <c r="AP13" s="437"/>
      <c r="AQ13" s="437"/>
      <c r="AR13" s="437"/>
      <c r="AS13" s="437"/>
      <c r="AT13" s="438"/>
      <c r="AU13" s="439" t="s">
        <v>104</v>
      </c>
      <c r="AV13" s="440"/>
      <c r="AW13" s="440"/>
      <c r="AX13" s="440"/>
      <c r="AY13" s="441" t="s">
        <v>133</v>
      </c>
      <c r="AZ13" s="442"/>
      <c r="BA13" s="442"/>
      <c r="BB13" s="442"/>
      <c r="BC13" s="442"/>
      <c r="BD13" s="442"/>
      <c r="BE13" s="442"/>
      <c r="BF13" s="442"/>
      <c r="BG13" s="442"/>
      <c r="BH13" s="442"/>
      <c r="BI13" s="442"/>
      <c r="BJ13" s="442"/>
      <c r="BK13" s="442"/>
      <c r="BL13" s="442"/>
      <c r="BM13" s="443"/>
      <c r="BN13" s="407">
        <v>5277</v>
      </c>
      <c r="BO13" s="408"/>
      <c r="BP13" s="408"/>
      <c r="BQ13" s="408"/>
      <c r="BR13" s="408"/>
      <c r="BS13" s="408"/>
      <c r="BT13" s="408"/>
      <c r="BU13" s="409"/>
      <c r="BV13" s="407">
        <v>-21495</v>
      </c>
      <c r="BW13" s="408"/>
      <c r="BX13" s="408"/>
      <c r="BY13" s="408"/>
      <c r="BZ13" s="408"/>
      <c r="CA13" s="408"/>
      <c r="CB13" s="408"/>
      <c r="CC13" s="409"/>
      <c r="CD13" s="410" t="s">
        <v>134</v>
      </c>
      <c r="CE13" s="411"/>
      <c r="CF13" s="411"/>
      <c r="CG13" s="411"/>
      <c r="CH13" s="411"/>
      <c r="CI13" s="411"/>
      <c r="CJ13" s="411"/>
      <c r="CK13" s="411"/>
      <c r="CL13" s="411"/>
      <c r="CM13" s="411"/>
      <c r="CN13" s="411"/>
      <c r="CO13" s="411"/>
      <c r="CP13" s="411"/>
      <c r="CQ13" s="411"/>
      <c r="CR13" s="411"/>
      <c r="CS13" s="412"/>
      <c r="CT13" s="404">
        <v>11.4</v>
      </c>
      <c r="CU13" s="405"/>
      <c r="CV13" s="405"/>
      <c r="CW13" s="405"/>
      <c r="CX13" s="405"/>
      <c r="CY13" s="405"/>
      <c r="CZ13" s="405"/>
      <c r="DA13" s="406"/>
      <c r="DB13" s="404">
        <v>9.4</v>
      </c>
      <c r="DC13" s="405"/>
      <c r="DD13" s="405"/>
      <c r="DE13" s="405"/>
      <c r="DF13" s="405"/>
      <c r="DG13" s="405"/>
      <c r="DH13" s="405"/>
      <c r="DI13" s="406"/>
    </row>
    <row r="14" spans="1:119" ht="18.75" customHeight="1" thickBot="1" x14ac:dyDescent="0.2">
      <c r="A14" s="169"/>
      <c r="B14" s="470"/>
      <c r="C14" s="471"/>
      <c r="D14" s="471"/>
      <c r="E14" s="471"/>
      <c r="F14" s="471"/>
      <c r="G14" s="471"/>
      <c r="H14" s="471"/>
      <c r="I14" s="471"/>
      <c r="J14" s="471"/>
      <c r="K14" s="472"/>
      <c r="L14" s="488" t="s">
        <v>135</v>
      </c>
      <c r="M14" s="489"/>
      <c r="N14" s="489"/>
      <c r="O14" s="489"/>
      <c r="P14" s="489"/>
      <c r="Q14" s="490"/>
      <c r="R14" s="491">
        <v>2844</v>
      </c>
      <c r="S14" s="492"/>
      <c r="T14" s="492"/>
      <c r="U14" s="492"/>
      <c r="V14" s="493"/>
      <c r="W14" s="397"/>
      <c r="X14" s="398"/>
      <c r="Y14" s="398"/>
      <c r="Z14" s="398"/>
      <c r="AA14" s="398"/>
      <c r="AB14" s="387"/>
      <c r="AC14" s="494">
        <v>7.4</v>
      </c>
      <c r="AD14" s="495"/>
      <c r="AE14" s="495"/>
      <c r="AF14" s="495"/>
      <c r="AG14" s="496"/>
      <c r="AH14" s="494">
        <v>7.2</v>
      </c>
      <c r="AI14" s="495"/>
      <c r="AJ14" s="495"/>
      <c r="AK14" s="495"/>
      <c r="AL14" s="497"/>
      <c r="AM14" s="436"/>
      <c r="AN14" s="437"/>
      <c r="AO14" s="437"/>
      <c r="AP14" s="437"/>
      <c r="AQ14" s="437"/>
      <c r="AR14" s="437"/>
      <c r="AS14" s="437"/>
      <c r="AT14" s="438"/>
      <c r="AU14" s="439"/>
      <c r="AV14" s="440"/>
      <c r="AW14" s="440"/>
      <c r="AX14" s="440"/>
      <c r="AY14" s="441"/>
      <c r="AZ14" s="442"/>
      <c r="BA14" s="442"/>
      <c r="BB14" s="442"/>
      <c r="BC14" s="442"/>
      <c r="BD14" s="442"/>
      <c r="BE14" s="442"/>
      <c r="BF14" s="442"/>
      <c r="BG14" s="442"/>
      <c r="BH14" s="442"/>
      <c r="BI14" s="442"/>
      <c r="BJ14" s="442"/>
      <c r="BK14" s="442"/>
      <c r="BL14" s="442"/>
      <c r="BM14" s="443"/>
      <c r="BN14" s="407"/>
      <c r="BO14" s="408"/>
      <c r="BP14" s="408"/>
      <c r="BQ14" s="408"/>
      <c r="BR14" s="408"/>
      <c r="BS14" s="408"/>
      <c r="BT14" s="408"/>
      <c r="BU14" s="409"/>
      <c r="BV14" s="407"/>
      <c r="BW14" s="408"/>
      <c r="BX14" s="408"/>
      <c r="BY14" s="408"/>
      <c r="BZ14" s="408"/>
      <c r="CA14" s="408"/>
      <c r="CB14" s="408"/>
      <c r="CC14" s="409"/>
      <c r="CD14" s="502" t="s">
        <v>136</v>
      </c>
      <c r="CE14" s="503"/>
      <c r="CF14" s="503"/>
      <c r="CG14" s="503"/>
      <c r="CH14" s="503"/>
      <c r="CI14" s="503"/>
      <c r="CJ14" s="503"/>
      <c r="CK14" s="503"/>
      <c r="CL14" s="503"/>
      <c r="CM14" s="503"/>
      <c r="CN14" s="503"/>
      <c r="CO14" s="503"/>
      <c r="CP14" s="503"/>
      <c r="CQ14" s="503"/>
      <c r="CR14" s="503"/>
      <c r="CS14" s="504"/>
      <c r="CT14" s="505">
        <v>28.1</v>
      </c>
      <c r="CU14" s="506"/>
      <c r="CV14" s="506"/>
      <c r="CW14" s="506"/>
      <c r="CX14" s="506"/>
      <c r="CY14" s="506"/>
      <c r="CZ14" s="506"/>
      <c r="DA14" s="507"/>
      <c r="DB14" s="505">
        <v>27.6</v>
      </c>
      <c r="DC14" s="506"/>
      <c r="DD14" s="506"/>
      <c r="DE14" s="506"/>
      <c r="DF14" s="506"/>
      <c r="DG14" s="506"/>
      <c r="DH14" s="506"/>
      <c r="DI14" s="507"/>
    </row>
    <row r="15" spans="1:119" ht="18.75" customHeight="1" x14ac:dyDescent="0.15">
      <c r="A15" s="169"/>
      <c r="B15" s="470"/>
      <c r="C15" s="471"/>
      <c r="D15" s="471"/>
      <c r="E15" s="471"/>
      <c r="F15" s="471"/>
      <c r="G15" s="471"/>
      <c r="H15" s="471"/>
      <c r="I15" s="471"/>
      <c r="J15" s="471"/>
      <c r="K15" s="472"/>
      <c r="L15" s="178"/>
      <c r="M15" s="498" t="s">
        <v>130</v>
      </c>
      <c r="N15" s="499"/>
      <c r="O15" s="499"/>
      <c r="P15" s="499"/>
      <c r="Q15" s="500"/>
      <c r="R15" s="491">
        <v>2829</v>
      </c>
      <c r="S15" s="492"/>
      <c r="T15" s="492"/>
      <c r="U15" s="492"/>
      <c r="V15" s="493"/>
      <c r="W15" s="423" t="s">
        <v>137</v>
      </c>
      <c r="X15" s="424"/>
      <c r="Y15" s="424"/>
      <c r="Z15" s="424"/>
      <c r="AA15" s="424"/>
      <c r="AB15" s="414"/>
      <c r="AC15" s="458">
        <v>166</v>
      </c>
      <c r="AD15" s="459"/>
      <c r="AE15" s="459"/>
      <c r="AF15" s="459"/>
      <c r="AG15" s="501"/>
      <c r="AH15" s="458">
        <v>180</v>
      </c>
      <c r="AI15" s="459"/>
      <c r="AJ15" s="459"/>
      <c r="AK15" s="459"/>
      <c r="AL15" s="460"/>
      <c r="AM15" s="436"/>
      <c r="AN15" s="437"/>
      <c r="AO15" s="437"/>
      <c r="AP15" s="437"/>
      <c r="AQ15" s="437"/>
      <c r="AR15" s="437"/>
      <c r="AS15" s="437"/>
      <c r="AT15" s="438"/>
      <c r="AU15" s="439"/>
      <c r="AV15" s="440"/>
      <c r="AW15" s="440"/>
      <c r="AX15" s="440"/>
      <c r="AY15" s="367" t="s">
        <v>138</v>
      </c>
      <c r="AZ15" s="368"/>
      <c r="BA15" s="368"/>
      <c r="BB15" s="368"/>
      <c r="BC15" s="368"/>
      <c r="BD15" s="368"/>
      <c r="BE15" s="368"/>
      <c r="BF15" s="368"/>
      <c r="BG15" s="368"/>
      <c r="BH15" s="368"/>
      <c r="BI15" s="368"/>
      <c r="BJ15" s="368"/>
      <c r="BK15" s="368"/>
      <c r="BL15" s="368"/>
      <c r="BM15" s="369"/>
      <c r="BN15" s="370">
        <v>240412</v>
      </c>
      <c r="BO15" s="371"/>
      <c r="BP15" s="371"/>
      <c r="BQ15" s="371"/>
      <c r="BR15" s="371"/>
      <c r="BS15" s="371"/>
      <c r="BT15" s="371"/>
      <c r="BU15" s="372"/>
      <c r="BV15" s="370">
        <v>243596</v>
      </c>
      <c r="BW15" s="371"/>
      <c r="BX15" s="371"/>
      <c r="BY15" s="371"/>
      <c r="BZ15" s="371"/>
      <c r="CA15" s="371"/>
      <c r="CB15" s="371"/>
      <c r="CC15" s="372"/>
      <c r="CD15" s="508" t="s">
        <v>139</v>
      </c>
      <c r="CE15" s="509"/>
      <c r="CF15" s="509"/>
      <c r="CG15" s="509"/>
      <c r="CH15" s="509"/>
      <c r="CI15" s="509"/>
      <c r="CJ15" s="509"/>
      <c r="CK15" s="509"/>
      <c r="CL15" s="509"/>
      <c r="CM15" s="509"/>
      <c r="CN15" s="509"/>
      <c r="CO15" s="509"/>
      <c r="CP15" s="509"/>
      <c r="CQ15" s="509"/>
      <c r="CR15" s="509"/>
      <c r="CS15" s="510"/>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470"/>
      <c r="C16" s="471"/>
      <c r="D16" s="471"/>
      <c r="E16" s="471"/>
      <c r="F16" s="471"/>
      <c r="G16" s="471"/>
      <c r="H16" s="471"/>
      <c r="I16" s="471"/>
      <c r="J16" s="471"/>
      <c r="K16" s="472"/>
      <c r="L16" s="488" t="s">
        <v>140</v>
      </c>
      <c r="M16" s="511"/>
      <c r="N16" s="511"/>
      <c r="O16" s="511"/>
      <c r="P16" s="511"/>
      <c r="Q16" s="512"/>
      <c r="R16" s="513" t="s">
        <v>141</v>
      </c>
      <c r="S16" s="514"/>
      <c r="T16" s="514"/>
      <c r="U16" s="514"/>
      <c r="V16" s="515"/>
      <c r="W16" s="397"/>
      <c r="X16" s="398"/>
      <c r="Y16" s="398"/>
      <c r="Z16" s="398"/>
      <c r="AA16" s="398"/>
      <c r="AB16" s="387"/>
      <c r="AC16" s="494">
        <v>13.3</v>
      </c>
      <c r="AD16" s="495"/>
      <c r="AE16" s="495"/>
      <c r="AF16" s="495"/>
      <c r="AG16" s="496"/>
      <c r="AH16" s="494">
        <v>13.8</v>
      </c>
      <c r="AI16" s="495"/>
      <c r="AJ16" s="495"/>
      <c r="AK16" s="495"/>
      <c r="AL16" s="497"/>
      <c r="AM16" s="436"/>
      <c r="AN16" s="437"/>
      <c r="AO16" s="437"/>
      <c r="AP16" s="437"/>
      <c r="AQ16" s="437"/>
      <c r="AR16" s="437"/>
      <c r="AS16" s="437"/>
      <c r="AT16" s="438"/>
      <c r="AU16" s="439"/>
      <c r="AV16" s="440"/>
      <c r="AW16" s="440"/>
      <c r="AX16" s="440"/>
      <c r="AY16" s="441" t="s">
        <v>142</v>
      </c>
      <c r="AZ16" s="442"/>
      <c r="BA16" s="442"/>
      <c r="BB16" s="442"/>
      <c r="BC16" s="442"/>
      <c r="BD16" s="442"/>
      <c r="BE16" s="442"/>
      <c r="BF16" s="442"/>
      <c r="BG16" s="442"/>
      <c r="BH16" s="442"/>
      <c r="BI16" s="442"/>
      <c r="BJ16" s="442"/>
      <c r="BK16" s="442"/>
      <c r="BL16" s="442"/>
      <c r="BM16" s="443"/>
      <c r="BN16" s="407">
        <v>1680680</v>
      </c>
      <c r="BO16" s="408"/>
      <c r="BP16" s="408"/>
      <c r="BQ16" s="408"/>
      <c r="BR16" s="408"/>
      <c r="BS16" s="408"/>
      <c r="BT16" s="408"/>
      <c r="BU16" s="409"/>
      <c r="BV16" s="407">
        <v>1614029</v>
      </c>
      <c r="BW16" s="408"/>
      <c r="BX16" s="408"/>
      <c r="BY16" s="408"/>
      <c r="BZ16" s="408"/>
      <c r="CA16" s="408"/>
      <c r="CB16" s="408"/>
      <c r="CC16" s="409"/>
      <c r="CD16" s="182"/>
      <c r="CE16" s="521"/>
      <c r="CF16" s="521"/>
      <c r="CG16" s="521"/>
      <c r="CH16" s="521"/>
      <c r="CI16" s="521"/>
      <c r="CJ16" s="521"/>
      <c r="CK16" s="521"/>
      <c r="CL16" s="521"/>
      <c r="CM16" s="521"/>
      <c r="CN16" s="521"/>
      <c r="CO16" s="521"/>
      <c r="CP16" s="521"/>
      <c r="CQ16" s="521"/>
      <c r="CR16" s="521"/>
      <c r="CS16" s="522"/>
      <c r="CT16" s="404"/>
      <c r="CU16" s="405"/>
      <c r="CV16" s="405"/>
      <c r="CW16" s="405"/>
      <c r="CX16" s="405"/>
      <c r="CY16" s="405"/>
      <c r="CZ16" s="405"/>
      <c r="DA16" s="406"/>
      <c r="DB16" s="404"/>
      <c r="DC16" s="405"/>
      <c r="DD16" s="405"/>
      <c r="DE16" s="405"/>
      <c r="DF16" s="405"/>
      <c r="DG16" s="405"/>
      <c r="DH16" s="405"/>
      <c r="DI16" s="406"/>
    </row>
    <row r="17" spans="1:113" ht="18.75" customHeight="1" thickBot="1" x14ac:dyDescent="0.2">
      <c r="A17" s="169"/>
      <c r="B17" s="473"/>
      <c r="C17" s="474"/>
      <c r="D17" s="474"/>
      <c r="E17" s="474"/>
      <c r="F17" s="474"/>
      <c r="G17" s="474"/>
      <c r="H17" s="474"/>
      <c r="I17" s="474"/>
      <c r="J17" s="474"/>
      <c r="K17" s="475"/>
      <c r="L17" s="183"/>
      <c r="M17" s="518" t="s">
        <v>143</v>
      </c>
      <c r="N17" s="519"/>
      <c r="O17" s="519"/>
      <c r="P17" s="519"/>
      <c r="Q17" s="520"/>
      <c r="R17" s="513" t="s">
        <v>144</v>
      </c>
      <c r="S17" s="514"/>
      <c r="T17" s="514"/>
      <c r="U17" s="514"/>
      <c r="V17" s="515"/>
      <c r="W17" s="423" t="s">
        <v>145</v>
      </c>
      <c r="X17" s="424"/>
      <c r="Y17" s="424"/>
      <c r="Z17" s="424"/>
      <c r="AA17" s="424"/>
      <c r="AB17" s="414"/>
      <c r="AC17" s="458">
        <v>992</v>
      </c>
      <c r="AD17" s="459"/>
      <c r="AE17" s="459"/>
      <c r="AF17" s="459"/>
      <c r="AG17" s="501"/>
      <c r="AH17" s="458">
        <v>1031</v>
      </c>
      <c r="AI17" s="459"/>
      <c r="AJ17" s="459"/>
      <c r="AK17" s="459"/>
      <c r="AL17" s="460"/>
      <c r="AM17" s="436"/>
      <c r="AN17" s="437"/>
      <c r="AO17" s="437"/>
      <c r="AP17" s="437"/>
      <c r="AQ17" s="437"/>
      <c r="AR17" s="437"/>
      <c r="AS17" s="437"/>
      <c r="AT17" s="438"/>
      <c r="AU17" s="439"/>
      <c r="AV17" s="440"/>
      <c r="AW17" s="440"/>
      <c r="AX17" s="440"/>
      <c r="AY17" s="441" t="s">
        <v>146</v>
      </c>
      <c r="AZ17" s="442"/>
      <c r="BA17" s="442"/>
      <c r="BB17" s="442"/>
      <c r="BC17" s="442"/>
      <c r="BD17" s="442"/>
      <c r="BE17" s="442"/>
      <c r="BF17" s="442"/>
      <c r="BG17" s="442"/>
      <c r="BH17" s="442"/>
      <c r="BI17" s="442"/>
      <c r="BJ17" s="442"/>
      <c r="BK17" s="442"/>
      <c r="BL17" s="442"/>
      <c r="BM17" s="443"/>
      <c r="BN17" s="407">
        <v>295169</v>
      </c>
      <c r="BO17" s="408"/>
      <c r="BP17" s="408"/>
      <c r="BQ17" s="408"/>
      <c r="BR17" s="408"/>
      <c r="BS17" s="408"/>
      <c r="BT17" s="408"/>
      <c r="BU17" s="409"/>
      <c r="BV17" s="407">
        <v>299544</v>
      </c>
      <c r="BW17" s="408"/>
      <c r="BX17" s="408"/>
      <c r="BY17" s="408"/>
      <c r="BZ17" s="408"/>
      <c r="CA17" s="408"/>
      <c r="CB17" s="408"/>
      <c r="CC17" s="409"/>
      <c r="CD17" s="182"/>
      <c r="CE17" s="521"/>
      <c r="CF17" s="521"/>
      <c r="CG17" s="521"/>
      <c r="CH17" s="521"/>
      <c r="CI17" s="521"/>
      <c r="CJ17" s="521"/>
      <c r="CK17" s="521"/>
      <c r="CL17" s="521"/>
      <c r="CM17" s="521"/>
      <c r="CN17" s="521"/>
      <c r="CO17" s="521"/>
      <c r="CP17" s="521"/>
      <c r="CQ17" s="521"/>
      <c r="CR17" s="521"/>
      <c r="CS17" s="522"/>
      <c r="CT17" s="404"/>
      <c r="CU17" s="405"/>
      <c r="CV17" s="405"/>
      <c r="CW17" s="405"/>
      <c r="CX17" s="405"/>
      <c r="CY17" s="405"/>
      <c r="CZ17" s="405"/>
      <c r="DA17" s="406"/>
      <c r="DB17" s="404"/>
      <c r="DC17" s="405"/>
      <c r="DD17" s="405"/>
      <c r="DE17" s="405"/>
      <c r="DF17" s="405"/>
      <c r="DG17" s="405"/>
      <c r="DH17" s="405"/>
      <c r="DI17" s="406"/>
    </row>
    <row r="18" spans="1:113" ht="18.75" customHeight="1" thickBot="1" x14ac:dyDescent="0.2">
      <c r="A18" s="169"/>
      <c r="B18" s="532" t="s">
        <v>147</v>
      </c>
      <c r="C18" s="450"/>
      <c r="D18" s="450"/>
      <c r="E18" s="533"/>
      <c r="F18" s="533"/>
      <c r="G18" s="533"/>
      <c r="H18" s="533"/>
      <c r="I18" s="533"/>
      <c r="J18" s="533"/>
      <c r="K18" s="533"/>
      <c r="L18" s="534">
        <v>5.81</v>
      </c>
      <c r="M18" s="534"/>
      <c r="N18" s="534"/>
      <c r="O18" s="534"/>
      <c r="P18" s="534"/>
      <c r="Q18" s="534"/>
      <c r="R18" s="535"/>
      <c r="S18" s="535"/>
      <c r="T18" s="535"/>
      <c r="U18" s="535"/>
      <c r="V18" s="536"/>
      <c r="W18" s="425"/>
      <c r="X18" s="426"/>
      <c r="Y18" s="426"/>
      <c r="Z18" s="426"/>
      <c r="AA18" s="426"/>
      <c r="AB18" s="417"/>
      <c r="AC18" s="537">
        <v>79.3</v>
      </c>
      <c r="AD18" s="538"/>
      <c r="AE18" s="538"/>
      <c r="AF18" s="538"/>
      <c r="AG18" s="539"/>
      <c r="AH18" s="537">
        <v>79</v>
      </c>
      <c r="AI18" s="538"/>
      <c r="AJ18" s="538"/>
      <c r="AK18" s="538"/>
      <c r="AL18" s="540"/>
      <c r="AM18" s="436"/>
      <c r="AN18" s="437"/>
      <c r="AO18" s="437"/>
      <c r="AP18" s="437"/>
      <c r="AQ18" s="437"/>
      <c r="AR18" s="437"/>
      <c r="AS18" s="437"/>
      <c r="AT18" s="438"/>
      <c r="AU18" s="439"/>
      <c r="AV18" s="440"/>
      <c r="AW18" s="440"/>
      <c r="AX18" s="440"/>
      <c r="AY18" s="441" t="s">
        <v>148</v>
      </c>
      <c r="AZ18" s="442"/>
      <c r="BA18" s="442"/>
      <c r="BB18" s="442"/>
      <c r="BC18" s="442"/>
      <c r="BD18" s="442"/>
      <c r="BE18" s="442"/>
      <c r="BF18" s="442"/>
      <c r="BG18" s="442"/>
      <c r="BH18" s="442"/>
      <c r="BI18" s="442"/>
      <c r="BJ18" s="442"/>
      <c r="BK18" s="442"/>
      <c r="BL18" s="442"/>
      <c r="BM18" s="443"/>
      <c r="BN18" s="407">
        <v>1780002</v>
      </c>
      <c r="BO18" s="408"/>
      <c r="BP18" s="408"/>
      <c r="BQ18" s="408"/>
      <c r="BR18" s="408"/>
      <c r="BS18" s="408"/>
      <c r="BT18" s="408"/>
      <c r="BU18" s="409"/>
      <c r="BV18" s="407">
        <v>1730399</v>
      </c>
      <c r="BW18" s="408"/>
      <c r="BX18" s="408"/>
      <c r="BY18" s="408"/>
      <c r="BZ18" s="408"/>
      <c r="CA18" s="408"/>
      <c r="CB18" s="408"/>
      <c r="CC18" s="409"/>
      <c r="CD18" s="182"/>
      <c r="CE18" s="521"/>
      <c r="CF18" s="521"/>
      <c r="CG18" s="521"/>
      <c r="CH18" s="521"/>
      <c r="CI18" s="521"/>
      <c r="CJ18" s="521"/>
      <c r="CK18" s="521"/>
      <c r="CL18" s="521"/>
      <c r="CM18" s="521"/>
      <c r="CN18" s="521"/>
      <c r="CO18" s="521"/>
      <c r="CP18" s="521"/>
      <c r="CQ18" s="521"/>
      <c r="CR18" s="521"/>
      <c r="CS18" s="522"/>
      <c r="CT18" s="404"/>
      <c r="CU18" s="405"/>
      <c r="CV18" s="405"/>
      <c r="CW18" s="405"/>
      <c r="CX18" s="405"/>
      <c r="CY18" s="405"/>
      <c r="CZ18" s="405"/>
      <c r="DA18" s="406"/>
      <c r="DB18" s="404"/>
      <c r="DC18" s="405"/>
      <c r="DD18" s="405"/>
      <c r="DE18" s="405"/>
      <c r="DF18" s="405"/>
      <c r="DG18" s="405"/>
      <c r="DH18" s="405"/>
      <c r="DI18" s="406"/>
    </row>
    <row r="19" spans="1:113" ht="18.75" customHeight="1" thickBot="1" x14ac:dyDescent="0.2">
      <c r="A19" s="169"/>
      <c r="B19" s="532" t="s">
        <v>149</v>
      </c>
      <c r="C19" s="450"/>
      <c r="D19" s="450"/>
      <c r="E19" s="533"/>
      <c r="F19" s="533"/>
      <c r="G19" s="533"/>
      <c r="H19" s="533"/>
      <c r="I19" s="533"/>
      <c r="J19" s="533"/>
      <c r="K19" s="533"/>
      <c r="L19" s="541">
        <v>480</v>
      </c>
      <c r="M19" s="541"/>
      <c r="N19" s="541"/>
      <c r="O19" s="541"/>
      <c r="P19" s="541"/>
      <c r="Q19" s="541"/>
      <c r="R19" s="542"/>
      <c r="S19" s="542"/>
      <c r="T19" s="542"/>
      <c r="U19" s="542"/>
      <c r="V19" s="543"/>
      <c r="W19" s="364"/>
      <c r="X19" s="365"/>
      <c r="Y19" s="365"/>
      <c r="Z19" s="365"/>
      <c r="AA19" s="365"/>
      <c r="AB19" s="365"/>
      <c r="AC19" s="516"/>
      <c r="AD19" s="516"/>
      <c r="AE19" s="516"/>
      <c r="AF19" s="516"/>
      <c r="AG19" s="516"/>
      <c r="AH19" s="516"/>
      <c r="AI19" s="516"/>
      <c r="AJ19" s="516"/>
      <c r="AK19" s="516"/>
      <c r="AL19" s="517"/>
      <c r="AM19" s="436"/>
      <c r="AN19" s="437"/>
      <c r="AO19" s="437"/>
      <c r="AP19" s="437"/>
      <c r="AQ19" s="437"/>
      <c r="AR19" s="437"/>
      <c r="AS19" s="437"/>
      <c r="AT19" s="438"/>
      <c r="AU19" s="439"/>
      <c r="AV19" s="440"/>
      <c r="AW19" s="440"/>
      <c r="AX19" s="440"/>
      <c r="AY19" s="441" t="s">
        <v>150</v>
      </c>
      <c r="AZ19" s="442"/>
      <c r="BA19" s="442"/>
      <c r="BB19" s="442"/>
      <c r="BC19" s="442"/>
      <c r="BD19" s="442"/>
      <c r="BE19" s="442"/>
      <c r="BF19" s="442"/>
      <c r="BG19" s="442"/>
      <c r="BH19" s="442"/>
      <c r="BI19" s="442"/>
      <c r="BJ19" s="442"/>
      <c r="BK19" s="442"/>
      <c r="BL19" s="442"/>
      <c r="BM19" s="443"/>
      <c r="BN19" s="407">
        <v>2605887</v>
      </c>
      <c r="BO19" s="408"/>
      <c r="BP19" s="408"/>
      <c r="BQ19" s="408"/>
      <c r="BR19" s="408"/>
      <c r="BS19" s="408"/>
      <c r="BT19" s="408"/>
      <c r="BU19" s="409"/>
      <c r="BV19" s="407">
        <v>2575759</v>
      </c>
      <c r="BW19" s="408"/>
      <c r="BX19" s="408"/>
      <c r="BY19" s="408"/>
      <c r="BZ19" s="408"/>
      <c r="CA19" s="408"/>
      <c r="CB19" s="408"/>
      <c r="CC19" s="409"/>
      <c r="CD19" s="182"/>
      <c r="CE19" s="521"/>
      <c r="CF19" s="521"/>
      <c r="CG19" s="521"/>
      <c r="CH19" s="521"/>
      <c r="CI19" s="521"/>
      <c r="CJ19" s="521"/>
      <c r="CK19" s="521"/>
      <c r="CL19" s="521"/>
      <c r="CM19" s="521"/>
      <c r="CN19" s="521"/>
      <c r="CO19" s="521"/>
      <c r="CP19" s="521"/>
      <c r="CQ19" s="521"/>
      <c r="CR19" s="521"/>
      <c r="CS19" s="522"/>
      <c r="CT19" s="404"/>
      <c r="CU19" s="405"/>
      <c r="CV19" s="405"/>
      <c r="CW19" s="405"/>
      <c r="CX19" s="405"/>
      <c r="CY19" s="405"/>
      <c r="CZ19" s="405"/>
      <c r="DA19" s="406"/>
      <c r="DB19" s="404"/>
      <c r="DC19" s="405"/>
      <c r="DD19" s="405"/>
      <c r="DE19" s="405"/>
      <c r="DF19" s="405"/>
      <c r="DG19" s="405"/>
      <c r="DH19" s="405"/>
      <c r="DI19" s="406"/>
    </row>
    <row r="20" spans="1:113" ht="18.75" customHeight="1" thickBot="1" x14ac:dyDescent="0.2">
      <c r="A20" s="169"/>
      <c r="B20" s="532" t="s">
        <v>151</v>
      </c>
      <c r="C20" s="450"/>
      <c r="D20" s="450"/>
      <c r="E20" s="533"/>
      <c r="F20" s="533"/>
      <c r="G20" s="533"/>
      <c r="H20" s="533"/>
      <c r="I20" s="533"/>
      <c r="J20" s="533"/>
      <c r="K20" s="533"/>
      <c r="L20" s="541">
        <v>1315</v>
      </c>
      <c r="M20" s="541"/>
      <c r="N20" s="541"/>
      <c r="O20" s="541"/>
      <c r="P20" s="541"/>
      <c r="Q20" s="541"/>
      <c r="R20" s="542"/>
      <c r="S20" s="542"/>
      <c r="T20" s="542"/>
      <c r="U20" s="542"/>
      <c r="V20" s="543"/>
      <c r="W20" s="425"/>
      <c r="X20" s="426"/>
      <c r="Y20" s="426"/>
      <c r="Z20" s="426"/>
      <c r="AA20" s="426"/>
      <c r="AB20" s="426"/>
      <c r="AC20" s="544"/>
      <c r="AD20" s="544"/>
      <c r="AE20" s="544"/>
      <c r="AF20" s="544"/>
      <c r="AG20" s="544"/>
      <c r="AH20" s="544"/>
      <c r="AI20" s="544"/>
      <c r="AJ20" s="544"/>
      <c r="AK20" s="544"/>
      <c r="AL20" s="545"/>
      <c r="AM20" s="546"/>
      <c r="AN20" s="462"/>
      <c r="AO20" s="462"/>
      <c r="AP20" s="462"/>
      <c r="AQ20" s="462"/>
      <c r="AR20" s="462"/>
      <c r="AS20" s="462"/>
      <c r="AT20" s="463"/>
      <c r="AU20" s="547"/>
      <c r="AV20" s="548"/>
      <c r="AW20" s="548"/>
      <c r="AX20" s="549"/>
      <c r="AY20" s="441"/>
      <c r="AZ20" s="442"/>
      <c r="BA20" s="442"/>
      <c r="BB20" s="442"/>
      <c r="BC20" s="442"/>
      <c r="BD20" s="442"/>
      <c r="BE20" s="442"/>
      <c r="BF20" s="442"/>
      <c r="BG20" s="442"/>
      <c r="BH20" s="442"/>
      <c r="BI20" s="442"/>
      <c r="BJ20" s="442"/>
      <c r="BK20" s="442"/>
      <c r="BL20" s="442"/>
      <c r="BM20" s="443"/>
      <c r="BN20" s="407"/>
      <c r="BO20" s="408"/>
      <c r="BP20" s="408"/>
      <c r="BQ20" s="408"/>
      <c r="BR20" s="408"/>
      <c r="BS20" s="408"/>
      <c r="BT20" s="408"/>
      <c r="BU20" s="409"/>
      <c r="BV20" s="407"/>
      <c r="BW20" s="408"/>
      <c r="BX20" s="408"/>
      <c r="BY20" s="408"/>
      <c r="BZ20" s="408"/>
      <c r="CA20" s="408"/>
      <c r="CB20" s="408"/>
      <c r="CC20" s="409"/>
      <c r="CD20" s="182"/>
      <c r="CE20" s="521"/>
      <c r="CF20" s="521"/>
      <c r="CG20" s="521"/>
      <c r="CH20" s="521"/>
      <c r="CI20" s="521"/>
      <c r="CJ20" s="521"/>
      <c r="CK20" s="521"/>
      <c r="CL20" s="521"/>
      <c r="CM20" s="521"/>
      <c r="CN20" s="521"/>
      <c r="CO20" s="521"/>
      <c r="CP20" s="521"/>
      <c r="CQ20" s="521"/>
      <c r="CR20" s="521"/>
      <c r="CS20" s="522"/>
      <c r="CT20" s="404"/>
      <c r="CU20" s="405"/>
      <c r="CV20" s="405"/>
      <c r="CW20" s="405"/>
      <c r="CX20" s="405"/>
      <c r="CY20" s="405"/>
      <c r="CZ20" s="405"/>
      <c r="DA20" s="406"/>
      <c r="DB20" s="404"/>
      <c r="DC20" s="405"/>
      <c r="DD20" s="405"/>
      <c r="DE20" s="405"/>
      <c r="DF20" s="405"/>
      <c r="DG20" s="405"/>
      <c r="DH20" s="405"/>
      <c r="DI20" s="406"/>
    </row>
    <row r="21" spans="1:113" ht="18.75" customHeight="1" thickBot="1" x14ac:dyDescent="0.2">
      <c r="A21" s="169"/>
      <c r="B21" s="523" t="s">
        <v>152</v>
      </c>
      <c r="C21" s="524"/>
      <c r="D21" s="524"/>
      <c r="E21" s="524"/>
      <c r="F21" s="524"/>
      <c r="G21" s="524"/>
      <c r="H21" s="524"/>
      <c r="I21" s="524"/>
      <c r="J21" s="524"/>
      <c r="K21" s="524"/>
      <c r="L21" s="524"/>
      <c r="M21" s="524"/>
      <c r="N21" s="524"/>
      <c r="O21" s="524"/>
      <c r="P21" s="524"/>
      <c r="Q21" s="524"/>
      <c r="R21" s="524"/>
      <c r="S21" s="524"/>
      <c r="T21" s="524"/>
      <c r="U21" s="524"/>
      <c r="V21" s="524"/>
      <c r="W21" s="524"/>
      <c r="X21" s="524"/>
      <c r="Y21" s="524"/>
      <c r="Z21" s="524"/>
      <c r="AA21" s="524"/>
      <c r="AB21" s="524"/>
      <c r="AC21" s="524"/>
      <c r="AD21" s="524"/>
      <c r="AE21" s="524"/>
      <c r="AF21" s="524"/>
      <c r="AG21" s="524"/>
      <c r="AH21" s="524"/>
      <c r="AI21" s="524"/>
      <c r="AJ21" s="524"/>
      <c r="AK21" s="524"/>
      <c r="AL21" s="524"/>
      <c r="AM21" s="524"/>
      <c r="AN21" s="524"/>
      <c r="AO21" s="524"/>
      <c r="AP21" s="524"/>
      <c r="AQ21" s="524"/>
      <c r="AR21" s="524"/>
      <c r="AS21" s="524"/>
      <c r="AT21" s="524"/>
      <c r="AU21" s="524"/>
      <c r="AV21" s="524"/>
      <c r="AW21" s="524"/>
      <c r="AX21" s="525"/>
      <c r="AY21" s="526"/>
      <c r="AZ21" s="527"/>
      <c r="BA21" s="527"/>
      <c r="BB21" s="527"/>
      <c r="BC21" s="527"/>
      <c r="BD21" s="527"/>
      <c r="BE21" s="527"/>
      <c r="BF21" s="527"/>
      <c r="BG21" s="527"/>
      <c r="BH21" s="527"/>
      <c r="BI21" s="527"/>
      <c r="BJ21" s="527"/>
      <c r="BK21" s="527"/>
      <c r="BL21" s="527"/>
      <c r="BM21" s="528"/>
      <c r="BN21" s="529"/>
      <c r="BO21" s="530"/>
      <c r="BP21" s="530"/>
      <c r="BQ21" s="530"/>
      <c r="BR21" s="530"/>
      <c r="BS21" s="530"/>
      <c r="BT21" s="530"/>
      <c r="BU21" s="531"/>
      <c r="BV21" s="529"/>
      <c r="BW21" s="530"/>
      <c r="BX21" s="530"/>
      <c r="BY21" s="530"/>
      <c r="BZ21" s="530"/>
      <c r="CA21" s="530"/>
      <c r="CB21" s="530"/>
      <c r="CC21" s="531"/>
      <c r="CD21" s="182"/>
      <c r="CE21" s="521"/>
      <c r="CF21" s="521"/>
      <c r="CG21" s="521"/>
      <c r="CH21" s="521"/>
      <c r="CI21" s="521"/>
      <c r="CJ21" s="521"/>
      <c r="CK21" s="521"/>
      <c r="CL21" s="521"/>
      <c r="CM21" s="521"/>
      <c r="CN21" s="521"/>
      <c r="CO21" s="521"/>
      <c r="CP21" s="521"/>
      <c r="CQ21" s="521"/>
      <c r="CR21" s="521"/>
      <c r="CS21" s="522"/>
      <c r="CT21" s="404"/>
      <c r="CU21" s="405"/>
      <c r="CV21" s="405"/>
      <c r="CW21" s="405"/>
      <c r="CX21" s="405"/>
      <c r="CY21" s="405"/>
      <c r="CZ21" s="405"/>
      <c r="DA21" s="406"/>
      <c r="DB21" s="404"/>
      <c r="DC21" s="405"/>
      <c r="DD21" s="405"/>
      <c r="DE21" s="405"/>
      <c r="DF21" s="405"/>
      <c r="DG21" s="405"/>
      <c r="DH21" s="405"/>
      <c r="DI21" s="406"/>
    </row>
    <row r="22" spans="1:113" ht="18.75" customHeight="1" x14ac:dyDescent="0.15">
      <c r="A22" s="169"/>
      <c r="B22" s="577" t="s">
        <v>153</v>
      </c>
      <c r="C22" s="551"/>
      <c r="D22" s="552"/>
      <c r="E22" s="419" t="s">
        <v>1</v>
      </c>
      <c r="F22" s="424"/>
      <c r="G22" s="424"/>
      <c r="H22" s="424"/>
      <c r="I22" s="424"/>
      <c r="J22" s="424"/>
      <c r="K22" s="414"/>
      <c r="L22" s="419" t="s">
        <v>154</v>
      </c>
      <c r="M22" s="424"/>
      <c r="N22" s="424"/>
      <c r="O22" s="424"/>
      <c r="P22" s="414"/>
      <c r="Q22" s="582" t="s">
        <v>155</v>
      </c>
      <c r="R22" s="583"/>
      <c r="S22" s="583"/>
      <c r="T22" s="583"/>
      <c r="U22" s="583"/>
      <c r="V22" s="584"/>
      <c r="W22" s="550" t="s">
        <v>156</v>
      </c>
      <c r="X22" s="551"/>
      <c r="Y22" s="552"/>
      <c r="Z22" s="419" t="s">
        <v>1</v>
      </c>
      <c r="AA22" s="424"/>
      <c r="AB22" s="424"/>
      <c r="AC22" s="424"/>
      <c r="AD22" s="424"/>
      <c r="AE22" s="424"/>
      <c r="AF22" s="424"/>
      <c r="AG22" s="414"/>
      <c r="AH22" s="588" t="s">
        <v>157</v>
      </c>
      <c r="AI22" s="424"/>
      <c r="AJ22" s="424"/>
      <c r="AK22" s="424"/>
      <c r="AL22" s="414"/>
      <c r="AM22" s="588" t="s">
        <v>158</v>
      </c>
      <c r="AN22" s="589"/>
      <c r="AO22" s="589"/>
      <c r="AP22" s="589"/>
      <c r="AQ22" s="589"/>
      <c r="AR22" s="590"/>
      <c r="AS22" s="582" t="s">
        <v>155</v>
      </c>
      <c r="AT22" s="583"/>
      <c r="AU22" s="583"/>
      <c r="AV22" s="583"/>
      <c r="AW22" s="583"/>
      <c r="AX22" s="594"/>
      <c r="AY22" s="367" t="s">
        <v>159</v>
      </c>
      <c r="AZ22" s="368"/>
      <c r="BA22" s="368"/>
      <c r="BB22" s="368"/>
      <c r="BC22" s="368"/>
      <c r="BD22" s="368"/>
      <c r="BE22" s="368"/>
      <c r="BF22" s="368"/>
      <c r="BG22" s="368"/>
      <c r="BH22" s="368"/>
      <c r="BI22" s="368"/>
      <c r="BJ22" s="368"/>
      <c r="BK22" s="368"/>
      <c r="BL22" s="368"/>
      <c r="BM22" s="369"/>
      <c r="BN22" s="370">
        <v>5885889</v>
      </c>
      <c r="BO22" s="371"/>
      <c r="BP22" s="371"/>
      <c r="BQ22" s="371"/>
      <c r="BR22" s="371"/>
      <c r="BS22" s="371"/>
      <c r="BT22" s="371"/>
      <c r="BU22" s="372"/>
      <c r="BV22" s="370">
        <v>5785772</v>
      </c>
      <c r="BW22" s="371"/>
      <c r="BX22" s="371"/>
      <c r="BY22" s="371"/>
      <c r="BZ22" s="371"/>
      <c r="CA22" s="371"/>
      <c r="CB22" s="371"/>
      <c r="CC22" s="372"/>
      <c r="CD22" s="182"/>
      <c r="CE22" s="521"/>
      <c r="CF22" s="521"/>
      <c r="CG22" s="521"/>
      <c r="CH22" s="521"/>
      <c r="CI22" s="521"/>
      <c r="CJ22" s="521"/>
      <c r="CK22" s="521"/>
      <c r="CL22" s="521"/>
      <c r="CM22" s="521"/>
      <c r="CN22" s="521"/>
      <c r="CO22" s="521"/>
      <c r="CP22" s="521"/>
      <c r="CQ22" s="521"/>
      <c r="CR22" s="521"/>
      <c r="CS22" s="522"/>
      <c r="CT22" s="404"/>
      <c r="CU22" s="405"/>
      <c r="CV22" s="405"/>
      <c r="CW22" s="405"/>
      <c r="CX22" s="405"/>
      <c r="CY22" s="405"/>
      <c r="CZ22" s="405"/>
      <c r="DA22" s="406"/>
      <c r="DB22" s="404"/>
      <c r="DC22" s="405"/>
      <c r="DD22" s="405"/>
      <c r="DE22" s="405"/>
      <c r="DF22" s="405"/>
      <c r="DG22" s="405"/>
      <c r="DH22" s="405"/>
      <c r="DI22" s="406"/>
    </row>
    <row r="23" spans="1:113" ht="18.75" customHeight="1" x14ac:dyDescent="0.15">
      <c r="A23" s="169"/>
      <c r="B23" s="578"/>
      <c r="C23" s="554"/>
      <c r="D23" s="555"/>
      <c r="E23" s="393"/>
      <c r="F23" s="398"/>
      <c r="G23" s="398"/>
      <c r="H23" s="398"/>
      <c r="I23" s="398"/>
      <c r="J23" s="398"/>
      <c r="K23" s="387"/>
      <c r="L23" s="393"/>
      <c r="M23" s="398"/>
      <c r="N23" s="398"/>
      <c r="O23" s="398"/>
      <c r="P23" s="387"/>
      <c r="Q23" s="585"/>
      <c r="R23" s="586"/>
      <c r="S23" s="586"/>
      <c r="T23" s="586"/>
      <c r="U23" s="586"/>
      <c r="V23" s="587"/>
      <c r="W23" s="553"/>
      <c r="X23" s="554"/>
      <c r="Y23" s="555"/>
      <c r="Z23" s="393"/>
      <c r="AA23" s="398"/>
      <c r="AB23" s="398"/>
      <c r="AC23" s="398"/>
      <c r="AD23" s="398"/>
      <c r="AE23" s="398"/>
      <c r="AF23" s="398"/>
      <c r="AG23" s="387"/>
      <c r="AH23" s="393"/>
      <c r="AI23" s="398"/>
      <c r="AJ23" s="398"/>
      <c r="AK23" s="398"/>
      <c r="AL23" s="387"/>
      <c r="AM23" s="591"/>
      <c r="AN23" s="592"/>
      <c r="AO23" s="592"/>
      <c r="AP23" s="592"/>
      <c r="AQ23" s="592"/>
      <c r="AR23" s="593"/>
      <c r="AS23" s="585"/>
      <c r="AT23" s="586"/>
      <c r="AU23" s="586"/>
      <c r="AV23" s="586"/>
      <c r="AW23" s="586"/>
      <c r="AX23" s="595"/>
      <c r="AY23" s="441" t="s">
        <v>160</v>
      </c>
      <c r="AZ23" s="442"/>
      <c r="BA23" s="442"/>
      <c r="BB23" s="442"/>
      <c r="BC23" s="442"/>
      <c r="BD23" s="442"/>
      <c r="BE23" s="442"/>
      <c r="BF23" s="442"/>
      <c r="BG23" s="442"/>
      <c r="BH23" s="442"/>
      <c r="BI23" s="442"/>
      <c r="BJ23" s="442"/>
      <c r="BK23" s="442"/>
      <c r="BL23" s="442"/>
      <c r="BM23" s="443"/>
      <c r="BN23" s="407">
        <v>5533338</v>
      </c>
      <c r="BO23" s="408"/>
      <c r="BP23" s="408"/>
      <c r="BQ23" s="408"/>
      <c r="BR23" s="408"/>
      <c r="BS23" s="408"/>
      <c r="BT23" s="408"/>
      <c r="BU23" s="409"/>
      <c r="BV23" s="407">
        <v>5383285</v>
      </c>
      <c r="BW23" s="408"/>
      <c r="BX23" s="408"/>
      <c r="BY23" s="408"/>
      <c r="BZ23" s="408"/>
      <c r="CA23" s="408"/>
      <c r="CB23" s="408"/>
      <c r="CC23" s="409"/>
      <c r="CD23" s="182"/>
      <c r="CE23" s="521"/>
      <c r="CF23" s="521"/>
      <c r="CG23" s="521"/>
      <c r="CH23" s="521"/>
      <c r="CI23" s="521"/>
      <c r="CJ23" s="521"/>
      <c r="CK23" s="521"/>
      <c r="CL23" s="521"/>
      <c r="CM23" s="521"/>
      <c r="CN23" s="521"/>
      <c r="CO23" s="521"/>
      <c r="CP23" s="521"/>
      <c r="CQ23" s="521"/>
      <c r="CR23" s="521"/>
      <c r="CS23" s="522"/>
      <c r="CT23" s="404"/>
      <c r="CU23" s="405"/>
      <c r="CV23" s="405"/>
      <c r="CW23" s="405"/>
      <c r="CX23" s="405"/>
      <c r="CY23" s="405"/>
      <c r="CZ23" s="405"/>
      <c r="DA23" s="406"/>
      <c r="DB23" s="404"/>
      <c r="DC23" s="405"/>
      <c r="DD23" s="405"/>
      <c r="DE23" s="405"/>
      <c r="DF23" s="405"/>
      <c r="DG23" s="405"/>
      <c r="DH23" s="405"/>
      <c r="DI23" s="406"/>
    </row>
    <row r="24" spans="1:113" ht="18.75" customHeight="1" thickBot="1" x14ac:dyDescent="0.2">
      <c r="A24" s="169"/>
      <c r="B24" s="578"/>
      <c r="C24" s="554"/>
      <c r="D24" s="555"/>
      <c r="E24" s="457" t="s">
        <v>161</v>
      </c>
      <c r="F24" s="437"/>
      <c r="G24" s="437"/>
      <c r="H24" s="437"/>
      <c r="I24" s="437"/>
      <c r="J24" s="437"/>
      <c r="K24" s="438"/>
      <c r="L24" s="458">
        <v>1</v>
      </c>
      <c r="M24" s="459"/>
      <c r="N24" s="459"/>
      <c r="O24" s="459"/>
      <c r="P24" s="501"/>
      <c r="Q24" s="458">
        <v>4575</v>
      </c>
      <c r="R24" s="459"/>
      <c r="S24" s="459"/>
      <c r="T24" s="459"/>
      <c r="U24" s="459"/>
      <c r="V24" s="501"/>
      <c r="W24" s="553"/>
      <c r="X24" s="554"/>
      <c r="Y24" s="555"/>
      <c r="Z24" s="457" t="s">
        <v>162</v>
      </c>
      <c r="AA24" s="437"/>
      <c r="AB24" s="437"/>
      <c r="AC24" s="437"/>
      <c r="AD24" s="437"/>
      <c r="AE24" s="437"/>
      <c r="AF24" s="437"/>
      <c r="AG24" s="438"/>
      <c r="AH24" s="458">
        <v>53</v>
      </c>
      <c r="AI24" s="459"/>
      <c r="AJ24" s="459"/>
      <c r="AK24" s="459"/>
      <c r="AL24" s="501"/>
      <c r="AM24" s="458">
        <v>149990</v>
      </c>
      <c r="AN24" s="459"/>
      <c r="AO24" s="459"/>
      <c r="AP24" s="459"/>
      <c r="AQ24" s="459"/>
      <c r="AR24" s="501"/>
      <c r="AS24" s="458">
        <v>2830</v>
      </c>
      <c r="AT24" s="459"/>
      <c r="AU24" s="459"/>
      <c r="AV24" s="459"/>
      <c r="AW24" s="459"/>
      <c r="AX24" s="460"/>
      <c r="AY24" s="526" t="s">
        <v>163</v>
      </c>
      <c r="AZ24" s="527"/>
      <c r="BA24" s="527"/>
      <c r="BB24" s="527"/>
      <c r="BC24" s="527"/>
      <c r="BD24" s="527"/>
      <c r="BE24" s="527"/>
      <c r="BF24" s="527"/>
      <c r="BG24" s="527"/>
      <c r="BH24" s="527"/>
      <c r="BI24" s="527"/>
      <c r="BJ24" s="527"/>
      <c r="BK24" s="527"/>
      <c r="BL24" s="527"/>
      <c r="BM24" s="528"/>
      <c r="BN24" s="407">
        <v>5293016</v>
      </c>
      <c r="BO24" s="408"/>
      <c r="BP24" s="408"/>
      <c r="BQ24" s="408"/>
      <c r="BR24" s="408"/>
      <c r="BS24" s="408"/>
      <c r="BT24" s="408"/>
      <c r="BU24" s="409"/>
      <c r="BV24" s="407">
        <v>5122992</v>
      </c>
      <c r="BW24" s="408"/>
      <c r="BX24" s="408"/>
      <c r="BY24" s="408"/>
      <c r="BZ24" s="408"/>
      <c r="CA24" s="408"/>
      <c r="CB24" s="408"/>
      <c r="CC24" s="409"/>
      <c r="CD24" s="182"/>
      <c r="CE24" s="521"/>
      <c r="CF24" s="521"/>
      <c r="CG24" s="521"/>
      <c r="CH24" s="521"/>
      <c r="CI24" s="521"/>
      <c r="CJ24" s="521"/>
      <c r="CK24" s="521"/>
      <c r="CL24" s="521"/>
      <c r="CM24" s="521"/>
      <c r="CN24" s="521"/>
      <c r="CO24" s="521"/>
      <c r="CP24" s="521"/>
      <c r="CQ24" s="521"/>
      <c r="CR24" s="521"/>
      <c r="CS24" s="522"/>
      <c r="CT24" s="404"/>
      <c r="CU24" s="405"/>
      <c r="CV24" s="405"/>
      <c r="CW24" s="405"/>
      <c r="CX24" s="405"/>
      <c r="CY24" s="405"/>
      <c r="CZ24" s="405"/>
      <c r="DA24" s="406"/>
      <c r="DB24" s="404"/>
      <c r="DC24" s="405"/>
      <c r="DD24" s="405"/>
      <c r="DE24" s="405"/>
      <c r="DF24" s="405"/>
      <c r="DG24" s="405"/>
      <c r="DH24" s="405"/>
      <c r="DI24" s="406"/>
    </row>
    <row r="25" spans="1:113" ht="18.75" customHeight="1" x14ac:dyDescent="0.15">
      <c r="A25" s="169"/>
      <c r="B25" s="578"/>
      <c r="C25" s="554"/>
      <c r="D25" s="555"/>
      <c r="E25" s="457" t="s">
        <v>164</v>
      </c>
      <c r="F25" s="437"/>
      <c r="G25" s="437"/>
      <c r="H25" s="437"/>
      <c r="I25" s="437"/>
      <c r="J25" s="437"/>
      <c r="K25" s="438"/>
      <c r="L25" s="458">
        <v>1</v>
      </c>
      <c r="M25" s="459"/>
      <c r="N25" s="459"/>
      <c r="O25" s="459"/>
      <c r="P25" s="501"/>
      <c r="Q25" s="458">
        <v>5600</v>
      </c>
      <c r="R25" s="459"/>
      <c r="S25" s="459"/>
      <c r="T25" s="459"/>
      <c r="U25" s="459"/>
      <c r="V25" s="501"/>
      <c r="W25" s="553"/>
      <c r="X25" s="554"/>
      <c r="Y25" s="555"/>
      <c r="Z25" s="457" t="s">
        <v>165</v>
      </c>
      <c r="AA25" s="437"/>
      <c r="AB25" s="437"/>
      <c r="AC25" s="437"/>
      <c r="AD25" s="437"/>
      <c r="AE25" s="437"/>
      <c r="AF25" s="437"/>
      <c r="AG25" s="438"/>
      <c r="AH25" s="458" t="s">
        <v>122</v>
      </c>
      <c r="AI25" s="459"/>
      <c r="AJ25" s="459"/>
      <c r="AK25" s="459"/>
      <c r="AL25" s="501"/>
      <c r="AM25" s="458" t="s">
        <v>122</v>
      </c>
      <c r="AN25" s="459"/>
      <c r="AO25" s="459"/>
      <c r="AP25" s="459"/>
      <c r="AQ25" s="459"/>
      <c r="AR25" s="501"/>
      <c r="AS25" s="458" t="s">
        <v>122</v>
      </c>
      <c r="AT25" s="459"/>
      <c r="AU25" s="459"/>
      <c r="AV25" s="459"/>
      <c r="AW25" s="459"/>
      <c r="AX25" s="460"/>
      <c r="AY25" s="367" t="s">
        <v>166</v>
      </c>
      <c r="AZ25" s="368"/>
      <c r="BA25" s="368"/>
      <c r="BB25" s="368"/>
      <c r="BC25" s="368"/>
      <c r="BD25" s="368"/>
      <c r="BE25" s="368"/>
      <c r="BF25" s="368"/>
      <c r="BG25" s="368"/>
      <c r="BH25" s="368"/>
      <c r="BI25" s="368"/>
      <c r="BJ25" s="368"/>
      <c r="BK25" s="368"/>
      <c r="BL25" s="368"/>
      <c r="BM25" s="369"/>
      <c r="BN25" s="370">
        <v>303852</v>
      </c>
      <c r="BO25" s="371"/>
      <c r="BP25" s="371"/>
      <c r="BQ25" s="371"/>
      <c r="BR25" s="371"/>
      <c r="BS25" s="371"/>
      <c r="BT25" s="371"/>
      <c r="BU25" s="372"/>
      <c r="BV25" s="370">
        <v>70000</v>
      </c>
      <c r="BW25" s="371"/>
      <c r="BX25" s="371"/>
      <c r="BY25" s="371"/>
      <c r="BZ25" s="371"/>
      <c r="CA25" s="371"/>
      <c r="CB25" s="371"/>
      <c r="CC25" s="372"/>
      <c r="CD25" s="182"/>
      <c r="CE25" s="521"/>
      <c r="CF25" s="521"/>
      <c r="CG25" s="521"/>
      <c r="CH25" s="521"/>
      <c r="CI25" s="521"/>
      <c r="CJ25" s="521"/>
      <c r="CK25" s="521"/>
      <c r="CL25" s="521"/>
      <c r="CM25" s="521"/>
      <c r="CN25" s="521"/>
      <c r="CO25" s="521"/>
      <c r="CP25" s="521"/>
      <c r="CQ25" s="521"/>
      <c r="CR25" s="521"/>
      <c r="CS25" s="522"/>
      <c r="CT25" s="404"/>
      <c r="CU25" s="405"/>
      <c r="CV25" s="405"/>
      <c r="CW25" s="405"/>
      <c r="CX25" s="405"/>
      <c r="CY25" s="405"/>
      <c r="CZ25" s="405"/>
      <c r="DA25" s="406"/>
      <c r="DB25" s="404"/>
      <c r="DC25" s="405"/>
      <c r="DD25" s="405"/>
      <c r="DE25" s="405"/>
      <c r="DF25" s="405"/>
      <c r="DG25" s="405"/>
      <c r="DH25" s="405"/>
      <c r="DI25" s="406"/>
    </row>
    <row r="26" spans="1:113" ht="18.75" customHeight="1" x14ac:dyDescent="0.15">
      <c r="A26" s="169"/>
      <c r="B26" s="578"/>
      <c r="C26" s="554"/>
      <c r="D26" s="555"/>
      <c r="E26" s="457" t="s">
        <v>167</v>
      </c>
      <c r="F26" s="437"/>
      <c r="G26" s="437"/>
      <c r="H26" s="437"/>
      <c r="I26" s="437"/>
      <c r="J26" s="437"/>
      <c r="K26" s="438"/>
      <c r="L26" s="458">
        <v>1</v>
      </c>
      <c r="M26" s="459"/>
      <c r="N26" s="459"/>
      <c r="O26" s="459"/>
      <c r="P26" s="501"/>
      <c r="Q26" s="458">
        <v>5050</v>
      </c>
      <c r="R26" s="459"/>
      <c r="S26" s="459"/>
      <c r="T26" s="459"/>
      <c r="U26" s="459"/>
      <c r="V26" s="501"/>
      <c r="W26" s="553"/>
      <c r="X26" s="554"/>
      <c r="Y26" s="555"/>
      <c r="Z26" s="457" t="s">
        <v>168</v>
      </c>
      <c r="AA26" s="559"/>
      <c r="AB26" s="559"/>
      <c r="AC26" s="559"/>
      <c r="AD26" s="559"/>
      <c r="AE26" s="559"/>
      <c r="AF26" s="559"/>
      <c r="AG26" s="560"/>
      <c r="AH26" s="458" t="s">
        <v>122</v>
      </c>
      <c r="AI26" s="459"/>
      <c r="AJ26" s="459"/>
      <c r="AK26" s="459"/>
      <c r="AL26" s="501"/>
      <c r="AM26" s="458" t="s">
        <v>122</v>
      </c>
      <c r="AN26" s="459"/>
      <c r="AO26" s="459"/>
      <c r="AP26" s="459"/>
      <c r="AQ26" s="459"/>
      <c r="AR26" s="501"/>
      <c r="AS26" s="458" t="s">
        <v>122</v>
      </c>
      <c r="AT26" s="459"/>
      <c r="AU26" s="459"/>
      <c r="AV26" s="459"/>
      <c r="AW26" s="459"/>
      <c r="AX26" s="460"/>
      <c r="AY26" s="410" t="s">
        <v>169</v>
      </c>
      <c r="AZ26" s="411"/>
      <c r="BA26" s="411"/>
      <c r="BB26" s="411"/>
      <c r="BC26" s="411"/>
      <c r="BD26" s="411"/>
      <c r="BE26" s="411"/>
      <c r="BF26" s="411"/>
      <c r="BG26" s="411"/>
      <c r="BH26" s="411"/>
      <c r="BI26" s="411"/>
      <c r="BJ26" s="411"/>
      <c r="BK26" s="411"/>
      <c r="BL26" s="411"/>
      <c r="BM26" s="412"/>
      <c r="BN26" s="407" t="s">
        <v>122</v>
      </c>
      <c r="BO26" s="408"/>
      <c r="BP26" s="408"/>
      <c r="BQ26" s="408"/>
      <c r="BR26" s="408"/>
      <c r="BS26" s="408"/>
      <c r="BT26" s="408"/>
      <c r="BU26" s="409"/>
      <c r="BV26" s="407" t="s">
        <v>122</v>
      </c>
      <c r="BW26" s="408"/>
      <c r="BX26" s="408"/>
      <c r="BY26" s="408"/>
      <c r="BZ26" s="408"/>
      <c r="CA26" s="408"/>
      <c r="CB26" s="408"/>
      <c r="CC26" s="409"/>
      <c r="CD26" s="182"/>
      <c r="CE26" s="521"/>
      <c r="CF26" s="521"/>
      <c r="CG26" s="521"/>
      <c r="CH26" s="521"/>
      <c r="CI26" s="521"/>
      <c r="CJ26" s="521"/>
      <c r="CK26" s="521"/>
      <c r="CL26" s="521"/>
      <c r="CM26" s="521"/>
      <c r="CN26" s="521"/>
      <c r="CO26" s="521"/>
      <c r="CP26" s="521"/>
      <c r="CQ26" s="521"/>
      <c r="CR26" s="521"/>
      <c r="CS26" s="522"/>
      <c r="CT26" s="404"/>
      <c r="CU26" s="405"/>
      <c r="CV26" s="405"/>
      <c r="CW26" s="405"/>
      <c r="CX26" s="405"/>
      <c r="CY26" s="405"/>
      <c r="CZ26" s="405"/>
      <c r="DA26" s="406"/>
      <c r="DB26" s="404"/>
      <c r="DC26" s="405"/>
      <c r="DD26" s="405"/>
      <c r="DE26" s="405"/>
      <c r="DF26" s="405"/>
      <c r="DG26" s="405"/>
      <c r="DH26" s="405"/>
      <c r="DI26" s="406"/>
    </row>
    <row r="27" spans="1:113" ht="18.75" customHeight="1" thickBot="1" x14ac:dyDescent="0.2">
      <c r="A27" s="169"/>
      <c r="B27" s="578"/>
      <c r="C27" s="554"/>
      <c r="D27" s="555"/>
      <c r="E27" s="457" t="s">
        <v>170</v>
      </c>
      <c r="F27" s="437"/>
      <c r="G27" s="437"/>
      <c r="H27" s="437"/>
      <c r="I27" s="437"/>
      <c r="J27" s="437"/>
      <c r="K27" s="438"/>
      <c r="L27" s="458">
        <v>1</v>
      </c>
      <c r="M27" s="459"/>
      <c r="N27" s="459"/>
      <c r="O27" s="459"/>
      <c r="P27" s="501"/>
      <c r="Q27" s="458">
        <v>2850</v>
      </c>
      <c r="R27" s="459"/>
      <c r="S27" s="459"/>
      <c r="T27" s="459"/>
      <c r="U27" s="459"/>
      <c r="V27" s="501"/>
      <c r="W27" s="553"/>
      <c r="X27" s="554"/>
      <c r="Y27" s="555"/>
      <c r="Z27" s="457" t="s">
        <v>171</v>
      </c>
      <c r="AA27" s="437"/>
      <c r="AB27" s="437"/>
      <c r="AC27" s="437"/>
      <c r="AD27" s="437"/>
      <c r="AE27" s="437"/>
      <c r="AF27" s="437"/>
      <c r="AG27" s="438"/>
      <c r="AH27" s="458" t="s">
        <v>122</v>
      </c>
      <c r="AI27" s="459"/>
      <c r="AJ27" s="459"/>
      <c r="AK27" s="459"/>
      <c r="AL27" s="501"/>
      <c r="AM27" s="458" t="s">
        <v>122</v>
      </c>
      <c r="AN27" s="459"/>
      <c r="AO27" s="459"/>
      <c r="AP27" s="459"/>
      <c r="AQ27" s="459"/>
      <c r="AR27" s="501"/>
      <c r="AS27" s="458" t="s">
        <v>122</v>
      </c>
      <c r="AT27" s="459"/>
      <c r="AU27" s="459"/>
      <c r="AV27" s="459"/>
      <c r="AW27" s="459"/>
      <c r="AX27" s="460"/>
      <c r="AY27" s="502" t="s">
        <v>172</v>
      </c>
      <c r="AZ27" s="503"/>
      <c r="BA27" s="503"/>
      <c r="BB27" s="503"/>
      <c r="BC27" s="503"/>
      <c r="BD27" s="503"/>
      <c r="BE27" s="503"/>
      <c r="BF27" s="503"/>
      <c r="BG27" s="503"/>
      <c r="BH27" s="503"/>
      <c r="BI27" s="503"/>
      <c r="BJ27" s="503"/>
      <c r="BK27" s="503"/>
      <c r="BL27" s="503"/>
      <c r="BM27" s="504"/>
      <c r="BN27" s="529">
        <v>84571</v>
      </c>
      <c r="BO27" s="530"/>
      <c r="BP27" s="530"/>
      <c r="BQ27" s="530"/>
      <c r="BR27" s="530"/>
      <c r="BS27" s="530"/>
      <c r="BT27" s="530"/>
      <c r="BU27" s="531"/>
      <c r="BV27" s="529">
        <v>84571</v>
      </c>
      <c r="BW27" s="530"/>
      <c r="BX27" s="530"/>
      <c r="BY27" s="530"/>
      <c r="BZ27" s="530"/>
      <c r="CA27" s="530"/>
      <c r="CB27" s="530"/>
      <c r="CC27" s="531"/>
      <c r="CD27" s="184"/>
      <c r="CE27" s="521"/>
      <c r="CF27" s="521"/>
      <c r="CG27" s="521"/>
      <c r="CH27" s="521"/>
      <c r="CI27" s="521"/>
      <c r="CJ27" s="521"/>
      <c r="CK27" s="521"/>
      <c r="CL27" s="521"/>
      <c r="CM27" s="521"/>
      <c r="CN27" s="521"/>
      <c r="CO27" s="521"/>
      <c r="CP27" s="521"/>
      <c r="CQ27" s="521"/>
      <c r="CR27" s="521"/>
      <c r="CS27" s="522"/>
      <c r="CT27" s="404"/>
      <c r="CU27" s="405"/>
      <c r="CV27" s="405"/>
      <c r="CW27" s="405"/>
      <c r="CX27" s="405"/>
      <c r="CY27" s="405"/>
      <c r="CZ27" s="405"/>
      <c r="DA27" s="406"/>
      <c r="DB27" s="404"/>
      <c r="DC27" s="405"/>
      <c r="DD27" s="405"/>
      <c r="DE27" s="405"/>
      <c r="DF27" s="405"/>
      <c r="DG27" s="405"/>
      <c r="DH27" s="405"/>
      <c r="DI27" s="406"/>
    </row>
    <row r="28" spans="1:113" ht="18.75" customHeight="1" x14ac:dyDescent="0.15">
      <c r="A28" s="169"/>
      <c r="B28" s="578"/>
      <c r="C28" s="554"/>
      <c r="D28" s="555"/>
      <c r="E28" s="457" t="s">
        <v>173</v>
      </c>
      <c r="F28" s="437"/>
      <c r="G28" s="437"/>
      <c r="H28" s="437"/>
      <c r="I28" s="437"/>
      <c r="J28" s="437"/>
      <c r="K28" s="438"/>
      <c r="L28" s="458">
        <v>1</v>
      </c>
      <c r="M28" s="459"/>
      <c r="N28" s="459"/>
      <c r="O28" s="459"/>
      <c r="P28" s="501"/>
      <c r="Q28" s="458">
        <v>2280</v>
      </c>
      <c r="R28" s="459"/>
      <c r="S28" s="459"/>
      <c r="T28" s="459"/>
      <c r="U28" s="459"/>
      <c r="V28" s="501"/>
      <c r="W28" s="553"/>
      <c r="X28" s="554"/>
      <c r="Y28" s="555"/>
      <c r="Z28" s="457" t="s">
        <v>174</v>
      </c>
      <c r="AA28" s="437"/>
      <c r="AB28" s="437"/>
      <c r="AC28" s="437"/>
      <c r="AD28" s="437"/>
      <c r="AE28" s="437"/>
      <c r="AF28" s="437"/>
      <c r="AG28" s="438"/>
      <c r="AH28" s="458" t="s">
        <v>122</v>
      </c>
      <c r="AI28" s="459"/>
      <c r="AJ28" s="459"/>
      <c r="AK28" s="459"/>
      <c r="AL28" s="501"/>
      <c r="AM28" s="458" t="s">
        <v>122</v>
      </c>
      <c r="AN28" s="459"/>
      <c r="AO28" s="459"/>
      <c r="AP28" s="459"/>
      <c r="AQ28" s="459"/>
      <c r="AR28" s="501"/>
      <c r="AS28" s="458" t="s">
        <v>122</v>
      </c>
      <c r="AT28" s="459"/>
      <c r="AU28" s="459"/>
      <c r="AV28" s="459"/>
      <c r="AW28" s="459"/>
      <c r="AX28" s="460"/>
      <c r="AY28" s="561" t="s">
        <v>175</v>
      </c>
      <c r="AZ28" s="562"/>
      <c r="BA28" s="562"/>
      <c r="BB28" s="563"/>
      <c r="BC28" s="367" t="s">
        <v>46</v>
      </c>
      <c r="BD28" s="368"/>
      <c r="BE28" s="368"/>
      <c r="BF28" s="368"/>
      <c r="BG28" s="368"/>
      <c r="BH28" s="368"/>
      <c r="BI28" s="368"/>
      <c r="BJ28" s="368"/>
      <c r="BK28" s="368"/>
      <c r="BL28" s="368"/>
      <c r="BM28" s="369"/>
      <c r="BN28" s="370">
        <v>490057</v>
      </c>
      <c r="BO28" s="371"/>
      <c r="BP28" s="371"/>
      <c r="BQ28" s="371"/>
      <c r="BR28" s="371"/>
      <c r="BS28" s="371"/>
      <c r="BT28" s="371"/>
      <c r="BU28" s="372"/>
      <c r="BV28" s="370">
        <v>490057</v>
      </c>
      <c r="BW28" s="371"/>
      <c r="BX28" s="371"/>
      <c r="BY28" s="371"/>
      <c r="BZ28" s="371"/>
      <c r="CA28" s="371"/>
      <c r="CB28" s="371"/>
      <c r="CC28" s="372"/>
      <c r="CD28" s="182"/>
      <c r="CE28" s="521"/>
      <c r="CF28" s="521"/>
      <c r="CG28" s="521"/>
      <c r="CH28" s="521"/>
      <c r="CI28" s="521"/>
      <c r="CJ28" s="521"/>
      <c r="CK28" s="521"/>
      <c r="CL28" s="521"/>
      <c r="CM28" s="521"/>
      <c r="CN28" s="521"/>
      <c r="CO28" s="521"/>
      <c r="CP28" s="521"/>
      <c r="CQ28" s="521"/>
      <c r="CR28" s="521"/>
      <c r="CS28" s="522"/>
      <c r="CT28" s="404"/>
      <c r="CU28" s="405"/>
      <c r="CV28" s="405"/>
      <c r="CW28" s="405"/>
      <c r="CX28" s="405"/>
      <c r="CY28" s="405"/>
      <c r="CZ28" s="405"/>
      <c r="DA28" s="406"/>
      <c r="DB28" s="404"/>
      <c r="DC28" s="405"/>
      <c r="DD28" s="405"/>
      <c r="DE28" s="405"/>
      <c r="DF28" s="405"/>
      <c r="DG28" s="405"/>
      <c r="DH28" s="405"/>
      <c r="DI28" s="406"/>
    </row>
    <row r="29" spans="1:113" ht="18.75" customHeight="1" x14ac:dyDescent="0.15">
      <c r="A29" s="169"/>
      <c r="B29" s="578"/>
      <c r="C29" s="554"/>
      <c r="D29" s="555"/>
      <c r="E29" s="457" t="s">
        <v>176</v>
      </c>
      <c r="F29" s="437"/>
      <c r="G29" s="437"/>
      <c r="H29" s="437"/>
      <c r="I29" s="437"/>
      <c r="J29" s="437"/>
      <c r="K29" s="438"/>
      <c r="L29" s="458">
        <v>8</v>
      </c>
      <c r="M29" s="459"/>
      <c r="N29" s="459"/>
      <c r="O29" s="459"/>
      <c r="P29" s="501"/>
      <c r="Q29" s="458">
        <v>2050</v>
      </c>
      <c r="R29" s="459"/>
      <c r="S29" s="459"/>
      <c r="T29" s="459"/>
      <c r="U29" s="459"/>
      <c r="V29" s="501"/>
      <c r="W29" s="556"/>
      <c r="X29" s="557"/>
      <c r="Y29" s="558"/>
      <c r="Z29" s="457" t="s">
        <v>177</v>
      </c>
      <c r="AA29" s="437"/>
      <c r="AB29" s="437"/>
      <c r="AC29" s="437"/>
      <c r="AD29" s="437"/>
      <c r="AE29" s="437"/>
      <c r="AF29" s="437"/>
      <c r="AG29" s="438"/>
      <c r="AH29" s="458">
        <v>53</v>
      </c>
      <c r="AI29" s="459"/>
      <c r="AJ29" s="459"/>
      <c r="AK29" s="459"/>
      <c r="AL29" s="501"/>
      <c r="AM29" s="458">
        <v>149990</v>
      </c>
      <c r="AN29" s="459"/>
      <c r="AO29" s="459"/>
      <c r="AP29" s="459"/>
      <c r="AQ29" s="459"/>
      <c r="AR29" s="501"/>
      <c r="AS29" s="458">
        <v>2830</v>
      </c>
      <c r="AT29" s="459"/>
      <c r="AU29" s="459"/>
      <c r="AV29" s="459"/>
      <c r="AW29" s="459"/>
      <c r="AX29" s="460"/>
      <c r="AY29" s="564"/>
      <c r="AZ29" s="565"/>
      <c r="BA29" s="565"/>
      <c r="BB29" s="566"/>
      <c r="BC29" s="441" t="s">
        <v>178</v>
      </c>
      <c r="BD29" s="442"/>
      <c r="BE29" s="442"/>
      <c r="BF29" s="442"/>
      <c r="BG29" s="442"/>
      <c r="BH29" s="442"/>
      <c r="BI29" s="442"/>
      <c r="BJ29" s="442"/>
      <c r="BK29" s="442"/>
      <c r="BL29" s="442"/>
      <c r="BM29" s="443"/>
      <c r="BN29" s="407">
        <v>525562</v>
      </c>
      <c r="BO29" s="408"/>
      <c r="BP29" s="408"/>
      <c r="BQ29" s="408"/>
      <c r="BR29" s="408"/>
      <c r="BS29" s="408"/>
      <c r="BT29" s="408"/>
      <c r="BU29" s="409"/>
      <c r="BV29" s="407">
        <v>515586</v>
      </c>
      <c r="BW29" s="408"/>
      <c r="BX29" s="408"/>
      <c r="BY29" s="408"/>
      <c r="BZ29" s="408"/>
      <c r="CA29" s="408"/>
      <c r="CB29" s="408"/>
      <c r="CC29" s="409"/>
      <c r="CD29" s="184"/>
      <c r="CE29" s="521"/>
      <c r="CF29" s="521"/>
      <c r="CG29" s="521"/>
      <c r="CH29" s="521"/>
      <c r="CI29" s="521"/>
      <c r="CJ29" s="521"/>
      <c r="CK29" s="521"/>
      <c r="CL29" s="521"/>
      <c r="CM29" s="521"/>
      <c r="CN29" s="521"/>
      <c r="CO29" s="521"/>
      <c r="CP29" s="521"/>
      <c r="CQ29" s="521"/>
      <c r="CR29" s="521"/>
      <c r="CS29" s="522"/>
      <c r="CT29" s="404"/>
      <c r="CU29" s="405"/>
      <c r="CV29" s="405"/>
      <c r="CW29" s="405"/>
      <c r="CX29" s="405"/>
      <c r="CY29" s="405"/>
      <c r="CZ29" s="405"/>
      <c r="DA29" s="406"/>
      <c r="DB29" s="404"/>
      <c r="DC29" s="405"/>
      <c r="DD29" s="405"/>
      <c r="DE29" s="405"/>
      <c r="DF29" s="405"/>
      <c r="DG29" s="405"/>
      <c r="DH29" s="405"/>
      <c r="DI29" s="406"/>
    </row>
    <row r="30" spans="1:113" ht="18.75" customHeight="1" thickBot="1" x14ac:dyDescent="0.2">
      <c r="A30" s="169"/>
      <c r="B30" s="579"/>
      <c r="C30" s="580"/>
      <c r="D30" s="581"/>
      <c r="E30" s="461"/>
      <c r="F30" s="462"/>
      <c r="G30" s="462"/>
      <c r="H30" s="462"/>
      <c r="I30" s="462"/>
      <c r="J30" s="462"/>
      <c r="K30" s="463"/>
      <c r="L30" s="571"/>
      <c r="M30" s="572"/>
      <c r="N30" s="572"/>
      <c r="O30" s="572"/>
      <c r="P30" s="573"/>
      <c r="Q30" s="571"/>
      <c r="R30" s="572"/>
      <c r="S30" s="572"/>
      <c r="T30" s="572"/>
      <c r="U30" s="572"/>
      <c r="V30" s="573"/>
      <c r="W30" s="574" t="s">
        <v>179</v>
      </c>
      <c r="X30" s="575"/>
      <c r="Y30" s="575"/>
      <c r="Z30" s="575"/>
      <c r="AA30" s="575"/>
      <c r="AB30" s="575"/>
      <c r="AC30" s="575"/>
      <c r="AD30" s="575"/>
      <c r="AE30" s="575"/>
      <c r="AF30" s="575"/>
      <c r="AG30" s="576"/>
      <c r="AH30" s="537">
        <v>96</v>
      </c>
      <c r="AI30" s="538"/>
      <c r="AJ30" s="538"/>
      <c r="AK30" s="538"/>
      <c r="AL30" s="538"/>
      <c r="AM30" s="538"/>
      <c r="AN30" s="538"/>
      <c r="AO30" s="538"/>
      <c r="AP30" s="538"/>
      <c r="AQ30" s="538"/>
      <c r="AR30" s="538"/>
      <c r="AS30" s="538"/>
      <c r="AT30" s="538"/>
      <c r="AU30" s="538"/>
      <c r="AV30" s="538"/>
      <c r="AW30" s="538"/>
      <c r="AX30" s="540"/>
      <c r="AY30" s="567"/>
      <c r="AZ30" s="568"/>
      <c r="BA30" s="568"/>
      <c r="BB30" s="569"/>
      <c r="BC30" s="526" t="s">
        <v>48</v>
      </c>
      <c r="BD30" s="527"/>
      <c r="BE30" s="527"/>
      <c r="BF30" s="527"/>
      <c r="BG30" s="527"/>
      <c r="BH30" s="527"/>
      <c r="BI30" s="527"/>
      <c r="BJ30" s="527"/>
      <c r="BK30" s="527"/>
      <c r="BL30" s="527"/>
      <c r="BM30" s="528"/>
      <c r="BN30" s="529">
        <v>567085</v>
      </c>
      <c r="BO30" s="530"/>
      <c r="BP30" s="530"/>
      <c r="BQ30" s="530"/>
      <c r="BR30" s="530"/>
      <c r="BS30" s="530"/>
      <c r="BT30" s="530"/>
      <c r="BU30" s="531"/>
      <c r="BV30" s="529">
        <v>571582</v>
      </c>
      <c r="BW30" s="530"/>
      <c r="BX30" s="530"/>
      <c r="BY30" s="530"/>
      <c r="BZ30" s="530"/>
      <c r="CA30" s="530"/>
      <c r="CB30" s="530"/>
      <c r="CC30" s="53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570" t="s">
        <v>180</v>
      </c>
      <c r="D32" s="570"/>
      <c r="E32" s="570"/>
      <c r="F32" s="570"/>
      <c r="G32" s="570"/>
      <c r="H32" s="570"/>
      <c r="I32" s="570"/>
      <c r="J32" s="570"/>
      <c r="K32" s="570"/>
      <c r="L32" s="570"/>
      <c r="M32" s="570"/>
      <c r="N32" s="570"/>
      <c r="O32" s="570"/>
      <c r="P32" s="570"/>
      <c r="Q32" s="570"/>
      <c r="R32" s="570"/>
      <c r="S32" s="570"/>
      <c r="U32" s="411" t="s">
        <v>181</v>
      </c>
      <c r="V32" s="411"/>
      <c r="W32" s="411"/>
      <c r="X32" s="411"/>
      <c r="Y32" s="411"/>
      <c r="Z32" s="411"/>
      <c r="AA32" s="411"/>
      <c r="AB32" s="411"/>
      <c r="AC32" s="411"/>
      <c r="AD32" s="411"/>
      <c r="AE32" s="411"/>
      <c r="AF32" s="411"/>
      <c r="AG32" s="411"/>
      <c r="AH32" s="411"/>
      <c r="AI32" s="411"/>
      <c r="AJ32" s="411"/>
      <c r="AK32" s="411"/>
      <c r="AM32" s="411" t="s">
        <v>182</v>
      </c>
      <c r="AN32" s="411"/>
      <c r="AO32" s="411"/>
      <c r="AP32" s="411"/>
      <c r="AQ32" s="411"/>
      <c r="AR32" s="411"/>
      <c r="AS32" s="411"/>
      <c r="AT32" s="411"/>
      <c r="AU32" s="411"/>
      <c r="AV32" s="411"/>
      <c r="AW32" s="411"/>
      <c r="AX32" s="411"/>
      <c r="AY32" s="411"/>
      <c r="AZ32" s="411"/>
      <c r="BA32" s="411"/>
      <c r="BB32" s="411"/>
      <c r="BC32" s="411"/>
      <c r="BE32" s="411" t="s">
        <v>183</v>
      </c>
      <c r="BF32" s="411"/>
      <c r="BG32" s="411"/>
      <c r="BH32" s="411"/>
      <c r="BI32" s="411"/>
      <c r="BJ32" s="411"/>
      <c r="BK32" s="411"/>
      <c r="BL32" s="411"/>
      <c r="BM32" s="411"/>
      <c r="BN32" s="411"/>
      <c r="BO32" s="411"/>
      <c r="BP32" s="411"/>
      <c r="BQ32" s="411"/>
      <c r="BR32" s="411"/>
      <c r="BS32" s="411"/>
      <c r="BT32" s="411"/>
      <c r="BU32" s="411"/>
      <c r="BW32" s="411" t="s">
        <v>184</v>
      </c>
      <c r="BX32" s="411"/>
      <c r="BY32" s="411"/>
      <c r="BZ32" s="411"/>
      <c r="CA32" s="411"/>
      <c r="CB32" s="411"/>
      <c r="CC32" s="411"/>
      <c r="CD32" s="411"/>
      <c r="CE32" s="411"/>
      <c r="CF32" s="411"/>
      <c r="CG32" s="411"/>
      <c r="CH32" s="411"/>
      <c r="CI32" s="411"/>
      <c r="CJ32" s="411"/>
      <c r="CK32" s="411"/>
      <c r="CL32" s="411"/>
      <c r="CM32" s="411"/>
      <c r="CO32" s="411" t="s">
        <v>185</v>
      </c>
      <c r="CP32" s="411"/>
      <c r="CQ32" s="411"/>
      <c r="CR32" s="411"/>
      <c r="CS32" s="411"/>
      <c r="CT32" s="411"/>
      <c r="CU32" s="411"/>
      <c r="CV32" s="411"/>
      <c r="CW32" s="411"/>
      <c r="CX32" s="411"/>
      <c r="CY32" s="411"/>
      <c r="CZ32" s="411"/>
      <c r="DA32" s="411"/>
      <c r="DB32" s="411"/>
      <c r="DC32" s="411"/>
      <c r="DD32" s="411"/>
      <c r="DE32" s="411"/>
      <c r="DI32" s="192"/>
    </row>
    <row r="33" spans="1:113" ht="13.5" customHeight="1" x14ac:dyDescent="0.15">
      <c r="A33" s="169"/>
      <c r="B33" s="193"/>
      <c r="C33" s="431" t="s">
        <v>186</v>
      </c>
      <c r="D33" s="431"/>
      <c r="E33" s="396" t="s">
        <v>187</v>
      </c>
      <c r="F33" s="396"/>
      <c r="G33" s="396"/>
      <c r="H33" s="396"/>
      <c r="I33" s="396"/>
      <c r="J33" s="396"/>
      <c r="K33" s="396"/>
      <c r="L33" s="396"/>
      <c r="M33" s="396"/>
      <c r="N33" s="396"/>
      <c r="O33" s="396"/>
      <c r="P33" s="396"/>
      <c r="Q33" s="396"/>
      <c r="R33" s="396"/>
      <c r="S33" s="396"/>
      <c r="T33" s="194"/>
      <c r="U33" s="431" t="s">
        <v>186</v>
      </c>
      <c r="V33" s="431"/>
      <c r="W33" s="396" t="s">
        <v>187</v>
      </c>
      <c r="X33" s="396"/>
      <c r="Y33" s="396"/>
      <c r="Z33" s="396"/>
      <c r="AA33" s="396"/>
      <c r="AB33" s="396"/>
      <c r="AC33" s="396"/>
      <c r="AD33" s="396"/>
      <c r="AE33" s="396"/>
      <c r="AF33" s="396"/>
      <c r="AG33" s="396"/>
      <c r="AH33" s="396"/>
      <c r="AI33" s="396"/>
      <c r="AJ33" s="396"/>
      <c r="AK33" s="396"/>
      <c r="AL33" s="194"/>
      <c r="AM33" s="431" t="s">
        <v>186</v>
      </c>
      <c r="AN33" s="431"/>
      <c r="AO33" s="396" t="s">
        <v>187</v>
      </c>
      <c r="AP33" s="396"/>
      <c r="AQ33" s="396"/>
      <c r="AR33" s="396"/>
      <c r="AS33" s="396"/>
      <c r="AT33" s="396"/>
      <c r="AU33" s="396"/>
      <c r="AV33" s="396"/>
      <c r="AW33" s="396"/>
      <c r="AX33" s="396"/>
      <c r="AY33" s="396"/>
      <c r="AZ33" s="396"/>
      <c r="BA33" s="396"/>
      <c r="BB33" s="396"/>
      <c r="BC33" s="396"/>
      <c r="BD33" s="195"/>
      <c r="BE33" s="396" t="s">
        <v>188</v>
      </c>
      <c r="BF33" s="396"/>
      <c r="BG33" s="396" t="s">
        <v>189</v>
      </c>
      <c r="BH33" s="396"/>
      <c r="BI33" s="396"/>
      <c r="BJ33" s="396"/>
      <c r="BK33" s="396"/>
      <c r="BL33" s="396"/>
      <c r="BM33" s="396"/>
      <c r="BN33" s="396"/>
      <c r="BO33" s="396"/>
      <c r="BP33" s="396"/>
      <c r="BQ33" s="396"/>
      <c r="BR33" s="396"/>
      <c r="BS33" s="396"/>
      <c r="BT33" s="396"/>
      <c r="BU33" s="396"/>
      <c r="BV33" s="195"/>
      <c r="BW33" s="431" t="s">
        <v>188</v>
      </c>
      <c r="BX33" s="431"/>
      <c r="BY33" s="396" t="s">
        <v>190</v>
      </c>
      <c r="BZ33" s="396"/>
      <c r="CA33" s="396"/>
      <c r="CB33" s="396"/>
      <c r="CC33" s="396"/>
      <c r="CD33" s="396"/>
      <c r="CE33" s="396"/>
      <c r="CF33" s="396"/>
      <c r="CG33" s="396"/>
      <c r="CH33" s="396"/>
      <c r="CI33" s="396"/>
      <c r="CJ33" s="396"/>
      <c r="CK33" s="396"/>
      <c r="CL33" s="396"/>
      <c r="CM33" s="396"/>
      <c r="CN33" s="194"/>
      <c r="CO33" s="431" t="s">
        <v>186</v>
      </c>
      <c r="CP33" s="431"/>
      <c r="CQ33" s="396" t="s">
        <v>191</v>
      </c>
      <c r="CR33" s="396"/>
      <c r="CS33" s="396"/>
      <c r="CT33" s="396"/>
      <c r="CU33" s="396"/>
      <c r="CV33" s="396"/>
      <c r="CW33" s="396"/>
      <c r="CX33" s="396"/>
      <c r="CY33" s="396"/>
      <c r="CZ33" s="396"/>
      <c r="DA33" s="396"/>
      <c r="DB33" s="396"/>
      <c r="DC33" s="396"/>
      <c r="DD33" s="396"/>
      <c r="DE33" s="396"/>
      <c r="DF33" s="194"/>
      <c r="DG33" s="596" t="s">
        <v>192</v>
      </c>
      <c r="DH33" s="596"/>
      <c r="DI33" s="196"/>
    </row>
    <row r="34" spans="1:113" ht="32.25" customHeight="1" x14ac:dyDescent="0.15">
      <c r="A34" s="169"/>
      <c r="B34" s="193"/>
      <c r="C34" s="597">
        <f>IF(E34="","",1)</f>
        <v>1</v>
      </c>
      <c r="D34" s="597"/>
      <c r="E34" s="598" t="str">
        <f>IF('各会計、関係団体の財政状況及び健全化判断比率'!B7="","",'各会計、関係団体の財政状況及び健全化判断比率'!B7)</f>
        <v>一般会計</v>
      </c>
      <c r="F34" s="598"/>
      <c r="G34" s="598"/>
      <c r="H34" s="598"/>
      <c r="I34" s="598"/>
      <c r="J34" s="598"/>
      <c r="K34" s="598"/>
      <c r="L34" s="598"/>
      <c r="M34" s="598"/>
      <c r="N34" s="598"/>
      <c r="O34" s="598"/>
      <c r="P34" s="598"/>
      <c r="Q34" s="598"/>
      <c r="R34" s="598"/>
      <c r="S34" s="598"/>
      <c r="T34" s="169"/>
      <c r="U34" s="597">
        <f>IF(W34="","",MAX(C34:D43)+1)</f>
        <v>2</v>
      </c>
      <c r="V34" s="597"/>
      <c r="W34" s="598" t="str">
        <f>IF('各会計、関係団体の財政状況及び健全化判断比率'!B28="","",'各会計、関係団体の財政状況及び健全化判断比率'!B28)</f>
        <v>国民健康保険事業</v>
      </c>
      <c r="X34" s="598"/>
      <c r="Y34" s="598"/>
      <c r="Z34" s="598"/>
      <c r="AA34" s="598"/>
      <c r="AB34" s="598"/>
      <c r="AC34" s="598"/>
      <c r="AD34" s="598"/>
      <c r="AE34" s="598"/>
      <c r="AF34" s="598"/>
      <c r="AG34" s="598"/>
      <c r="AH34" s="598"/>
      <c r="AI34" s="598"/>
      <c r="AJ34" s="598"/>
      <c r="AK34" s="598"/>
      <c r="AL34" s="169"/>
      <c r="AM34" s="597">
        <f>IF(AO34="","",MAX(C34:D43,U34:V43)+1)</f>
        <v>5</v>
      </c>
      <c r="AN34" s="597"/>
      <c r="AO34" s="598" t="str">
        <f>IF('各会計、関係団体の財政状況及び健全化判断比率'!B31="","",'各会計、関係団体の財政状況及び健全化判断比率'!B31)</f>
        <v>水道事業</v>
      </c>
      <c r="AP34" s="598"/>
      <c r="AQ34" s="598"/>
      <c r="AR34" s="598"/>
      <c r="AS34" s="598"/>
      <c r="AT34" s="598"/>
      <c r="AU34" s="598"/>
      <c r="AV34" s="598"/>
      <c r="AW34" s="598"/>
      <c r="AX34" s="598"/>
      <c r="AY34" s="598"/>
      <c r="AZ34" s="598"/>
      <c r="BA34" s="598"/>
      <c r="BB34" s="598"/>
      <c r="BC34" s="598"/>
      <c r="BD34" s="169"/>
      <c r="BE34" s="597">
        <f>IF(BG34="","",MAX(C34:D43,U34:V43,AM34:AN43)+1)</f>
        <v>7</v>
      </c>
      <c r="BF34" s="597"/>
      <c r="BG34" s="598" t="str">
        <f>IF('各会計、関係団体の財政状況及び健全化判断比率'!B33="","",'各会計、関係団体の財政状況及び健全化判断比率'!B33)</f>
        <v>くじらの博物館事業</v>
      </c>
      <c r="BH34" s="598"/>
      <c r="BI34" s="598"/>
      <c r="BJ34" s="598"/>
      <c r="BK34" s="598"/>
      <c r="BL34" s="598"/>
      <c r="BM34" s="598"/>
      <c r="BN34" s="598"/>
      <c r="BO34" s="598"/>
      <c r="BP34" s="598"/>
      <c r="BQ34" s="598"/>
      <c r="BR34" s="598"/>
      <c r="BS34" s="598"/>
      <c r="BT34" s="598"/>
      <c r="BU34" s="598"/>
      <c r="BV34" s="169"/>
      <c r="BW34" s="597">
        <f>IF(BY34="","",MAX(C34:D43,U34:V43,AM34:AN43,BE34:BF43)+1)</f>
        <v>8</v>
      </c>
      <c r="BX34" s="597"/>
      <c r="BY34" s="598" t="str">
        <f>IF('各会計、関係団体の財政状況及び健全化判断比率'!B68="","",'各会計、関係団体の財政状況及び健全化判断比率'!B68)</f>
        <v>和歌山県市町村総合事務組合</v>
      </c>
      <c r="BZ34" s="598"/>
      <c r="CA34" s="598"/>
      <c r="CB34" s="598"/>
      <c r="CC34" s="598"/>
      <c r="CD34" s="598"/>
      <c r="CE34" s="598"/>
      <c r="CF34" s="598"/>
      <c r="CG34" s="598"/>
      <c r="CH34" s="598"/>
      <c r="CI34" s="598"/>
      <c r="CJ34" s="598"/>
      <c r="CK34" s="598"/>
      <c r="CL34" s="598"/>
      <c r="CM34" s="598"/>
      <c r="CN34" s="169"/>
      <c r="CO34" s="597">
        <f>IF(CQ34="","",MAX(C34:D43,U34:V43,AM34:AN43,BE34:BF43,BW34:BX43)+1)</f>
        <v>18</v>
      </c>
      <c r="CP34" s="597"/>
      <c r="CQ34" s="598" t="str">
        <f>IF('各会計、関係団体の財政状況及び健全化判断比率'!BS7="","",'各会計、関係団体の財政状況及び健全化判断比率'!BS7)</f>
        <v>太地町開発公社</v>
      </c>
      <c r="CR34" s="598"/>
      <c r="CS34" s="598"/>
      <c r="CT34" s="598"/>
      <c r="CU34" s="598"/>
      <c r="CV34" s="598"/>
      <c r="CW34" s="598"/>
      <c r="CX34" s="598"/>
      <c r="CY34" s="598"/>
      <c r="CZ34" s="598"/>
      <c r="DA34" s="598"/>
      <c r="DB34" s="598"/>
      <c r="DC34" s="598"/>
      <c r="DD34" s="598"/>
      <c r="DE34" s="598"/>
      <c r="DG34" s="599" t="str">
        <f>IF('各会計、関係団体の財政状況及び健全化判断比率'!BR7="","",'各会計、関係団体の財政状況及び健全化判断比率'!BR7)</f>
        <v/>
      </c>
      <c r="DH34" s="599"/>
      <c r="DI34" s="196"/>
    </row>
    <row r="35" spans="1:113" ht="32.25" customHeight="1" x14ac:dyDescent="0.15">
      <c r="A35" s="169"/>
      <c r="B35" s="193"/>
      <c r="C35" s="597" t="str">
        <f>IF(E35="","",C34+1)</f>
        <v/>
      </c>
      <c r="D35" s="597"/>
      <c r="E35" s="598" t="str">
        <f>IF('各会計、関係団体の財政状況及び健全化判断比率'!B8="","",'各会計、関係団体の財政状況及び健全化判断比率'!B8)</f>
        <v/>
      </c>
      <c r="F35" s="598"/>
      <c r="G35" s="598"/>
      <c r="H35" s="598"/>
      <c r="I35" s="598"/>
      <c r="J35" s="598"/>
      <c r="K35" s="598"/>
      <c r="L35" s="598"/>
      <c r="M35" s="598"/>
      <c r="N35" s="598"/>
      <c r="O35" s="598"/>
      <c r="P35" s="598"/>
      <c r="Q35" s="598"/>
      <c r="R35" s="598"/>
      <c r="S35" s="598"/>
      <c r="T35" s="169"/>
      <c r="U35" s="597">
        <f>IF(W35="","",U34+1)</f>
        <v>3</v>
      </c>
      <c r="V35" s="597"/>
      <c r="W35" s="598" t="str">
        <f>IF('各会計、関係団体の財政状況及び健全化判断比率'!B29="","",'各会計、関係団体の財政状況及び健全化判断比率'!B29)</f>
        <v>介護保険事業</v>
      </c>
      <c r="X35" s="598"/>
      <c r="Y35" s="598"/>
      <c r="Z35" s="598"/>
      <c r="AA35" s="598"/>
      <c r="AB35" s="598"/>
      <c r="AC35" s="598"/>
      <c r="AD35" s="598"/>
      <c r="AE35" s="598"/>
      <c r="AF35" s="598"/>
      <c r="AG35" s="598"/>
      <c r="AH35" s="598"/>
      <c r="AI35" s="598"/>
      <c r="AJ35" s="598"/>
      <c r="AK35" s="598"/>
      <c r="AL35" s="169"/>
      <c r="AM35" s="597">
        <f t="shared" ref="AM35:AM43" si="0">IF(AO35="","",AM34+1)</f>
        <v>6</v>
      </c>
      <c r="AN35" s="597"/>
      <c r="AO35" s="598" t="str">
        <f>IF('各会計、関係団体の財政状況及び健全化判断比率'!B32="","",'各会計、関係団体の財政状況及び健全化判断比率'!B32)</f>
        <v>都市計画公共下水道事業</v>
      </c>
      <c r="AP35" s="598"/>
      <c r="AQ35" s="598"/>
      <c r="AR35" s="598"/>
      <c r="AS35" s="598"/>
      <c r="AT35" s="598"/>
      <c r="AU35" s="598"/>
      <c r="AV35" s="598"/>
      <c r="AW35" s="598"/>
      <c r="AX35" s="598"/>
      <c r="AY35" s="598"/>
      <c r="AZ35" s="598"/>
      <c r="BA35" s="598"/>
      <c r="BB35" s="598"/>
      <c r="BC35" s="598"/>
      <c r="BD35" s="169"/>
      <c r="BE35" s="597" t="str">
        <f t="shared" ref="BE35:BE43" si="1">IF(BG35="","",BE34+1)</f>
        <v/>
      </c>
      <c r="BF35" s="597"/>
      <c r="BG35" s="598"/>
      <c r="BH35" s="598"/>
      <c r="BI35" s="598"/>
      <c r="BJ35" s="598"/>
      <c r="BK35" s="598"/>
      <c r="BL35" s="598"/>
      <c r="BM35" s="598"/>
      <c r="BN35" s="598"/>
      <c r="BO35" s="598"/>
      <c r="BP35" s="598"/>
      <c r="BQ35" s="598"/>
      <c r="BR35" s="598"/>
      <c r="BS35" s="598"/>
      <c r="BT35" s="598"/>
      <c r="BU35" s="598"/>
      <c r="BV35" s="169"/>
      <c r="BW35" s="597">
        <f t="shared" ref="BW35:BW43" si="2">IF(BY35="","",BW34+1)</f>
        <v>9</v>
      </c>
      <c r="BX35" s="597"/>
      <c r="BY35" s="598" t="str">
        <f>IF('各会計、関係団体の財政状況及び健全化判断比率'!B69="","",'各会計、関係団体の財政状況及び健全化判断比率'!B69)</f>
        <v>紀南学園事務組合</v>
      </c>
      <c r="BZ35" s="598"/>
      <c r="CA35" s="598"/>
      <c r="CB35" s="598"/>
      <c r="CC35" s="598"/>
      <c r="CD35" s="598"/>
      <c r="CE35" s="598"/>
      <c r="CF35" s="598"/>
      <c r="CG35" s="598"/>
      <c r="CH35" s="598"/>
      <c r="CI35" s="598"/>
      <c r="CJ35" s="598"/>
      <c r="CK35" s="598"/>
      <c r="CL35" s="598"/>
      <c r="CM35" s="598"/>
      <c r="CN35" s="169"/>
      <c r="CO35" s="597" t="str">
        <f t="shared" ref="CO35:CO43" si="3">IF(CQ35="","",CO34+1)</f>
        <v/>
      </c>
      <c r="CP35" s="597"/>
      <c r="CQ35" s="598" t="str">
        <f>IF('各会計、関係団体の財政状況及び健全化判断比率'!BS8="","",'各会計、関係団体の財政状況及び健全化判断比率'!BS8)</f>
        <v/>
      </c>
      <c r="CR35" s="598"/>
      <c r="CS35" s="598"/>
      <c r="CT35" s="598"/>
      <c r="CU35" s="598"/>
      <c r="CV35" s="598"/>
      <c r="CW35" s="598"/>
      <c r="CX35" s="598"/>
      <c r="CY35" s="598"/>
      <c r="CZ35" s="598"/>
      <c r="DA35" s="598"/>
      <c r="DB35" s="598"/>
      <c r="DC35" s="598"/>
      <c r="DD35" s="598"/>
      <c r="DE35" s="598"/>
      <c r="DG35" s="599" t="str">
        <f>IF('各会計、関係団体の財政状況及び健全化判断比率'!BR8="","",'各会計、関係団体の財政状況及び健全化判断比率'!BR8)</f>
        <v/>
      </c>
      <c r="DH35" s="599"/>
      <c r="DI35" s="196"/>
    </row>
    <row r="36" spans="1:113" ht="32.25" customHeight="1" x14ac:dyDescent="0.15">
      <c r="A36" s="169"/>
      <c r="B36" s="193"/>
      <c r="C36" s="597" t="str">
        <f>IF(E36="","",C35+1)</f>
        <v/>
      </c>
      <c r="D36" s="597"/>
      <c r="E36" s="598" t="str">
        <f>IF('各会計、関係団体の財政状況及び健全化判断比率'!B9="","",'各会計、関係団体の財政状況及び健全化判断比率'!B9)</f>
        <v/>
      </c>
      <c r="F36" s="598"/>
      <c r="G36" s="598"/>
      <c r="H36" s="598"/>
      <c r="I36" s="598"/>
      <c r="J36" s="598"/>
      <c r="K36" s="598"/>
      <c r="L36" s="598"/>
      <c r="M36" s="598"/>
      <c r="N36" s="598"/>
      <c r="O36" s="598"/>
      <c r="P36" s="598"/>
      <c r="Q36" s="598"/>
      <c r="R36" s="598"/>
      <c r="S36" s="598"/>
      <c r="T36" s="169"/>
      <c r="U36" s="597">
        <f t="shared" ref="U36:U43" si="4">IF(W36="","",U35+1)</f>
        <v>4</v>
      </c>
      <c r="V36" s="597"/>
      <c r="W36" s="598" t="str">
        <f>IF('各会計、関係団体の財政状況及び健全化判断比率'!B30="","",'各会計、関係団体の財政状況及び健全化判断比率'!B30)</f>
        <v>後期高齢者医療事業</v>
      </c>
      <c r="X36" s="598"/>
      <c r="Y36" s="598"/>
      <c r="Z36" s="598"/>
      <c r="AA36" s="598"/>
      <c r="AB36" s="598"/>
      <c r="AC36" s="598"/>
      <c r="AD36" s="598"/>
      <c r="AE36" s="598"/>
      <c r="AF36" s="598"/>
      <c r="AG36" s="598"/>
      <c r="AH36" s="598"/>
      <c r="AI36" s="598"/>
      <c r="AJ36" s="598"/>
      <c r="AK36" s="598"/>
      <c r="AL36" s="169"/>
      <c r="AM36" s="597" t="str">
        <f t="shared" si="0"/>
        <v/>
      </c>
      <c r="AN36" s="597"/>
      <c r="AO36" s="598"/>
      <c r="AP36" s="598"/>
      <c r="AQ36" s="598"/>
      <c r="AR36" s="598"/>
      <c r="AS36" s="598"/>
      <c r="AT36" s="598"/>
      <c r="AU36" s="598"/>
      <c r="AV36" s="598"/>
      <c r="AW36" s="598"/>
      <c r="AX36" s="598"/>
      <c r="AY36" s="598"/>
      <c r="AZ36" s="598"/>
      <c r="BA36" s="598"/>
      <c r="BB36" s="598"/>
      <c r="BC36" s="598"/>
      <c r="BD36" s="169"/>
      <c r="BE36" s="597" t="str">
        <f t="shared" si="1"/>
        <v/>
      </c>
      <c r="BF36" s="597"/>
      <c r="BG36" s="598"/>
      <c r="BH36" s="598"/>
      <c r="BI36" s="598"/>
      <c r="BJ36" s="598"/>
      <c r="BK36" s="598"/>
      <c r="BL36" s="598"/>
      <c r="BM36" s="598"/>
      <c r="BN36" s="598"/>
      <c r="BO36" s="598"/>
      <c r="BP36" s="598"/>
      <c r="BQ36" s="598"/>
      <c r="BR36" s="598"/>
      <c r="BS36" s="598"/>
      <c r="BT36" s="598"/>
      <c r="BU36" s="598"/>
      <c r="BV36" s="169"/>
      <c r="BW36" s="597">
        <f t="shared" si="2"/>
        <v>10</v>
      </c>
      <c r="BX36" s="597"/>
      <c r="BY36" s="598" t="str">
        <f>IF('各会計、関係団体の財政状況及び健全化判断比率'!B70="","",'各会計、関係団体の財政状況及び健全化判断比率'!B70)</f>
        <v>東牟婁郡町村新宮市老人福祉施設事務組合</v>
      </c>
      <c r="BZ36" s="598"/>
      <c r="CA36" s="598"/>
      <c r="CB36" s="598"/>
      <c r="CC36" s="598"/>
      <c r="CD36" s="598"/>
      <c r="CE36" s="598"/>
      <c r="CF36" s="598"/>
      <c r="CG36" s="598"/>
      <c r="CH36" s="598"/>
      <c r="CI36" s="598"/>
      <c r="CJ36" s="598"/>
      <c r="CK36" s="598"/>
      <c r="CL36" s="598"/>
      <c r="CM36" s="598"/>
      <c r="CN36" s="169"/>
      <c r="CO36" s="597" t="str">
        <f t="shared" si="3"/>
        <v/>
      </c>
      <c r="CP36" s="597"/>
      <c r="CQ36" s="598" t="str">
        <f>IF('各会計、関係団体の財政状況及び健全化判断比率'!BS9="","",'各会計、関係団体の財政状況及び健全化判断比率'!BS9)</f>
        <v/>
      </c>
      <c r="CR36" s="598"/>
      <c r="CS36" s="598"/>
      <c r="CT36" s="598"/>
      <c r="CU36" s="598"/>
      <c r="CV36" s="598"/>
      <c r="CW36" s="598"/>
      <c r="CX36" s="598"/>
      <c r="CY36" s="598"/>
      <c r="CZ36" s="598"/>
      <c r="DA36" s="598"/>
      <c r="DB36" s="598"/>
      <c r="DC36" s="598"/>
      <c r="DD36" s="598"/>
      <c r="DE36" s="598"/>
      <c r="DG36" s="599" t="str">
        <f>IF('各会計、関係団体の財政状況及び健全化判断比率'!BR9="","",'各会計、関係団体の財政状況及び健全化判断比率'!BR9)</f>
        <v/>
      </c>
      <c r="DH36" s="599"/>
      <c r="DI36" s="196"/>
    </row>
    <row r="37" spans="1:113" ht="32.25" customHeight="1" x14ac:dyDescent="0.15">
      <c r="A37" s="169"/>
      <c r="B37" s="193"/>
      <c r="C37" s="597" t="str">
        <f>IF(E37="","",C36+1)</f>
        <v/>
      </c>
      <c r="D37" s="597"/>
      <c r="E37" s="598" t="str">
        <f>IF('各会計、関係団体の財政状況及び健全化判断比率'!B10="","",'各会計、関係団体の財政状況及び健全化判断比率'!B10)</f>
        <v/>
      </c>
      <c r="F37" s="598"/>
      <c r="G37" s="598"/>
      <c r="H37" s="598"/>
      <c r="I37" s="598"/>
      <c r="J37" s="598"/>
      <c r="K37" s="598"/>
      <c r="L37" s="598"/>
      <c r="M37" s="598"/>
      <c r="N37" s="598"/>
      <c r="O37" s="598"/>
      <c r="P37" s="598"/>
      <c r="Q37" s="598"/>
      <c r="R37" s="598"/>
      <c r="S37" s="598"/>
      <c r="T37" s="169"/>
      <c r="U37" s="597" t="str">
        <f t="shared" si="4"/>
        <v/>
      </c>
      <c r="V37" s="597"/>
      <c r="W37" s="598"/>
      <c r="X37" s="598"/>
      <c r="Y37" s="598"/>
      <c r="Z37" s="598"/>
      <c r="AA37" s="598"/>
      <c r="AB37" s="598"/>
      <c r="AC37" s="598"/>
      <c r="AD37" s="598"/>
      <c r="AE37" s="598"/>
      <c r="AF37" s="598"/>
      <c r="AG37" s="598"/>
      <c r="AH37" s="598"/>
      <c r="AI37" s="598"/>
      <c r="AJ37" s="598"/>
      <c r="AK37" s="598"/>
      <c r="AL37" s="169"/>
      <c r="AM37" s="597" t="str">
        <f t="shared" si="0"/>
        <v/>
      </c>
      <c r="AN37" s="597"/>
      <c r="AO37" s="598"/>
      <c r="AP37" s="598"/>
      <c r="AQ37" s="598"/>
      <c r="AR37" s="598"/>
      <c r="AS37" s="598"/>
      <c r="AT37" s="598"/>
      <c r="AU37" s="598"/>
      <c r="AV37" s="598"/>
      <c r="AW37" s="598"/>
      <c r="AX37" s="598"/>
      <c r="AY37" s="598"/>
      <c r="AZ37" s="598"/>
      <c r="BA37" s="598"/>
      <c r="BB37" s="598"/>
      <c r="BC37" s="598"/>
      <c r="BD37" s="169"/>
      <c r="BE37" s="597" t="str">
        <f t="shared" si="1"/>
        <v/>
      </c>
      <c r="BF37" s="597"/>
      <c r="BG37" s="598"/>
      <c r="BH37" s="598"/>
      <c r="BI37" s="598"/>
      <c r="BJ37" s="598"/>
      <c r="BK37" s="598"/>
      <c r="BL37" s="598"/>
      <c r="BM37" s="598"/>
      <c r="BN37" s="598"/>
      <c r="BO37" s="598"/>
      <c r="BP37" s="598"/>
      <c r="BQ37" s="598"/>
      <c r="BR37" s="598"/>
      <c r="BS37" s="598"/>
      <c r="BT37" s="598"/>
      <c r="BU37" s="598"/>
      <c r="BV37" s="169"/>
      <c r="BW37" s="597">
        <f t="shared" si="2"/>
        <v>11</v>
      </c>
      <c r="BX37" s="597"/>
      <c r="BY37" s="598" t="str">
        <f>IF('各会計、関係団体の財政状況及び健全化判断比率'!B71="","",'各会計、関係団体の財政状況及び健全化判断比率'!B71)</f>
        <v>東牟婁郡町村新宮市老人福祉施設事務組合（公営企業会計）</v>
      </c>
      <c r="BZ37" s="598"/>
      <c r="CA37" s="598"/>
      <c r="CB37" s="598"/>
      <c r="CC37" s="598"/>
      <c r="CD37" s="598"/>
      <c r="CE37" s="598"/>
      <c r="CF37" s="598"/>
      <c r="CG37" s="598"/>
      <c r="CH37" s="598"/>
      <c r="CI37" s="598"/>
      <c r="CJ37" s="598"/>
      <c r="CK37" s="598"/>
      <c r="CL37" s="598"/>
      <c r="CM37" s="598"/>
      <c r="CN37" s="169"/>
      <c r="CO37" s="597" t="str">
        <f t="shared" si="3"/>
        <v/>
      </c>
      <c r="CP37" s="597"/>
      <c r="CQ37" s="598" t="str">
        <f>IF('各会計、関係団体の財政状況及び健全化判断比率'!BS10="","",'各会計、関係団体の財政状況及び健全化判断比率'!BS10)</f>
        <v/>
      </c>
      <c r="CR37" s="598"/>
      <c r="CS37" s="598"/>
      <c r="CT37" s="598"/>
      <c r="CU37" s="598"/>
      <c r="CV37" s="598"/>
      <c r="CW37" s="598"/>
      <c r="CX37" s="598"/>
      <c r="CY37" s="598"/>
      <c r="CZ37" s="598"/>
      <c r="DA37" s="598"/>
      <c r="DB37" s="598"/>
      <c r="DC37" s="598"/>
      <c r="DD37" s="598"/>
      <c r="DE37" s="598"/>
      <c r="DG37" s="599" t="str">
        <f>IF('各会計、関係団体の財政状況及び健全化判断比率'!BR10="","",'各会計、関係団体の財政状況及び健全化判断比率'!BR10)</f>
        <v/>
      </c>
      <c r="DH37" s="599"/>
      <c r="DI37" s="196"/>
    </row>
    <row r="38" spans="1:113" ht="32.25" customHeight="1" x14ac:dyDescent="0.15">
      <c r="A38" s="169"/>
      <c r="B38" s="193"/>
      <c r="C38" s="597" t="str">
        <f t="shared" ref="C38:C43" si="5">IF(E38="","",C37+1)</f>
        <v/>
      </c>
      <c r="D38" s="597"/>
      <c r="E38" s="598" t="str">
        <f>IF('各会計、関係団体の財政状況及び健全化判断比率'!B11="","",'各会計、関係団体の財政状況及び健全化判断比率'!B11)</f>
        <v/>
      </c>
      <c r="F38" s="598"/>
      <c r="G38" s="598"/>
      <c r="H38" s="598"/>
      <c r="I38" s="598"/>
      <c r="J38" s="598"/>
      <c r="K38" s="598"/>
      <c r="L38" s="598"/>
      <c r="M38" s="598"/>
      <c r="N38" s="598"/>
      <c r="O38" s="598"/>
      <c r="P38" s="598"/>
      <c r="Q38" s="598"/>
      <c r="R38" s="598"/>
      <c r="S38" s="598"/>
      <c r="T38" s="169"/>
      <c r="U38" s="597" t="str">
        <f t="shared" si="4"/>
        <v/>
      </c>
      <c r="V38" s="597"/>
      <c r="W38" s="598"/>
      <c r="X38" s="598"/>
      <c r="Y38" s="598"/>
      <c r="Z38" s="598"/>
      <c r="AA38" s="598"/>
      <c r="AB38" s="598"/>
      <c r="AC38" s="598"/>
      <c r="AD38" s="598"/>
      <c r="AE38" s="598"/>
      <c r="AF38" s="598"/>
      <c r="AG38" s="598"/>
      <c r="AH38" s="598"/>
      <c r="AI38" s="598"/>
      <c r="AJ38" s="598"/>
      <c r="AK38" s="598"/>
      <c r="AL38" s="169"/>
      <c r="AM38" s="597" t="str">
        <f t="shared" si="0"/>
        <v/>
      </c>
      <c r="AN38" s="597"/>
      <c r="AO38" s="598"/>
      <c r="AP38" s="598"/>
      <c r="AQ38" s="598"/>
      <c r="AR38" s="598"/>
      <c r="AS38" s="598"/>
      <c r="AT38" s="598"/>
      <c r="AU38" s="598"/>
      <c r="AV38" s="598"/>
      <c r="AW38" s="598"/>
      <c r="AX38" s="598"/>
      <c r="AY38" s="598"/>
      <c r="AZ38" s="598"/>
      <c r="BA38" s="598"/>
      <c r="BB38" s="598"/>
      <c r="BC38" s="598"/>
      <c r="BD38" s="169"/>
      <c r="BE38" s="597" t="str">
        <f t="shared" si="1"/>
        <v/>
      </c>
      <c r="BF38" s="597"/>
      <c r="BG38" s="598"/>
      <c r="BH38" s="598"/>
      <c r="BI38" s="598"/>
      <c r="BJ38" s="598"/>
      <c r="BK38" s="598"/>
      <c r="BL38" s="598"/>
      <c r="BM38" s="598"/>
      <c r="BN38" s="598"/>
      <c r="BO38" s="598"/>
      <c r="BP38" s="598"/>
      <c r="BQ38" s="598"/>
      <c r="BR38" s="598"/>
      <c r="BS38" s="598"/>
      <c r="BT38" s="598"/>
      <c r="BU38" s="598"/>
      <c r="BV38" s="169"/>
      <c r="BW38" s="597">
        <f t="shared" si="2"/>
        <v>12</v>
      </c>
      <c r="BX38" s="597"/>
      <c r="BY38" s="598" t="str">
        <f>IF('各会計、関係団体の財政状況及び健全化判断比率'!B72="","",'各会計、関係団体の財政状況及び健全化判断比率'!B72)</f>
        <v>那智勝浦町太地町環境衛生施設一部事務組合</v>
      </c>
      <c r="BZ38" s="598"/>
      <c r="CA38" s="598"/>
      <c r="CB38" s="598"/>
      <c r="CC38" s="598"/>
      <c r="CD38" s="598"/>
      <c r="CE38" s="598"/>
      <c r="CF38" s="598"/>
      <c r="CG38" s="598"/>
      <c r="CH38" s="598"/>
      <c r="CI38" s="598"/>
      <c r="CJ38" s="598"/>
      <c r="CK38" s="598"/>
      <c r="CL38" s="598"/>
      <c r="CM38" s="598"/>
      <c r="CN38" s="169"/>
      <c r="CO38" s="597" t="str">
        <f t="shared" si="3"/>
        <v/>
      </c>
      <c r="CP38" s="597"/>
      <c r="CQ38" s="598" t="str">
        <f>IF('各会計、関係団体の財政状況及び健全化判断比率'!BS11="","",'各会計、関係団体の財政状況及び健全化判断比率'!BS11)</f>
        <v/>
      </c>
      <c r="CR38" s="598"/>
      <c r="CS38" s="598"/>
      <c r="CT38" s="598"/>
      <c r="CU38" s="598"/>
      <c r="CV38" s="598"/>
      <c r="CW38" s="598"/>
      <c r="CX38" s="598"/>
      <c r="CY38" s="598"/>
      <c r="CZ38" s="598"/>
      <c r="DA38" s="598"/>
      <c r="DB38" s="598"/>
      <c r="DC38" s="598"/>
      <c r="DD38" s="598"/>
      <c r="DE38" s="598"/>
      <c r="DG38" s="599" t="str">
        <f>IF('各会計、関係団体の財政状況及び健全化判断比率'!BR11="","",'各会計、関係団体の財政状況及び健全化判断比率'!BR11)</f>
        <v/>
      </c>
      <c r="DH38" s="599"/>
      <c r="DI38" s="196"/>
    </row>
    <row r="39" spans="1:113" ht="32.25" customHeight="1" x14ac:dyDescent="0.15">
      <c r="A39" s="169"/>
      <c r="B39" s="193"/>
      <c r="C39" s="597" t="str">
        <f t="shared" si="5"/>
        <v/>
      </c>
      <c r="D39" s="597"/>
      <c r="E39" s="598" t="str">
        <f>IF('各会計、関係団体の財政状況及び健全化判断比率'!B12="","",'各会計、関係団体の財政状況及び健全化判断比率'!B12)</f>
        <v/>
      </c>
      <c r="F39" s="598"/>
      <c r="G39" s="598"/>
      <c r="H39" s="598"/>
      <c r="I39" s="598"/>
      <c r="J39" s="598"/>
      <c r="K39" s="598"/>
      <c r="L39" s="598"/>
      <c r="M39" s="598"/>
      <c r="N39" s="598"/>
      <c r="O39" s="598"/>
      <c r="P39" s="598"/>
      <c r="Q39" s="598"/>
      <c r="R39" s="598"/>
      <c r="S39" s="598"/>
      <c r="T39" s="169"/>
      <c r="U39" s="597" t="str">
        <f t="shared" si="4"/>
        <v/>
      </c>
      <c r="V39" s="597"/>
      <c r="W39" s="598"/>
      <c r="X39" s="598"/>
      <c r="Y39" s="598"/>
      <c r="Z39" s="598"/>
      <c r="AA39" s="598"/>
      <c r="AB39" s="598"/>
      <c r="AC39" s="598"/>
      <c r="AD39" s="598"/>
      <c r="AE39" s="598"/>
      <c r="AF39" s="598"/>
      <c r="AG39" s="598"/>
      <c r="AH39" s="598"/>
      <c r="AI39" s="598"/>
      <c r="AJ39" s="598"/>
      <c r="AK39" s="598"/>
      <c r="AL39" s="169"/>
      <c r="AM39" s="597" t="str">
        <f t="shared" si="0"/>
        <v/>
      </c>
      <c r="AN39" s="597"/>
      <c r="AO39" s="598"/>
      <c r="AP39" s="598"/>
      <c r="AQ39" s="598"/>
      <c r="AR39" s="598"/>
      <c r="AS39" s="598"/>
      <c r="AT39" s="598"/>
      <c r="AU39" s="598"/>
      <c r="AV39" s="598"/>
      <c r="AW39" s="598"/>
      <c r="AX39" s="598"/>
      <c r="AY39" s="598"/>
      <c r="AZ39" s="598"/>
      <c r="BA39" s="598"/>
      <c r="BB39" s="598"/>
      <c r="BC39" s="598"/>
      <c r="BD39" s="169"/>
      <c r="BE39" s="597" t="str">
        <f t="shared" si="1"/>
        <v/>
      </c>
      <c r="BF39" s="597"/>
      <c r="BG39" s="598"/>
      <c r="BH39" s="598"/>
      <c r="BI39" s="598"/>
      <c r="BJ39" s="598"/>
      <c r="BK39" s="598"/>
      <c r="BL39" s="598"/>
      <c r="BM39" s="598"/>
      <c r="BN39" s="598"/>
      <c r="BO39" s="598"/>
      <c r="BP39" s="598"/>
      <c r="BQ39" s="598"/>
      <c r="BR39" s="598"/>
      <c r="BS39" s="598"/>
      <c r="BT39" s="598"/>
      <c r="BU39" s="598"/>
      <c r="BV39" s="169"/>
      <c r="BW39" s="597">
        <f t="shared" si="2"/>
        <v>13</v>
      </c>
      <c r="BX39" s="597"/>
      <c r="BY39" s="598" t="str">
        <f>IF('各会計、関係団体の財政状況及び健全化判断比率'!B73="","",'各会計、関係団体の財政状況及び健全化判断比率'!B73)</f>
        <v>新宮周辺広域市町村圏事務組合</v>
      </c>
      <c r="BZ39" s="598"/>
      <c r="CA39" s="598"/>
      <c r="CB39" s="598"/>
      <c r="CC39" s="598"/>
      <c r="CD39" s="598"/>
      <c r="CE39" s="598"/>
      <c r="CF39" s="598"/>
      <c r="CG39" s="598"/>
      <c r="CH39" s="598"/>
      <c r="CI39" s="598"/>
      <c r="CJ39" s="598"/>
      <c r="CK39" s="598"/>
      <c r="CL39" s="598"/>
      <c r="CM39" s="598"/>
      <c r="CN39" s="169"/>
      <c r="CO39" s="597" t="str">
        <f t="shared" si="3"/>
        <v/>
      </c>
      <c r="CP39" s="597"/>
      <c r="CQ39" s="598" t="str">
        <f>IF('各会計、関係団体の財政状況及び健全化判断比率'!BS12="","",'各会計、関係団体の財政状況及び健全化判断比率'!BS12)</f>
        <v/>
      </c>
      <c r="CR39" s="598"/>
      <c r="CS39" s="598"/>
      <c r="CT39" s="598"/>
      <c r="CU39" s="598"/>
      <c r="CV39" s="598"/>
      <c r="CW39" s="598"/>
      <c r="CX39" s="598"/>
      <c r="CY39" s="598"/>
      <c r="CZ39" s="598"/>
      <c r="DA39" s="598"/>
      <c r="DB39" s="598"/>
      <c r="DC39" s="598"/>
      <c r="DD39" s="598"/>
      <c r="DE39" s="598"/>
      <c r="DG39" s="599" t="str">
        <f>IF('各会計、関係団体の財政状況及び健全化判断比率'!BR12="","",'各会計、関係団体の財政状況及び健全化判断比率'!BR12)</f>
        <v/>
      </c>
      <c r="DH39" s="599"/>
      <c r="DI39" s="196"/>
    </row>
    <row r="40" spans="1:113" ht="32.25" customHeight="1" x14ac:dyDescent="0.15">
      <c r="A40" s="169"/>
      <c r="B40" s="193"/>
      <c r="C40" s="597" t="str">
        <f t="shared" si="5"/>
        <v/>
      </c>
      <c r="D40" s="597"/>
      <c r="E40" s="598" t="str">
        <f>IF('各会計、関係団体の財政状況及び健全化判断比率'!B13="","",'各会計、関係団体の財政状況及び健全化判断比率'!B13)</f>
        <v/>
      </c>
      <c r="F40" s="598"/>
      <c r="G40" s="598"/>
      <c r="H40" s="598"/>
      <c r="I40" s="598"/>
      <c r="J40" s="598"/>
      <c r="K40" s="598"/>
      <c r="L40" s="598"/>
      <c r="M40" s="598"/>
      <c r="N40" s="598"/>
      <c r="O40" s="598"/>
      <c r="P40" s="598"/>
      <c r="Q40" s="598"/>
      <c r="R40" s="598"/>
      <c r="S40" s="598"/>
      <c r="T40" s="169"/>
      <c r="U40" s="597" t="str">
        <f t="shared" si="4"/>
        <v/>
      </c>
      <c r="V40" s="597"/>
      <c r="W40" s="598"/>
      <c r="X40" s="598"/>
      <c r="Y40" s="598"/>
      <c r="Z40" s="598"/>
      <c r="AA40" s="598"/>
      <c r="AB40" s="598"/>
      <c r="AC40" s="598"/>
      <c r="AD40" s="598"/>
      <c r="AE40" s="598"/>
      <c r="AF40" s="598"/>
      <c r="AG40" s="598"/>
      <c r="AH40" s="598"/>
      <c r="AI40" s="598"/>
      <c r="AJ40" s="598"/>
      <c r="AK40" s="598"/>
      <c r="AL40" s="169"/>
      <c r="AM40" s="597" t="str">
        <f t="shared" si="0"/>
        <v/>
      </c>
      <c r="AN40" s="597"/>
      <c r="AO40" s="598"/>
      <c r="AP40" s="598"/>
      <c r="AQ40" s="598"/>
      <c r="AR40" s="598"/>
      <c r="AS40" s="598"/>
      <c r="AT40" s="598"/>
      <c r="AU40" s="598"/>
      <c r="AV40" s="598"/>
      <c r="AW40" s="598"/>
      <c r="AX40" s="598"/>
      <c r="AY40" s="598"/>
      <c r="AZ40" s="598"/>
      <c r="BA40" s="598"/>
      <c r="BB40" s="598"/>
      <c r="BC40" s="598"/>
      <c r="BD40" s="169"/>
      <c r="BE40" s="597" t="str">
        <f t="shared" si="1"/>
        <v/>
      </c>
      <c r="BF40" s="597"/>
      <c r="BG40" s="598"/>
      <c r="BH40" s="598"/>
      <c r="BI40" s="598"/>
      <c r="BJ40" s="598"/>
      <c r="BK40" s="598"/>
      <c r="BL40" s="598"/>
      <c r="BM40" s="598"/>
      <c r="BN40" s="598"/>
      <c r="BO40" s="598"/>
      <c r="BP40" s="598"/>
      <c r="BQ40" s="598"/>
      <c r="BR40" s="598"/>
      <c r="BS40" s="598"/>
      <c r="BT40" s="598"/>
      <c r="BU40" s="598"/>
      <c r="BV40" s="169"/>
      <c r="BW40" s="597">
        <f t="shared" si="2"/>
        <v>14</v>
      </c>
      <c r="BX40" s="597"/>
      <c r="BY40" s="598" t="str">
        <f>IF('各会計、関係団体の財政状況及び健全化判断比率'!B74="","",'各会計、関係団体の財政状況及び健全化判断比率'!B74)</f>
        <v>新宮周辺広域市町村圏事務組合（公営企業会計）</v>
      </c>
      <c r="BZ40" s="598"/>
      <c r="CA40" s="598"/>
      <c r="CB40" s="598"/>
      <c r="CC40" s="598"/>
      <c r="CD40" s="598"/>
      <c r="CE40" s="598"/>
      <c r="CF40" s="598"/>
      <c r="CG40" s="598"/>
      <c r="CH40" s="598"/>
      <c r="CI40" s="598"/>
      <c r="CJ40" s="598"/>
      <c r="CK40" s="598"/>
      <c r="CL40" s="598"/>
      <c r="CM40" s="598"/>
      <c r="CN40" s="169"/>
      <c r="CO40" s="597" t="str">
        <f t="shared" si="3"/>
        <v/>
      </c>
      <c r="CP40" s="597"/>
      <c r="CQ40" s="598" t="str">
        <f>IF('各会計、関係団体の財政状況及び健全化判断比率'!BS13="","",'各会計、関係団体の財政状況及び健全化判断比率'!BS13)</f>
        <v/>
      </c>
      <c r="CR40" s="598"/>
      <c r="CS40" s="598"/>
      <c r="CT40" s="598"/>
      <c r="CU40" s="598"/>
      <c r="CV40" s="598"/>
      <c r="CW40" s="598"/>
      <c r="CX40" s="598"/>
      <c r="CY40" s="598"/>
      <c r="CZ40" s="598"/>
      <c r="DA40" s="598"/>
      <c r="DB40" s="598"/>
      <c r="DC40" s="598"/>
      <c r="DD40" s="598"/>
      <c r="DE40" s="598"/>
      <c r="DG40" s="599" t="str">
        <f>IF('各会計、関係団体の財政状況及び健全化判断比率'!BR13="","",'各会計、関係団体の財政状況及び健全化判断比率'!BR13)</f>
        <v/>
      </c>
      <c r="DH40" s="599"/>
      <c r="DI40" s="196"/>
    </row>
    <row r="41" spans="1:113" ht="32.25" customHeight="1" x14ac:dyDescent="0.15">
      <c r="A41" s="169"/>
      <c r="B41" s="193"/>
      <c r="C41" s="597" t="str">
        <f t="shared" si="5"/>
        <v/>
      </c>
      <c r="D41" s="597"/>
      <c r="E41" s="598" t="str">
        <f>IF('各会計、関係団体の財政状況及び健全化判断比率'!B14="","",'各会計、関係団体の財政状況及び健全化判断比率'!B14)</f>
        <v/>
      </c>
      <c r="F41" s="598"/>
      <c r="G41" s="598"/>
      <c r="H41" s="598"/>
      <c r="I41" s="598"/>
      <c r="J41" s="598"/>
      <c r="K41" s="598"/>
      <c r="L41" s="598"/>
      <c r="M41" s="598"/>
      <c r="N41" s="598"/>
      <c r="O41" s="598"/>
      <c r="P41" s="598"/>
      <c r="Q41" s="598"/>
      <c r="R41" s="598"/>
      <c r="S41" s="598"/>
      <c r="T41" s="169"/>
      <c r="U41" s="597" t="str">
        <f t="shared" si="4"/>
        <v/>
      </c>
      <c r="V41" s="597"/>
      <c r="W41" s="598"/>
      <c r="X41" s="598"/>
      <c r="Y41" s="598"/>
      <c r="Z41" s="598"/>
      <c r="AA41" s="598"/>
      <c r="AB41" s="598"/>
      <c r="AC41" s="598"/>
      <c r="AD41" s="598"/>
      <c r="AE41" s="598"/>
      <c r="AF41" s="598"/>
      <c r="AG41" s="598"/>
      <c r="AH41" s="598"/>
      <c r="AI41" s="598"/>
      <c r="AJ41" s="598"/>
      <c r="AK41" s="598"/>
      <c r="AL41" s="169"/>
      <c r="AM41" s="597" t="str">
        <f t="shared" si="0"/>
        <v/>
      </c>
      <c r="AN41" s="597"/>
      <c r="AO41" s="598"/>
      <c r="AP41" s="598"/>
      <c r="AQ41" s="598"/>
      <c r="AR41" s="598"/>
      <c r="AS41" s="598"/>
      <c r="AT41" s="598"/>
      <c r="AU41" s="598"/>
      <c r="AV41" s="598"/>
      <c r="AW41" s="598"/>
      <c r="AX41" s="598"/>
      <c r="AY41" s="598"/>
      <c r="AZ41" s="598"/>
      <c r="BA41" s="598"/>
      <c r="BB41" s="598"/>
      <c r="BC41" s="598"/>
      <c r="BD41" s="169"/>
      <c r="BE41" s="597" t="str">
        <f t="shared" si="1"/>
        <v/>
      </c>
      <c r="BF41" s="597"/>
      <c r="BG41" s="598"/>
      <c r="BH41" s="598"/>
      <c r="BI41" s="598"/>
      <c r="BJ41" s="598"/>
      <c r="BK41" s="598"/>
      <c r="BL41" s="598"/>
      <c r="BM41" s="598"/>
      <c r="BN41" s="598"/>
      <c r="BO41" s="598"/>
      <c r="BP41" s="598"/>
      <c r="BQ41" s="598"/>
      <c r="BR41" s="598"/>
      <c r="BS41" s="598"/>
      <c r="BT41" s="598"/>
      <c r="BU41" s="598"/>
      <c r="BV41" s="169"/>
      <c r="BW41" s="597">
        <f t="shared" si="2"/>
        <v>15</v>
      </c>
      <c r="BX41" s="597"/>
      <c r="BY41" s="598" t="str">
        <f>IF('各会計、関係団体の財政状況及び健全化判断比率'!B75="","",'各会計、関係団体の財政状況及び健全化判断比率'!B75)</f>
        <v>和歌山地方税回収機構</v>
      </c>
      <c r="BZ41" s="598"/>
      <c r="CA41" s="598"/>
      <c r="CB41" s="598"/>
      <c r="CC41" s="598"/>
      <c r="CD41" s="598"/>
      <c r="CE41" s="598"/>
      <c r="CF41" s="598"/>
      <c r="CG41" s="598"/>
      <c r="CH41" s="598"/>
      <c r="CI41" s="598"/>
      <c r="CJ41" s="598"/>
      <c r="CK41" s="598"/>
      <c r="CL41" s="598"/>
      <c r="CM41" s="598"/>
      <c r="CN41" s="169"/>
      <c r="CO41" s="597" t="str">
        <f t="shared" si="3"/>
        <v/>
      </c>
      <c r="CP41" s="597"/>
      <c r="CQ41" s="598" t="str">
        <f>IF('各会計、関係団体の財政状況及び健全化判断比率'!BS14="","",'各会計、関係団体の財政状況及び健全化判断比率'!BS14)</f>
        <v/>
      </c>
      <c r="CR41" s="598"/>
      <c r="CS41" s="598"/>
      <c r="CT41" s="598"/>
      <c r="CU41" s="598"/>
      <c r="CV41" s="598"/>
      <c r="CW41" s="598"/>
      <c r="CX41" s="598"/>
      <c r="CY41" s="598"/>
      <c r="CZ41" s="598"/>
      <c r="DA41" s="598"/>
      <c r="DB41" s="598"/>
      <c r="DC41" s="598"/>
      <c r="DD41" s="598"/>
      <c r="DE41" s="598"/>
      <c r="DG41" s="599" t="str">
        <f>IF('各会計、関係団体の財政状況及び健全化判断比率'!BR14="","",'各会計、関係団体の財政状況及び健全化判断比率'!BR14)</f>
        <v/>
      </c>
      <c r="DH41" s="599"/>
      <c r="DI41" s="196"/>
    </row>
    <row r="42" spans="1:113" ht="32.25" customHeight="1" x14ac:dyDescent="0.15">
      <c r="B42" s="193"/>
      <c r="C42" s="597" t="str">
        <f t="shared" si="5"/>
        <v/>
      </c>
      <c r="D42" s="597"/>
      <c r="E42" s="598" t="str">
        <f>IF('各会計、関係団体の財政状況及び健全化判断比率'!B15="","",'各会計、関係団体の財政状況及び健全化判断比率'!B15)</f>
        <v/>
      </c>
      <c r="F42" s="598"/>
      <c r="G42" s="598"/>
      <c r="H42" s="598"/>
      <c r="I42" s="598"/>
      <c r="J42" s="598"/>
      <c r="K42" s="598"/>
      <c r="L42" s="598"/>
      <c r="M42" s="598"/>
      <c r="N42" s="598"/>
      <c r="O42" s="598"/>
      <c r="P42" s="598"/>
      <c r="Q42" s="598"/>
      <c r="R42" s="598"/>
      <c r="S42" s="598"/>
      <c r="T42" s="169"/>
      <c r="U42" s="597" t="str">
        <f t="shared" si="4"/>
        <v/>
      </c>
      <c r="V42" s="597"/>
      <c r="W42" s="598"/>
      <c r="X42" s="598"/>
      <c r="Y42" s="598"/>
      <c r="Z42" s="598"/>
      <c r="AA42" s="598"/>
      <c r="AB42" s="598"/>
      <c r="AC42" s="598"/>
      <c r="AD42" s="598"/>
      <c r="AE42" s="598"/>
      <c r="AF42" s="598"/>
      <c r="AG42" s="598"/>
      <c r="AH42" s="598"/>
      <c r="AI42" s="598"/>
      <c r="AJ42" s="598"/>
      <c r="AK42" s="598"/>
      <c r="AL42" s="169"/>
      <c r="AM42" s="597" t="str">
        <f t="shared" si="0"/>
        <v/>
      </c>
      <c r="AN42" s="597"/>
      <c r="AO42" s="598"/>
      <c r="AP42" s="598"/>
      <c r="AQ42" s="598"/>
      <c r="AR42" s="598"/>
      <c r="AS42" s="598"/>
      <c r="AT42" s="598"/>
      <c r="AU42" s="598"/>
      <c r="AV42" s="598"/>
      <c r="AW42" s="598"/>
      <c r="AX42" s="598"/>
      <c r="AY42" s="598"/>
      <c r="AZ42" s="598"/>
      <c r="BA42" s="598"/>
      <c r="BB42" s="598"/>
      <c r="BC42" s="598"/>
      <c r="BD42" s="169"/>
      <c r="BE42" s="597" t="str">
        <f t="shared" si="1"/>
        <v/>
      </c>
      <c r="BF42" s="597"/>
      <c r="BG42" s="598"/>
      <c r="BH42" s="598"/>
      <c r="BI42" s="598"/>
      <c r="BJ42" s="598"/>
      <c r="BK42" s="598"/>
      <c r="BL42" s="598"/>
      <c r="BM42" s="598"/>
      <c r="BN42" s="598"/>
      <c r="BO42" s="598"/>
      <c r="BP42" s="598"/>
      <c r="BQ42" s="598"/>
      <c r="BR42" s="598"/>
      <c r="BS42" s="598"/>
      <c r="BT42" s="598"/>
      <c r="BU42" s="598"/>
      <c r="BV42" s="169"/>
      <c r="BW42" s="597">
        <f t="shared" si="2"/>
        <v>16</v>
      </c>
      <c r="BX42" s="597"/>
      <c r="BY42" s="598" t="str">
        <f>IF('各会計、関係団体の財政状況及び健全化判断比率'!B76="","",'各会計、関係団体の財政状況及び健全化判断比率'!B76)</f>
        <v>和歌山県後期高齢者医療広域連合</v>
      </c>
      <c r="BZ42" s="598"/>
      <c r="CA42" s="598"/>
      <c r="CB42" s="598"/>
      <c r="CC42" s="598"/>
      <c r="CD42" s="598"/>
      <c r="CE42" s="598"/>
      <c r="CF42" s="598"/>
      <c r="CG42" s="598"/>
      <c r="CH42" s="598"/>
      <c r="CI42" s="598"/>
      <c r="CJ42" s="598"/>
      <c r="CK42" s="598"/>
      <c r="CL42" s="598"/>
      <c r="CM42" s="598"/>
      <c r="CN42" s="169"/>
      <c r="CO42" s="597" t="str">
        <f t="shared" si="3"/>
        <v/>
      </c>
      <c r="CP42" s="597"/>
      <c r="CQ42" s="598" t="str">
        <f>IF('各会計、関係団体の財政状況及び健全化判断比率'!BS15="","",'各会計、関係団体の財政状況及び健全化判断比率'!BS15)</f>
        <v/>
      </c>
      <c r="CR42" s="598"/>
      <c r="CS42" s="598"/>
      <c r="CT42" s="598"/>
      <c r="CU42" s="598"/>
      <c r="CV42" s="598"/>
      <c r="CW42" s="598"/>
      <c r="CX42" s="598"/>
      <c r="CY42" s="598"/>
      <c r="CZ42" s="598"/>
      <c r="DA42" s="598"/>
      <c r="DB42" s="598"/>
      <c r="DC42" s="598"/>
      <c r="DD42" s="598"/>
      <c r="DE42" s="598"/>
      <c r="DG42" s="599" t="str">
        <f>IF('各会計、関係団体の財政状況及び健全化判断比率'!BR15="","",'各会計、関係団体の財政状況及び健全化判断比率'!BR15)</f>
        <v/>
      </c>
      <c r="DH42" s="599"/>
      <c r="DI42" s="196"/>
    </row>
    <row r="43" spans="1:113" ht="32.25" customHeight="1" x14ac:dyDescent="0.15">
      <c r="B43" s="193"/>
      <c r="C43" s="597" t="str">
        <f t="shared" si="5"/>
        <v/>
      </c>
      <c r="D43" s="597"/>
      <c r="E43" s="598" t="str">
        <f>IF('各会計、関係団体の財政状況及び健全化判断比率'!B16="","",'各会計、関係団体の財政状況及び健全化判断比率'!B16)</f>
        <v/>
      </c>
      <c r="F43" s="598"/>
      <c r="G43" s="598"/>
      <c r="H43" s="598"/>
      <c r="I43" s="598"/>
      <c r="J43" s="598"/>
      <c r="K43" s="598"/>
      <c r="L43" s="598"/>
      <c r="M43" s="598"/>
      <c r="N43" s="598"/>
      <c r="O43" s="598"/>
      <c r="P43" s="598"/>
      <c r="Q43" s="598"/>
      <c r="R43" s="598"/>
      <c r="S43" s="598"/>
      <c r="T43" s="169"/>
      <c r="U43" s="597" t="str">
        <f t="shared" si="4"/>
        <v/>
      </c>
      <c r="V43" s="597"/>
      <c r="W43" s="598"/>
      <c r="X43" s="598"/>
      <c r="Y43" s="598"/>
      <c r="Z43" s="598"/>
      <c r="AA43" s="598"/>
      <c r="AB43" s="598"/>
      <c r="AC43" s="598"/>
      <c r="AD43" s="598"/>
      <c r="AE43" s="598"/>
      <c r="AF43" s="598"/>
      <c r="AG43" s="598"/>
      <c r="AH43" s="598"/>
      <c r="AI43" s="598"/>
      <c r="AJ43" s="598"/>
      <c r="AK43" s="598"/>
      <c r="AL43" s="169"/>
      <c r="AM43" s="597" t="str">
        <f t="shared" si="0"/>
        <v/>
      </c>
      <c r="AN43" s="597"/>
      <c r="AO43" s="598"/>
      <c r="AP43" s="598"/>
      <c r="AQ43" s="598"/>
      <c r="AR43" s="598"/>
      <c r="AS43" s="598"/>
      <c r="AT43" s="598"/>
      <c r="AU43" s="598"/>
      <c r="AV43" s="598"/>
      <c r="AW43" s="598"/>
      <c r="AX43" s="598"/>
      <c r="AY43" s="598"/>
      <c r="AZ43" s="598"/>
      <c r="BA43" s="598"/>
      <c r="BB43" s="598"/>
      <c r="BC43" s="598"/>
      <c r="BD43" s="169"/>
      <c r="BE43" s="597" t="str">
        <f t="shared" si="1"/>
        <v/>
      </c>
      <c r="BF43" s="597"/>
      <c r="BG43" s="598"/>
      <c r="BH43" s="598"/>
      <c r="BI43" s="598"/>
      <c r="BJ43" s="598"/>
      <c r="BK43" s="598"/>
      <c r="BL43" s="598"/>
      <c r="BM43" s="598"/>
      <c r="BN43" s="598"/>
      <c r="BO43" s="598"/>
      <c r="BP43" s="598"/>
      <c r="BQ43" s="598"/>
      <c r="BR43" s="598"/>
      <c r="BS43" s="598"/>
      <c r="BT43" s="598"/>
      <c r="BU43" s="598"/>
      <c r="BV43" s="169"/>
      <c r="BW43" s="597">
        <f t="shared" si="2"/>
        <v>17</v>
      </c>
      <c r="BX43" s="597"/>
      <c r="BY43" s="598" t="str">
        <f>IF('各会計、関係団体の財政状況及び健全化判断比率'!B77="","",'各会計、関係団体の財政状況及び健全化判断比率'!B77)</f>
        <v>和歌山県後期高齢者医療広域連合（特別会計）</v>
      </c>
      <c r="BZ43" s="598"/>
      <c r="CA43" s="598"/>
      <c r="CB43" s="598"/>
      <c r="CC43" s="598"/>
      <c r="CD43" s="598"/>
      <c r="CE43" s="598"/>
      <c r="CF43" s="598"/>
      <c r="CG43" s="598"/>
      <c r="CH43" s="598"/>
      <c r="CI43" s="598"/>
      <c r="CJ43" s="598"/>
      <c r="CK43" s="598"/>
      <c r="CL43" s="598"/>
      <c r="CM43" s="598"/>
      <c r="CN43" s="169"/>
      <c r="CO43" s="597" t="str">
        <f t="shared" si="3"/>
        <v/>
      </c>
      <c r="CP43" s="597"/>
      <c r="CQ43" s="598" t="str">
        <f>IF('各会計、関係団体の財政状況及び健全化判断比率'!BS16="","",'各会計、関係団体の財政状況及び健全化判断比率'!BS16)</f>
        <v/>
      </c>
      <c r="CR43" s="598"/>
      <c r="CS43" s="598"/>
      <c r="CT43" s="598"/>
      <c r="CU43" s="598"/>
      <c r="CV43" s="598"/>
      <c r="CW43" s="598"/>
      <c r="CX43" s="598"/>
      <c r="CY43" s="598"/>
      <c r="CZ43" s="598"/>
      <c r="DA43" s="598"/>
      <c r="DB43" s="598"/>
      <c r="DC43" s="598"/>
      <c r="DD43" s="598"/>
      <c r="DE43" s="598"/>
      <c r="DG43" s="599" t="str">
        <f>IF('各会計、関係団体の財政状況及び健全化判断比率'!BR16="","",'各会計、関係団体の財政状況及び健全化判断比率'!BR16)</f>
        <v/>
      </c>
      <c r="DH43" s="599"/>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600" t="s">
        <v>194</v>
      </c>
      <c r="F46" s="600"/>
      <c r="G46" s="600"/>
      <c r="H46" s="600"/>
      <c r="I46" s="600"/>
      <c r="J46" s="600"/>
      <c r="K46" s="600"/>
      <c r="L46" s="600"/>
      <c r="M46" s="600"/>
      <c r="N46" s="600"/>
      <c r="O46" s="600"/>
      <c r="P46" s="600"/>
      <c r="Q46" s="600"/>
      <c r="R46" s="600"/>
      <c r="S46" s="600"/>
      <c r="T46" s="600"/>
      <c r="U46" s="600"/>
      <c r="V46" s="600"/>
      <c r="W46" s="600"/>
      <c r="X46" s="600"/>
      <c r="Y46" s="600"/>
      <c r="Z46" s="600"/>
      <c r="AA46" s="600"/>
      <c r="AB46" s="600"/>
      <c r="AC46" s="600"/>
      <c r="AD46" s="600"/>
      <c r="AE46" s="600"/>
      <c r="AF46" s="600"/>
      <c r="AG46" s="600"/>
      <c r="AH46" s="600"/>
      <c r="AI46" s="600"/>
      <c r="AJ46" s="600"/>
      <c r="AK46" s="600"/>
      <c r="AL46" s="600"/>
      <c r="AM46" s="600"/>
      <c r="AN46" s="600"/>
      <c r="AO46" s="600"/>
      <c r="AP46" s="600"/>
      <c r="AQ46" s="600"/>
      <c r="AR46" s="600"/>
      <c r="AS46" s="600"/>
      <c r="AT46" s="600"/>
      <c r="AU46" s="600"/>
      <c r="AV46" s="600"/>
      <c r="AW46" s="600"/>
      <c r="AX46" s="600"/>
      <c r="AY46" s="600"/>
      <c r="AZ46" s="600"/>
      <c r="BA46" s="600"/>
      <c r="BB46" s="600"/>
      <c r="BC46" s="600"/>
      <c r="BD46" s="600"/>
      <c r="BE46" s="600"/>
      <c r="BF46" s="600"/>
      <c r="BG46" s="600"/>
      <c r="BH46" s="600"/>
      <c r="BI46" s="600"/>
      <c r="BJ46" s="600"/>
      <c r="BK46" s="600"/>
      <c r="BL46" s="600"/>
      <c r="BM46" s="600"/>
      <c r="BN46" s="600"/>
      <c r="BO46" s="600"/>
      <c r="BP46" s="600"/>
      <c r="BQ46" s="600"/>
      <c r="BR46" s="600"/>
      <c r="BS46" s="600"/>
      <c r="BT46" s="600"/>
      <c r="BU46" s="600"/>
      <c r="BV46" s="600"/>
      <c r="BW46" s="600"/>
      <c r="BX46" s="600"/>
      <c r="BY46" s="600"/>
      <c r="BZ46" s="600"/>
      <c r="CA46" s="600"/>
      <c r="CB46" s="600"/>
      <c r="CC46" s="600"/>
      <c r="CD46" s="600"/>
      <c r="CE46" s="600"/>
      <c r="CF46" s="600"/>
      <c r="CG46" s="600"/>
      <c r="CH46" s="600"/>
      <c r="CI46" s="600"/>
      <c r="CJ46" s="600"/>
      <c r="CK46" s="600"/>
      <c r="CL46" s="600"/>
      <c r="CM46" s="600"/>
      <c r="CN46" s="600"/>
      <c r="CO46" s="600"/>
      <c r="CP46" s="600"/>
      <c r="CQ46" s="600"/>
      <c r="CR46" s="600"/>
      <c r="CS46" s="600"/>
      <c r="CT46" s="600"/>
      <c r="CU46" s="600"/>
      <c r="CV46" s="600"/>
      <c r="CW46" s="600"/>
      <c r="CX46" s="600"/>
      <c r="CY46" s="600"/>
      <c r="CZ46" s="600"/>
      <c r="DA46" s="600"/>
      <c r="DB46" s="600"/>
      <c r="DC46" s="600"/>
      <c r="DD46" s="600"/>
      <c r="DE46" s="600"/>
      <c r="DF46" s="600"/>
      <c r="DG46" s="600"/>
      <c r="DH46" s="600"/>
      <c r="DI46" s="600"/>
    </row>
    <row r="47" spans="1:113" x14ac:dyDescent="0.15">
      <c r="E47" s="600" t="s">
        <v>195</v>
      </c>
      <c r="F47" s="600"/>
      <c r="G47" s="600"/>
      <c r="H47" s="600"/>
      <c r="I47" s="600"/>
      <c r="J47" s="600"/>
      <c r="K47" s="600"/>
      <c r="L47" s="600"/>
      <c r="M47" s="600"/>
      <c r="N47" s="600"/>
      <c r="O47" s="600"/>
      <c r="P47" s="600"/>
      <c r="Q47" s="600"/>
      <c r="R47" s="600"/>
      <c r="S47" s="600"/>
      <c r="T47" s="600"/>
      <c r="U47" s="600"/>
      <c r="V47" s="600"/>
      <c r="W47" s="600"/>
      <c r="X47" s="600"/>
      <c r="Y47" s="600"/>
      <c r="Z47" s="600"/>
      <c r="AA47" s="600"/>
      <c r="AB47" s="600"/>
      <c r="AC47" s="600"/>
      <c r="AD47" s="600"/>
      <c r="AE47" s="600"/>
      <c r="AF47" s="600"/>
      <c r="AG47" s="600"/>
      <c r="AH47" s="600"/>
      <c r="AI47" s="600"/>
      <c r="AJ47" s="600"/>
      <c r="AK47" s="600"/>
      <c r="AL47" s="600"/>
      <c r="AM47" s="600"/>
      <c r="AN47" s="600"/>
      <c r="AO47" s="600"/>
      <c r="AP47" s="600"/>
      <c r="AQ47" s="600"/>
      <c r="AR47" s="600"/>
      <c r="AS47" s="600"/>
      <c r="AT47" s="600"/>
      <c r="AU47" s="600"/>
      <c r="AV47" s="600"/>
      <c r="AW47" s="600"/>
      <c r="AX47" s="600"/>
      <c r="AY47" s="600"/>
      <c r="AZ47" s="600"/>
      <c r="BA47" s="600"/>
      <c r="BB47" s="600"/>
      <c r="BC47" s="600"/>
      <c r="BD47" s="600"/>
      <c r="BE47" s="600"/>
      <c r="BF47" s="600"/>
      <c r="BG47" s="600"/>
      <c r="BH47" s="600"/>
      <c r="BI47" s="600"/>
      <c r="BJ47" s="600"/>
      <c r="BK47" s="600"/>
      <c r="BL47" s="600"/>
      <c r="BM47" s="600"/>
      <c r="BN47" s="600"/>
      <c r="BO47" s="600"/>
      <c r="BP47" s="600"/>
      <c r="BQ47" s="600"/>
      <c r="BR47" s="600"/>
      <c r="BS47" s="600"/>
      <c r="BT47" s="600"/>
      <c r="BU47" s="600"/>
      <c r="BV47" s="600"/>
      <c r="BW47" s="600"/>
      <c r="BX47" s="600"/>
      <c r="BY47" s="600"/>
      <c r="BZ47" s="600"/>
      <c r="CA47" s="600"/>
      <c r="CB47" s="600"/>
      <c r="CC47" s="600"/>
      <c r="CD47" s="600"/>
      <c r="CE47" s="600"/>
      <c r="CF47" s="600"/>
      <c r="CG47" s="600"/>
      <c r="CH47" s="600"/>
      <c r="CI47" s="600"/>
      <c r="CJ47" s="600"/>
      <c r="CK47" s="600"/>
      <c r="CL47" s="600"/>
      <c r="CM47" s="600"/>
      <c r="CN47" s="600"/>
      <c r="CO47" s="600"/>
      <c r="CP47" s="600"/>
      <c r="CQ47" s="600"/>
      <c r="CR47" s="600"/>
      <c r="CS47" s="600"/>
      <c r="CT47" s="600"/>
      <c r="CU47" s="600"/>
      <c r="CV47" s="600"/>
      <c r="CW47" s="600"/>
      <c r="CX47" s="600"/>
      <c r="CY47" s="600"/>
      <c r="CZ47" s="600"/>
      <c r="DA47" s="600"/>
      <c r="DB47" s="600"/>
      <c r="DC47" s="600"/>
      <c r="DD47" s="600"/>
      <c r="DE47" s="600"/>
      <c r="DF47" s="600"/>
      <c r="DG47" s="600"/>
      <c r="DH47" s="600"/>
      <c r="DI47" s="600"/>
    </row>
    <row r="48" spans="1:113" x14ac:dyDescent="0.15">
      <c r="E48" s="600" t="s">
        <v>196</v>
      </c>
      <c r="F48" s="600"/>
      <c r="G48" s="600"/>
      <c r="H48" s="600"/>
      <c r="I48" s="600"/>
      <c r="J48" s="600"/>
      <c r="K48" s="600"/>
      <c r="L48" s="600"/>
      <c r="M48" s="600"/>
      <c r="N48" s="600"/>
      <c r="O48" s="600"/>
      <c r="P48" s="600"/>
      <c r="Q48" s="600"/>
      <c r="R48" s="600"/>
      <c r="S48" s="600"/>
      <c r="T48" s="600"/>
      <c r="U48" s="600"/>
      <c r="V48" s="600"/>
      <c r="W48" s="600"/>
      <c r="X48" s="600"/>
      <c r="Y48" s="600"/>
      <c r="Z48" s="600"/>
      <c r="AA48" s="600"/>
      <c r="AB48" s="600"/>
      <c r="AC48" s="600"/>
      <c r="AD48" s="600"/>
      <c r="AE48" s="600"/>
      <c r="AF48" s="600"/>
      <c r="AG48" s="600"/>
      <c r="AH48" s="600"/>
      <c r="AI48" s="600"/>
      <c r="AJ48" s="600"/>
      <c r="AK48" s="600"/>
      <c r="AL48" s="600"/>
      <c r="AM48" s="600"/>
      <c r="AN48" s="600"/>
      <c r="AO48" s="600"/>
      <c r="AP48" s="600"/>
      <c r="AQ48" s="600"/>
      <c r="AR48" s="600"/>
      <c r="AS48" s="600"/>
      <c r="AT48" s="600"/>
      <c r="AU48" s="600"/>
      <c r="AV48" s="600"/>
      <c r="AW48" s="600"/>
      <c r="AX48" s="600"/>
      <c r="AY48" s="600"/>
      <c r="AZ48" s="600"/>
      <c r="BA48" s="600"/>
      <c r="BB48" s="600"/>
      <c r="BC48" s="600"/>
      <c r="BD48" s="600"/>
      <c r="BE48" s="600"/>
      <c r="BF48" s="600"/>
      <c r="BG48" s="600"/>
      <c r="BH48" s="600"/>
      <c r="BI48" s="600"/>
      <c r="BJ48" s="600"/>
      <c r="BK48" s="600"/>
      <c r="BL48" s="600"/>
      <c r="BM48" s="600"/>
      <c r="BN48" s="600"/>
      <c r="BO48" s="600"/>
      <c r="BP48" s="600"/>
      <c r="BQ48" s="600"/>
      <c r="BR48" s="600"/>
      <c r="BS48" s="600"/>
      <c r="BT48" s="600"/>
      <c r="BU48" s="600"/>
      <c r="BV48" s="600"/>
      <c r="BW48" s="600"/>
      <c r="BX48" s="600"/>
      <c r="BY48" s="600"/>
      <c r="BZ48" s="600"/>
      <c r="CA48" s="600"/>
      <c r="CB48" s="600"/>
      <c r="CC48" s="600"/>
      <c r="CD48" s="600"/>
      <c r="CE48" s="600"/>
      <c r="CF48" s="600"/>
      <c r="CG48" s="600"/>
      <c r="CH48" s="600"/>
      <c r="CI48" s="600"/>
      <c r="CJ48" s="600"/>
      <c r="CK48" s="600"/>
      <c r="CL48" s="600"/>
      <c r="CM48" s="600"/>
      <c r="CN48" s="600"/>
      <c r="CO48" s="600"/>
      <c r="CP48" s="600"/>
      <c r="CQ48" s="600"/>
      <c r="CR48" s="600"/>
      <c r="CS48" s="600"/>
      <c r="CT48" s="600"/>
      <c r="CU48" s="600"/>
      <c r="CV48" s="600"/>
      <c r="CW48" s="600"/>
      <c r="CX48" s="600"/>
      <c r="CY48" s="600"/>
      <c r="CZ48" s="600"/>
      <c r="DA48" s="600"/>
      <c r="DB48" s="600"/>
      <c r="DC48" s="600"/>
      <c r="DD48" s="600"/>
      <c r="DE48" s="600"/>
      <c r="DF48" s="600"/>
      <c r="DG48" s="600"/>
      <c r="DH48" s="600"/>
      <c r="DI48" s="600"/>
    </row>
    <row r="49" spans="5:113" x14ac:dyDescent="0.15">
      <c r="E49" s="601" t="s">
        <v>197</v>
      </c>
      <c r="F49" s="601"/>
      <c r="G49" s="601"/>
      <c r="H49" s="601"/>
      <c r="I49" s="601"/>
      <c r="J49" s="601"/>
      <c r="K49" s="601"/>
      <c r="L49" s="601"/>
      <c r="M49" s="601"/>
      <c r="N49" s="601"/>
      <c r="O49" s="601"/>
      <c r="P49" s="601"/>
      <c r="Q49" s="601"/>
      <c r="R49" s="601"/>
      <c r="S49" s="601"/>
      <c r="T49" s="601"/>
      <c r="U49" s="601"/>
      <c r="V49" s="601"/>
      <c r="W49" s="601"/>
      <c r="X49" s="601"/>
      <c r="Y49" s="601"/>
      <c r="Z49" s="601"/>
      <c r="AA49" s="601"/>
      <c r="AB49" s="601"/>
      <c r="AC49" s="601"/>
      <c r="AD49" s="601"/>
      <c r="AE49" s="601"/>
      <c r="AF49" s="601"/>
      <c r="AG49" s="601"/>
      <c r="AH49" s="601"/>
      <c r="AI49" s="601"/>
      <c r="AJ49" s="601"/>
      <c r="AK49" s="601"/>
      <c r="AL49" s="601"/>
      <c r="AM49" s="601"/>
      <c r="AN49" s="601"/>
      <c r="AO49" s="601"/>
      <c r="AP49" s="601"/>
      <c r="AQ49" s="601"/>
      <c r="AR49" s="601"/>
      <c r="AS49" s="601"/>
      <c r="AT49" s="601"/>
      <c r="AU49" s="601"/>
      <c r="AV49" s="601"/>
      <c r="AW49" s="601"/>
      <c r="AX49" s="601"/>
      <c r="AY49" s="601"/>
      <c r="AZ49" s="601"/>
      <c r="BA49" s="601"/>
      <c r="BB49" s="601"/>
      <c r="BC49" s="601"/>
      <c r="BD49" s="601"/>
      <c r="BE49" s="601"/>
      <c r="BF49" s="601"/>
      <c r="BG49" s="601"/>
      <c r="BH49" s="601"/>
      <c r="BI49" s="601"/>
      <c r="BJ49" s="601"/>
      <c r="BK49" s="601"/>
      <c r="BL49" s="601"/>
      <c r="BM49" s="601"/>
      <c r="BN49" s="601"/>
      <c r="BO49" s="601"/>
      <c r="BP49" s="601"/>
      <c r="BQ49" s="601"/>
      <c r="BR49" s="601"/>
      <c r="BS49" s="601"/>
      <c r="BT49" s="601"/>
      <c r="BU49" s="601"/>
      <c r="BV49" s="601"/>
      <c r="BW49" s="601"/>
      <c r="BX49" s="601"/>
      <c r="BY49" s="601"/>
      <c r="BZ49" s="601"/>
      <c r="CA49" s="601"/>
      <c r="CB49" s="601"/>
      <c r="CC49" s="601"/>
      <c r="CD49" s="601"/>
      <c r="CE49" s="601"/>
      <c r="CF49" s="601"/>
      <c r="CG49" s="601"/>
      <c r="CH49" s="601"/>
      <c r="CI49" s="601"/>
      <c r="CJ49" s="601"/>
      <c r="CK49" s="601"/>
      <c r="CL49" s="601"/>
      <c r="CM49" s="601"/>
      <c r="CN49" s="601"/>
      <c r="CO49" s="601"/>
      <c r="CP49" s="601"/>
      <c r="CQ49" s="601"/>
      <c r="CR49" s="601"/>
      <c r="CS49" s="601"/>
      <c r="CT49" s="601"/>
      <c r="CU49" s="601"/>
      <c r="CV49" s="601"/>
      <c r="CW49" s="601"/>
      <c r="CX49" s="601"/>
      <c r="CY49" s="601"/>
      <c r="CZ49" s="601"/>
      <c r="DA49" s="601"/>
      <c r="DB49" s="601"/>
      <c r="DC49" s="601"/>
      <c r="DD49" s="601"/>
      <c r="DE49" s="601"/>
      <c r="DF49" s="601"/>
      <c r="DG49" s="601"/>
      <c r="DH49" s="601"/>
      <c r="DI49" s="601"/>
    </row>
    <row r="50" spans="5:113" x14ac:dyDescent="0.15">
      <c r="E50" s="600" t="s">
        <v>198</v>
      </c>
      <c r="F50" s="600"/>
      <c r="G50" s="600"/>
      <c r="H50" s="600"/>
      <c r="I50" s="600"/>
      <c r="J50" s="600"/>
      <c r="K50" s="600"/>
      <c r="L50" s="600"/>
      <c r="M50" s="600"/>
      <c r="N50" s="600"/>
      <c r="O50" s="600"/>
      <c r="P50" s="600"/>
      <c r="Q50" s="600"/>
      <c r="R50" s="600"/>
      <c r="S50" s="600"/>
      <c r="T50" s="600"/>
      <c r="U50" s="600"/>
      <c r="V50" s="600"/>
      <c r="W50" s="600"/>
      <c r="X50" s="600"/>
      <c r="Y50" s="600"/>
      <c r="Z50" s="600"/>
      <c r="AA50" s="600"/>
      <c r="AB50" s="600"/>
      <c r="AC50" s="600"/>
      <c r="AD50" s="600"/>
      <c r="AE50" s="600"/>
      <c r="AF50" s="600"/>
      <c r="AG50" s="600"/>
      <c r="AH50" s="600"/>
      <c r="AI50" s="600"/>
      <c r="AJ50" s="600"/>
      <c r="AK50" s="600"/>
      <c r="AL50" s="600"/>
      <c r="AM50" s="600"/>
      <c r="AN50" s="600"/>
      <c r="AO50" s="600"/>
      <c r="AP50" s="600"/>
      <c r="AQ50" s="600"/>
      <c r="AR50" s="600"/>
      <c r="AS50" s="600"/>
      <c r="AT50" s="600"/>
      <c r="AU50" s="600"/>
      <c r="AV50" s="600"/>
      <c r="AW50" s="600"/>
      <c r="AX50" s="600"/>
      <c r="AY50" s="600"/>
      <c r="AZ50" s="600"/>
      <c r="BA50" s="600"/>
      <c r="BB50" s="600"/>
      <c r="BC50" s="600"/>
      <c r="BD50" s="600"/>
      <c r="BE50" s="600"/>
      <c r="BF50" s="600"/>
      <c r="BG50" s="600"/>
      <c r="BH50" s="600"/>
      <c r="BI50" s="600"/>
      <c r="BJ50" s="600"/>
      <c r="BK50" s="600"/>
      <c r="BL50" s="600"/>
      <c r="BM50" s="600"/>
      <c r="BN50" s="600"/>
      <c r="BO50" s="600"/>
      <c r="BP50" s="600"/>
      <c r="BQ50" s="600"/>
      <c r="BR50" s="600"/>
      <c r="BS50" s="600"/>
      <c r="BT50" s="600"/>
      <c r="BU50" s="600"/>
      <c r="BV50" s="600"/>
      <c r="BW50" s="600"/>
      <c r="BX50" s="600"/>
      <c r="BY50" s="600"/>
      <c r="BZ50" s="600"/>
      <c r="CA50" s="600"/>
      <c r="CB50" s="600"/>
      <c r="CC50" s="600"/>
      <c r="CD50" s="600"/>
      <c r="CE50" s="600"/>
      <c r="CF50" s="600"/>
      <c r="CG50" s="600"/>
      <c r="CH50" s="600"/>
      <c r="CI50" s="600"/>
      <c r="CJ50" s="600"/>
      <c r="CK50" s="600"/>
      <c r="CL50" s="600"/>
      <c r="CM50" s="600"/>
      <c r="CN50" s="600"/>
      <c r="CO50" s="600"/>
      <c r="CP50" s="600"/>
      <c r="CQ50" s="600"/>
      <c r="CR50" s="600"/>
      <c r="CS50" s="600"/>
      <c r="CT50" s="600"/>
      <c r="CU50" s="600"/>
      <c r="CV50" s="600"/>
      <c r="CW50" s="600"/>
      <c r="CX50" s="600"/>
      <c r="CY50" s="600"/>
      <c r="CZ50" s="600"/>
      <c r="DA50" s="600"/>
      <c r="DB50" s="600"/>
      <c r="DC50" s="600"/>
      <c r="DD50" s="600"/>
      <c r="DE50" s="600"/>
      <c r="DF50" s="600"/>
      <c r="DG50" s="600"/>
      <c r="DH50" s="600"/>
      <c r="DI50" s="600"/>
    </row>
    <row r="51" spans="5:113" x14ac:dyDescent="0.15">
      <c r="E51" s="600" t="s">
        <v>199</v>
      </c>
      <c r="F51" s="600"/>
      <c r="G51" s="600"/>
      <c r="H51" s="600"/>
      <c r="I51" s="600"/>
      <c r="J51" s="600"/>
      <c r="K51" s="600"/>
      <c r="L51" s="600"/>
      <c r="M51" s="600"/>
      <c r="N51" s="600"/>
      <c r="O51" s="600"/>
      <c r="P51" s="600"/>
      <c r="Q51" s="600"/>
      <c r="R51" s="600"/>
      <c r="S51" s="600"/>
      <c r="T51" s="600"/>
      <c r="U51" s="600"/>
      <c r="V51" s="600"/>
      <c r="W51" s="600"/>
      <c r="X51" s="600"/>
      <c r="Y51" s="600"/>
      <c r="Z51" s="600"/>
      <c r="AA51" s="600"/>
      <c r="AB51" s="600"/>
      <c r="AC51" s="600"/>
      <c r="AD51" s="600"/>
      <c r="AE51" s="600"/>
      <c r="AF51" s="600"/>
      <c r="AG51" s="600"/>
      <c r="AH51" s="600"/>
      <c r="AI51" s="600"/>
      <c r="AJ51" s="600"/>
      <c r="AK51" s="600"/>
      <c r="AL51" s="600"/>
      <c r="AM51" s="600"/>
      <c r="AN51" s="600"/>
      <c r="AO51" s="600"/>
      <c r="AP51" s="600"/>
      <c r="AQ51" s="600"/>
      <c r="AR51" s="600"/>
      <c r="AS51" s="600"/>
      <c r="AT51" s="600"/>
      <c r="AU51" s="600"/>
      <c r="AV51" s="600"/>
      <c r="AW51" s="600"/>
      <c r="AX51" s="600"/>
      <c r="AY51" s="600"/>
      <c r="AZ51" s="600"/>
      <c r="BA51" s="600"/>
      <c r="BB51" s="600"/>
      <c r="BC51" s="600"/>
      <c r="BD51" s="600"/>
      <c r="BE51" s="600"/>
      <c r="BF51" s="600"/>
      <c r="BG51" s="600"/>
      <c r="BH51" s="600"/>
      <c r="BI51" s="600"/>
      <c r="BJ51" s="600"/>
      <c r="BK51" s="600"/>
      <c r="BL51" s="600"/>
      <c r="BM51" s="600"/>
      <c r="BN51" s="600"/>
      <c r="BO51" s="600"/>
      <c r="BP51" s="600"/>
      <c r="BQ51" s="600"/>
      <c r="BR51" s="600"/>
      <c r="BS51" s="600"/>
      <c r="BT51" s="600"/>
      <c r="BU51" s="600"/>
      <c r="BV51" s="600"/>
      <c r="BW51" s="600"/>
      <c r="BX51" s="600"/>
      <c r="BY51" s="600"/>
      <c r="BZ51" s="600"/>
      <c r="CA51" s="600"/>
      <c r="CB51" s="600"/>
      <c r="CC51" s="600"/>
      <c r="CD51" s="600"/>
      <c r="CE51" s="600"/>
      <c r="CF51" s="600"/>
      <c r="CG51" s="600"/>
      <c r="CH51" s="600"/>
      <c r="CI51" s="600"/>
      <c r="CJ51" s="600"/>
      <c r="CK51" s="600"/>
      <c r="CL51" s="600"/>
      <c r="CM51" s="600"/>
      <c r="CN51" s="600"/>
      <c r="CO51" s="600"/>
      <c r="CP51" s="600"/>
      <c r="CQ51" s="600"/>
      <c r="CR51" s="600"/>
      <c r="CS51" s="600"/>
      <c r="CT51" s="600"/>
      <c r="CU51" s="600"/>
      <c r="CV51" s="600"/>
      <c r="CW51" s="600"/>
      <c r="CX51" s="600"/>
      <c r="CY51" s="600"/>
      <c r="CZ51" s="600"/>
      <c r="DA51" s="600"/>
      <c r="DB51" s="600"/>
      <c r="DC51" s="600"/>
      <c r="DD51" s="600"/>
      <c r="DE51" s="600"/>
      <c r="DF51" s="600"/>
      <c r="DG51" s="600"/>
      <c r="DH51" s="600"/>
      <c r="DI51" s="600"/>
    </row>
    <row r="52" spans="5:113" x14ac:dyDescent="0.15">
      <c r="E52" s="600" t="s">
        <v>200</v>
      </c>
      <c r="F52" s="600"/>
      <c r="G52" s="600"/>
      <c r="H52" s="600"/>
      <c r="I52" s="600"/>
      <c r="J52" s="600"/>
      <c r="K52" s="600"/>
      <c r="L52" s="600"/>
      <c r="M52" s="600"/>
      <c r="N52" s="600"/>
      <c r="O52" s="600"/>
      <c r="P52" s="600"/>
      <c r="Q52" s="600"/>
      <c r="R52" s="600"/>
      <c r="S52" s="600"/>
      <c r="T52" s="600"/>
      <c r="U52" s="600"/>
      <c r="V52" s="600"/>
      <c r="W52" s="600"/>
      <c r="X52" s="600"/>
      <c r="Y52" s="600"/>
      <c r="Z52" s="600"/>
      <c r="AA52" s="600"/>
      <c r="AB52" s="600"/>
      <c r="AC52" s="600"/>
      <c r="AD52" s="600"/>
      <c r="AE52" s="600"/>
      <c r="AF52" s="600"/>
      <c r="AG52" s="600"/>
      <c r="AH52" s="600"/>
      <c r="AI52" s="600"/>
      <c r="AJ52" s="600"/>
      <c r="AK52" s="600"/>
      <c r="AL52" s="600"/>
      <c r="AM52" s="600"/>
      <c r="AN52" s="600"/>
      <c r="AO52" s="600"/>
      <c r="AP52" s="600"/>
      <c r="AQ52" s="600"/>
      <c r="AR52" s="600"/>
      <c r="AS52" s="600"/>
      <c r="AT52" s="600"/>
      <c r="AU52" s="600"/>
      <c r="AV52" s="600"/>
      <c r="AW52" s="600"/>
      <c r="AX52" s="600"/>
      <c r="AY52" s="600"/>
      <c r="AZ52" s="600"/>
      <c r="BA52" s="600"/>
      <c r="BB52" s="600"/>
      <c r="BC52" s="600"/>
      <c r="BD52" s="600"/>
      <c r="BE52" s="600"/>
      <c r="BF52" s="600"/>
      <c r="BG52" s="600"/>
      <c r="BH52" s="600"/>
      <c r="BI52" s="600"/>
      <c r="BJ52" s="600"/>
      <c r="BK52" s="600"/>
      <c r="BL52" s="600"/>
      <c r="BM52" s="600"/>
      <c r="BN52" s="600"/>
      <c r="BO52" s="600"/>
      <c r="BP52" s="600"/>
      <c r="BQ52" s="600"/>
      <c r="BR52" s="600"/>
      <c r="BS52" s="600"/>
      <c r="BT52" s="600"/>
      <c r="BU52" s="600"/>
      <c r="BV52" s="600"/>
      <c r="BW52" s="600"/>
      <c r="BX52" s="600"/>
      <c r="BY52" s="600"/>
      <c r="BZ52" s="600"/>
      <c r="CA52" s="600"/>
      <c r="CB52" s="600"/>
      <c r="CC52" s="600"/>
      <c r="CD52" s="600"/>
      <c r="CE52" s="600"/>
      <c r="CF52" s="600"/>
      <c r="CG52" s="600"/>
      <c r="CH52" s="600"/>
      <c r="CI52" s="600"/>
      <c r="CJ52" s="600"/>
      <c r="CK52" s="600"/>
      <c r="CL52" s="600"/>
      <c r="CM52" s="600"/>
      <c r="CN52" s="600"/>
      <c r="CO52" s="600"/>
      <c r="CP52" s="600"/>
      <c r="CQ52" s="600"/>
      <c r="CR52" s="600"/>
      <c r="CS52" s="600"/>
      <c r="CT52" s="600"/>
      <c r="CU52" s="600"/>
      <c r="CV52" s="600"/>
      <c r="CW52" s="600"/>
      <c r="CX52" s="600"/>
      <c r="CY52" s="600"/>
      <c r="CZ52" s="600"/>
      <c r="DA52" s="600"/>
      <c r="DB52" s="600"/>
      <c r="DC52" s="600"/>
      <c r="DD52" s="600"/>
      <c r="DE52" s="600"/>
      <c r="DF52" s="600"/>
      <c r="DG52" s="600"/>
      <c r="DH52" s="600"/>
      <c r="DI52" s="600"/>
    </row>
    <row r="53" spans="5:113" x14ac:dyDescent="0.15">
      <c r="E53" s="600" t="s">
        <v>201</v>
      </c>
      <c r="F53" s="600"/>
      <c r="G53" s="600"/>
      <c r="H53" s="600"/>
      <c r="I53" s="600"/>
      <c r="J53" s="600"/>
      <c r="K53" s="600"/>
      <c r="L53" s="600"/>
      <c r="M53" s="600"/>
      <c r="N53" s="600"/>
      <c r="O53" s="600"/>
      <c r="P53" s="600"/>
      <c r="Q53" s="600"/>
      <c r="R53" s="600"/>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600"/>
      <c r="AR53" s="600"/>
      <c r="AS53" s="600"/>
      <c r="AT53" s="600"/>
      <c r="AU53" s="600"/>
      <c r="AV53" s="600"/>
      <c r="AW53" s="600"/>
      <c r="AX53" s="600"/>
      <c r="AY53" s="600"/>
      <c r="AZ53" s="600"/>
      <c r="BA53" s="600"/>
      <c r="BB53" s="600"/>
      <c r="BC53" s="600"/>
      <c r="BD53" s="600"/>
      <c r="BE53" s="600"/>
      <c r="BF53" s="600"/>
      <c r="BG53" s="600"/>
      <c r="BH53" s="600"/>
      <c r="BI53" s="600"/>
      <c r="BJ53" s="600"/>
      <c r="BK53" s="600"/>
      <c r="BL53" s="600"/>
      <c r="BM53" s="600"/>
      <c r="BN53" s="600"/>
      <c r="BO53" s="600"/>
      <c r="BP53" s="600"/>
      <c r="BQ53" s="600"/>
      <c r="BR53" s="600"/>
      <c r="BS53" s="600"/>
      <c r="BT53" s="600"/>
      <c r="BU53" s="600"/>
      <c r="BV53" s="600"/>
      <c r="BW53" s="600"/>
      <c r="BX53" s="600"/>
      <c r="BY53" s="600"/>
      <c r="BZ53" s="600"/>
      <c r="CA53" s="600"/>
      <c r="CB53" s="600"/>
      <c r="CC53" s="600"/>
      <c r="CD53" s="600"/>
      <c r="CE53" s="600"/>
      <c r="CF53" s="600"/>
      <c r="CG53" s="600"/>
      <c r="CH53" s="600"/>
      <c r="CI53" s="600"/>
      <c r="CJ53" s="600"/>
      <c r="CK53" s="600"/>
      <c r="CL53" s="600"/>
      <c r="CM53" s="600"/>
      <c r="CN53" s="600"/>
      <c r="CO53" s="600"/>
      <c r="CP53" s="600"/>
      <c r="CQ53" s="600"/>
      <c r="CR53" s="600"/>
      <c r="CS53" s="600"/>
      <c r="CT53" s="600"/>
      <c r="CU53" s="600"/>
      <c r="CV53" s="600"/>
      <c r="CW53" s="600"/>
      <c r="CX53" s="600"/>
      <c r="CY53" s="600"/>
      <c r="CZ53" s="600"/>
      <c r="DA53" s="600"/>
      <c r="DB53" s="600"/>
      <c r="DC53" s="600"/>
      <c r="DD53" s="600"/>
      <c r="DE53" s="600"/>
      <c r="DF53" s="600"/>
      <c r="DG53" s="600"/>
      <c r="DH53" s="600"/>
      <c r="DI53" s="600"/>
    </row>
    <row r="54" spans="5:113" x14ac:dyDescent="0.15"/>
    <row r="55" spans="5:113" x14ac:dyDescent="0.15"/>
    <row r="56" spans="5:113" x14ac:dyDescent="0.15"/>
  </sheetData>
  <sheetProtection algorithmName="SHA-512" hashValue="cOBsp1gn0vEJMz4IzCIXVzLs3pqVvN+3SQvrnL2REiALhuGxyv5i2sPO2bHmPynKrfverNAxih8TaygE6yIL3w==" saltValue="z89GuOmi/WIzBrbqMyNuv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8" scale="80"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02" t="s">
        <v>202</v>
      </c>
      <c r="DI1" s="603"/>
      <c r="DJ1" s="603"/>
      <c r="DK1" s="603"/>
      <c r="DL1" s="603"/>
      <c r="DM1" s="603"/>
      <c r="DN1" s="604"/>
      <c r="DO1" s="202"/>
      <c r="DP1" s="602" t="s">
        <v>203</v>
      </c>
      <c r="DQ1" s="603"/>
      <c r="DR1" s="603"/>
      <c r="DS1" s="603"/>
      <c r="DT1" s="603"/>
      <c r="DU1" s="603"/>
      <c r="DV1" s="603"/>
      <c r="DW1" s="603"/>
      <c r="DX1" s="603"/>
      <c r="DY1" s="603"/>
      <c r="DZ1" s="603"/>
      <c r="EA1" s="603"/>
      <c r="EB1" s="603"/>
      <c r="EC1" s="604"/>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05" t="s">
        <v>205</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5" t="s">
        <v>206</v>
      </c>
      <c r="AQ3" s="606"/>
      <c r="AR3" s="606"/>
      <c r="AS3" s="606"/>
      <c r="AT3" s="606"/>
      <c r="AU3" s="606"/>
      <c r="AV3" s="606"/>
      <c r="AW3" s="606"/>
      <c r="AX3" s="606"/>
      <c r="AY3" s="606"/>
      <c r="AZ3" s="606"/>
      <c r="BA3" s="606"/>
      <c r="BB3" s="606"/>
      <c r="BC3" s="606"/>
      <c r="BD3" s="606"/>
      <c r="BE3" s="606"/>
      <c r="BF3" s="606"/>
      <c r="BG3" s="606"/>
      <c r="BH3" s="606"/>
      <c r="BI3" s="606"/>
      <c r="BJ3" s="606"/>
      <c r="BK3" s="606"/>
      <c r="BL3" s="606"/>
      <c r="BM3" s="606"/>
      <c r="BN3" s="606"/>
      <c r="BO3" s="606"/>
      <c r="BP3" s="606"/>
      <c r="BQ3" s="606"/>
      <c r="BR3" s="606"/>
      <c r="BS3" s="606"/>
      <c r="BT3" s="606"/>
      <c r="BU3" s="606"/>
      <c r="BV3" s="606"/>
      <c r="BW3" s="606"/>
      <c r="BX3" s="606"/>
      <c r="BY3" s="606"/>
      <c r="BZ3" s="606"/>
      <c r="CA3" s="606"/>
      <c r="CB3" s="607"/>
      <c r="CD3" s="605" t="s">
        <v>207</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x14ac:dyDescent="0.15">
      <c r="B4" s="605" t="s">
        <v>1</v>
      </c>
      <c r="C4" s="606"/>
      <c r="D4" s="606"/>
      <c r="E4" s="606"/>
      <c r="F4" s="606"/>
      <c r="G4" s="606"/>
      <c r="H4" s="606"/>
      <c r="I4" s="606"/>
      <c r="J4" s="606"/>
      <c r="K4" s="606"/>
      <c r="L4" s="606"/>
      <c r="M4" s="606"/>
      <c r="N4" s="606"/>
      <c r="O4" s="606"/>
      <c r="P4" s="606"/>
      <c r="Q4" s="607"/>
      <c r="R4" s="605" t="s">
        <v>208</v>
      </c>
      <c r="S4" s="606"/>
      <c r="T4" s="606"/>
      <c r="U4" s="606"/>
      <c r="V4" s="606"/>
      <c r="W4" s="606"/>
      <c r="X4" s="606"/>
      <c r="Y4" s="607"/>
      <c r="Z4" s="605" t="s">
        <v>209</v>
      </c>
      <c r="AA4" s="606"/>
      <c r="AB4" s="606"/>
      <c r="AC4" s="607"/>
      <c r="AD4" s="605" t="s">
        <v>210</v>
      </c>
      <c r="AE4" s="606"/>
      <c r="AF4" s="606"/>
      <c r="AG4" s="606"/>
      <c r="AH4" s="606"/>
      <c r="AI4" s="606"/>
      <c r="AJ4" s="606"/>
      <c r="AK4" s="607"/>
      <c r="AL4" s="605" t="s">
        <v>209</v>
      </c>
      <c r="AM4" s="606"/>
      <c r="AN4" s="606"/>
      <c r="AO4" s="607"/>
      <c r="AP4" s="608" t="s">
        <v>211</v>
      </c>
      <c r="AQ4" s="608"/>
      <c r="AR4" s="608"/>
      <c r="AS4" s="608"/>
      <c r="AT4" s="608"/>
      <c r="AU4" s="608"/>
      <c r="AV4" s="608"/>
      <c r="AW4" s="608"/>
      <c r="AX4" s="608"/>
      <c r="AY4" s="608"/>
      <c r="AZ4" s="608"/>
      <c r="BA4" s="608"/>
      <c r="BB4" s="608"/>
      <c r="BC4" s="608"/>
      <c r="BD4" s="608"/>
      <c r="BE4" s="608"/>
      <c r="BF4" s="608"/>
      <c r="BG4" s="608" t="s">
        <v>212</v>
      </c>
      <c r="BH4" s="608"/>
      <c r="BI4" s="608"/>
      <c r="BJ4" s="608"/>
      <c r="BK4" s="608"/>
      <c r="BL4" s="608"/>
      <c r="BM4" s="608"/>
      <c r="BN4" s="608"/>
      <c r="BO4" s="608" t="s">
        <v>209</v>
      </c>
      <c r="BP4" s="608"/>
      <c r="BQ4" s="608"/>
      <c r="BR4" s="608"/>
      <c r="BS4" s="608" t="s">
        <v>213</v>
      </c>
      <c r="BT4" s="608"/>
      <c r="BU4" s="608"/>
      <c r="BV4" s="608"/>
      <c r="BW4" s="608"/>
      <c r="BX4" s="608"/>
      <c r="BY4" s="608"/>
      <c r="BZ4" s="608"/>
      <c r="CA4" s="608"/>
      <c r="CB4" s="608"/>
      <c r="CD4" s="605" t="s">
        <v>214</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ht="11.25" customHeight="1" x14ac:dyDescent="0.15">
      <c r="B5" s="609" t="s">
        <v>215</v>
      </c>
      <c r="C5" s="610"/>
      <c r="D5" s="610"/>
      <c r="E5" s="610"/>
      <c r="F5" s="610"/>
      <c r="G5" s="610"/>
      <c r="H5" s="610"/>
      <c r="I5" s="610"/>
      <c r="J5" s="610"/>
      <c r="K5" s="610"/>
      <c r="L5" s="610"/>
      <c r="M5" s="610"/>
      <c r="N5" s="610"/>
      <c r="O5" s="610"/>
      <c r="P5" s="610"/>
      <c r="Q5" s="611"/>
      <c r="R5" s="612">
        <v>210445</v>
      </c>
      <c r="S5" s="613"/>
      <c r="T5" s="613"/>
      <c r="U5" s="613"/>
      <c r="V5" s="613"/>
      <c r="W5" s="613"/>
      <c r="X5" s="613"/>
      <c r="Y5" s="614"/>
      <c r="Z5" s="615">
        <v>5.9</v>
      </c>
      <c r="AA5" s="615"/>
      <c r="AB5" s="615"/>
      <c r="AC5" s="615"/>
      <c r="AD5" s="616">
        <v>210445</v>
      </c>
      <c r="AE5" s="616"/>
      <c r="AF5" s="616"/>
      <c r="AG5" s="616"/>
      <c r="AH5" s="616"/>
      <c r="AI5" s="616"/>
      <c r="AJ5" s="616"/>
      <c r="AK5" s="616"/>
      <c r="AL5" s="617">
        <v>11.8</v>
      </c>
      <c r="AM5" s="618"/>
      <c r="AN5" s="618"/>
      <c r="AO5" s="619"/>
      <c r="AP5" s="609" t="s">
        <v>216</v>
      </c>
      <c r="AQ5" s="610"/>
      <c r="AR5" s="610"/>
      <c r="AS5" s="610"/>
      <c r="AT5" s="610"/>
      <c r="AU5" s="610"/>
      <c r="AV5" s="610"/>
      <c r="AW5" s="610"/>
      <c r="AX5" s="610"/>
      <c r="AY5" s="610"/>
      <c r="AZ5" s="610"/>
      <c r="BA5" s="610"/>
      <c r="BB5" s="610"/>
      <c r="BC5" s="610"/>
      <c r="BD5" s="610"/>
      <c r="BE5" s="610"/>
      <c r="BF5" s="611"/>
      <c r="BG5" s="623">
        <v>207830</v>
      </c>
      <c r="BH5" s="624"/>
      <c r="BI5" s="624"/>
      <c r="BJ5" s="624"/>
      <c r="BK5" s="624"/>
      <c r="BL5" s="624"/>
      <c r="BM5" s="624"/>
      <c r="BN5" s="625"/>
      <c r="BO5" s="626">
        <v>98.8</v>
      </c>
      <c r="BP5" s="626"/>
      <c r="BQ5" s="626"/>
      <c r="BR5" s="626"/>
      <c r="BS5" s="627" t="s">
        <v>122</v>
      </c>
      <c r="BT5" s="627"/>
      <c r="BU5" s="627"/>
      <c r="BV5" s="627"/>
      <c r="BW5" s="627"/>
      <c r="BX5" s="627"/>
      <c r="BY5" s="627"/>
      <c r="BZ5" s="627"/>
      <c r="CA5" s="627"/>
      <c r="CB5" s="631"/>
      <c r="CD5" s="605" t="s">
        <v>211</v>
      </c>
      <c r="CE5" s="606"/>
      <c r="CF5" s="606"/>
      <c r="CG5" s="606"/>
      <c r="CH5" s="606"/>
      <c r="CI5" s="606"/>
      <c r="CJ5" s="606"/>
      <c r="CK5" s="606"/>
      <c r="CL5" s="606"/>
      <c r="CM5" s="606"/>
      <c r="CN5" s="606"/>
      <c r="CO5" s="606"/>
      <c r="CP5" s="606"/>
      <c r="CQ5" s="607"/>
      <c r="CR5" s="605" t="s">
        <v>217</v>
      </c>
      <c r="CS5" s="606"/>
      <c r="CT5" s="606"/>
      <c r="CU5" s="606"/>
      <c r="CV5" s="606"/>
      <c r="CW5" s="606"/>
      <c r="CX5" s="606"/>
      <c r="CY5" s="607"/>
      <c r="CZ5" s="605" t="s">
        <v>209</v>
      </c>
      <c r="DA5" s="606"/>
      <c r="DB5" s="606"/>
      <c r="DC5" s="607"/>
      <c r="DD5" s="605" t="s">
        <v>218</v>
      </c>
      <c r="DE5" s="606"/>
      <c r="DF5" s="606"/>
      <c r="DG5" s="606"/>
      <c r="DH5" s="606"/>
      <c r="DI5" s="606"/>
      <c r="DJ5" s="606"/>
      <c r="DK5" s="606"/>
      <c r="DL5" s="606"/>
      <c r="DM5" s="606"/>
      <c r="DN5" s="606"/>
      <c r="DO5" s="606"/>
      <c r="DP5" s="607"/>
      <c r="DQ5" s="605" t="s">
        <v>219</v>
      </c>
      <c r="DR5" s="606"/>
      <c r="DS5" s="606"/>
      <c r="DT5" s="606"/>
      <c r="DU5" s="606"/>
      <c r="DV5" s="606"/>
      <c r="DW5" s="606"/>
      <c r="DX5" s="606"/>
      <c r="DY5" s="606"/>
      <c r="DZ5" s="606"/>
      <c r="EA5" s="606"/>
      <c r="EB5" s="606"/>
      <c r="EC5" s="607"/>
    </row>
    <row r="6" spans="2:143" ht="11.25" customHeight="1" x14ac:dyDescent="0.15">
      <c r="B6" s="620" t="s">
        <v>220</v>
      </c>
      <c r="C6" s="621"/>
      <c r="D6" s="621"/>
      <c r="E6" s="621"/>
      <c r="F6" s="621"/>
      <c r="G6" s="621"/>
      <c r="H6" s="621"/>
      <c r="I6" s="621"/>
      <c r="J6" s="621"/>
      <c r="K6" s="621"/>
      <c r="L6" s="621"/>
      <c r="M6" s="621"/>
      <c r="N6" s="621"/>
      <c r="O6" s="621"/>
      <c r="P6" s="621"/>
      <c r="Q6" s="622"/>
      <c r="R6" s="623">
        <v>10825</v>
      </c>
      <c r="S6" s="624"/>
      <c r="T6" s="624"/>
      <c r="U6" s="624"/>
      <c r="V6" s="624"/>
      <c r="W6" s="624"/>
      <c r="X6" s="624"/>
      <c r="Y6" s="625"/>
      <c r="Z6" s="626">
        <v>0.3</v>
      </c>
      <c r="AA6" s="626"/>
      <c r="AB6" s="626"/>
      <c r="AC6" s="626"/>
      <c r="AD6" s="627">
        <v>10825</v>
      </c>
      <c r="AE6" s="627"/>
      <c r="AF6" s="627"/>
      <c r="AG6" s="627"/>
      <c r="AH6" s="627"/>
      <c r="AI6" s="627"/>
      <c r="AJ6" s="627"/>
      <c r="AK6" s="627"/>
      <c r="AL6" s="628">
        <v>0.6</v>
      </c>
      <c r="AM6" s="629"/>
      <c r="AN6" s="629"/>
      <c r="AO6" s="630"/>
      <c r="AP6" s="620" t="s">
        <v>221</v>
      </c>
      <c r="AQ6" s="621"/>
      <c r="AR6" s="621"/>
      <c r="AS6" s="621"/>
      <c r="AT6" s="621"/>
      <c r="AU6" s="621"/>
      <c r="AV6" s="621"/>
      <c r="AW6" s="621"/>
      <c r="AX6" s="621"/>
      <c r="AY6" s="621"/>
      <c r="AZ6" s="621"/>
      <c r="BA6" s="621"/>
      <c r="BB6" s="621"/>
      <c r="BC6" s="621"/>
      <c r="BD6" s="621"/>
      <c r="BE6" s="621"/>
      <c r="BF6" s="622"/>
      <c r="BG6" s="623">
        <v>207830</v>
      </c>
      <c r="BH6" s="624"/>
      <c r="BI6" s="624"/>
      <c r="BJ6" s="624"/>
      <c r="BK6" s="624"/>
      <c r="BL6" s="624"/>
      <c r="BM6" s="624"/>
      <c r="BN6" s="625"/>
      <c r="BO6" s="626">
        <v>98.8</v>
      </c>
      <c r="BP6" s="626"/>
      <c r="BQ6" s="626"/>
      <c r="BR6" s="626"/>
      <c r="BS6" s="627" t="s">
        <v>122</v>
      </c>
      <c r="BT6" s="627"/>
      <c r="BU6" s="627"/>
      <c r="BV6" s="627"/>
      <c r="BW6" s="627"/>
      <c r="BX6" s="627"/>
      <c r="BY6" s="627"/>
      <c r="BZ6" s="627"/>
      <c r="CA6" s="627"/>
      <c r="CB6" s="631"/>
      <c r="CD6" s="609" t="s">
        <v>222</v>
      </c>
      <c r="CE6" s="610"/>
      <c r="CF6" s="610"/>
      <c r="CG6" s="610"/>
      <c r="CH6" s="610"/>
      <c r="CI6" s="610"/>
      <c r="CJ6" s="610"/>
      <c r="CK6" s="610"/>
      <c r="CL6" s="610"/>
      <c r="CM6" s="610"/>
      <c r="CN6" s="610"/>
      <c r="CO6" s="610"/>
      <c r="CP6" s="610"/>
      <c r="CQ6" s="611"/>
      <c r="CR6" s="623">
        <v>59615</v>
      </c>
      <c r="CS6" s="624"/>
      <c r="CT6" s="624"/>
      <c r="CU6" s="624"/>
      <c r="CV6" s="624"/>
      <c r="CW6" s="624"/>
      <c r="CX6" s="624"/>
      <c r="CY6" s="625"/>
      <c r="CZ6" s="617">
        <v>1.7</v>
      </c>
      <c r="DA6" s="618"/>
      <c r="DB6" s="618"/>
      <c r="DC6" s="634"/>
      <c r="DD6" s="632" t="s">
        <v>122</v>
      </c>
      <c r="DE6" s="624"/>
      <c r="DF6" s="624"/>
      <c r="DG6" s="624"/>
      <c r="DH6" s="624"/>
      <c r="DI6" s="624"/>
      <c r="DJ6" s="624"/>
      <c r="DK6" s="624"/>
      <c r="DL6" s="624"/>
      <c r="DM6" s="624"/>
      <c r="DN6" s="624"/>
      <c r="DO6" s="624"/>
      <c r="DP6" s="625"/>
      <c r="DQ6" s="632">
        <v>59615</v>
      </c>
      <c r="DR6" s="624"/>
      <c r="DS6" s="624"/>
      <c r="DT6" s="624"/>
      <c r="DU6" s="624"/>
      <c r="DV6" s="624"/>
      <c r="DW6" s="624"/>
      <c r="DX6" s="624"/>
      <c r="DY6" s="624"/>
      <c r="DZ6" s="624"/>
      <c r="EA6" s="624"/>
      <c r="EB6" s="624"/>
      <c r="EC6" s="633"/>
    </row>
    <row r="7" spans="2:143" ht="11.25" customHeight="1" x14ac:dyDescent="0.15">
      <c r="B7" s="620" t="s">
        <v>223</v>
      </c>
      <c r="C7" s="621"/>
      <c r="D7" s="621"/>
      <c r="E7" s="621"/>
      <c r="F7" s="621"/>
      <c r="G7" s="621"/>
      <c r="H7" s="621"/>
      <c r="I7" s="621"/>
      <c r="J7" s="621"/>
      <c r="K7" s="621"/>
      <c r="L7" s="621"/>
      <c r="M7" s="621"/>
      <c r="N7" s="621"/>
      <c r="O7" s="621"/>
      <c r="P7" s="621"/>
      <c r="Q7" s="622"/>
      <c r="R7" s="623">
        <v>146</v>
      </c>
      <c r="S7" s="624"/>
      <c r="T7" s="624"/>
      <c r="U7" s="624"/>
      <c r="V7" s="624"/>
      <c r="W7" s="624"/>
      <c r="X7" s="624"/>
      <c r="Y7" s="625"/>
      <c r="Z7" s="626">
        <v>0</v>
      </c>
      <c r="AA7" s="626"/>
      <c r="AB7" s="626"/>
      <c r="AC7" s="626"/>
      <c r="AD7" s="627">
        <v>146</v>
      </c>
      <c r="AE7" s="627"/>
      <c r="AF7" s="627"/>
      <c r="AG7" s="627"/>
      <c r="AH7" s="627"/>
      <c r="AI7" s="627"/>
      <c r="AJ7" s="627"/>
      <c r="AK7" s="627"/>
      <c r="AL7" s="628">
        <v>0</v>
      </c>
      <c r="AM7" s="629"/>
      <c r="AN7" s="629"/>
      <c r="AO7" s="630"/>
      <c r="AP7" s="620" t="s">
        <v>224</v>
      </c>
      <c r="AQ7" s="621"/>
      <c r="AR7" s="621"/>
      <c r="AS7" s="621"/>
      <c r="AT7" s="621"/>
      <c r="AU7" s="621"/>
      <c r="AV7" s="621"/>
      <c r="AW7" s="621"/>
      <c r="AX7" s="621"/>
      <c r="AY7" s="621"/>
      <c r="AZ7" s="621"/>
      <c r="BA7" s="621"/>
      <c r="BB7" s="621"/>
      <c r="BC7" s="621"/>
      <c r="BD7" s="621"/>
      <c r="BE7" s="621"/>
      <c r="BF7" s="622"/>
      <c r="BG7" s="623">
        <v>92594</v>
      </c>
      <c r="BH7" s="624"/>
      <c r="BI7" s="624"/>
      <c r="BJ7" s="624"/>
      <c r="BK7" s="624"/>
      <c r="BL7" s="624"/>
      <c r="BM7" s="624"/>
      <c r="BN7" s="625"/>
      <c r="BO7" s="626">
        <v>44</v>
      </c>
      <c r="BP7" s="626"/>
      <c r="BQ7" s="626"/>
      <c r="BR7" s="626"/>
      <c r="BS7" s="627" t="s">
        <v>122</v>
      </c>
      <c r="BT7" s="627"/>
      <c r="BU7" s="627"/>
      <c r="BV7" s="627"/>
      <c r="BW7" s="627"/>
      <c r="BX7" s="627"/>
      <c r="BY7" s="627"/>
      <c r="BZ7" s="627"/>
      <c r="CA7" s="627"/>
      <c r="CB7" s="631"/>
      <c r="CD7" s="620" t="s">
        <v>225</v>
      </c>
      <c r="CE7" s="621"/>
      <c r="CF7" s="621"/>
      <c r="CG7" s="621"/>
      <c r="CH7" s="621"/>
      <c r="CI7" s="621"/>
      <c r="CJ7" s="621"/>
      <c r="CK7" s="621"/>
      <c r="CL7" s="621"/>
      <c r="CM7" s="621"/>
      <c r="CN7" s="621"/>
      <c r="CO7" s="621"/>
      <c r="CP7" s="621"/>
      <c r="CQ7" s="622"/>
      <c r="CR7" s="623">
        <v>1010899</v>
      </c>
      <c r="CS7" s="624"/>
      <c r="CT7" s="624"/>
      <c r="CU7" s="624"/>
      <c r="CV7" s="624"/>
      <c r="CW7" s="624"/>
      <c r="CX7" s="624"/>
      <c r="CY7" s="625"/>
      <c r="CZ7" s="626">
        <v>29.4</v>
      </c>
      <c r="DA7" s="626"/>
      <c r="DB7" s="626"/>
      <c r="DC7" s="626"/>
      <c r="DD7" s="632">
        <v>139663</v>
      </c>
      <c r="DE7" s="624"/>
      <c r="DF7" s="624"/>
      <c r="DG7" s="624"/>
      <c r="DH7" s="624"/>
      <c r="DI7" s="624"/>
      <c r="DJ7" s="624"/>
      <c r="DK7" s="624"/>
      <c r="DL7" s="624"/>
      <c r="DM7" s="624"/>
      <c r="DN7" s="624"/>
      <c r="DO7" s="624"/>
      <c r="DP7" s="625"/>
      <c r="DQ7" s="632">
        <v>790695</v>
      </c>
      <c r="DR7" s="624"/>
      <c r="DS7" s="624"/>
      <c r="DT7" s="624"/>
      <c r="DU7" s="624"/>
      <c r="DV7" s="624"/>
      <c r="DW7" s="624"/>
      <c r="DX7" s="624"/>
      <c r="DY7" s="624"/>
      <c r="DZ7" s="624"/>
      <c r="EA7" s="624"/>
      <c r="EB7" s="624"/>
      <c r="EC7" s="633"/>
    </row>
    <row r="8" spans="2:143" ht="11.25" customHeight="1" x14ac:dyDescent="0.15">
      <c r="B8" s="620" t="s">
        <v>226</v>
      </c>
      <c r="C8" s="621"/>
      <c r="D8" s="621"/>
      <c r="E8" s="621"/>
      <c r="F8" s="621"/>
      <c r="G8" s="621"/>
      <c r="H8" s="621"/>
      <c r="I8" s="621"/>
      <c r="J8" s="621"/>
      <c r="K8" s="621"/>
      <c r="L8" s="621"/>
      <c r="M8" s="621"/>
      <c r="N8" s="621"/>
      <c r="O8" s="621"/>
      <c r="P8" s="621"/>
      <c r="Q8" s="622"/>
      <c r="R8" s="623">
        <v>3450</v>
      </c>
      <c r="S8" s="624"/>
      <c r="T8" s="624"/>
      <c r="U8" s="624"/>
      <c r="V8" s="624"/>
      <c r="W8" s="624"/>
      <c r="X8" s="624"/>
      <c r="Y8" s="625"/>
      <c r="Z8" s="626">
        <v>0.1</v>
      </c>
      <c r="AA8" s="626"/>
      <c r="AB8" s="626"/>
      <c r="AC8" s="626"/>
      <c r="AD8" s="627">
        <v>3450</v>
      </c>
      <c r="AE8" s="627"/>
      <c r="AF8" s="627"/>
      <c r="AG8" s="627"/>
      <c r="AH8" s="627"/>
      <c r="AI8" s="627"/>
      <c r="AJ8" s="627"/>
      <c r="AK8" s="627"/>
      <c r="AL8" s="628">
        <v>0.2</v>
      </c>
      <c r="AM8" s="629"/>
      <c r="AN8" s="629"/>
      <c r="AO8" s="630"/>
      <c r="AP8" s="620" t="s">
        <v>227</v>
      </c>
      <c r="AQ8" s="621"/>
      <c r="AR8" s="621"/>
      <c r="AS8" s="621"/>
      <c r="AT8" s="621"/>
      <c r="AU8" s="621"/>
      <c r="AV8" s="621"/>
      <c r="AW8" s="621"/>
      <c r="AX8" s="621"/>
      <c r="AY8" s="621"/>
      <c r="AZ8" s="621"/>
      <c r="BA8" s="621"/>
      <c r="BB8" s="621"/>
      <c r="BC8" s="621"/>
      <c r="BD8" s="621"/>
      <c r="BE8" s="621"/>
      <c r="BF8" s="622"/>
      <c r="BG8" s="623">
        <v>4093</v>
      </c>
      <c r="BH8" s="624"/>
      <c r="BI8" s="624"/>
      <c r="BJ8" s="624"/>
      <c r="BK8" s="624"/>
      <c r="BL8" s="624"/>
      <c r="BM8" s="624"/>
      <c r="BN8" s="625"/>
      <c r="BO8" s="626">
        <v>1.9</v>
      </c>
      <c r="BP8" s="626"/>
      <c r="BQ8" s="626"/>
      <c r="BR8" s="626"/>
      <c r="BS8" s="627" t="s">
        <v>122</v>
      </c>
      <c r="BT8" s="627"/>
      <c r="BU8" s="627"/>
      <c r="BV8" s="627"/>
      <c r="BW8" s="627"/>
      <c r="BX8" s="627"/>
      <c r="BY8" s="627"/>
      <c r="BZ8" s="627"/>
      <c r="CA8" s="627"/>
      <c r="CB8" s="631"/>
      <c r="CD8" s="620" t="s">
        <v>228</v>
      </c>
      <c r="CE8" s="621"/>
      <c r="CF8" s="621"/>
      <c r="CG8" s="621"/>
      <c r="CH8" s="621"/>
      <c r="CI8" s="621"/>
      <c r="CJ8" s="621"/>
      <c r="CK8" s="621"/>
      <c r="CL8" s="621"/>
      <c r="CM8" s="621"/>
      <c r="CN8" s="621"/>
      <c r="CO8" s="621"/>
      <c r="CP8" s="621"/>
      <c r="CQ8" s="622"/>
      <c r="CR8" s="623">
        <v>760359</v>
      </c>
      <c r="CS8" s="624"/>
      <c r="CT8" s="624"/>
      <c r="CU8" s="624"/>
      <c r="CV8" s="624"/>
      <c r="CW8" s="624"/>
      <c r="CX8" s="624"/>
      <c r="CY8" s="625"/>
      <c r="CZ8" s="626">
        <v>22.1</v>
      </c>
      <c r="DA8" s="626"/>
      <c r="DB8" s="626"/>
      <c r="DC8" s="626"/>
      <c r="DD8" s="632">
        <v>25264</v>
      </c>
      <c r="DE8" s="624"/>
      <c r="DF8" s="624"/>
      <c r="DG8" s="624"/>
      <c r="DH8" s="624"/>
      <c r="DI8" s="624"/>
      <c r="DJ8" s="624"/>
      <c r="DK8" s="624"/>
      <c r="DL8" s="624"/>
      <c r="DM8" s="624"/>
      <c r="DN8" s="624"/>
      <c r="DO8" s="624"/>
      <c r="DP8" s="625"/>
      <c r="DQ8" s="632">
        <v>529475</v>
      </c>
      <c r="DR8" s="624"/>
      <c r="DS8" s="624"/>
      <c r="DT8" s="624"/>
      <c r="DU8" s="624"/>
      <c r="DV8" s="624"/>
      <c r="DW8" s="624"/>
      <c r="DX8" s="624"/>
      <c r="DY8" s="624"/>
      <c r="DZ8" s="624"/>
      <c r="EA8" s="624"/>
      <c r="EB8" s="624"/>
      <c r="EC8" s="633"/>
    </row>
    <row r="9" spans="2:143" ht="11.25" customHeight="1" x14ac:dyDescent="0.15">
      <c r="B9" s="620" t="s">
        <v>229</v>
      </c>
      <c r="C9" s="621"/>
      <c r="D9" s="621"/>
      <c r="E9" s="621"/>
      <c r="F9" s="621"/>
      <c r="G9" s="621"/>
      <c r="H9" s="621"/>
      <c r="I9" s="621"/>
      <c r="J9" s="621"/>
      <c r="K9" s="621"/>
      <c r="L9" s="621"/>
      <c r="M9" s="621"/>
      <c r="N9" s="621"/>
      <c r="O9" s="621"/>
      <c r="P9" s="621"/>
      <c r="Q9" s="622"/>
      <c r="R9" s="623">
        <v>4044</v>
      </c>
      <c r="S9" s="624"/>
      <c r="T9" s="624"/>
      <c r="U9" s="624"/>
      <c r="V9" s="624"/>
      <c r="W9" s="624"/>
      <c r="X9" s="624"/>
      <c r="Y9" s="625"/>
      <c r="Z9" s="626">
        <v>0.1</v>
      </c>
      <c r="AA9" s="626"/>
      <c r="AB9" s="626"/>
      <c r="AC9" s="626"/>
      <c r="AD9" s="627">
        <v>4044</v>
      </c>
      <c r="AE9" s="627"/>
      <c r="AF9" s="627"/>
      <c r="AG9" s="627"/>
      <c r="AH9" s="627"/>
      <c r="AI9" s="627"/>
      <c r="AJ9" s="627"/>
      <c r="AK9" s="627"/>
      <c r="AL9" s="628">
        <v>0.2</v>
      </c>
      <c r="AM9" s="629"/>
      <c r="AN9" s="629"/>
      <c r="AO9" s="630"/>
      <c r="AP9" s="620" t="s">
        <v>230</v>
      </c>
      <c r="AQ9" s="621"/>
      <c r="AR9" s="621"/>
      <c r="AS9" s="621"/>
      <c r="AT9" s="621"/>
      <c r="AU9" s="621"/>
      <c r="AV9" s="621"/>
      <c r="AW9" s="621"/>
      <c r="AX9" s="621"/>
      <c r="AY9" s="621"/>
      <c r="AZ9" s="621"/>
      <c r="BA9" s="621"/>
      <c r="BB9" s="621"/>
      <c r="BC9" s="621"/>
      <c r="BD9" s="621"/>
      <c r="BE9" s="621"/>
      <c r="BF9" s="622"/>
      <c r="BG9" s="623">
        <v>84368</v>
      </c>
      <c r="BH9" s="624"/>
      <c r="BI9" s="624"/>
      <c r="BJ9" s="624"/>
      <c r="BK9" s="624"/>
      <c r="BL9" s="624"/>
      <c r="BM9" s="624"/>
      <c r="BN9" s="625"/>
      <c r="BO9" s="626">
        <v>40.1</v>
      </c>
      <c r="BP9" s="626"/>
      <c r="BQ9" s="626"/>
      <c r="BR9" s="626"/>
      <c r="BS9" s="627" t="s">
        <v>122</v>
      </c>
      <c r="BT9" s="627"/>
      <c r="BU9" s="627"/>
      <c r="BV9" s="627"/>
      <c r="BW9" s="627"/>
      <c r="BX9" s="627"/>
      <c r="BY9" s="627"/>
      <c r="BZ9" s="627"/>
      <c r="CA9" s="627"/>
      <c r="CB9" s="631"/>
      <c r="CD9" s="620" t="s">
        <v>231</v>
      </c>
      <c r="CE9" s="621"/>
      <c r="CF9" s="621"/>
      <c r="CG9" s="621"/>
      <c r="CH9" s="621"/>
      <c r="CI9" s="621"/>
      <c r="CJ9" s="621"/>
      <c r="CK9" s="621"/>
      <c r="CL9" s="621"/>
      <c r="CM9" s="621"/>
      <c r="CN9" s="621"/>
      <c r="CO9" s="621"/>
      <c r="CP9" s="621"/>
      <c r="CQ9" s="622"/>
      <c r="CR9" s="623">
        <v>322792</v>
      </c>
      <c r="CS9" s="624"/>
      <c r="CT9" s="624"/>
      <c r="CU9" s="624"/>
      <c r="CV9" s="624"/>
      <c r="CW9" s="624"/>
      <c r="CX9" s="624"/>
      <c r="CY9" s="625"/>
      <c r="CZ9" s="626">
        <v>9.4</v>
      </c>
      <c r="DA9" s="626"/>
      <c r="DB9" s="626"/>
      <c r="DC9" s="626"/>
      <c r="DD9" s="632">
        <v>133599</v>
      </c>
      <c r="DE9" s="624"/>
      <c r="DF9" s="624"/>
      <c r="DG9" s="624"/>
      <c r="DH9" s="624"/>
      <c r="DI9" s="624"/>
      <c r="DJ9" s="624"/>
      <c r="DK9" s="624"/>
      <c r="DL9" s="624"/>
      <c r="DM9" s="624"/>
      <c r="DN9" s="624"/>
      <c r="DO9" s="624"/>
      <c r="DP9" s="625"/>
      <c r="DQ9" s="632">
        <v>162828</v>
      </c>
      <c r="DR9" s="624"/>
      <c r="DS9" s="624"/>
      <c r="DT9" s="624"/>
      <c r="DU9" s="624"/>
      <c r="DV9" s="624"/>
      <c r="DW9" s="624"/>
      <c r="DX9" s="624"/>
      <c r="DY9" s="624"/>
      <c r="DZ9" s="624"/>
      <c r="EA9" s="624"/>
      <c r="EB9" s="624"/>
      <c r="EC9" s="633"/>
    </row>
    <row r="10" spans="2:143" ht="11.25" customHeight="1" x14ac:dyDescent="0.15">
      <c r="B10" s="620" t="s">
        <v>232</v>
      </c>
      <c r="C10" s="621"/>
      <c r="D10" s="621"/>
      <c r="E10" s="621"/>
      <c r="F10" s="621"/>
      <c r="G10" s="621"/>
      <c r="H10" s="621"/>
      <c r="I10" s="621"/>
      <c r="J10" s="621"/>
      <c r="K10" s="621"/>
      <c r="L10" s="621"/>
      <c r="M10" s="621"/>
      <c r="N10" s="621"/>
      <c r="O10" s="621"/>
      <c r="P10" s="621"/>
      <c r="Q10" s="622"/>
      <c r="R10" s="623" t="s">
        <v>122</v>
      </c>
      <c r="S10" s="624"/>
      <c r="T10" s="624"/>
      <c r="U10" s="624"/>
      <c r="V10" s="624"/>
      <c r="W10" s="624"/>
      <c r="X10" s="624"/>
      <c r="Y10" s="625"/>
      <c r="Z10" s="626" t="s">
        <v>122</v>
      </c>
      <c r="AA10" s="626"/>
      <c r="AB10" s="626"/>
      <c r="AC10" s="626"/>
      <c r="AD10" s="627" t="s">
        <v>122</v>
      </c>
      <c r="AE10" s="627"/>
      <c r="AF10" s="627"/>
      <c r="AG10" s="627"/>
      <c r="AH10" s="627"/>
      <c r="AI10" s="627"/>
      <c r="AJ10" s="627"/>
      <c r="AK10" s="627"/>
      <c r="AL10" s="628" t="s">
        <v>122</v>
      </c>
      <c r="AM10" s="629"/>
      <c r="AN10" s="629"/>
      <c r="AO10" s="630"/>
      <c r="AP10" s="620" t="s">
        <v>233</v>
      </c>
      <c r="AQ10" s="621"/>
      <c r="AR10" s="621"/>
      <c r="AS10" s="621"/>
      <c r="AT10" s="621"/>
      <c r="AU10" s="621"/>
      <c r="AV10" s="621"/>
      <c r="AW10" s="621"/>
      <c r="AX10" s="621"/>
      <c r="AY10" s="621"/>
      <c r="AZ10" s="621"/>
      <c r="BA10" s="621"/>
      <c r="BB10" s="621"/>
      <c r="BC10" s="621"/>
      <c r="BD10" s="621"/>
      <c r="BE10" s="621"/>
      <c r="BF10" s="622"/>
      <c r="BG10" s="623">
        <v>3369</v>
      </c>
      <c r="BH10" s="624"/>
      <c r="BI10" s="624"/>
      <c r="BJ10" s="624"/>
      <c r="BK10" s="624"/>
      <c r="BL10" s="624"/>
      <c r="BM10" s="624"/>
      <c r="BN10" s="625"/>
      <c r="BO10" s="626">
        <v>1.6</v>
      </c>
      <c r="BP10" s="626"/>
      <c r="BQ10" s="626"/>
      <c r="BR10" s="626"/>
      <c r="BS10" s="627" t="s">
        <v>122</v>
      </c>
      <c r="BT10" s="627"/>
      <c r="BU10" s="627"/>
      <c r="BV10" s="627"/>
      <c r="BW10" s="627"/>
      <c r="BX10" s="627"/>
      <c r="BY10" s="627"/>
      <c r="BZ10" s="627"/>
      <c r="CA10" s="627"/>
      <c r="CB10" s="631"/>
      <c r="CD10" s="620" t="s">
        <v>234</v>
      </c>
      <c r="CE10" s="621"/>
      <c r="CF10" s="621"/>
      <c r="CG10" s="621"/>
      <c r="CH10" s="621"/>
      <c r="CI10" s="621"/>
      <c r="CJ10" s="621"/>
      <c r="CK10" s="621"/>
      <c r="CL10" s="621"/>
      <c r="CM10" s="621"/>
      <c r="CN10" s="621"/>
      <c r="CO10" s="621"/>
      <c r="CP10" s="621"/>
      <c r="CQ10" s="622"/>
      <c r="CR10" s="623">
        <v>35</v>
      </c>
      <c r="CS10" s="624"/>
      <c r="CT10" s="624"/>
      <c r="CU10" s="624"/>
      <c r="CV10" s="624"/>
      <c r="CW10" s="624"/>
      <c r="CX10" s="624"/>
      <c r="CY10" s="625"/>
      <c r="CZ10" s="626">
        <v>0</v>
      </c>
      <c r="DA10" s="626"/>
      <c r="DB10" s="626"/>
      <c r="DC10" s="626"/>
      <c r="DD10" s="632" t="s">
        <v>122</v>
      </c>
      <c r="DE10" s="624"/>
      <c r="DF10" s="624"/>
      <c r="DG10" s="624"/>
      <c r="DH10" s="624"/>
      <c r="DI10" s="624"/>
      <c r="DJ10" s="624"/>
      <c r="DK10" s="624"/>
      <c r="DL10" s="624"/>
      <c r="DM10" s="624"/>
      <c r="DN10" s="624"/>
      <c r="DO10" s="624"/>
      <c r="DP10" s="625"/>
      <c r="DQ10" s="632">
        <v>35</v>
      </c>
      <c r="DR10" s="624"/>
      <c r="DS10" s="624"/>
      <c r="DT10" s="624"/>
      <c r="DU10" s="624"/>
      <c r="DV10" s="624"/>
      <c r="DW10" s="624"/>
      <c r="DX10" s="624"/>
      <c r="DY10" s="624"/>
      <c r="DZ10" s="624"/>
      <c r="EA10" s="624"/>
      <c r="EB10" s="624"/>
      <c r="EC10" s="633"/>
    </row>
    <row r="11" spans="2:143" ht="11.25" customHeight="1" x14ac:dyDescent="0.15">
      <c r="B11" s="620" t="s">
        <v>235</v>
      </c>
      <c r="C11" s="621"/>
      <c r="D11" s="621"/>
      <c r="E11" s="621"/>
      <c r="F11" s="621"/>
      <c r="G11" s="621"/>
      <c r="H11" s="621"/>
      <c r="I11" s="621"/>
      <c r="J11" s="621"/>
      <c r="K11" s="621"/>
      <c r="L11" s="621"/>
      <c r="M11" s="621"/>
      <c r="N11" s="621"/>
      <c r="O11" s="621"/>
      <c r="P11" s="621"/>
      <c r="Q11" s="622"/>
      <c r="R11" s="623">
        <v>66361</v>
      </c>
      <c r="S11" s="624"/>
      <c r="T11" s="624"/>
      <c r="U11" s="624"/>
      <c r="V11" s="624"/>
      <c r="W11" s="624"/>
      <c r="X11" s="624"/>
      <c r="Y11" s="625"/>
      <c r="Z11" s="628">
        <v>1.9</v>
      </c>
      <c r="AA11" s="629"/>
      <c r="AB11" s="629"/>
      <c r="AC11" s="635"/>
      <c r="AD11" s="632">
        <v>66361</v>
      </c>
      <c r="AE11" s="624"/>
      <c r="AF11" s="624"/>
      <c r="AG11" s="624"/>
      <c r="AH11" s="624"/>
      <c r="AI11" s="624"/>
      <c r="AJ11" s="624"/>
      <c r="AK11" s="625"/>
      <c r="AL11" s="628">
        <v>3.7</v>
      </c>
      <c r="AM11" s="629"/>
      <c r="AN11" s="629"/>
      <c r="AO11" s="630"/>
      <c r="AP11" s="620" t="s">
        <v>236</v>
      </c>
      <c r="AQ11" s="621"/>
      <c r="AR11" s="621"/>
      <c r="AS11" s="621"/>
      <c r="AT11" s="621"/>
      <c r="AU11" s="621"/>
      <c r="AV11" s="621"/>
      <c r="AW11" s="621"/>
      <c r="AX11" s="621"/>
      <c r="AY11" s="621"/>
      <c r="AZ11" s="621"/>
      <c r="BA11" s="621"/>
      <c r="BB11" s="621"/>
      <c r="BC11" s="621"/>
      <c r="BD11" s="621"/>
      <c r="BE11" s="621"/>
      <c r="BF11" s="622"/>
      <c r="BG11" s="623">
        <v>764</v>
      </c>
      <c r="BH11" s="624"/>
      <c r="BI11" s="624"/>
      <c r="BJ11" s="624"/>
      <c r="BK11" s="624"/>
      <c r="BL11" s="624"/>
      <c r="BM11" s="624"/>
      <c r="BN11" s="625"/>
      <c r="BO11" s="626">
        <v>0.4</v>
      </c>
      <c r="BP11" s="626"/>
      <c r="BQ11" s="626"/>
      <c r="BR11" s="626"/>
      <c r="BS11" s="627" t="s">
        <v>122</v>
      </c>
      <c r="BT11" s="627"/>
      <c r="BU11" s="627"/>
      <c r="BV11" s="627"/>
      <c r="BW11" s="627"/>
      <c r="BX11" s="627"/>
      <c r="BY11" s="627"/>
      <c r="BZ11" s="627"/>
      <c r="CA11" s="627"/>
      <c r="CB11" s="631"/>
      <c r="CD11" s="620" t="s">
        <v>237</v>
      </c>
      <c r="CE11" s="621"/>
      <c r="CF11" s="621"/>
      <c r="CG11" s="621"/>
      <c r="CH11" s="621"/>
      <c r="CI11" s="621"/>
      <c r="CJ11" s="621"/>
      <c r="CK11" s="621"/>
      <c r="CL11" s="621"/>
      <c r="CM11" s="621"/>
      <c r="CN11" s="621"/>
      <c r="CO11" s="621"/>
      <c r="CP11" s="621"/>
      <c r="CQ11" s="622"/>
      <c r="CR11" s="623">
        <v>76486</v>
      </c>
      <c r="CS11" s="624"/>
      <c r="CT11" s="624"/>
      <c r="CU11" s="624"/>
      <c r="CV11" s="624"/>
      <c r="CW11" s="624"/>
      <c r="CX11" s="624"/>
      <c r="CY11" s="625"/>
      <c r="CZ11" s="626">
        <v>2.2000000000000002</v>
      </c>
      <c r="DA11" s="626"/>
      <c r="DB11" s="626"/>
      <c r="DC11" s="626"/>
      <c r="DD11" s="632">
        <v>52110</v>
      </c>
      <c r="DE11" s="624"/>
      <c r="DF11" s="624"/>
      <c r="DG11" s="624"/>
      <c r="DH11" s="624"/>
      <c r="DI11" s="624"/>
      <c r="DJ11" s="624"/>
      <c r="DK11" s="624"/>
      <c r="DL11" s="624"/>
      <c r="DM11" s="624"/>
      <c r="DN11" s="624"/>
      <c r="DO11" s="624"/>
      <c r="DP11" s="625"/>
      <c r="DQ11" s="632">
        <v>21615</v>
      </c>
      <c r="DR11" s="624"/>
      <c r="DS11" s="624"/>
      <c r="DT11" s="624"/>
      <c r="DU11" s="624"/>
      <c r="DV11" s="624"/>
      <c r="DW11" s="624"/>
      <c r="DX11" s="624"/>
      <c r="DY11" s="624"/>
      <c r="DZ11" s="624"/>
      <c r="EA11" s="624"/>
      <c r="EB11" s="624"/>
      <c r="EC11" s="633"/>
    </row>
    <row r="12" spans="2:143" ht="11.25" customHeight="1" x14ac:dyDescent="0.15">
      <c r="B12" s="620" t="s">
        <v>238</v>
      </c>
      <c r="C12" s="621"/>
      <c r="D12" s="621"/>
      <c r="E12" s="621"/>
      <c r="F12" s="621"/>
      <c r="G12" s="621"/>
      <c r="H12" s="621"/>
      <c r="I12" s="621"/>
      <c r="J12" s="621"/>
      <c r="K12" s="621"/>
      <c r="L12" s="621"/>
      <c r="M12" s="621"/>
      <c r="N12" s="621"/>
      <c r="O12" s="621"/>
      <c r="P12" s="621"/>
      <c r="Q12" s="622"/>
      <c r="R12" s="623" t="s">
        <v>122</v>
      </c>
      <c r="S12" s="624"/>
      <c r="T12" s="624"/>
      <c r="U12" s="624"/>
      <c r="V12" s="624"/>
      <c r="W12" s="624"/>
      <c r="X12" s="624"/>
      <c r="Y12" s="625"/>
      <c r="Z12" s="626" t="s">
        <v>122</v>
      </c>
      <c r="AA12" s="626"/>
      <c r="AB12" s="626"/>
      <c r="AC12" s="626"/>
      <c r="AD12" s="627" t="s">
        <v>122</v>
      </c>
      <c r="AE12" s="627"/>
      <c r="AF12" s="627"/>
      <c r="AG12" s="627"/>
      <c r="AH12" s="627"/>
      <c r="AI12" s="627"/>
      <c r="AJ12" s="627"/>
      <c r="AK12" s="627"/>
      <c r="AL12" s="628" t="s">
        <v>122</v>
      </c>
      <c r="AM12" s="629"/>
      <c r="AN12" s="629"/>
      <c r="AO12" s="630"/>
      <c r="AP12" s="620" t="s">
        <v>239</v>
      </c>
      <c r="AQ12" s="621"/>
      <c r="AR12" s="621"/>
      <c r="AS12" s="621"/>
      <c r="AT12" s="621"/>
      <c r="AU12" s="621"/>
      <c r="AV12" s="621"/>
      <c r="AW12" s="621"/>
      <c r="AX12" s="621"/>
      <c r="AY12" s="621"/>
      <c r="AZ12" s="621"/>
      <c r="BA12" s="621"/>
      <c r="BB12" s="621"/>
      <c r="BC12" s="621"/>
      <c r="BD12" s="621"/>
      <c r="BE12" s="621"/>
      <c r="BF12" s="622"/>
      <c r="BG12" s="623">
        <v>99943</v>
      </c>
      <c r="BH12" s="624"/>
      <c r="BI12" s="624"/>
      <c r="BJ12" s="624"/>
      <c r="BK12" s="624"/>
      <c r="BL12" s="624"/>
      <c r="BM12" s="624"/>
      <c r="BN12" s="625"/>
      <c r="BO12" s="626">
        <v>47.5</v>
      </c>
      <c r="BP12" s="626"/>
      <c r="BQ12" s="626"/>
      <c r="BR12" s="626"/>
      <c r="BS12" s="627" t="s">
        <v>122</v>
      </c>
      <c r="BT12" s="627"/>
      <c r="BU12" s="627"/>
      <c r="BV12" s="627"/>
      <c r="BW12" s="627"/>
      <c r="BX12" s="627"/>
      <c r="BY12" s="627"/>
      <c r="BZ12" s="627"/>
      <c r="CA12" s="627"/>
      <c r="CB12" s="631"/>
      <c r="CD12" s="620" t="s">
        <v>240</v>
      </c>
      <c r="CE12" s="621"/>
      <c r="CF12" s="621"/>
      <c r="CG12" s="621"/>
      <c r="CH12" s="621"/>
      <c r="CI12" s="621"/>
      <c r="CJ12" s="621"/>
      <c r="CK12" s="621"/>
      <c r="CL12" s="621"/>
      <c r="CM12" s="621"/>
      <c r="CN12" s="621"/>
      <c r="CO12" s="621"/>
      <c r="CP12" s="621"/>
      <c r="CQ12" s="622"/>
      <c r="CR12" s="623">
        <v>141729</v>
      </c>
      <c r="CS12" s="624"/>
      <c r="CT12" s="624"/>
      <c r="CU12" s="624"/>
      <c r="CV12" s="624"/>
      <c r="CW12" s="624"/>
      <c r="CX12" s="624"/>
      <c r="CY12" s="625"/>
      <c r="CZ12" s="626">
        <v>4.0999999999999996</v>
      </c>
      <c r="DA12" s="626"/>
      <c r="DB12" s="626"/>
      <c r="DC12" s="626"/>
      <c r="DD12" s="632">
        <v>54628</v>
      </c>
      <c r="DE12" s="624"/>
      <c r="DF12" s="624"/>
      <c r="DG12" s="624"/>
      <c r="DH12" s="624"/>
      <c r="DI12" s="624"/>
      <c r="DJ12" s="624"/>
      <c r="DK12" s="624"/>
      <c r="DL12" s="624"/>
      <c r="DM12" s="624"/>
      <c r="DN12" s="624"/>
      <c r="DO12" s="624"/>
      <c r="DP12" s="625"/>
      <c r="DQ12" s="632">
        <v>81159</v>
      </c>
      <c r="DR12" s="624"/>
      <c r="DS12" s="624"/>
      <c r="DT12" s="624"/>
      <c r="DU12" s="624"/>
      <c r="DV12" s="624"/>
      <c r="DW12" s="624"/>
      <c r="DX12" s="624"/>
      <c r="DY12" s="624"/>
      <c r="DZ12" s="624"/>
      <c r="EA12" s="624"/>
      <c r="EB12" s="624"/>
      <c r="EC12" s="633"/>
    </row>
    <row r="13" spans="2:143" ht="11.25" customHeight="1" x14ac:dyDescent="0.15">
      <c r="B13" s="620" t="s">
        <v>241</v>
      </c>
      <c r="C13" s="621"/>
      <c r="D13" s="621"/>
      <c r="E13" s="621"/>
      <c r="F13" s="621"/>
      <c r="G13" s="621"/>
      <c r="H13" s="621"/>
      <c r="I13" s="621"/>
      <c r="J13" s="621"/>
      <c r="K13" s="621"/>
      <c r="L13" s="621"/>
      <c r="M13" s="621"/>
      <c r="N13" s="621"/>
      <c r="O13" s="621"/>
      <c r="P13" s="621"/>
      <c r="Q13" s="622"/>
      <c r="R13" s="623" t="s">
        <v>122</v>
      </c>
      <c r="S13" s="624"/>
      <c r="T13" s="624"/>
      <c r="U13" s="624"/>
      <c r="V13" s="624"/>
      <c r="W13" s="624"/>
      <c r="X13" s="624"/>
      <c r="Y13" s="625"/>
      <c r="Z13" s="626" t="s">
        <v>122</v>
      </c>
      <c r="AA13" s="626"/>
      <c r="AB13" s="626"/>
      <c r="AC13" s="626"/>
      <c r="AD13" s="627" t="s">
        <v>122</v>
      </c>
      <c r="AE13" s="627"/>
      <c r="AF13" s="627"/>
      <c r="AG13" s="627"/>
      <c r="AH13" s="627"/>
      <c r="AI13" s="627"/>
      <c r="AJ13" s="627"/>
      <c r="AK13" s="627"/>
      <c r="AL13" s="628" t="s">
        <v>122</v>
      </c>
      <c r="AM13" s="629"/>
      <c r="AN13" s="629"/>
      <c r="AO13" s="630"/>
      <c r="AP13" s="620" t="s">
        <v>242</v>
      </c>
      <c r="AQ13" s="621"/>
      <c r="AR13" s="621"/>
      <c r="AS13" s="621"/>
      <c r="AT13" s="621"/>
      <c r="AU13" s="621"/>
      <c r="AV13" s="621"/>
      <c r="AW13" s="621"/>
      <c r="AX13" s="621"/>
      <c r="AY13" s="621"/>
      <c r="AZ13" s="621"/>
      <c r="BA13" s="621"/>
      <c r="BB13" s="621"/>
      <c r="BC13" s="621"/>
      <c r="BD13" s="621"/>
      <c r="BE13" s="621"/>
      <c r="BF13" s="622"/>
      <c r="BG13" s="623">
        <v>98973</v>
      </c>
      <c r="BH13" s="624"/>
      <c r="BI13" s="624"/>
      <c r="BJ13" s="624"/>
      <c r="BK13" s="624"/>
      <c r="BL13" s="624"/>
      <c r="BM13" s="624"/>
      <c r="BN13" s="625"/>
      <c r="BO13" s="626">
        <v>47</v>
      </c>
      <c r="BP13" s="626"/>
      <c r="BQ13" s="626"/>
      <c r="BR13" s="626"/>
      <c r="BS13" s="627" t="s">
        <v>122</v>
      </c>
      <c r="BT13" s="627"/>
      <c r="BU13" s="627"/>
      <c r="BV13" s="627"/>
      <c r="BW13" s="627"/>
      <c r="BX13" s="627"/>
      <c r="BY13" s="627"/>
      <c r="BZ13" s="627"/>
      <c r="CA13" s="627"/>
      <c r="CB13" s="631"/>
      <c r="CD13" s="620" t="s">
        <v>243</v>
      </c>
      <c r="CE13" s="621"/>
      <c r="CF13" s="621"/>
      <c r="CG13" s="621"/>
      <c r="CH13" s="621"/>
      <c r="CI13" s="621"/>
      <c r="CJ13" s="621"/>
      <c r="CK13" s="621"/>
      <c r="CL13" s="621"/>
      <c r="CM13" s="621"/>
      <c r="CN13" s="621"/>
      <c r="CO13" s="621"/>
      <c r="CP13" s="621"/>
      <c r="CQ13" s="622"/>
      <c r="CR13" s="623">
        <v>285460</v>
      </c>
      <c r="CS13" s="624"/>
      <c r="CT13" s="624"/>
      <c r="CU13" s="624"/>
      <c r="CV13" s="624"/>
      <c r="CW13" s="624"/>
      <c r="CX13" s="624"/>
      <c r="CY13" s="625"/>
      <c r="CZ13" s="626">
        <v>8.3000000000000007</v>
      </c>
      <c r="DA13" s="626"/>
      <c r="DB13" s="626"/>
      <c r="DC13" s="626"/>
      <c r="DD13" s="632">
        <v>175884</v>
      </c>
      <c r="DE13" s="624"/>
      <c r="DF13" s="624"/>
      <c r="DG13" s="624"/>
      <c r="DH13" s="624"/>
      <c r="DI13" s="624"/>
      <c r="DJ13" s="624"/>
      <c r="DK13" s="624"/>
      <c r="DL13" s="624"/>
      <c r="DM13" s="624"/>
      <c r="DN13" s="624"/>
      <c r="DO13" s="624"/>
      <c r="DP13" s="625"/>
      <c r="DQ13" s="632">
        <v>119917</v>
      </c>
      <c r="DR13" s="624"/>
      <c r="DS13" s="624"/>
      <c r="DT13" s="624"/>
      <c r="DU13" s="624"/>
      <c r="DV13" s="624"/>
      <c r="DW13" s="624"/>
      <c r="DX13" s="624"/>
      <c r="DY13" s="624"/>
      <c r="DZ13" s="624"/>
      <c r="EA13" s="624"/>
      <c r="EB13" s="624"/>
      <c r="EC13" s="633"/>
    </row>
    <row r="14" spans="2:143" ht="11.25" customHeight="1" x14ac:dyDescent="0.15">
      <c r="B14" s="620" t="s">
        <v>244</v>
      </c>
      <c r="C14" s="621"/>
      <c r="D14" s="621"/>
      <c r="E14" s="621"/>
      <c r="F14" s="621"/>
      <c r="G14" s="621"/>
      <c r="H14" s="621"/>
      <c r="I14" s="621"/>
      <c r="J14" s="621"/>
      <c r="K14" s="621"/>
      <c r="L14" s="621"/>
      <c r="M14" s="621"/>
      <c r="N14" s="621"/>
      <c r="O14" s="621"/>
      <c r="P14" s="621"/>
      <c r="Q14" s="622"/>
      <c r="R14" s="623" t="s">
        <v>122</v>
      </c>
      <c r="S14" s="624"/>
      <c r="T14" s="624"/>
      <c r="U14" s="624"/>
      <c r="V14" s="624"/>
      <c r="W14" s="624"/>
      <c r="X14" s="624"/>
      <c r="Y14" s="625"/>
      <c r="Z14" s="626" t="s">
        <v>122</v>
      </c>
      <c r="AA14" s="626"/>
      <c r="AB14" s="626"/>
      <c r="AC14" s="626"/>
      <c r="AD14" s="627" t="s">
        <v>122</v>
      </c>
      <c r="AE14" s="627"/>
      <c r="AF14" s="627"/>
      <c r="AG14" s="627"/>
      <c r="AH14" s="627"/>
      <c r="AI14" s="627"/>
      <c r="AJ14" s="627"/>
      <c r="AK14" s="627"/>
      <c r="AL14" s="628" t="s">
        <v>122</v>
      </c>
      <c r="AM14" s="629"/>
      <c r="AN14" s="629"/>
      <c r="AO14" s="630"/>
      <c r="AP14" s="620" t="s">
        <v>245</v>
      </c>
      <c r="AQ14" s="621"/>
      <c r="AR14" s="621"/>
      <c r="AS14" s="621"/>
      <c r="AT14" s="621"/>
      <c r="AU14" s="621"/>
      <c r="AV14" s="621"/>
      <c r="AW14" s="621"/>
      <c r="AX14" s="621"/>
      <c r="AY14" s="621"/>
      <c r="AZ14" s="621"/>
      <c r="BA14" s="621"/>
      <c r="BB14" s="621"/>
      <c r="BC14" s="621"/>
      <c r="BD14" s="621"/>
      <c r="BE14" s="621"/>
      <c r="BF14" s="622"/>
      <c r="BG14" s="623">
        <v>12450</v>
      </c>
      <c r="BH14" s="624"/>
      <c r="BI14" s="624"/>
      <c r="BJ14" s="624"/>
      <c r="BK14" s="624"/>
      <c r="BL14" s="624"/>
      <c r="BM14" s="624"/>
      <c r="BN14" s="625"/>
      <c r="BO14" s="626">
        <v>5.9</v>
      </c>
      <c r="BP14" s="626"/>
      <c r="BQ14" s="626"/>
      <c r="BR14" s="626"/>
      <c r="BS14" s="627" t="s">
        <v>122</v>
      </c>
      <c r="BT14" s="627"/>
      <c r="BU14" s="627"/>
      <c r="BV14" s="627"/>
      <c r="BW14" s="627"/>
      <c r="BX14" s="627"/>
      <c r="BY14" s="627"/>
      <c r="BZ14" s="627"/>
      <c r="CA14" s="627"/>
      <c r="CB14" s="631"/>
      <c r="CD14" s="620" t="s">
        <v>246</v>
      </c>
      <c r="CE14" s="621"/>
      <c r="CF14" s="621"/>
      <c r="CG14" s="621"/>
      <c r="CH14" s="621"/>
      <c r="CI14" s="621"/>
      <c r="CJ14" s="621"/>
      <c r="CK14" s="621"/>
      <c r="CL14" s="621"/>
      <c r="CM14" s="621"/>
      <c r="CN14" s="621"/>
      <c r="CO14" s="621"/>
      <c r="CP14" s="621"/>
      <c r="CQ14" s="622"/>
      <c r="CR14" s="623">
        <v>82851</v>
      </c>
      <c r="CS14" s="624"/>
      <c r="CT14" s="624"/>
      <c r="CU14" s="624"/>
      <c r="CV14" s="624"/>
      <c r="CW14" s="624"/>
      <c r="CX14" s="624"/>
      <c r="CY14" s="625"/>
      <c r="CZ14" s="626">
        <v>2.4</v>
      </c>
      <c r="DA14" s="626"/>
      <c r="DB14" s="626"/>
      <c r="DC14" s="626"/>
      <c r="DD14" s="632">
        <v>40994</v>
      </c>
      <c r="DE14" s="624"/>
      <c r="DF14" s="624"/>
      <c r="DG14" s="624"/>
      <c r="DH14" s="624"/>
      <c r="DI14" s="624"/>
      <c r="DJ14" s="624"/>
      <c r="DK14" s="624"/>
      <c r="DL14" s="624"/>
      <c r="DM14" s="624"/>
      <c r="DN14" s="624"/>
      <c r="DO14" s="624"/>
      <c r="DP14" s="625"/>
      <c r="DQ14" s="632">
        <v>41846</v>
      </c>
      <c r="DR14" s="624"/>
      <c r="DS14" s="624"/>
      <c r="DT14" s="624"/>
      <c r="DU14" s="624"/>
      <c r="DV14" s="624"/>
      <c r="DW14" s="624"/>
      <c r="DX14" s="624"/>
      <c r="DY14" s="624"/>
      <c r="DZ14" s="624"/>
      <c r="EA14" s="624"/>
      <c r="EB14" s="624"/>
      <c r="EC14" s="633"/>
    </row>
    <row r="15" spans="2:143" ht="11.25" customHeight="1" x14ac:dyDescent="0.15">
      <c r="B15" s="620" t="s">
        <v>247</v>
      </c>
      <c r="C15" s="621"/>
      <c r="D15" s="621"/>
      <c r="E15" s="621"/>
      <c r="F15" s="621"/>
      <c r="G15" s="621"/>
      <c r="H15" s="621"/>
      <c r="I15" s="621"/>
      <c r="J15" s="621"/>
      <c r="K15" s="621"/>
      <c r="L15" s="621"/>
      <c r="M15" s="621"/>
      <c r="N15" s="621"/>
      <c r="O15" s="621"/>
      <c r="P15" s="621"/>
      <c r="Q15" s="622"/>
      <c r="R15" s="623">
        <v>1367</v>
      </c>
      <c r="S15" s="624"/>
      <c r="T15" s="624"/>
      <c r="U15" s="624"/>
      <c r="V15" s="624"/>
      <c r="W15" s="624"/>
      <c r="X15" s="624"/>
      <c r="Y15" s="625"/>
      <c r="Z15" s="626">
        <v>0</v>
      </c>
      <c r="AA15" s="626"/>
      <c r="AB15" s="626"/>
      <c r="AC15" s="626"/>
      <c r="AD15" s="627">
        <v>1367</v>
      </c>
      <c r="AE15" s="627"/>
      <c r="AF15" s="627"/>
      <c r="AG15" s="627"/>
      <c r="AH15" s="627"/>
      <c r="AI15" s="627"/>
      <c r="AJ15" s="627"/>
      <c r="AK15" s="627"/>
      <c r="AL15" s="628">
        <v>0.1</v>
      </c>
      <c r="AM15" s="629"/>
      <c r="AN15" s="629"/>
      <c r="AO15" s="630"/>
      <c r="AP15" s="620" t="s">
        <v>248</v>
      </c>
      <c r="AQ15" s="621"/>
      <c r="AR15" s="621"/>
      <c r="AS15" s="621"/>
      <c r="AT15" s="621"/>
      <c r="AU15" s="621"/>
      <c r="AV15" s="621"/>
      <c r="AW15" s="621"/>
      <c r="AX15" s="621"/>
      <c r="AY15" s="621"/>
      <c r="AZ15" s="621"/>
      <c r="BA15" s="621"/>
      <c r="BB15" s="621"/>
      <c r="BC15" s="621"/>
      <c r="BD15" s="621"/>
      <c r="BE15" s="621"/>
      <c r="BF15" s="622"/>
      <c r="BG15" s="623">
        <v>2843</v>
      </c>
      <c r="BH15" s="624"/>
      <c r="BI15" s="624"/>
      <c r="BJ15" s="624"/>
      <c r="BK15" s="624"/>
      <c r="BL15" s="624"/>
      <c r="BM15" s="624"/>
      <c r="BN15" s="625"/>
      <c r="BO15" s="626">
        <v>1.4</v>
      </c>
      <c r="BP15" s="626"/>
      <c r="BQ15" s="626"/>
      <c r="BR15" s="626"/>
      <c r="BS15" s="627" t="s">
        <v>122</v>
      </c>
      <c r="BT15" s="627"/>
      <c r="BU15" s="627"/>
      <c r="BV15" s="627"/>
      <c r="BW15" s="627"/>
      <c r="BX15" s="627"/>
      <c r="BY15" s="627"/>
      <c r="BZ15" s="627"/>
      <c r="CA15" s="627"/>
      <c r="CB15" s="631"/>
      <c r="CD15" s="620" t="s">
        <v>249</v>
      </c>
      <c r="CE15" s="621"/>
      <c r="CF15" s="621"/>
      <c r="CG15" s="621"/>
      <c r="CH15" s="621"/>
      <c r="CI15" s="621"/>
      <c r="CJ15" s="621"/>
      <c r="CK15" s="621"/>
      <c r="CL15" s="621"/>
      <c r="CM15" s="621"/>
      <c r="CN15" s="621"/>
      <c r="CO15" s="621"/>
      <c r="CP15" s="621"/>
      <c r="CQ15" s="622"/>
      <c r="CR15" s="623">
        <v>190215</v>
      </c>
      <c r="CS15" s="624"/>
      <c r="CT15" s="624"/>
      <c r="CU15" s="624"/>
      <c r="CV15" s="624"/>
      <c r="CW15" s="624"/>
      <c r="CX15" s="624"/>
      <c r="CY15" s="625"/>
      <c r="CZ15" s="626">
        <v>5.5</v>
      </c>
      <c r="DA15" s="626"/>
      <c r="DB15" s="626"/>
      <c r="DC15" s="626"/>
      <c r="DD15" s="632">
        <v>8839</v>
      </c>
      <c r="DE15" s="624"/>
      <c r="DF15" s="624"/>
      <c r="DG15" s="624"/>
      <c r="DH15" s="624"/>
      <c r="DI15" s="624"/>
      <c r="DJ15" s="624"/>
      <c r="DK15" s="624"/>
      <c r="DL15" s="624"/>
      <c r="DM15" s="624"/>
      <c r="DN15" s="624"/>
      <c r="DO15" s="624"/>
      <c r="DP15" s="625"/>
      <c r="DQ15" s="632">
        <v>162370</v>
      </c>
      <c r="DR15" s="624"/>
      <c r="DS15" s="624"/>
      <c r="DT15" s="624"/>
      <c r="DU15" s="624"/>
      <c r="DV15" s="624"/>
      <c r="DW15" s="624"/>
      <c r="DX15" s="624"/>
      <c r="DY15" s="624"/>
      <c r="DZ15" s="624"/>
      <c r="EA15" s="624"/>
      <c r="EB15" s="624"/>
      <c r="EC15" s="633"/>
    </row>
    <row r="16" spans="2:143" ht="11.25" customHeight="1" x14ac:dyDescent="0.15">
      <c r="B16" s="620" t="s">
        <v>250</v>
      </c>
      <c r="C16" s="621"/>
      <c r="D16" s="621"/>
      <c r="E16" s="621"/>
      <c r="F16" s="621"/>
      <c r="G16" s="621"/>
      <c r="H16" s="621"/>
      <c r="I16" s="621"/>
      <c r="J16" s="621"/>
      <c r="K16" s="621"/>
      <c r="L16" s="621"/>
      <c r="M16" s="621"/>
      <c r="N16" s="621"/>
      <c r="O16" s="621"/>
      <c r="P16" s="621"/>
      <c r="Q16" s="622"/>
      <c r="R16" s="623">
        <v>3289</v>
      </c>
      <c r="S16" s="624"/>
      <c r="T16" s="624"/>
      <c r="U16" s="624"/>
      <c r="V16" s="624"/>
      <c r="W16" s="624"/>
      <c r="X16" s="624"/>
      <c r="Y16" s="625"/>
      <c r="Z16" s="626">
        <v>0.1</v>
      </c>
      <c r="AA16" s="626"/>
      <c r="AB16" s="626"/>
      <c r="AC16" s="626"/>
      <c r="AD16" s="627">
        <v>3289</v>
      </c>
      <c r="AE16" s="627"/>
      <c r="AF16" s="627"/>
      <c r="AG16" s="627"/>
      <c r="AH16" s="627"/>
      <c r="AI16" s="627"/>
      <c r="AJ16" s="627"/>
      <c r="AK16" s="627"/>
      <c r="AL16" s="628">
        <v>0.2</v>
      </c>
      <c r="AM16" s="629"/>
      <c r="AN16" s="629"/>
      <c r="AO16" s="630"/>
      <c r="AP16" s="620" t="s">
        <v>251</v>
      </c>
      <c r="AQ16" s="621"/>
      <c r="AR16" s="621"/>
      <c r="AS16" s="621"/>
      <c r="AT16" s="621"/>
      <c r="AU16" s="621"/>
      <c r="AV16" s="621"/>
      <c r="AW16" s="621"/>
      <c r="AX16" s="621"/>
      <c r="AY16" s="621"/>
      <c r="AZ16" s="621"/>
      <c r="BA16" s="621"/>
      <c r="BB16" s="621"/>
      <c r="BC16" s="621"/>
      <c r="BD16" s="621"/>
      <c r="BE16" s="621"/>
      <c r="BF16" s="622"/>
      <c r="BG16" s="623" t="s">
        <v>122</v>
      </c>
      <c r="BH16" s="624"/>
      <c r="BI16" s="624"/>
      <c r="BJ16" s="624"/>
      <c r="BK16" s="624"/>
      <c r="BL16" s="624"/>
      <c r="BM16" s="624"/>
      <c r="BN16" s="625"/>
      <c r="BO16" s="626" t="s">
        <v>122</v>
      </c>
      <c r="BP16" s="626"/>
      <c r="BQ16" s="626"/>
      <c r="BR16" s="626"/>
      <c r="BS16" s="627" t="s">
        <v>122</v>
      </c>
      <c r="BT16" s="627"/>
      <c r="BU16" s="627"/>
      <c r="BV16" s="627"/>
      <c r="BW16" s="627"/>
      <c r="BX16" s="627"/>
      <c r="BY16" s="627"/>
      <c r="BZ16" s="627"/>
      <c r="CA16" s="627"/>
      <c r="CB16" s="631"/>
      <c r="CD16" s="620" t="s">
        <v>252</v>
      </c>
      <c r="CE16" s="621"/>
      <c r="CF16" s="621"/>
      <c r="CG16" s="621"/>
      <c r="CH16" s="621"/>
      <c r="CI16" s="621"/>
      <c r="CJ16" s="621"/>
      <c r="CK16" s="621"/>
      <c r="CL16" s="621"/>
      <c r="CM16" s="621"/>
      <c r="CN16" s="621"/>
      <c r="CO16" s="621"/>
      <c r="CP16" s="621"/>
      <c r="CQ16" s="622"/>
      <c r="CR16" s="623" t="s">
        <v>122</v>
      </c>
      <c r="CS16" s="624"/>
      <c r="CT16" s="624"/>
      <c r="CU16" s="624"/>
      <c r="CV16" s="624"/>
      <c r="CW16" s="624"/>
      <c r="CX16" s="624"/>
      <c r="CY16" s="625"/>
      <c r="CZ16" s="626" t="s">
        <v>122</v>
      </c>
      <c r="DA16" s="626"/>
      <c r="DB16" s="626"/>
      <c r="DC16" s="626"/>
      <c r="DD16" s="632" t="s">
        <v>122</v>
      </c>
      <c r="DE16" s="624"/>
      <c r="DF16" s="624"/>
      <c r="DG16" s="624"/>
      <c r="DH16" s="624"/>
      <c r="DI16" s="624"/>
      <c r="DJ16" s="624"/>
      <c r="DK16" s="624"/>
      <c r="DL16" s="624"/>
      <c r="DM16" s="624"/>
      <c r="DN16" s="624"/>
      <c r="DO16" s="624"/>
      <c r="DP16" s="625"/>
      <c r="DQ16" s="632" t="s">
        <v>122</v>
      </c>
      <c r="DR16" s="624"/>
      <c r="DS16" s="624"/>
      <c r="DT16" s="624"/>
      <c r="DU16" s="624"/>
      <c r="DV16" s="624"/>
      <c r="DW16" s="624"/>
      <c r="DX16" s="624"/>
      <c r="DY16" s="624"/>
      <c r="DZ16" s="624"/>
      <c r="EA16" s="624"/>
      <c r="EB16" s="624"/>
      <c r="EC16" s="633"/>
    </row>
    <row r="17" spans="2:133" ht="11.25" customHeight="1" x14ac:dyDescent="0.15">
      <c r="B17" s="620" t="s">
        <v>253</v>
      </c>
      <c r="C17" s="621"/>
      <c r="D17" s="621"/>
      <c r="E17" s="621"/>
      <c r="F17" s="621"/>
      <c r="G17" s="621"/>
      <c r="H17" s="621"/>
      <c r="I17" s="621"/>
      <c r="J17" s="621"/>
      <c r="K17" s="621"/>
      <c r="L17" s="621"/>
      <c r="M17" s="621"/>
      <c r="N17" s="621"/>
      <c r="O17" s="621"/>
      <c r="P17" s="621"/>
      <c r="Q17" s="622"/>
      <c r="R17" s="623">
        <v>12177</v>
      </c>
      <c r="S17" s="624"/>
      <c r="T17" s="624"/>
      <c r="U17" s="624"/>
      <c r="V17" s="624"/>
      <c r="W17" s="624"/>
      <c r="X17" s="624"/>
      <c r="Y17" s="625"/>
      <c r="Z17" s="626">
        <v>0.3</v>
      </c>
      <c r="AA17" s="626"/>
      <c r="AB17" s="626"/>
      <c r="AC17" s="626"/>
      <c r="AD17" s="627">
        <v>12177</v>
      </c>
      <c r="AE17" s="627"/>
      <c r="AF17" s="627"/>
      <c r="AG17" s="627"/>
      <c r="AH17" s="627"/>
      <c r="AI17" s="627"/>
      <c r="AJ17" s="627"/>
      <c r="AK17" s="627"/>
      <c r="AL17" s="628">
        <v>0.7</v>
      </c>
      <c r="AM17" s="629"/>
      <c r="AN17" s="629"/>
      <c r="AO17" s="630"/>
      <c r="AP17" s="620" t="s">
        <v>254</v>
      </c>
      <c r="AQ17" s="621"/>
      <c r="AR17" s="621"/>
      <c r="AS17" s="621"/>
      <c r="AT17" s="621"/>
      <c r="AU17" s="621"/>
      <c r="AV17" s="621"/>
      <c r="AW17" s="621"/>
      <c r="AX17" s="621"/>
      <c r="AY17" s="621"/>
      <c r="AZ17" s="621"/>
      <c r="BA17" s="621"/>
      <c r="BB17" s="621"/>
      <c r="BC17" s="621"/>
      <c r="BD17" s="621"/>
      <c r="BE17" s="621"/>
      <c r="BF17" s="622"/>
      <c r="BG17" s="623" t="s">
        <v>122</v>
      </c>
      <c r="BH17" s="624"/>
      <c r="BI17" s="624"/>
      <c r="BJ17" s="624"/>
      <c r="BK17" s="624"/>
      <c r="BL17" s="624"/>
      <c r="BM17" s="624"/>
      <c r="BN17" s="625"/>
      <c r="BO17" s="626" t="s">
        <v>122</v>
      </c>
      <c r="BP17" s="626"/>
      <c r="BQ17" s="626"/>
      <c r="BR17" s="626"/>
      <c r="BS17" s="627" t="s">
        <v>122</v>
      </c>
      <c r="BT17" s="627"/>
      <c r="BU17" s="627"/>
      <c r="BV17" s="627"/>
      <c r="BW17" s="627"/>
      <c r="BX17" s="627"/>
      <c r="BY17" s="627"/>
      <c r="BZ17" s="627"/>
      <c r="CA17" s="627"/>
      <c r="CB17" s="631"/>
      <c r="CD17" s="620" t="s">
        <v>255</v>
      </c>
      <c r="CE17" s="621"/>
      <c r="CF17" s="621"/>
      <c r="CG17" s="621"/>
      <c r="CH17" s="621"/>
      <c r="CI17" s="621"/>
      <c r="CJ17" s="621"/>
      <c r="CK17" s="621"/>
      <c r="CL17" s="621"/>
      <c r="CM17" s="621"/>
      <c r="CN17" s="621"/>
      <c r="CO17" s="621"/>
      <c r="CP17" s="621"/>
      <c r="CQ17" s="622"/>
      <c r="CR17" s="623">
        <v>508015</v>
      </c>
      <c r="CS17" s="624"/>
      <c r="CT17" s="624"/>
      <c r="CU17" s="624"/>
      <c r="CV17" s="624"/>
      <c r="CW17" s="624"/>
      <c r="CX17" s="624"/>
      <c r="CY17" s="625"/>
      <c r="CZ17" s="626">
        <v>14.8</v>
      </c>
      <c r="DA17" s="626"/>
      <c r="DB17" s="626"/>
      <c r="DC17" s="626"/>
      <c r="DD17" s="632" t="s">
        <v>122</v>
      </c>
      <c r="DE17" s="624"/>
      <c r="DF17" s="624"/>
      <c r="DG17" s="624"/>
      <c r="DH17" s="624"/>
      <c r="DI17" s="624"/>
      <c r="DJ17" s="624"/>
      <c r="DK17" s="624"/>
      <c r="DL17" s="624"/>
      <c r="DM17" s="624"/>
      <c r="DN17" s="624"/>
      <c r="DO17" s="624"/>
      <c r="DP17" s="625"/>
      <c r="DQ17" s="632">
        <v>508015</v>
      </c>
      <c r="DR17" s="624"/>
      <c r="DS17" s="624"/>
      <c r="DT17" s="624"/>
      <c r="DU17" s="624"/>
      <c r="DV17" s="624"/>
      <c r="DW17" s="624"/>
      <c r="DX17" s="624"/>
      <c r="DY17" s="624"/>
      <c r="DZ17" s="624"/>
      <c r="EA17" s="624"/>
      <c r="EB17" s="624"/>
      <c r="EC17" s="633"/>
    </row>
    <row r="18" spans="2:133" ht="11.25" customHeight="1" x14ac:dyDescent="0.15">
      <c r="B18" s="620" t="s">
        <v>256</v>
      </c>
      <c r="C18" s="621"/>
      <c r="D18" s="621"/>
      <c r="E18" s="621"/>
      <c r="F18" s="621"/>
      <c r="G18" s="621"/>
      <c r="H18" s="621"/>
      <c r="I18" s="621"/>
      <c r="J18" s="621"/>
      <c r="K18" s="621"/>
      <c r="L18" s="621"/>
      <c r="M18" s="621"/>
      <c r="N18" s="621"/>
      <c r="O18" s="621"/>
      <c r="P18" s="621"/>
      <c r="Q18" s="622"/>
      <c r="R18" s="623">
        <v>2143</v>
      </c>
      <c r="S18" s="624"/>
      <c r="T18" s="624"/>
      <c r="U18" s="624"/>
      <c r="V18" s="624"/>
      <c r="W18" s="624"/>
      <c r="X18" s="624"/>
      <c r="Y18" s="625"/>
      <c r="Z18" s="626">
        <v>0.1</v>
      </c>
      <c r="AA18" s="626"/>
      <c r="AB18" s="626"/>
      <c r="AC18" s="626"/>
      <c r="AD18" s="627">
        <v>2143</v>
      </c>
      <c r="AE18" s="627"/>
      <c r="AF18" s="627"/>
      <c r="AG18" s="627"/>
      <c r="AH18" s="627"/>
      <c r="AI18" s="627"/>
      <c r="AJ18" s="627"/>
      <c r="AK18" s="627"/>
      <c r="AL18" s="628">
        <v>0.1</v>
      </c>
      <c r="AM18" s="629"/>
      <c r="AN18" s="629"/>
      <c r="AO18" s="630"/>
      <c r="AP18" s="620" t="s">
        <v>257</v>
      </c>
      <c r="AQ18" s="621"/>
      <c r="AR18" s="621"/>
      <c r="AS18" s="621"/>
      <c r="AT18" s="621"/>
      <c r="AU18" s="621"/>
      <c r="AV18" s="621"/>
      <c r="AW18" s="621"/>
      <c r="AX18" s="621"/>
      <c r="AY18" s="621"/>
      <c r="AZ18" s="621"/>
      <c r="BA18" s="621"/>
      <c r="BB18" s="621"/>
      <c r="BC18" s="621"/>
      <c r="BD18" s="621"/>
      <c r="BE18" s="621"/>
      <c r="BF18" s="622"/>
      <c r="BG18" s="623" t="s">
        <v>122</v>
      </c>
      <c r="BH18" s="624"/>
      <c r="BI18" s="624"/>
      <c r="BJ18" s="624"/>
      <c r="BK18" s="624"/>
      <c r="BL18" s="624"/>
      <c r="BM18" s="624"/>
      <c r="BN18" s="625"/>
      <c r="BO18" s="626" t="s">
        <v>122</v>
      </c>
      <c r="BP18" s="626"/>
      <c r="BQ18" s="626"/>
      <c r="BR18" s="626"/>
      <c r="BS18" s="627" t="s">
        <v>122</v>
      </c>
      <c r="BT18" s="627"/>
      <c r="BU18" s="627"/>
      <c r="BV18" s="627"/>
      <c r="BW18" s="627"/>
      <c r="BX18" s="627"/>
      <c r="BY18" s="627"/>
      <c r="BZ18" s="627"/>
      <c r="CA18" s="627"/>
      <c r="CB18" s="631"/>
      <c r="CD18" s="620" t="s">
        <v>258</v>
      </c>
      <c r="CE18" s="621"/>
      <c r="CF18" s="621"/>
      <c r="CG18" s="621"/>
      <c r="CH18" s="621"/>
      <c r="CI18" s="621"/>
      <c r="CJ18" s="621"/>
      <c r="CK18" s="621"/>
      <c r="CL18" s="621"/>
      <c r="CM18" s="621"/>
      <c r="CN18" s="621"/>
      <c r="CO18" s="621"/>
      <c r="CP18" s="621"/>
      <c r="CQ18" s="622"/>
      <c r="CR18" s="623" t="s">
        <v>122</v>
      </c>
      <c r="CS18" s="624"/>
      <c r="CT18" s="624"/>
      <c r="CU18" s="624"/>
      <c r="CV18" s="624"/>
      <c r="CW18" s="624"/>
      <c r="CX18" s="624"/>
      <c r="CY18" s="625"/>
      <c r="CZ18" s="626" t="s">
        <v>122</v>
      </c>
      <c r="DA18" s="626"/>
      <c r="DB18" s="626"/>
      <c r="DC18" s="626"/>
      <c r="DD18" s="632" t="s">
        <v>122</v>
      </c>
      <c r="DE18" s="624"/>
      <c r="DF18" s="624"/>
      <c r="DG18" s="624"/>
      <c r="DH18" s="624"/>
      <c r="DI18" s="624"/>
      <c r="DJ18" s="624"/>
      <c r="DK18" s="624"/>
      <c r="DL18" s="624"/>
      <c r="DM18" s="624"/>
      <c r="DN18" s="624"/>
      <c r="DO18" s="624"/>
      <c r="DP18" s="625"/>
      <c r="DQ18" s="632" t="s">
        <v>122</v>
      </c>
      <c r="DR18" s="624"/>
      <c r="DS18" s="624"/>
      <c r="DT18" s="624"/>
      <c r="DU18" s="624"/>
      <c r="DV18" s="624"/>
      <c r="DW18" s="624"/>
      <c r="DX18" s="624"/>
      <c r="DY18" s="624"/>
      <c r="DZ18" s="624"/>
      <c r="EA18" s="624"/>
      <c r="EB18" s="624"/>
      <c r="EC18" s="633"/>
    </row>
    <row r="19" spans="2:133" ht="11.25" customHeight="1" x14ac:dyDescent="0.15">
      <c r="B19" s="620" t="s">
        <v>259</v>
      </c>
      <c r="C19" s="621"/>
      <c r="D19" s="621"/>
      <c r="E19" s="621"/>
      <c r="F19" s="621"/>
      <c r="G19" s="621"/>
      <c r="H19" s="621"/>
      <c r="I19" s="621"/>
      <c r="J19" s="621"/>
      <c r="K19" s="621"/>
      <c r="L19" s="621"/>
      <c r="M19" s="621"/>
      <c r="N19" s="621"/>
      <c r="O19" s="621"/>
      <c r="P19" s="621"/>
      <c r="Q19" s="622"/>
      <c r="R19" s="623">
        <v>10034</v>
      </c>
      <c r="S19" s="624"/>
      <c r="T19" s="624"/>
      <c r="U19" s="624"/>
      <c r="V19" s="624"/>
      <c r="W19" s="624"/>
      <c r="X19" s="624"/>
      <c r="Y19" s="625"/>
      <c r="Z19" s="626">
        <v>0.3</v>
      </c>
      <c r="AA19" s="626"/>
      <c r="AB19" s="626"/>
      <c r="AC19" s="626"/>
      <c r="AD19" s="627">
        <v>10034</v>
      </c>
      <c r="AE19" s="627"/>
      <c r="AF19" s="627"/>
      <c r="AG19" s="627"/>
      <c r="AH19" s="627"/>
      <c r="AI19" s="627"/>
      <c r="AJ19" s="627"/>
      <c r="AK19" s="627"/>
      <c r="AL19" s="628">
        <v>0.6</v>
      </c>
      <c r="AM19" s="629"/>
      <c r="AN19" s="629"/>
      <c r="AO19" s="630"/>
      <c r="AP19" s="620" t="s">
        <v>260</v>
      </c>
      <c r="AQ19" s="621"/>
      <c r="AR19" s="621"/>
      <c r="AS19" s="621"/>
      <c r="AT19" s="621"/>
      <c r="AU19" s="621"/>
      <c r="AV19" s="621"/>
      <c r="AW19" s="621"/>
      <c r="AX19" s="621"/>
      <c r="AY19" s="621"/>
      <c r="AZ19" s="621"/>
      <c r="BA19" s="621"/>
      <c r="BB19" s="621"/>
      <c r="BC19" s="621"/>
      <c r="BD19" s="621"/>
      <c r="BE19" s="621"/>
      <c r="BF19" s="622"/>
      <c r="BG19" s="623">
        <v>2615</v>
      </c>
      <c r="BH19" s="624"/>
      <c r="BI19" s="624"/>
      <c r="BJ19" s="624"/>
      <c r="BK19" s="624"/>
      <c r="BL19" s="624"/>
      <c r="BM19" s="624"/>
      <c r="BN19" s="625"/>
      <c r="BO19" s="626">
        <v>1.2</v>
      </c>
      <c r="BP19" s="626"/>
      <c r="BQ19" s="626"/>
      <c r="BR19" s="626"/>
      <c r="BS19" s="627" t="s">
        <v>122</v>
      </c>
      <c r="BT19" s="627"/>
      <c r="BU19" s="627"/>
      <c r="BV19" s="627"/>
      <c r="BW19" s="627"/>
      <c r="BX19" s="627"/>
      <c r="BY19" s="627"/>
      <c r="BZ19" s="627"/>
      <c r="CA19" s="627"/>
      <c r="CB19" s="631"/>
      <c r="CD19" s="620" t="s">
        <v>261</v>
      </c>
      <c r="CE19" s="621"/>
      <c r="CF19" s="621"/>
      <c r="CG19" s="621"/>
      <c r="CH19" s="621"/>
      <c r="CI19" s="621"/>
      <c r="CJ19" s="621"/>
      <c r="CK19" s="621"/>
      <c r="CL19" s="621"/>
      <c r="CM19" s="621"/>
      <c r="CN19" s="621"/>
      <c r="CO19" s="621"/>
      <c r="CP19" s="621"/>
      <c r="CQ19" s="622"/>
      <c r="CR19" s="623" t="s">
        <v>122</v>
      </c>
      <c r="CS19" s="624"/>
      <c r="CT19" s="624"/>
      <c r="CU19" s="624"/>
      <c r="CV19" s="624"/>
      <c r="CW19" s="624"/>
      <c r="CX19" s="624"/>
      <c r="CY19" s="625"/>
      <c r="CZ19" s="626" t="s">
        <v>122</v>
      </c>
      <c r="DA19" s="626"/>
      <c r="DB19" s="626"/>
      <c r="DC19" s="626"/>
      <c r="DD19" s="632" t="s">
        <v>122</v>
      </c>
      <c r="DE19" s="624"/>
      <c r="DF19" s="624"/>
      <c r="DG19" s="624"/>
      <c r="DH19" s="624"/>
      <c r="DI19" s="624"/>
      <c r="DJ19" s="624"/>
      <c r="DK19" s="624"/>
      <c r="DL19" s="624"/>
      <c r="DM19" s="624"/>
      <c r="DN19" s="624"/>
      <c r="DO19" s="624"/>
      <c r="DP19" s="625"/>
      <c r="DQ19" s="632" t="s">
        <v>122</v>
      </c>
      <c r="DR19" s="624"/>
      <c r="DS19" s="624"/>
      <c r="DT19" s="624"/>
      <c r="DU19" s="624"/>
      <c r="DV19" s="624"/>
      <c r="DW19" s="624"/>
      <c r="DX19" s="624"/>
      <c r="DY19" s="624"/>
      <c r="DZ19" s="624"/>
      <c r="EA19" s="624"/>
      <c r="EB19" s="624"/>
      <c r="EC19" s="633"/>
    </row>
    <row r="20" spans="2:133" ht="11.25" customHeight="1" x14ac:dyDescent="0.15">
      <c r="B20" s="636" t="s">
        <v>262</v>
      </c>
      <c r="C20" s="637"/>
      <c r="D20" s="637"/>
      <c r="E20" s="637"/>
      <c r="F20" s="637"/>
      <c r="G20" s="637"/>
      <c r="H20" s="637"/>
      <c r="I20" s="637"/>
      <c r="J20" s="637"/>
      <c r="K20" s="637"/>
      <c r="L20" s="637"/>
      <c r="M20" s="637"/>
      <c r="N20" s="637"/>
      <c r="O20" s="637"/>
      <c r="P20" s="637"/>
      <c r="Q20" s="638"/>
      <c r="R20" s="623" t="s">
        <v>122</v>
      </c>
      <c r="S20" s="624"/>
      <c r="T20" s="624"/>
      <c r="U20" s="624"/>
      <c r="V20" s="624"/>
      <c r="W20" s="624"/>
      <c r="X20" s="624"/>
      <c r="Y20" s="625"/>
      <c r="Z20" s="626" t="s">
        <v>122</v>
      </c>
      <c r="AA20" s="626"/>
      <c r="AB20" s="626"/>
      <c r="AC20" s="626"/>
      <c r="AD20" s="627" t="s">
        <v>122</v>
      </c>
      <c r="AE20" s="627"/>
      <c r="AF20" s="627"/>
      <c r="AG20" s="627"/>
      <c r="AH20" s="627"/>
      <c r="AI20" s="627"/>
      <c r="AJ20" s="627"/>
      <c r="AK20" s="627"/>
      <c r="AL20" s="628" t="s">
        <v>122</v>
      </c>
      <c r="AM20" s="629"/>
      <c r="AN20" s="629"/>
      <c r="AO20" s="630"/>
      <c r="AP20" s="620" t="s">
        <v>263</v>
      </c>
      <c r="AQ20" s="621"/>
      <c r="AR20" s="621"/>
      <c r="AS20" s="621"/>
      <c r="AT20" s="621"/>
      <c r="AU20" s="621"/>
      <c r="AV20" s="621"/>
      <c r="AW20" s="621"/>
      <c r="AX20" s="621"/>
      <c r="AY20" s="621"/>
      <c r="AZ20" s="621"/>
      <c r="BA20" s="621"/>
      <c r="BB20" s="621"/>
      <c r="BC20" s="621"/>
      <c r="BD20" s="621"/>
      <c r="BE20" s="621"/>
      <c r="BF20" s="622"/>
      <c r="BG20" s="623">
        <v>2615</v>
      </c>
      <c r="BH20" s="624"/>
      <c r="BI20" s="624"/>
      <c r="BJ20" s="624"/>
      <c r="BK20" s="624"/>
      <c r="BL20" s="624"/>
      <c r="BM20" s="624"/>
      <c r="BN20" s="625"/>
      <c r="BO20" s="626">
        <v>1.2</v>
      </c>
      <c r="BP20" s="626"/>
      <c r="BQ20" s="626"/>
      <c r="BR20" s="626"/>
      <c r="BS20" s="627" t="s">
        <v>122</v>
      </c>
      <c r="BT20" s="627"/>
      <c r="BU20" s="627"/>
      <c r="BV20" s="627"/>
      <c r="BW20" s="627"/>
      <c r="BX20" s="627"/>
      <c r="BY20" s="627"/>
      <c r="BZ20" s="627"/>
      <c r="CA20" s="627"/>
      <c r="CB20" s="631"/>
      <c r="CD20" s="620" t="s">
        <v>264</v>
      </c>
      <c r="CE20" s="621"/>
      <c r="CF20" s="621"/>
      <c r="CG20" s="621"/>
      <c r="CH20" s="621"/>
      <c r="CI20" s="621"/>
      <c r="CJ20" s="621"/>
      <c r="CK20" s="621"/>
      <c r="CL20" s="621"/>
      <c r="CM20" s="621"/>
      <c r="CN20" s="621"/>
      <c r="CO20" s="621"/>
      <c r="CP20" s="621"/>
      <c r="CQ20" s="622"/>
      <c r="CR20" s="623">
        <v>3438456</v>
      </c>
      <c r="CS20" s="624"/>
      <c r="CT20" s="624"/>
      <c r="CU20" s="624"/>
      <c r="CV20" s="624"/>
      <c r="CW20" s="624"/>
      <c r="CX20" s="624"/>
      <c r="CY20" s="625"/>
      <c r="CZ20" s="626">
        <v>100</v>
      </c>
      <c r="DA20" s="626"/>
      <c r="DB20" s="626"/>
      <c r="DC20" s="626"/>
      <c r="DD20" s="632">
        <v>630981</v>
      </c>
      <c r="DE20" s="624"/>
      <c r="DF20" s="624"/>
      <c r="DG20" s="624"/>
      <c r="DH20" s="624"/>
      <c r="DI20" s="624"/>
      <c r="DJ20" s="624"/>
      <c r="DK20" s="624"/>
      <c r="DL20" s="624"/>
      <c r="DM20" s="624"/>
      <c r="DN20" s="624"/>
      <c r="DO20" s="624"/>
      <c r="DP20" s="625"/>
      <c r="DQ20" s="632">
        <v>2477570</v>
      </c>
      <c r="DR20" s="624"/>
      <c r="DS20" s="624"/>
      <c r="DT20" s="624"/>
      <c r="DU20" s="624"/>
      <c r="DV20" s="624"/>
      <c r="DW20" s="624"/>
      <c r="DX20" s="624"/>
      <c r="DY20" s="624"/>
      <c r="DZ20" s="624"/>
      <c r="EA20" s="624"/>
      <c r="EB20" s="624"/>
      <c r="EC20" s="633"/>
    </row>
    <row r="21" spans="2:133" ht="11.25" customHeight="1" x14ac:dyDescent="0.15">
      <c r="B21" s="620" t="s">
        <v>265</v>
      </c>
      <c r="C21" s="621"/>
      <c r="D21" s="621"/>
      <c r="E21" s="621"/>
      <c r="F21" s="621"/>
      <c r="G21" s="621"/>
      <c r="H21" s="621"/>
      <c r="I21" s="621"/>
      <c r="J21" s="621"/>
      <c r="K21" s="621"/>
      <c r="L21" s="621"/>
      <c r="M21" s="621"/>
      <c r="N21" s="621"/>
      <c r="O21" s="621"/>
      <c r="P21" s="621"/>
      <c r="Q21" s="622"/>
      <c r="R21" s="623">
        <v>1563003</v>
      </c>
      <c r="S21" s="624"/>
      <c r="T21" s="624"/>
      <c r="U21" s="624"/>
      <c r="V21" s="624"/>
      <c r="W21" s="624"/>
      <c r="X21" s="624"/>
      <c r="Y21" s="625"/>
      <c r="Z21" s="626">
        <v>43.8</v>
      </c>
      <c r="AA21" s="626"/>
      <c r="AB21" s="626"/>
      <c r="AC21" s="626"/>
      <c r="AD21" s="627">
        <v>1440268</v>
      </c>
      <c r="AE21" s="627"/>
      <c r="AF21" s="627"/>
      <c r="AG21" s="627"/>
      <c r="AH21" s="627"/>
      <c r="AI21" s="627"/>
      <c r="AJ21" s="627"/>
      <c r="AK21" s="627"/>
      <c r="AL21" s="628">
        <v>80.900000000000006</v>
      </c>
      <c r="AM21" s="629"/>
      <c r="AN21" s="629"/>
      <c r="AO21" s="630"/>
      <c r="AP21" s="620" t="s">
        <v>266</v>
      </c>
      <c r="AQ21" s="639"/>
      <c r="AR21" s="639"/>
      <c r="AS21" s="639"/>
      <c r="AT21" s="639"/>
      <c r="AU21" s="639"/>
      <c r="AV21" s="639"/>
      <c r="AW21" s="639"/>
      <c r="AX21" s="639"/>
      <c r="AY21" s="639"/>
      <c r="AZ21" s="639"/>
      <c r="BA21" s="639"/>
      <c r="BB21" s="639"/>
      <c r="BC21" s="639"/>
      <c r="BD21" s="639"/>
      <c r="BE21" s="639"/>
      <c r="BF21" s="640"/>
      <c r="BG21" s="623">
        <v>2615</v>
      </c>
      <c r="BH21" s="624"/>
      <c r="BI21" s="624"/>
      <c r="BJ21" s="624"/>
      <c r="BK21" s="624"/>
      <c r="BL21" s="624"/>
      <c r="BM21" s="624"/>
      <c r="BN21" s="625"/>
      <c r="BO21" s="626">
        <v>1.2</v>
      </c>
      <c r="BP21" s="626"/>
      <c r="BQ21" s="626"/>
      <c r="BR21" s="626"/>
      <c r="BS21" s="627" t="s">
        <v>122</v>
      </c>
      <c r="BT21" s="627"/>
      <c r="BU21" s="627"/>
      <c r="BV21" s="627"/>
      <c r="BW21" s="627"/>
      <c r="BX21" s="627"/>
      <c r="BY21" s="627"/>
      <c r="BZ21" s="627"/>
      <c r="CA21" s="627"/>
      <c r="CB21" s="631"/>
      <c r="CD21" s="644"/>
      <c r="CE21" s="645"/>
      <c r="CF21" s="645"/>
      <c r="CG21" s="645"/>
      <c r="CH21" s="645"/>
      <c r="CI21" s="645"/>
      <c r="CJ21" s="645"/>
      <c r="CK21" s="645"/>
      <c r="CL21" s="645"/>
      <c r="CM21" s="645"/>
      <c r="CN21" s="645"/>
      <c r="CO21" s="645"/>
      <c r="CP21" s="645"/>
      <c r="CQ21" s="646"/>
      <c r="CR21" s="647"/>
      <c r="CS21" s="642"/>
      <c r="CT21" s="642"/>
      <c r="CU21" s="642"/>
      <c r="CV21" s="642"/>
      <c r="CW21" s="642"/>
      <c r="CX21" s="642"/>
      <c r="CY21" s="648"/>
      <c r="CZ21" s="649"/>
      <c r="DA21" s="649"/>
      <c r="DB21" s="649"/>
      <c r="DC21" s="649"/>
      <c r="DD21" s="641"/>
      <c r="DE21" s="642"/>
      <c r="DF21" s="642"/>
      <c r="DG21" s="642"/>
      <c r="DH21" s="642"/>
      <c r="DI21" s="642"/>
      <c r="DJ21" s="642"/>
      <c r="DK21" s="642"/>
      <c r="DL21" s="642"/>
      <c r="DM21" s="642"/>
      <c r="DN21" s="642"/>
      <c r="DO21" s="642"/>
      <c r="DP21" s="648"/>
      <c r="DQ21" s="641"/>
      <c r="DR21" s="642"/>
      <c r="DS21" s="642"/>
      <c r="DT21" s="642"/>
      <c r="DU21" s="642"/>
      <c r="DV21" s="642"/>
      <c r="DW21" s="642"/>
      <c r="DX21" s="642"/>
      <c r="DY21" s="642"/>
      <c r="DZ21" s="642"/>
      <c r="EA21" s="642"/>
      <c r="EB21" s="642"/>
      <c r="EC21" s="643"/>
    </row>
    <row r="22" spans="2:133" ht="11.25" customHeight="1" x14ac:dyDescent="0.15">
      <c r="B22" s="620" t="s">
        <v>267</v>
      </c>
      <c r="C22" s="621"/>
      <c r="D22" s="621"/>
      <c r="E22" s="621"/>
      <c r="F22" s="621"/>
      <c r="G22" s="621"/>
      <c r="H22" s="621"/>
      <c r="I22" s="621"/>
      <c r="J22" s="621"/>
      <c r="K22" s="621"/>
      <c r="L22" s="621"/>
      <c r="M22" s="621"/>
      <c r="N22" s="621"/>
      <c r="O22" s="621"/>
      <c r="P22" s="621"/>
      <c r="Q22" s="622"/>
      <c r="R22" s="623">
        <v>1440268</v>
      </c>
      <c r="S22" s="624"/>
      <c r="T22" s="624"/>
      <c r="U22" s="624"/>
      <c r="V22" s="624"/>
      <c r="W22" s="624"/>
      <c r="X22" s="624"/>
      <c r="Y22" s="625"/>
      <c r="Z22" s="626">
        <v>40.4</v>
      </c>
      <c r="AA22" s="626"/>
      <c r="AB22" s="626"/>
      <c r="AC22" s="626"/>
      <c r="AD22" s="627">
        <v>1440268</v>
      </c>
      <c r="AE22" s="627"/>
      <c r="AF22" s="627"/>
      <c r="AG22" s="627"/>
      <c r="AH22" s="627"/>
      <c r="AI22" s="627"/>
      <c r="AJ22" s="627"/>
      <c r="AK22" s="627"/>
      <c r="AL22" s="628">
        <v>80.900000000000006</v>
      </c>
      <c r="AM22" s="629"/>
      <c r="AN22" s="629"/>
      <c r="AO22" s="630"/>
      <c r="AP22" s="620" t="s">
        <v>268</v>
      </c>
      <c r="AQ22" s="639"/>
      <c r="AR22" s="639"/>
      <c r="AS22" s="639"/>
      <c r="AT22" s="639"/>
      <c r="AU22" s="639"/>
      <c r="AV22" s="639"/>
      <c r="AW22" s="639"/>
      <c r="AX22" s="639"/>
      <c r="AY22" s="639"/>
      <c r="AZ22" s="639"/>
      <c r="BA22" s="639"/>
      <c r="BB22" s="639"/>
      <c r="BC22" s="639"/>
      <c r="BD22" s="639"/>
      <c r="BE22" s="639"/>
      <c r="BF22" s="640"/>
      <c r="BG22" s="623" t="s">
        <v>122</v>
      </c>
      <c r="BH22" s="624"/>
      <c r="BI22" s="624"/>
      <c r="BJ22" s="624"/>
      <c r="BK22" s="624"/>
      <c r="BL22" s="624"/>
      <c r="BM22" s="624"/>
      <c r="BN22" s="625"/>
      <c r="BO22" s="626" t="s">
        <v>122</v>
      </c>
      <c r="BP22" s="626"/>
      <c r="BQ22" s="626"/>
      <c r="BR22" s="626"/>
      <c r="BS22" s="627" t="s">
        <v>122</v>
      </c>
      <c r="BT22" s="627"/>
      <c r="BU22" s="627"/>
      <c r="BV22" s="627"/>
      <c r="BW22" s="627"/>
      <c r="BX22" s="627"/>
      <c r="BY22" s="627"/>
      <c r="BZ22" s="627"/>
      <c r="CA22" s="627"/>
      <c r="CB22" s="631"/>
      <c r="CD22" s="605" t="s">
        <v>269</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x14ac:dyDescent="0.15">
      <c r="B23" s="620" t="s">
        <v>270</v>
      </c>
      <c r="C23" s="621"/>
      <c r="D23" s="621"/>
      <c r="E23" s="621"/>
      <c r="F23" s="621"/>
      <c r="G23" s="621"/>
      <c r="H23" s="621"/>
      <c r="I23" s="621"/>
      <c r="J23" s="621"/>
      <c r="K23" s="621"/>
      <c r="L23" s="621"/>
      <c r="M23" s="621"/>
      <c r="N23" s="621"/>
      <c r="O23" s="621"/>
      <c r="P23" s="621"/>
      <c r="Q23" s="622"/>
      <c r="R23" s="623">
        <v>122735</v>
      </c>
      <c r="S23" s="624"/>
      <c r="T23" s="624"/>
      <c r="U23" s="624"/>
      <c r="V23" s="624"/>
      <c r="W23" s="624"/>
      <c r="X23" s="624"/>
      <c r="Y23" s="625"/>
      <c r="Z23" s="626">
        <v>3.4</v>
      </c>
      <c r="AA23" s="626"/>
      <c r="AB23" s="626"/>
      <c r="AC23" s="626"/>
      <c r="AD23" s="627" t="s">
        <v>122</v>
      </c>
      <c r="AE23" s="627"/>
      <c r="AF23" s="627"/>
      <c r="AG23" s="627"/>
      <c r="AH23" s="627"/>
      <c r="AI23" s="627"/>
      <c r="AJ23" s="627"/>
      <c r="AK23" s="627"/>
      <c r="AL23" s="628" t="s">
        <v>122</v>
      </c>
      <c r="AM23" s="629"/>
      <c r="AN23" s="629"/>
      <c r="AO23" s="630"/>
      <c r="AP23" s="620" t="s">
        <v>271</v>
      </c>
      <c r="AQ23" s="639"/>
      <c r="AR23" s="639"/>
      <c r="AS23" s="639"/>
      <c r="AT23" s="639"/>
      <c r="AU23" s="639"/>
      <c r="AV23" s="639"/>
      <c r="AW23" s="639"/>
      <c r="AX23" s="639"/>
      <c r="AY23" s="639"/>
      <c r="AZ23" s="639"/>
      <c r="BA23" s="639"/>
      <c r="BB23" s="639"/>
      <c r="BC23" s="639"/>
      <c r="BD23" s="639"/>
      <c r="BE23" s="639"/>
      <c r="BF23" s="640"/>
      <c r="BG23" s="623" t="s">
        <v>122</v>
      </c>
      <c r="BH23" s="624"/>
      <c r="BI23" s="624"/>
      <c r="BJ23" s="624"/>
      <c r="BK23" s="624"/>
      <c r="BL23" s="624"/>
      <c r="BM23" s="624"/>
      <c r="BN23" s="625"/>
      <c r="BO23" s="626" t="s">
        <v>122</v>
      </c>
      <c r="BP23" s="626"/>
      <c r="BQ23" s="626"/>
      <c r="BR23" s="626"/>
      <c r="BS23" s="627" t="s">
        <v>122</v>
      </c>
      <c r="BT23" s="627"/>
      <c r="BU23" s="627"/>
      <c r="BV23" s="627"/>
      <c r="BW23" s="627"/>
      <c r="BX23" s="627"/>
      <c r="BY23" s="627"/>
      <c r="BZ23" s="627"/>
      <c r="CA23" s="627"/>
      <c r="CB23" s="631"/>
      <c r="CD23" s="605" t="s">
        <v>211</v>
      </c>
      <c r="CE23" s="606"/>
      <c r="CF23" s="606"/>
      <c r="CG23" s="606"/>
      <c r="CH23" s="606"/>
      <c r="CI23" s="606"/>
      <c r="CJ23" s="606"/>
      <c r="CK23" s="606"/>
      <c r="CL23" s="606"/>
      <c r="CM23" s="606"/>
      <c r="CN23" s="606"/>
      <c r="CO23" s="606"/>
      <c r="CP23" s="606"/>
      <c r="CQ23" s="607"/>
      <c r="CR23" s="605" t="s">
        <v>272</v>
      </c>
      <c r="CS23" s="606"/>
      <c r="CT23" s="606"/>
      <c r="CU23" s="606"/>
      <c r="CV23" s="606"/>
      <c r="CW23" s="606"/>
      <c r="CX23" s="606"/>
      <c r="CY23" s="607"/>
      <c r="CZ23" s="605" t="s">
        <v>273</v>
      </c>
      <c r="DA23" s="606"/>
      <c r="DB23" s="606"/>
      <c r="DC23" s="607"/>
      <c r="DD23" s="605" t="s">
        <v>274</v>
      </c>
      <c r="DE23" s="606"/>
      <c r="DF23" s="606"/>
      <c r="DG23" s="606"/>
      <c r="DH23" s="606"/>
      <c r="DI23" s="606"/>
      <c r="DJ23" s="606"/>
      <c r="DK23" s="607"/>
      <c r="DL23" s="650" t="s">
        <v>275</v>
      </c>
      <c r="DM23" s="651"/>
      <c r="DN23" s="651"/>
      <c r="DO23" s="651"/>
      <c r="DP23" s="651"/>
      <c r="DQ23" s="651"/>
      <c r="DR23" s="651"/>
      <c r="DS23" s="651"/>
      <c r="DT23" s="651"/>
      <c r="DU23" s="651"/>
      <c r="DV23" s="652"/>
      <c r="DW23" s="605" t="s">
        <v>276</v>
      </c>
      <c r="DX23" s="606"/>
      <c r="DY23" s="606"/>
      <c r="DZ23" s="606"/>
      <c r="EA23" s="606"/>
      <c r="EB23" s="606"/>
      <c r="EC23" s="607"/>
    </row>
    <row r="24" spans="2:133" ht="11.25" customHeight="1" x14ac:dyDescent="0.15">
      <c r="B24" s="620" t="s">
        <v>277</v>
      </c>
      <c r="C24" s="621"/>
      <c r="D24" s="621"/>
      <c r="E24" s="621"/>
      <c r="F24" s="621"/>
      <c r="G24" s="621"/>
      <c r="H24" s="621"/>
      <c r="I24" s="621"/>
      <c r="J24" s="621"/>
      <c r="K24" s="621"/>
      <c r="L24" s="621"/>
      <c r="M24" s="621"/>
      <c r="N24" s="621"/>
      <c r="O24" s="621"/>
      <c r="P24" s="621"/>
      <c r="Q24" s="622"/>
      <c r="R24" s="623" t="s">
        <v>122</v>
      </c>
      <c r="S24" s="624"/>
      <c r="T24" s="624"/>
      <c r="U24" s="624"/>
      <c r="V24" s="624"/>
      <c r="W24" s="624"/>
      <c r="X24" s="624"/>
      <c r="Y24" s="625"/>
      <c r="Z24" s="626" t="s">
        <v>122</v>
      </c>
      <c r="AA24" s="626"/>
      <c r="AB24" s="626"/>
      <c r="AC24" s="626"/>
      <c r="AD24" s="627" t="s">
        <v>122</v>
      </c>
      <c r="AE24" s="627"/>
      <c r="AF24" s="627"/>
      <c r="AG24" s="627"/>
      <c r="AH24" s="627"/>
      <c r="AI24" s="627"/>
      <c r="AJ24" s="627"/>
      <c r="AK24" s="627"/>
      <c r="AL24" s="628" t="s">
        <v>122</v>
      </c>
      <c r="AM24" s="629"/>
      <c r="AN24" s="629"/>
      <c r="AO24" s="630"/>
      <c r="AP24" s="620" t="s">
        <v>278</v>
      </c>
      <c r="AQ24" s="639"/>
      <c r="AR24" s="639"/>
      <c r="AS24" s="639"/>
      <c r="AT24" s="639"/>
      <c r="AU24" s="639"/>
      <c r="AV24" s="639"/>
      <c r="AW24" s="639"/>
      <c r="AX24" s="639"/>
      <c r="AY24" s="639"/>
      <c r="AZ24" s="639"/>
      <c r="BA24" s="639"/>
      <c r="BB24" s="639"/>
      <c r="BC24" s="639"/>
      <c r="BD24" s="639"/>
      <c r="BE24" s="639"/>
      <c r="BF24" s="640"/>
      <c r="BG24" s="623" t="s">
        <v>122</v>
      </c>
      <c r="BH24" s="624"/>
      <c r="BI24" s="624"/>
      <c r="BJ24" s="624"/>
      <c r="BK24" s="624"/>
      <c r="BL24" s="624"/>
      <c r="BM24" s="624"/>
      <c r="BN24" s="625"/>
      <c r="BO24" s="626" t="s">
        <v>122</v>
      </c>
      <c r="BP24" s="626"/>
      <c r="BQ24" s="626"/>
      <c r="BR24" s="626"/>
      <c r="BS24" s="627" t="s">
        <v>122</v>
      </c>
      <c r="BT24" s="627"/>
      <c r="BU24" s="627"/>
      <c r="BV24" s="627"/>
      <c r="BW24" s="627"/>
      <c r="BX24" s="627"/>
      <c r="BY24" s="627"/>
      <c r="BZ24" s="627"/>
      <c r="CA24" s="627"/>
      <c r="CB24" s="631"/>
      <c r="CD24" s="609" t="s">
        <v>279</v>
      </c>
      <c r="CE24" s="610"/>
      <c r="CF24" s="610"/>
      <c r="CG24" s="610"/>
      <c r="CH24" s="610"/>
      <c r="CI24" s="610"/>
      <c r="CJ24" s="610"/>
      <c r="CK24" s="610"/>
      <c r="CL24" s="610"/>
      <c r="CM24" s="610"/>
      <c r="CN24" s="610"/>
      <c r="CO24" s="610"/>
      <c r="CP24" s="610"/>
      <c r="CQ24" s="611"/>
      <c r="CR24" s="612">
        <v>1399548</v>
      </c>
      <c r="CS24" s="613"/>
      <c r="CT24" s="613"/>
      <c r="CU24" s="613"/>
      <c r="CV24" s="613"/>
      <c r="CW24" s="613"/>
      <c r="CX24" s="613"/>
      <c r="CY24" s="614"/>
      <c r="CZ24" s="617">
        <v>40.700000000000003</v>
      </c>
      <c r="DA24" s="618"/>
      <c r="DB24" s="618"/>
      <c r="DC24" s="634"/>
      <c r="DD24" s="657">
        <v>1215948</v>
      </c>
      <c r="DE24" s="613"/>
      <c r="DF24" s="613"/>
      <c r="DG24" s="613"/>
      <c r="DH24" s="613"/>
      <c r="DI24" s="613"/>
      <c r="DJ24" s="613"/>
      <c r="DK24" s="614"/>
      <c r="DL24" s="657">
        <v>1156777</v>
      </c>
      <c r="DM24" s="613"/>
      <c r="DN24" s="613"/>
      <c r="DO24" s="613"/>
      <c r="DP24" s="613"/>
      <c r="DQ24" s="613"/>
      <c r="DR24" s="613"/>
      <c r="DS24" s="613"/>
      <c r="DT24" s="613"/>
      <c r="DU24" s="613"/>
      <c r="DV24" s="614"/>
      <c r="DW24" s="617">
        <v>64.8</v>
      </c>
      <c r="DX24" s="618"/>
      <c r="DY24" s="618"/>
      <c r="DZ24" s="618"/>
      <c r="EA24" s="618"/>
      <c r="EB24" s="618"/>
      <c r="EC24" s="619"/>
    </row>
    <row r="25" spans="2:133" ht="11.25" customHeight="1" x14ac:dyDescent="0.15">
      <c r="B25" s="620" t="s">
        <v>280</v>
      </c>
      <c r="C25" s="621"/>
      <c r="D25" s="621"/>
      <c r="E25" s="621"/>
      <c r="F25" s="621"/>
      <c r="G25" s="621"/>
      <c r="H25" s="621"/>
      <c r="I25" s="621"/>
      <c r="J25" s="621"/>
      <c r="K25" s="621"/>
      <c r="L25" s="621"/>
      <c r="M25" s="621"/>
      <c r="N25" s="621"/>
      <c r="O25" s="621"/>
      <c r="P25" s="621"/>
      <c r="Q25" s="622"/>
      <c r="R25" s="623">
        <v>1875107</v>
      </c>
      <c r="S25" s="624"/>
      <c r="T25" s="624"/>
      <c r="U25" s="624"/>
      <c r="V25" s="624"/>
      <c r="W25" s="624"/>
      <c r="X25" s="624"/>
      <c r="Y25" s="625"/>
      <c r="Z25" s="626">
        <v>52.6</v>
      </c>
      <c r="AA25" s="626"/>
      <c r="AB25" s="626"/>
      <c r="AC25" s="626"/>
      <c r="AD25" s="627">
        <v>1752372</v>
      </c>
      <c r="AE25" s="627"/>
      <c r="AF25" s="627"/>
      <c r="AG25" s="627"/>
      <c r="AH25" s="627"/>
      <c r="AI25" s="627"/>
      <c r="AJ25" s="627"/>
      <c r="AK25" s="627"/>
      <c r="AL25" s="628">
        <v>98.4</v>
      </c>
      <c r="AM25" s="629"/>
      <c r="AN25" s="629"/>
      <c r="AO25" s="630"/>
      <c r="AP25" s="620" t="s">
        <v>281</v>
      </c>
      <c r="AQ25" s="639"/>
      <c r="AR25" s="639"/>
      <c r="AS25" s="639"/>
      <c r="AT25" s="639"/>
      <c r="AU25" s="639"/>
      <c r="AV25" s="639"/>
      <c r="AW25" s="639"/>
      <c r="AX25" s="639"/>
      <c r="AY25" s="639"/>
      <c r="AZ25" s="639"/>
      <c r="BA25" s="639"/>
      <c r="BB25" s="639"/>
      <c r="BC25" s="639"/>
      <c r="BD25" s="639"/>
      <c r="BE25" s="639"/>
      <c r="BF25" s="640"/>
      <c r="BG25" s="623" t="s">
        <v>122</v>
      </c>
      <c r="BH25" s="624"/>
      <c r="BI25" s="624"/>
      <c r="BJ25" s="624"/>
      <c r="BK25" s="624"/>
      <c r="BL25" s="624"/>
      <c r="BM25" s="624"/>
      <c r="BN25" s="625"/>
      <c r="BO25" s="626" t="s">
        <v>122</v>
      </c>
      <c r="BP25" s="626"/>
      <c r="BQ25" s="626"/>
      <c r="BR25" s="626"/>
      <c r="BS25" s="627" t="s">
        <v>122</v>
      </c>
      <c r="BT25" s="627"/>
      <c r="BU25" s="627"/>
      <c r="BV25" s="627"/>
      <c r="BW25" s="627"/>
      <c r="BX25" s="627"/>
      <c r="BY25" s="627"/>
      <c r="BZ25" s="627"/>
      <c r="CA25" s="627"/>
      <c r="CB25" s="631"/>
      <c r="CD25" s="620" t="s">
        <v>282</v>
      </c>
      <c r="CE25" s="621"/>
      <c r="CF25" s="621"/>
      <c r="CG25" s="621"/>
      <c r="CH25" s="621"/>
      <c r="CI25" s="621"/>
      <c r="CJ25" s="621"/>
      <c r="CK25" s="621"/>
      <c r="CL25" s="621"/>
      <c r="CM25" s="621"/>
      <c r="CN25" s="621"/>
      <c r="CO25" s="621"/>
      <c r="CP25" s="621"/>
      <c r="CQ25" s="622"/>
      <c r="CR25" s="623">
        <v>629008</v>
      </c>
      <c r="CS25" s="653"/>
      <c r="CT25" s="653"/>
      <c r="CU25" s="653"/>
      <c r="CV25" s="653"/>
      <c r="CW25" s="653"/>
      <c r="CX25" s="653"/>
      <c r="CY25" s="654"/>
      <c r="CZ25" s="628">
        <v>18.3</v>
      </c>
      <c r="DA25" s="655"/>
      <c r="DB25" s="655"/>
      <c r="DC25" s="658"/>
      <c r="DD25" s="632">
        <v>584360</v>
      </c>
      <c r="DE25" s="653"/>
      <c r="DF25" s="653"/>
      <c r="DG25" s="653"/>
      <c r="DH25" s="653"/>
      <c r="DI25" s="653"/>
      <c r="DJ25" s="653"/>
      <c r="DK25" s="654"/>
      <c r="DL25" s="632">
        <v>581809</v>
      </c>
      <c r="DM25" s="653"/>
      <c r="DN25" s="653"/>
      <c r="DO25" s="653"/>
      <c r="DP25" s="653"/>
      <c r="DQ25" s="653"/>
      <c r="DR25" s="653"/>
      <c r="DS25" s="653"/>
      <c r="DT25" s="653"/>
      <c r="DU25" s="653"/>
      <c r="DV25" s="654"/>
      <c r="DW25" s="628">
        <v>32.6</v>
      </c>
      <c r="DX25" s="655"/>
      <c r="DY25" s="655"/>
      <c r="DZ25" s="655"/>
      <c r="EA25" s="655"/>
      <c r="EB25" s="655"/>
      <c r="EC25" s="656"/>
    </row>
    <row r="26" spans="2:133" ht="11.25" customHeight="1" x14ac:dyDescent="0.15">
      <c r="B26" s="620" t="s">
        <v>283</v>
      </c>
      <c r="C26" s="621"/>
      <c r="D26" s="621"/>
      <c r="E26" s="621"/>
      <c r="F26" s="621"/>
      <c r="G26" s="621"/>
      <c r="H26" s="621"/>
      <c r="I26" s="621"/>
      <c r="J26" s="621"/>
      <c r="K26" s="621"/>
      <c r="L26" s="621"/>
      <c r="M26" s="621"/>
      <c r="N26" s="621"/>
      <c r="O26" s="621"/>
      <c r="P26" s="621"/>
      <c r="Q26" s="622"/>
      <c r="R26" s="623" t="s">
        <v>122</v>
      </c>
      <c r="S26" s="624"/>
      <c r="T26" s="624"/>
      <c r="U26" s="624"/>
      <c r="V26" s="624"/>
      <c r="W26" s="624"/>
      <c r="X26" s="624"/>
      <c r="Y26" s="625"/>
      <c r="Z26" s="626" t="s">
        <v>122</v>
      </c>
      <c r="AA26" s="626"/>
      <c r="AB26" s="626"/>
      <c r="AC26" s="626"/>
      <c r="AD26" s="627" t="s">
        <v>122</v>
      </c>
      <c r="AE26" s="627"/>
      <c r="AF26" s="627"/>
      <c r="AG26" s="627"/>
      <c r="AH26" s="627"/>
      <c r="AI26" s="627"/>
      <c r="AJ26" s="627"/>
      <c r="AK26" s="627"/>
      <c r="AL26" s="628" t="s">
        <v>122</v>
      </c>
      <c r="AM26" s="629"/>
      <c r="AN26" s="629"/>
      <c r="AO26" s="630"/>
      <c r="AP26" s="620" t="s">
        <v>284</v>
      </c>
      <c r="AQ26" s="639"/>
      <c r="AR26" s="639"/>
      <c r="AS26" s="639"/>
      <c r="AT26" s="639"/>
      <c r="AU26" s="639"/>
      <c r="AV26" s="639"/>
      <c r="AW26" s="639"/>
      <c r="AX26" s="639"/>
      <c r="AY26" s="639"/>
      <c r="AZ26" s="639"/>
      <c r="BA26" s="639"/>
      <c r="BB26" s="639"/>
      <c r="BC26" s="639"/>
      <c r="BD26" s="639"/>
      <c r="BE26" s="639"/>
      <c r="BF26" s="640"/>
      <c r="BG26" s="623" t="s">
        <v>122</v>
      </c>
      <c r="BH26" s="624"/>
      <c r="BI26" s="624"/>
      <c r="BJ26" s="624"/>
      <c r="BK26" s="624"/>
      <c r="BL26" s="624"/>
      <c r="BM26" s="624"/>
      <c r="BN26" s="625"/>
      <c r="BO26" s="626" t="s">
        <v>122</v>
      </c>
      <c r="BP26" s="626"/>
      <c r="BQ26" s="626"/>
      <c r="BR26" s="626"/>
      <c r="BS26" s="627" t="s">
        <v>122</v>
      </c>
      <c r="BT26" s="627"/>
      <c r="BU26" s="627"/>
      <c r="BV26" s="627"/>
      <c r="BW26" s="627"/>
      <c r="BX26" s="627"/>
      <c r="BY26" s="627"/>
      <c r="BZ26" s="627"/>
      <c r="CA26" s="627"/>
      <c r="CB26" s="631"/>
      <c r="CD26" s="620" t="s">
        <v>285</v>
      </c>
      <c r="CE26" s="621"/>
      <c r="CF26" s="621"/>
      <c r="CG26" s="621"/>
      <c r="CH26" s="621"/>
      <c r="CI26" s="621"/>
      <c r="CJ26" s="621"/>
      <c r="CK26" s="621"/>
      <c r="CL26" s="621"/>
      <c r="CM26" s="621"/>
      <c r="CN26" s="621"/>
      <c r="CO26" s="621"/>
      <c r="CP26" s="621"/>
      <c r="CQ26" s="622"/>
      <c r="CR26" s="623">
        <v>276437</v>
      </c>
      <c r="CS26" s="624"/>
      <c r="CT26" s="624"/>
      <c r="CU26" s="624"/>
      <c r="CV26" s="624"/>
      <c r="CW26" s="624"/>
      <c r="CX26" s="624"/>
      <c r="CY26" s="625"/>
      <c r="CZ26" s="628">
        <v>8</v>
      </c>
      <c r="DA26" s="655"/>
      <c r="DB26" s="655"/>
      <c r="DC26" s="658"/>
      <c r="DD26" s="632">
        <v>259138</v>
      </c>
      <c r="DE26" s="624"/>
      <c r="DF26" s="624"/>
      <c r="DG26" s="624"/>
      <c r="DH26" s="624"/>
      <c r="DI26" s="624"/>
      <c r="DJ26" s="624"/>
      <c r="DK26" s="625"/>
      <c r="DL26" s="632" t="s">
        <v>122</v>
      </c>
      <c r="DM26" s="624"/>
      <c r="DN26" s="624"/>
      <c r="DO26" s="624"/>
      <c r="DP26" s="624"/>
      <c r="DQ26" s="624"/>
      <c r="DR26" s="624"/>
      <c r="DS26" s="624"/>
      <c r="DT26" s="624"/>
      <c r="DU26" s="624"/>
      <c r="DV26" s="625"/>
      <c r="DW26" s="628" t="s">
        <v>122</v>
      </c>
      <c r="DX26" s="655"/>
      <c r="DY26" s="655"/>
      <c r="DZ26" s="655"/>
      <c r="EA26" s="655"/>
      <c r="EB26" s="655"/>
      <c r="EC26" s="656"/>
    </row>
    <row r="27" spans="2:133" ht="11.25" customHeight="1" x14ac:dyDescent="0.15">
      <c r="B27" s="620" t="s">
        <v>286</v>
      </c>
      <c r="C27" s="621"/>
      <c r="D27" s="621"/>
      <c r="E27" s="621"/>
      <c r="F27" s="621"/>
      <c r="G27" s="621"/>
      <c r="H27" s="621"/>
      <c r="I27" s="621"/>
      <c r="J27" s="621"/>
      <c r="K27" s="621"/>
      <c r="L27" s="621"/>
      <c r="M27" s="621"/>
      <c r="N27" s="621"/>
      <c r="O27" s="621"/>
      <c r="P27" s="621"/>
      <c r="Q27" s="622"/>
      <c r="R27" s="623">
        <v>10934</v>
      </c>
      <c r="S27" s="624"/>
      <c r="T27" s="624"/>
      <c r="U27" s="624"/>
      <c r="V27" s="624"/>
      <c r="W27" s="624"/>
      <c r="X27" s="624"/>
      <c r="Y27" s="625"/>
      <c r="Z27" s="626">
        <v>0.3</v>
      </c>
      <c r="AA27" s="626"/>
      <c r="AB27" s="626"/>
      <c r="AC27" s="626"/>
      <c r="AD27" s="627" t="s">
        <v>122</v>
      </c>
      <c r="AE27" s="627"/>
      <c r="AF27" s="627"/>
      <c r="AG27" s="627"/>
      <c r="AH27" s="627"/>
      <c r="AI27" s="627"/>
      <c r="AJ27" s="627"/>
      <c r="AK27" s="627"/>
      <c r="AL27" s="628" t="s">
        <v>122</v>
      </c>
      <c r="AM27" s="629"/>
      <c r="AN27" s="629"/>
      <c r="AO27" s="630"/>
      <c r="AP27" s="620" t="s">
        <v>287</v>
      </c>
      <c r="AQ27" s="621"/>
      <c r="AR27" s="621"/>
      <c r="AS27" s="621"/>
      <c r="AT27" s="621"/>
      <c r="AU27" s="621"/>
      <c r="AV27" s="621"/>
      <c r="AW27" s="621"/>
      <c r="AX27" s="621"/>
      <c r="AY27" s="621"/>
      <c r="AZ27" s="621"/>
      <c r="BA27" s="621"/>
      <c r="BB27" s="621"/>
      <c r="BC27" s="621"/>
      <c r="BD27" s="621"/>
      <c r="BE27" s="621"/>
      <c r="BF27" s="622"/>
      <c r="BG27" s="623">
        <v>210445</v>
      </c>
      <c r="BH27" s="624"/>
      <c r="BI27" s="624"/>
      <c r="BJ27" s="624"/>
      <c r="BK27" s="624"/>
      <c r="BL27" s="624"/>
      <c r="BM27" s="624"/>
      <c r="BN27" s="625"/>
      <c r="BO27" s="626">
        <v>100</v>
      </c>
      <c r="BP27" s="626"/>
      <c r="BQ27" s="626"/>
      <c r="BR27" s="626"/>
      <c r="BS27" s="627" t="s">
        <v>122</v>
      </c>
      <c r="BT27" s="627"/>
      <c r="BU27" s="627"/>
      <c r="BV27" s="627"/>
      <c r="BW27" s="627"/>
      <c r="BX27" s="627"/>
      <c r="BY27" s="627"/>
      <c r="BZ27" s="627"/>
      <c r="CA27" s="627"/>
      <c r="CB27" s="631"/>
      <c r="CD27" s="620" t="s">
        <v>288</v>
      </c>
      <c r="CE27" s="621"/>
      <c r="CF27" s="621"/>
      <c r="CG27" s="621"/>
      <c r="CH27" s="621"/>
      <c r="CI27" s="621"/>
      <c r="CJ27" s="621"/>
      <c r="CK27" s="621"/>
      <c r="CL27" s="621"/>
      <c r="CM27" s="621"/>
      <c r="CN27" s="621"/>
      <c r="CO27" s="621"/>
      <c r="CP27" s="621"/>
      <c r="CQ27" s="622"/>
      <c r="CR27" s="623">
        <v>262525</v>
      </c>
      <c r="CS27" s="653"/>
      <c r="CT27" s="653"/>
      <c r="CU27" s="653"/>
      <c r="CV27" s="653"/>
      <c r="CW27" s="653"/>
      <c r="CX27" s="653"/>
      <c r="CY27" s="654"/>
      <c r="CZ27" s="628">
        <v>7.6</v>
      </c>
      <c r="DA27" s="655"/>
      <c r="DB27" s="655"/>
      <c r="DC27" s="658"/>
      <c r="DD27" s="632">
        <v>123573</v>
      </c>
      <c r="DE27" s="653"/>
      <c r="DF27" s="653"/>
      <c r="DG27" s="653"/>
      <c r="DH27" s="653"/>
      <c r="DI27" s="653"/>
      <c r="DJ27" s="653"/>
      <c r="DK27" s="654"/>
      <c r="DL27" s="632">
        <v>66953</v>
      </c>
      <c r="DM27" s="653"/>
      <c r="DN27" s="653"/>
      <c r="DO27" s="653"/>
      <c r="DP27" s="653"/>
      <c r="DQ27" s="653"/>
      <c r="DR27" s="653"/>
      <c r="DS27" s="653"/>
      <c r="DT27" s="653"/>
      <c r="DU27" s="653"/>
      <c r="DV27" s="654"/>
      <c r="DW27" s="628">
        <v>3.8</v>
      </c>
      <c r="DX27" s="655"/>
      <c r="DY27" s="655"/>
      <c r="DZ27" s="655"/>
      <c r="EA27" s="655"/>
      <c r="EB27" s="655"/>
      <c r="EC27" s="656"/>
    </row>
    <row r="28" spans="2:133" ht="11.25" customHeight="1" x14ac:dyDescent="0.15">
      <c r="B28" s="620" t="s">
        <v>289</v>
      </c>
      <c r="C28" s="621"/>
      <c r="D28" s="621"/>
      <c r="E28" s="621"/>
      <c r="F28" s="621"/>
      <c r="G28" s="621"/>
      <c r="H28" s="621"/>
      <c r="I28" s="621"/>
      <c r="J28" s="621"/>
      <c r="K28" s="621"/>
      <c r="L28" s="621"/>
      <c r="M28" s="621"/>
      <c r="N28" s="621"/>
      <c r="O28" s="621"/>
      <c r="P28" s="621"/>
      <c r="Q28" s="622"/>
      <c r="R28" s="623">
        <v>6187</v>
      </c>
      <c r="S28" s="624"/>
      <c r="T28" s="624"/>
      <c r="U28" s="624"/>
      <c r="V28" s="624"/>
      <c r="W28" s="624"/>
      <c r="X28" s="624"/>
      <c r="Y28" s="625"/>
      <c r="Z28" s="626">
        <v>0.2</v>
      </c>
      <c r="AA28" s="626"/>
      <c r="AB28" s="626"/>
      <c r="AC28" s="626"/>
      <c r="AD28" s="627">
        <v>3658</v>
      </c>
      <c r="AE28" s="627"/>
      <c r="AF28" s="627"/>
      <c r="AG28" s="627"/>
      <c r="AH28" s="627"/>
      <c r="AI28" s="627"/>
      <c r="AJ28" s="627"/>
      <c r="AK28" s="627"/>
      <c r="AL28" s="628">
        <v>0.2</v>
      </c>
      <c r="AM28" s="629"/>
      <c r="AN28" s="629"/>
      <c r="AO28" s="630"/>
      <c r="AP28" s="620"/>
      <c r="AQ28" s="621"/>
      <c r="AR28" s="621"/>
      <c r="AS28" s="621"/>
      <c r="AT28" s="621"/>
      <c r="AU28" s="621"/>
      <c r="AV28" s="621"/>
      <c r="AW28" s="621"/>
      <c r="AX28" s="621"/>
      <c r="AY28" s="621"/>
      <c r="AZ28" s="621"/>
      <c r="BA28" s="621"/>
      <c r="BB28" s="621"/>
      <c r="BC28" s="621"/>
      <c r="BD28" s="621"/>
      <c r="BE28" s="621"/>
      <c r="BF28" s="622"/>
      <c r="BG28" s="623"/>
      <c r="BH28" s="624"/>
      <c r="BI28" s="624"/>
      <c r="BJ28" s="624"/>
      <c r="BK28" s="624"/>
      <c r="BL28" s="624"/>
      <c r="BM28" s="624"/>
      <c r="BN28" s="625"/>
      <c r="BO28" s="626"/>
      <c r="BP28" s="626"/>
      <c r="BQ28" s="626"/>
      <c r="BR28" s="626"/>
      <c r="BS28" s="632"/>
      <c r="BT28" s="624"/>
      <c r="BU28" s="624"/>
      <c r="BV28" s="624"/>
      <c r="BW28" s="624"/>
      <c r="BX28" s="624"/>
      <c r="BY28" s="624"/>
      <c r="BZ28" s="624"/>
      <c r="CA28" s="624"/>
      <c r="CB28" s="633"/>
      <c r="CD28" s="620" t="s">
        <v>290</v>
      </c>
      <c r="CE28" s="621"/>
      <c r="CF28" s="621"/>
      <c r="CG28" s="621"/>
      <c r="CH28" s="621"/>
      <c r="CI28" s="621"/>
      <c r="CJ28" s="621"/>
      <c r="CK28" s="621"/>
      <c r="CL28" s="621"/>
      <c r="CM28" s="621"/>
      <c r="CN28" s="621"/>
      <c r="CO28" s="621"/>
      <c r="CP28" s="621"/>
      <c r="CQ28" s="622"/>
      <c r="CR28" s="623">
        <v>508015</v>
      </c>
      <c r="CS28" s="624"/>
      <c r="CT28" s="624"/>
      <c r="CU28" s="624"/>
      <c r="CV28" s="624"/>
      <c r="CW28" s="624"/>
      <c r="CX28" s="624"/>
      <c r="CY28" s="625"/>
      <c r="CZ28" s="628">
        <v>14.8</v>
      </c>
      <c r="DA28" s="655"/>
      <c r="DB28" s="655"/>
      <c r="DC28" s="658"/>
      <c r="DD28" s="632">
        <v>508015</v>
      </c>
      <c r="DE28" s="624"/>
      <c r="DF28" s="624"/>
      <c r="DG28" s="624"/>
      <c r="DH28" s="624"/>
      <c r="DI28" s="624"/>
      <c r="DJ28" s="624"/>
      <c r="DK28" s="625"/>
      <c r="DL28" s="632">
        <v>508015</v>
      </c>
      <c r="DM28" s="624"/>
      <c r="DN28" s="624"/>
      <c r="DO28" s="624"/>
      <c r="DP28" s="624"/>
      <c r="DQ28" s="624"/>
      <c r="DR28" s="624"/>
      <c r="DS28" s="624"/>
      <c r="DT28" s="624"/>
      <c r="DU28" s="624"/>
      <c r="DV28" s="625"/>
      <c r="DW28" s="628">
        <v>28.5</v>
      </c>
      <c r="DX28" s="655"/>
      <c r="DY28" s="655"/>
      <c r="DZ28" s="655"/>
      <c r="EA28" s="655"/>
      <c r="EB28" s="655"/>
      <c r="EC28" s="656"/>
    </row>
    <row r="29" spans="2:133" ht="11.25" customHeight="1" x14ac:dyDescent="0.15">
      <c r="B29" s="620" t="s">
        <v>291</v>
      </c>
      <c r="C29" s="621"/>
      <c r="D29" s="621"/>
      <c r="E29" s="621"/>
      <c r="F29" s="621"/>
      <c r="G29" s="621"/>
      <c r="H29" s="621"/>
      <c r="I29" s="621"/>
      <c r="J29" s="621"/>
      <c r="K29" s="621"/>
      <c r="L29" s="621"/>
      <c r="M29" s="621"/>
      <c r="N29" s="621"/>
      <c r="O29" s="621"/>
      <c r="P29" s="621"/>
      <c r="Q29" s="622"/>
      <c r="R29" s="623">
        <v>2664</v>
      </c>
      <c r="S29" s="624"/>
      <c r="T29" s="624"/>
      <c r="U29" s="624"/>
      <c r="V29" s="624"/>
      <c r="W29" s="624"/>
      <c r="X29" s="624"/>
      <c r="Y29" s="625"/>
      <c r="Z29" s="626">
        <v>0.1</v>
      </c>
      <c r="AA29" s="626"/>
      <c r="AB29" s="626"/>
      <c r="AC29" s="626"/>
      <c r="AD29" s="627">
        <v>1589</v>
      </c>
      <c r="AE29" s="627"/>
      <c r="AF29" s="627"/>
      <c r="AG29" s="627"/>
      <c r="AH29" s="627"/>
      <c r="AI29" s="627"/>
      <c r="AJ29" s="627"/>
      <c r="AK29" s="627"/>
      <c r="AL29" s="628">
        <v>0.1</v>
      </c>
      <c r="AM29" s="629"/>
      <c r="AN29" s="629"/>
      <c r="AO29" s="630"/>
      <c r="AP29" s="644"/>
      <c r="AQ29" s="645"/>
      <c r="AR29" s="645"/>
      <c r="AS29" s="645"/>
      <c r="AT29" s="645"/>
      <c r="AU29" s="645"/>
      <c r="AV29" s="645"/>
      <c r="AW29" s="645"/>
      <c r="AX29" s="645"/>
      <c r="AY29" s="645"/>
      <c r="AZ29" s="645"/>
      <c r="BA29" s="645"/>
      <c r="BB29" s="645"/>
      <c r="BC29" s="645"/>
      <c r="BD29" s="645"/>
      <c r="BE29" s="645"/>
      <c r="BF29" s="646"/>
      <c r="BG29" s="623"/>
      <c r="BH29" s="624"/>
      <c r="BI29" s="624"/>
      <c r="BJ29" s="624"/>
      <c r="BK29" s="624"/>
      <c r="BL29" s="624"/>
      <c r="BM29" s="624"/>
      <c r="BN29" s="625"/>
      <c r="BO29" s="626"/>
      <c r="BP29" s="626"/>
      <c r="BQ29" s="626"/>
      <c r="BR29" s="626"/>
      <c r="BS29" s="627"/>
      <c r="BT29" s="627"/>
      <c r="BU29" s="627"/>
      <c r="BV29" s="627"/>
      <c r="BW29" s="627"/>
      <c r="BX29" s="627"/>
      <c r="BY29" s="627"/>
      <c r="BZ29" s="627"/>
      <c r="CA29" s="627"/>
      <c r="CB29" s="631"/>
      <c r="CD29" s="661" t="s">
        <v>292</v>
      </c>
      <c r="CE29" s="662"/>
      <c r="CF29" s="620" t="s">
        <v>66</v>
      </c>
      <c r="CG29" s="621"/>
      <c r="CH29" s="621"/>
      <c r="CI29" s="621"/>
      <c r="CJ29" s="621"/>
      <c r="CK29" s="621"/>
      <c r="CL29" s="621"/>
      <c r="CM29" s="621"/>
      <c r="CN29" s="621"/>
      <c r="CO29" s="621"/>
      <c r="CP29" s="621"/>
      <c r="CQ29" s="622"/>
      <c r="CR29" s="623">
        <v>508015</v>
      </c>
      <c r="CS29" s="653"/>
      <c r="CT29" s="653"/>
      <c r="CU29" s="653"/>
      <c r="CV29" s="653"/>
      <c r="CW29" s="653"/>
      <c r="CX29" s="653"/>
      <c r="CY29" s="654"/>
      <c r="CZ29" s="628">
        <v>14.8</v>
      </c>
      <c r="DA29" s="655"/>
      <c r="DB29" s="655"/>
      <c r="DC29" s="658"/>
      <c r="DD29" s="632">
        <v>508015</v>
      </c>
      <c r="DE29" s="653"/>
      <c r="DF29" s="653"/>
      <c r="DG29" s="653"/>
      <c r="DH29" s="653"/>
      <c r="DI29" s="653"/>
      <c r="DJ29" s="653"/>
      <c r="DK29" s="654"/>
      <c r="DL29" s="632">
        <v>508015</v>
      </c>
      <c r="DM29" s="653"/>
      <c r="DN29" s="653"/>
      <c r="DO29" s="653"/>
      <c r="DP29" s="653"/>
      <c r="DQ29" s="653"/>
      <c r="DR29" s="653"/>
      <c r="DS29" s="653"/>
      <c r="DT29" s="653"/>
      <c r="DU29" s="653"/>
      <c r="DV29" s="654"/>
      <c r="DW29" s="628">
        <v>28.5</v>
      </c>
      <c r="DX29" s="655"/>
      <c r="DY29" s="655"/>
      <c r="DZ29" s="655"/>
      <c r="EA29" s="655"/>
      <c r="EB29" s="655"/>
      <c r="EC29" s="656"/>
    </row>
    <row r="30" spans="2:133" ht="11.25" customHeight="1" x14ac:dyDescent="0.15">
      <c r="B30" s="620" t="s">
        <v>293</v>
      </c>
      <c r="C30" s="621"/>
      <c r="D30" s="621"/>
      <c r="E30" s="621"/>
      <c r="F30" s="621"/>
      <c r="G30" s="621"/>
      <c r="H30" s="621"/>
      <c r="I30" s="621"/>
      <c r="J30" s="621"/>
      <c r="K30" s="621"/>
      <c r="L30" s="621"/>
      <c r="M30" s="621"/>
      <c r="N30" s="621"/>
      <c r="O30" s="621"/>
      <c r="P30" s="621"/>
      <c r="Q30" s="622"/>
      <c r="R30" s="623">
        <v>245124</v>
      </c>
      <c r="S30" s="624"/>
      <c r="T30" s="624"/>
      <c r="U30" s="624"/>
      <c r="V30" s="624"/>
      <c r="W30" s="624"/>
      <c r="X30" s="624"/>
      <c r="Y30" s="625"/>
      <c r="Z30" s="626">
        <v>6.9</v>
      </c>
      <c r="AA30" s="626"/>
      <c r="AB30" s="626"/>
      <c r="AC30" s="626"/>
      <c r="AD30" s="627" t="s">
        <v>122</v>
      </c>
      <c r="AE30" s="627"/>
      <c r="AF30" s="627"/>
      <c r="AG30" s="627"/>
      <c r="AH30" s="627"/>
      <c r="AI30" s="627"/>
      <c r="AJ30" s="627"/>
      <c r="AK30" s="627"/>
      <c r="AL30" s="628" t="s">
        <v>122</v>
      </c>
      <c r="AM30" s="629"/>
      <c r="AN30" s="629"/>
      <c r="AO30" s="630"/>
      <c r="AP30" s="605" t="s">
        <v>211</v>
      </c>
      <c r="AQ30" s="606"/>
      <c r="AR30" s="606"/>
      <c r="AS30" s="606"/>
      <c r="AT30" s="606"/>
      <c r="AU30" s="606"/>
      <c r="AV30" s="606"/>
      <c r="AW30" s="606"/>
      <c r="AX30" s="606"/>
      <c r="AY30" s="606"/>
      <c r="AZ30" s="606"/>
      <c r="BA30" s="606"/>
      <c r="BB30" s="606"/>
      <c r="BC30" s="606"/>
      <c r="BD30" s="606"/>
      <c r="BE30" s="606"/>
      <c r="BF30" s="607"/>
      <c r="BG30" s="605" t="s">
        <v>294</v>
      </c>
      <c r="BH30" s="659"/>
      <c r="BI30" s="659"/>
      <c r="BJ30" s="659"/>
      <c r="BK30" s="659"/>
      <c r="BL30" s="659"/>
      <c r="BM30" s="659"/>
      <c r="BN30" s="659"/>
      <c r="BO30" s="659"/>
      <c r="BP30" s="659"/>
      <c r="BQ30" s="660"/>
      <c r="BR30" s="605" t="s">
        <v>295</v>
      </c>
      <c r="BS30" s="659"/>
      <c r="BT30" s="659"/>
      <c r="BU30" s="659"/>
      <c r="BV30" s="659"/>
      <c r="BW30" s="659"/>
      <c r="BX30" s="659"/>
      <c r="BY30" s="659"/>
      <c r="BZ30" s="659"/>
      <c r="CA30" s="659"/>
      <c r="CB30" s="660"/>
      <c r="CD30" s="663"/>
      <c r="CE30" s="664"/>
      <c r="CF30" s="620" t="s">
        <v>296</v>
      </c>
      <c r="CG30" s="621"/>
      <c r="CH30" s="621"/>
      <c r="CI30" s="621"/>
      <c r="CJ30" s="621"/>
      <c r="CK30" s="621"/>
      <c r="CL30" s="621"/>
      <c r="CM30" s="621"/>
      <c r="CN30" s="621"/>
      <c r="CO30" s="621"/>
      <c r="CP30" s="621"/>
      <c r="CQ30" s="622"/>
      <c r="CR30" s="623">
        <v>488282</v>
      </c>
      <c r="CS30" s="624"/>
      <c r="CT30" s="624"/>
      <c r="CU30" s="624"/>
      <c r="CV30" s="624"/>
      <c r="CW30" s="624"/>
      <c r="CX30" s="624"/>
      <c r="CY30" s="625"/>
      <c r="CZ30" s="628">
        <v>14.2</v>
      </c>
      <c r="DA30" s="655"/>
      <c r="DB30" s="655"/>
      <c r="DC30" s="658"/>
      <c r="DD30" s="632">
        <v>488282</v>
      </c>
      <c r="DE30" s="624"/>
      <c r="DF30" s="624"/>
      <c r="DG30" s="624"/>
      <c r="DH30" s="624"/>
      <c r="DI30" s="624"/>
      <c r="DJ30" s="624"/>
      <c r="DK30" s="625"/>
      <c r="DL30" s="632">
        <v>488282</v>
      </c>
      <c r="DM30" s="624"/>
      <c r="DN30" s="624"/>
      <c r="DO30" s="624"/>
      <c r="DP30" s="624"/>
      <c r="DQ30" s="624"/>
      <c r="DR30" s="624"/>
      <c r="DS30" s="624"/>
      <c r="DT30" s="624"/>
      <c r="DU30" s="624"/>
      <c r="DV30" s="625"/>
      <c r="DW30" s="628">
        <v>27.4</v>
      </c>
      <c r="DX30" s="655"/>
      <c r="DY30" s="655"/>
      <c r="DZ30" s="655"/>
      <c r="EA30" s="655"/>
      <c r="EB30" s="655"/>
      <c r="EC30" s="656"/>
    </row>
    <row r="31" spans="2:133" ht="11.25" customHeight="1" x14ac:dyDescent="0.15">
      <c r="B31" s="636" t="s">
        <v>297</v>
      </c>
      <c r="C31" s="637"/>
      <c r="D31" s="637"/>
      <c r="E31" s="637"/>
      <c r="F31" s="637"/>
      <c r="G31" s="637"/>
      <c r="H31" s="637"/>
      <c r="I31" s="637"/>
      <c r="J31" s="637"/>
      <c r="K31" s="637"/>
      <c r="L31" s="637"/>
      <c r="M31" s="637"/>
      <c r="N31" s="637"/>
      <c r="O31" s="637"/>
      <c r="P31" s="637"/>
      <c r="Q31" s="638"/>
      <c r="R31" s="623" t="s">
        <v>122</v>
      </c>
      <c r="S31" s="624"/>
      <c r="T31" s="624"/>
      <c r="U31" s="624"/>
      <c r="V31" s="624"/>
      <c r="W31" s="624"/>
      <c r="X31" s="624"/>
      <c r="Y31" s="625"/>
      <c r="Z31" s="626" t="s">
        <v>122</v>
      </c>
      <c r="AA31" s="626"/>
      <c r="AB31" s="626"/>
      <c r="AC31" s="626"/>
      <c r="AD31" s="627" t="s">
        <v>122</v>
      </c>
      <c r="AE31" s="627"/>
      <c r="AF31" s="627"/>
      <c r="AG31" s="627"/>
      <c r="AH31" s="627"/>
      <c r="AI31" s="627"/>
      <c r="AJ31" s="627"/>
      <c r="AK31" s="627"/>
      <c r="AL31" s="628" t="s">
        <v>122</v>
      </c>
      <c r="AM31" s="629"/>
      <c r="AN31" s="629"/>
      <c r="AO31" s="630"/>
      <c r="AP31" s="671" t="s">
        <v>298</v>
      </c>
      <c r="AQ31" s="672"/>
      <c r="AR31" s="672"/>
      <c r="AS31" s="672"/>
      <c r="AT31" s="677" t="s">
        <v>299</v>
      </c>
      <c r="AU31" s="206"/>
      <c r="AV31" s="206"/>
      <c r="AW31" s="206"/>
      <c r="AX31" s="609" t="s">
        <v>177</v>
      </c>
      <c r="AY31" s="610"/>
      <c r="AZ31" s="610"/>
      <c r="BA31" s="610"/>
      <c r="BB31" s="610"/>
      <c r="BC31" s="610"/>
      <c r="BD31" s="610"/>
      <c r="BE31" s="610"/>
      <c r="BF31" s="611"/>
      <c r="BG31" s="670">
        <v>98.5</v>
      </c>
      <c r="BH31" s="667"/>
      <c r="BI31" s="667"/>
      <c r="BJ31" s="667"/>
      <c r="BK31" s="667"/>
      <c r="BL31" s="667"/>
      <c r="BM31" s="618">
        <v>94.7</v>
      </c>
      <c r="BN31" s="667"/>
      <c r="BO31" s="667"/>
      <c r="BP31" s="667"/>
      <c r="BQ31" s="668"/>
      <c r="BR31" s="670">
        <v>97.8</v>
      </c>
      <c r="BS31" s="667"/>
      <c r="BT31" s="667"/>
      <c r="BU31" s="667"/>
      <c r="BV31" s="667"/>
      <c r="BW31" s="667"/>
      <c r="BX31" s="618">
        <v>77.400000000000006</v>
      </c>
      <c r="BY31" s="667"/>
      <c r="BZ31" s="667"/>
      <c r="CA31" s="667"/>
      <c r="CB31" s="668"/>
      <c r="CD31" s="663"/>
      <c r="CE31" s="664"/>
      <c r="CF31" s="620" t="s">
        <v>300</v>
      </c>
      <c r="CG31" s="621"/>
      <c r="CH31" s="621"/>
      <c r="CI31" s="621"/>
      <c r="CJ31" s="621"/>
      <c r="CK31" s="621"/>
      <c r="CL31" s="621"/>
      <c r="CM31" s="621"/>
      <c r="CN31" s="621"/>
      <c r="CO31" s="621"/>
      <c r="CP31" s="621"/>
      <c r="CQ31" s="622"/>
      <c r="CR31" s="623">
        <v>19733</v>
      </c>
      <c r="CS31" s="653"/>
      <c r="CT31" s="653"/>
      <c r="CU31" s="653"/>
      <c r="CV31" s="653"/>
      <c r="CW31" s="653"/>
      <c r="CX31" s="653"/>
      <c r="CY31" s="654"/>
      <c r="CZ31" s="628">
        <v>0.6</v>
      </c>
      <c r="DA31" s="655"/>
      <c r="DB31" s="655"/>
      <c r="DC31" s="658"/>
      <c r="DD31" s="632">
        <v>19733</v>
      </c>
      <c r="DE31" s="653"/>
      <c r="DF31" s="653"/>
      <c r="DG31" s="653"/>
      <c r="DH31" s="653"/>
      <c r="DI31" s="653"/>
      <c r="DJ31" s="653"/>
      <c r="DK31" s="654"/>
      <c r="DL31" s="632">
        <v>19733</v>
      </c>
      <c r="DM31" s="653"/>
      <c r="DN31" s="653"/>
      <c r="DO31" s="653"/>
      <c r="DP31" s="653"/>
      <c r="DQ31" s="653"/>
      <c r="DR31" s="653"/>
      <c r="DS31" s="653"/>
      <c r="DT31" s="653"/>
      <c r="DU31" s="653"/>
      <c r="DV31" s="654"/>
      <c r="DW31" s="628">
        <v>1.1000000000000001</v>
      </c>
      <c r="DX31" s="655"/>
      <c r="DY31" s="655"/>
      <c r="DZ31" s="655"/>
      <c r="EA31" s="655"/>
      <c r="EB31" s="655"/>
      <c r="EC31" s="656"/>
    </row>
    <row r="32" spans="2:133" ht="11.25" customHeight="1" x14ac:dyDescent="0.15">
      <c r="B32" s="620" t="s">
        <v>301</v>
      </c>
      <c r="C32" s="621"/>
      <c r="D32" s="621"/>
      <c r="E32" s="621"/>
      <c r="F32" s="621"/>
      <c r="G32" s="621"/>
      <c r="H32" s="621"/>
      <c r="I32" s="621"/>
      <c r="J32" s="621"/>
      <c r="K32" s="621"/>
      <c r="L32" s="621"/>
      <c r="M32" s="621"/>
      <c r="N32" s="621"/>
      <c r="O32" s="621"/>
      <c r="P32" s="621"/>
      <c r="Q32" s="622"/>
      <c r="R32" s="623">
        <v>126099</v>
      </c>
      <c r="S32" s="624"/>
      <c r="T32" s="624"/>
      <c r="U32" s="624"/>
      <c r="V32" s="624"/>
      <c r="W32" s="624"/>
      <c r="X32" s="624"/>
      <c r="Y32" s="625"/>
      <c r="Z32" s="626">
        <v>3.5</v>
      </c>
      <c r="AA32" s="626"/>
      <c r="AB32" s="626"/>
      <c r="AC32" s="626"/>
      <c r="AD32" s="627" t="s">
        <v>122</v>
      </c>
      <c r="AE32" s="627"/>
      <c r="AF32" s="627"/>
      <c r="AG32" s="627"/>
      <c r="AH32" s="627"/>
      <c r="AI32" s="627"/>
      <c r="AJ32" s="627"/>
      <c r="AK32" s="627"/>
      <c r="AL32" s="628" t="s">
        <v>122</v>
      </c>
      <c r="AM32" s="629"/>
      <c r="AN32" s="629"/>
      <c r="AO32" s="630"/>
      <c r="AP32" s="673"/>
      <c r="AQ32" s="674"/>
      <c r="AR32" s="674"/>
      <c r="AS32" s="674"/>
      <c r="AT32" s="678"/>
      <c r="AU32" s="202" t="s">
        <v>302</v>
      </c>
      <c r="AX32" s="620" t="s">
        <v>303</v>
      </c>
      <c r="AY32" s="621"/>
      <c r="AZ32" s="621"/>
      <c r="BA32" s="621"/>
      <c r="BB32" s="621"/>
      <c r="BC32" s="621"/>
      <c r="BD32" s="621"/>
      <c r="BE32" s="621"/>
      <c r="BF32" s="622"/>
      <c r="BG32" s="680">
        <v>99.4</v>
      </c>
      <c r="BH32" s="653"/>
      <c r="BI32" s="653"/>
      <c r="BJ32" s="653"/>
      <c r="BK32" s="653"/>
      <c r="BL32" s="653"/>
      <c r="BM32" s="629">
        <v>97.4</v>
      </c>
      <c r="BN32" s="653"/>
      <c r="BO32" s="653"/>
      <c r="BP32" s="653"/>
      <c r="BQ32" s="669"/>
      <c r="BR32" s="680">
        <v>99</v>
      </c>
      <c r="BS32" s="653"/>
      <c r="BT32" s="653"/>
      <c r="BU32" s="653"/>
      <c r="BV32" s="653"/>
      <c r="BW32" s="653"/>
      <c r="BX32" s="629">
        <v>95.2</v>
      </c>
      <c r="BY32" s="653"/>
      <c r="BZ32" s="653"/>
      <c r="CA32" s="653"/>
      <c r="CB32" s="669"/>
      <c r="CD32" s="665"/>
      <c r="CE32" s="666"/>
      <c r="CF32" s="620" t="s">
        <v>304</v>
      </c>
      <c r="CG32" s="621"/>
      <c r="CH32" s="621"/>
      <c r="CI32" s="621"/>
      <c r="CJ32" s="621"/>
      <c r="CK32" s="621"/>
      <c r="CL32" s="621"/>
      <c r="CM32" s="621"/>
      <c r="CN32" s="621"/>
      <c r="CO32" s="621"/>
      <c r="CP32" s="621"/>
      <c r="CQ32" s="622"/>
      <c r="CR32" s="623" t="s">
        <v>122</v>
      </c>
      <c r="CS32" s="624"/>
      <c r="CT32" s="624"/>
      <c r="CU32" s="624"/>
      <c r="CV32" s="624"/>
      <c r="CW32" s="624"/>
      <c r="CX32" s="624"/>
      <c r="CY32" s="625"/>
      <c r="CZ32" s="628" t="s">
        <v>122</v>
      </c>
      <c r="DA32" s="655"/>
      <c r="DB32" s="655"/>
      <c r="DC32" s="658"/>
      <c r="DD32" s="632" t="s">
        <v>122</v>
      </c>
      <c r="DE32" s="624"/>
      <c r="DF32" s="624"/>
      <c r="DG32" s="624"/>
      <c r="DH32" s="624"/>
      <c r="DI32" s="624"/>
      <c r="DJ32" s="624"/>
      <c r="DK32" s="625"/>
      <c r="DL32" s="632" t="s">
        <v>122</v>
      </c>
      <c r="DM32" s="624"/>
      <c r="DN32" s="624"/>
      <c r="DO32" s="624"/>
      <c r="DP32" s="624"/>
      <c r="DQ32" s="624"/>
      <c r="DR32" s="624"/>
      <c r="DS32" s="624"/>
      <c r="DT32" s="624"/>
      <c r="DU32" s="624"/>
      <c r="DV32" s="625"/>
      <c r="DW32" s="628" t="s">
        <v>122</v>
      </c>
      <c r="DX32" s="655"/>
      <c r="DY32" s="655"/>
      <c r="DZ32" s="655"/>
      <c r="EA32" s="655"/>
      <c r="EB32" s="655"/>
      <c r="EC32" s="656"/>
    </row>
    <row r="33" spans="2:133" ht="11.25" customHeight="1" x14ac:dyDescent="0.15">
      <c r="B33" s="620" t="s">
        <v>305</v>
      </c>
      <c r="C33" s="621"/>
      <c r="D33" s="621"/>
      <c r="E33" s="621"/>
      <c r="F33" s="621"/>
      <c r="G33" s="621"/>
      <c r="H33" s="621"/>
      <c r="I33" s="621"/>
      <c r="J33" s="621"/>
      <c r="K33" s="621"/>
      <c r="L33" s="621"/>
      <c r="M33" s="621"/>
      <c r="N33" s="621"/>
      <c r="O33" s="621"/>
      <c r="P33" s="621"/>
      <c r="Q33" s="622"/>
      <c r="R33" s="623">
        <v>22290</v>
      </c>
      <c r="S33" s="624"/>
      <c r="T33" s="624"/>
      <c r="U33" s="624"/>
      <c r="V33" s="624"/>
      <c r="W33" s="624"/>
      <c r="X33" s="624"/>
      <c r="Y33" s="625"/>
      <c r="Z33" s="626">
        <v>0.6</v>
      </c>
      <c r="AA33" s="626"/>
      <c r="AB33" s="626"/>
      <c r="AC33" s="626"/>
      <c r="AD33" s="627">
        <v>22166</v>
      </c>
      <c r="AE33" s="627"/>
      <c r="AF33" s="627"/>
      <c r="AG33" s="627"/>
      <c r="AH33" s="627"/>
      <c r="AI33" s="627"/>
      <c r="AJ33" s="627"/>
      <c r="AK33" s="627"/>
      <c r="AL33" s="628">
        <v>1.2</v>
      </c>
      <c r="AM33" s="629"/>
      <c r="AN33" s="629"/>
      <c r="AO33" s="630"/>
      <c r="AP33" s="675"/>
      <c r="AQ33" s="676"/>
      <c r="AR33" s="676"/>
      <c r="AS33" s="676"/>
      <c r="AT33" s="679"/>
      <c r="AU33" s="207"/>
      <c r="AV33" s="207"/>
      <c r="AW33" s="207"/>
      <c r="AX33" s="644" t="s">
        <v>306</v>
      </c>
      <c r="AY33" s="645"/>
      <c r="AZ33" s="645"/>
      <c r="BA33" s="645"/>
      <c r="BB33" s="645"/>
      <c r="BC33" s="645"/>
      <c r="BD33" s="645"/>
      <c r="BE33" s="645"/>
      <c r="BF33" s="646"/>
      <c r="BG33" s="681">
        <v>97.6</v>
      </c>
      <c r="BH33" s="682"/>
      <c r="BI33" s="682"/>
      <c r="BJ33" s="682"/>
      <c r="BK33" s="682"/>
      <c r="BL33" s="682"/>
      <c r="BM33" s="683">
        <v>91.7</v>
      </c>
      <c r="BN33" s="682"/>
      <c r="BO33" s="682"/>
      <c r="BP33" s="682"/>
      <c r="BQ33" s="684"/>
      <c r="BR33" s="681">
        <v>96.5</v>
      </c>
      <c r="BS33" s="682"/>
      <c r="BT33" s="682"/>
      <c r="BU33" s="682"/>
      <c r="BV33" s="682"/>
      <c r="BW33" s="682"/>
      <c r="BX33" s="683">
        <v>62.7</v>
      </c>
      <c r="BY33" s="682"/>
      <c r="BZ33" s="682"/>
      <c r="CA33" s="682"/>
      <c r="CB33" s="684"/>
      <c r="CD33" s="620" t="s">
        <v>307</v>
      </c>
      <c r="CE33" s="621"/>
      <c r="CF33" s="621"/>
      <c r="CG33" s="621"/>
      <c r="CH33" s="621"/>
      <c r="CI33" s="621"/>
      <c r="CJ33" s="621"/>
      <c r="CK33" s="621"/>
      <c r="CL33" s="621"/>
      <c r="CM33" s="621"/>
      <c r="CN33" s="621"/>
      <c r="CO33" s="621"/>
      <c r="CP33" s="621"/>
      <c r="CQ33" s="622"/>
      <c r="CR33" s="623">
        <v>1407927</v>
      </c>
      <c r="CS33" s="653"/>
      <c r="CT33" s="653"/>
      <c r="CU33" s="653"/>
      <c r="CV33" s="653"/>
      <c r="CW33" s="653"/>
      <c r="CX33" s="653"/>
      <c r="CY33" s="654"/>
      <c r="CZ33" s="628">
        <v>40.9</v>
      </c>
      <c r="DA33" s="655"/>
      <c r="DB33" s="655"/>
      <c r="DC33" s="658"/>
      <c r="DD33" s="632">
        <v>1219402</v>
      </c>
      <c r="DE33" s="653"/>
      <c r="DF33" s="653"/>
      <c r="DG33" s="653"/>
      <c r="DH33" s="653"/>
      <c r="DI33" s="653"/>
      <c r="DJ33" s="653"/>
      <c r="DK33" s="654"/>
      <c r="DL33" s="632">
        <v>623225</v>
      </c>
      <c r="DM33" s="653"/>
      <c r="DN33" s="653"/>
      <c r="DO33" s="653"/>
      <c r="DP33" s="653"/>
      <c r="DQ33" s="653"/>
      <c r="DR33" s="653"/>
      <c r="DS33" s="653"/>
      <c r="DT33" s="653"/>
      <c r="DU33" s="653"/>
      <c r="DV33" s="654"/>
      <c r="DW33" s="628">
        <v>34.9</v>
      </c>
      <c r="DX33" s="655"/>
      <c r="DY33" s="655"/>
      <c r="DZ33" s="655"/>
      <c r="EA33" s="655"/>
      <c r="EB33" s="655"/>
      <c r="EC33" s="656"/>
    </row>
    <row r="34" spans="2:133" ht="11.25" customHeight="1" x14ac:dyDescent="0.15">
      <c r="B34" s="620" t="s">
        <v>308</v>
      </c>
      <c r="C34" s="621"/>
      <c r="D34" s="621"/>
      <c r="E34" s="621"/>
      <c r="F34" s="621"/>
      <c r="G34" s="621"/>
      <c r="H34" s="621"/>
      <c r="I34" s="621"/>
      <c r="J34" s="621"/>
      <c r="K34" s="621"/>
      <c r="L34" s="621"/>
      <c r="M34" s="621"/>
      <c r="N34" s="621"/>
      <c r="O34" s="621"/>
      <c r="P34" s="621"/>
      <c r="Q34" s="622"/>
      <c r="R34" s="623">
        <v>181981</v>
      </c>
      <c r="S34" s="624"/>
      <c r="T34" s="624"/>
      <c r="U34" s="624"/>
      <c r="V34" s="624"/>
      <c r="W34" s="624"/>
      <c r="X34" s="624"/>
      <c r="Y34" s="625"/>
      <c r="Z34" s="626">
        <v>5.0999999999999996</v>
      </c>
      <c r="AA34" s="626"/>
      <c r="AB34" s="626"/>
      <c r="AC34" s="626"/>
      <c r="AD34" s="627" t="s">
        <v>122</v>
      </c>
      <c r="AE34" s="627"/>
      <c r="AF34" s="627"/>
      <c r="AG34" s="627"/>
      <c r="AH34" s="627"/>
      <c r="AI34" s="627"/>
      <c r="AJ34" s="627"/>
      <c r="AK34" s="627"/>
      <c r="AL34" s="628" t="s">
        <v>122</v>
      </c>
      <c r="AM34" s="629"/>
      <c r="AN34" s="629"/>
      <c r="AO34" s="630"/>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20" t="s">
        <v>309</v>
      </c>
      <c r="CE34" s="621"/>
      <c r="CF34" s="621"/>
      <c r="CG34" s="621"/>
      <c r="CH34" s="621"/>
      <c r="CI34" s="621"/>
      <c r="CJ34" s="621"/>
      <c r="CK34" s="621"/>
      <c r="CL34" s="621"/>
      <c r="CM34" s="621"/>
      <c r="CN34" s="621"/>
      <c r="CO34" s="621"/>
      <c r="CP34" s="621"/>
      <c r="CQ34" s="622"/>
      <c r="CR34" s="623">
        <v>627072</v>
      </c>
      <c r="CS34" s="624"/>
      <c r="CT34" s="624"/>
      <c r="CU34" s="624"/>
      <c r="CV34" s="624"/>
      <c r="CW34" s="624"/>
      <c r="CX34" s="624"/>
      <c r="CY34" s="625"/>
      <c r="CZ34" s="628">
        <v>18.2</v>
      </c>
      <c r="DA34" s="655"/>
      <c r="DB34" s="655"/>
      <c r="DC34" s="658"/>
      <c r="DD34" s="632">
        <v>524450</v>
      </c>
      <c r="DE34" s="624"/>
      <c r="DF34" s="624"/>
      <c r="DG34" s="624"/>
      <c r="DH34" s="624"/>
      <c r="DI34" s="624"/>
      <c r="DJ34" s="624"/>
      <c r="DK34" s="625"/>
      <c r="DL34" s="632">
        <v>354537</v>
      </c>
      <c r="DM34" s="624"/>
      <c r="DN34" s="624"/>
      <c r="DO34" s="624"/>
      <c r="DP34" s="624"/>
      <c r="DQ34" s="624"/>
      <c r="DR34" s="624"/>
      <c r="DS34" s="624"/>
      <c r="DT34" s="624"/>
      <c r="DU34" s="624"/>
      <c r="DV34" s="625"/>
      <c r="DW34" s="628">
        <v>19.899999999999999</v>
      </c>
      <c r="DX34" s="655"/>
      <c r="DY34" s="655"/>
      <c r="DZ34" s="655"/>
      <c r="EA34" s="655"/>
      <c r="EB34" s="655"/>
      <c r="EC34" s="656"/>
    </row>
    <row r="35" spans="2:133" ht="11.25" customHeight="1" x14ac:dyDescent="0.15">
      <c r="B35" s="620" t="s">
        <v>310</v>
      </c>
      <c r="C35" s="621"/>
      <c r="D35" s="621"/>
      <c r="E35" s="621"/>
      <c r="F35" s="621"/>
      <c r="G35" s="621"/>
      <c r="H35" s="621"/>
      <c r="I35" s="621"/>
      <c r="J35" s="621"/>
      <c r="K35" s="621"/>
      <c r="L35" s="621"/>
      <c r="M35" s="621"/>
      <c r="N35" s="621"/>
      <c r="O35" s="621"/>
      <c r="P35" s="621"/>
      <c r="Q35" s="622"/>
      <c r="R35" s="623">
        <v>334524</v>
      </c>
      <c r="S35" s="624"/>
      <c r="T35" s="624"/>
      <c r="U35" s="624"/>
      <c r="V35" s="624"/>
      <c r="W35" s="624"/>
      <c r="X35" s="624"/>
      <c r="Y35" s="625"/>
      <c r="Z35" s="626">
        <v>9.4</v>
      </c>
      <c r="AA35" s="626"/>
      <c r="AB35" s="626"/>
      <c r="AC35" s="626"/>
      <c r="AD35" s="627" t="s">
        <v>122</v>
      </c>
      <c r="AE35" s="627"/>
      <c r="AF35" s="627"/>
      <c r="AG35" s="627"/>
      <c r="AH35" s="627"/>
      <c r="AI35" s="627"/>
      <c r="AJ35" s="627"/>
      <c r="AK35" s="627"/>
      <c r="AL35" s="628" t="s">
        <v>122</v>
      </c>
      <c r="AM35" s="629"/>
      <c r="AN35" s="629"/>
      <c r="AO35" s="630"/>
      <c r="AP35" s="210"/>
      <c r="AQ35" s="605" t="s">
        <v>311</v>
      </c>
      <c r="AR35" s="606"/>
      <c r="AS35" s="606"/>
      <c r="AT35" s="606"/>
      <c r="AU35" s="606"/>
      <c r="AV35" s="606"/>
      <c r="AW35" s="606"/>
      <c r="AX35" s="606"/>
      <c r="AY35" s="606"/>
      <c r="AZ35" s="606"/>
      <c r="BA35" s="606"/>
      <c r="BB35" s="606"/>
      <c r="BC35" s="606"/>
      <c r="BD35" s="606"/>
      <c r="BE35" s="606"/>
      <c r="BF35" s="607"/>
      <c r="BG35" s="605" t="s">
        <v>312</v>
      </c>
      <c r="BH35" s="606"/>
      <c r="BI35" s="606"/>
      <c r="BJ35" s="606"/>
      <c r="BK35" s="606"/>
      <c r="BL35" s="606"/>
      <c r="BM35" s="606"/>
      <c r="BN35" s="606"/>
      <c r="BO35" s="606"/>
      <c r="BP35" s="606"/>
      <c r="BQ35" s="606"/>
      <c r="BR35" s="606"/>
      <c r="BS35" s="606"/>
      <c r="BT35" s="606"/>
      <c r="BU35" s="606"/>
      <c r="BV35" s="606"/>
      <c r="BW35" s="606"/>
      <c r="BX35" s="606"/>
      <c r="BY35" s="606"/>
      <c r="BZ35" s="606"/>
      <c r="CA35" s="606"/>
      <c r="CB35" s="607"/>
      <c r="CD35" s="620" t="s">
        <v>313</v>
      </c>
      <c r="CE35" s="621"/>
      <c r="CF35" s="621"/>
      <c r="CG35" s="621"/>
      <c r="CH35" s="621"/>
      <c r="CI35" s="621"/>
      <c r="CJ35" s="621"/>
      <c r="CK35" s="621"/>
      <c r="CL35" s="621"/>
      <c r="CM35" s="621"/>
      <c r="CN35" s="621"/>
      <c r="CO35" s="621"/>
      <c r="CP35" s="621"/>
      <c r="CQ35" s="622"/>
      <c r="CR35" s="623">
        <v>18208</v>
      </c>
      <c r="CS35" s="653"/>
      <c r="CT35" s="653"/>
      <c r="CU35" s="653"/>
      <c r="CV35" s="653"/>
      <c r="CW35" s="653"/>
      <c r="CX35" s="653"/>
      <c r="CY35" s="654"/>
      <c r="CZ35" s="628">
        <v>0.5</v>
      </c>
      <c r="DA35" s="655"/>
      <c r="DB35" s="655"/>
      <c r="DC35" s="658"/>
      <c r="DD35" s="632">
        <v>16877</v>
      </c>
      <c r="DE35" s="653"/>
      <c r="DF35" s="653"/>
      <c r="DG35" s="653"/>
      <c r="DH35" s="653"/>
      <c r="DI35" s="653"/>
      <c r="DJ35" s="653"/>
      <c r="DK35" s="654"/>
      <c r="DL35" s="632">
        <v>8101</v>
      </c>
      <c r="DM35" s="653"/>
      <c r="DN35" s="653"/>
      <c r="DO35" s="653"/>
      <c r="DP35" s="653"/>
      <c r="DQ35" s="653"/>
      <c r="DR35" s="653"/>
      <c r="DS35" s="653"/>
      <c r="DT35" s="653"/>
      <c r="DU35" s="653"/>
      <c r="DV35" s="654"/>
      <c r="DW35" s="628">
        <v>0.5</v>
      </c>
      <c r="DX35" s="655"/>
      <c r="DY35" s="655"/>
      <c r="DZ35" s="655"/>
      <c r="EA35" s="655"/>
      <c r="EB35" s="655"/>
      <c r="EC35" s="656"/>
    </row>
    <row r="36" spans="2:133" ht="11.25" customHeight="1" x14ac:dyDescent="0.15">
      <c r="B36" s="620" t="s">
        <v>314</v>
      </c>
      <c r="C36" s="621"/>
      <c r="D36" s="621"/>
      <c r="E36" s="621"/>
      <c r="F36" s="621"/>
      <c r="G36" s="621"/>
      <c r="H36" s="621"/>
      <c r="I36" s="621"/>
      <c r="J36" s="621"/>
      <c r="K36" s="621"/>
      <c r="L36" s="621"/>
      <c r="M36" s="621"/>
      <c r="N36" s="621"/>
      <c r="O36" s="621"/>
      <c r="P36" s="621"/>
      <c r="Q36" s="622"/>
      <c r="R36" s="623">
        <v>131851</v>
      </c>
      <c r="S36" s="624"/>
      <c r="T36" s="624"/>
      <c r="U36" s="624"/>
      <c r="V36" s="624"/>
      <c r="W36" s="624"/>
      <c r="X36" s="624"/>
      <c r="Y36" s="625"/>
      <c r="Z36" s="626">
        <v>3.7</v>
      </c>
      <c r="AA36" s="626"/>
      <c r="AB36" s="626"/>
      <c r="AC36" s="626"/>
      <c r="AD36" s="627" t="s">
        <v>122</v>
      </c>
      <c r="AE36" s="627"/>
      <c r="AF36" s="627"/>
      <c r="AG36" s="627"/>
      <c r="AH36" s="627"/>
      <c r="AI36" s="627"/>
      <c r="AJ36" s="627"/>
      <c r="AK36" s="627"/>
      <c r="AL36" s="628" t="s">
        <v>122</v>
      </c>
      <c r="AM36" s="629"/>
      <c r="AN36" s="629"/>
      <c r="AO36" s="630"/>
      <c r="AP36" s="210"/>
      <c r="AQ36" s="685" t="s">
        <v>315</v>
      </c>
      <c r="AR36" s="686"/>
      <c r="AS36" s="686"/>
      <c r="AT36" s="686"/>
      <c r="AU36" s="686"/>
      <c r="AV36" s="686"/>
      <c r="AW36" s="686"/>
      <c r="AX36" s="686"/>
      <c r="AY36" s="687"/>
      <c r="AZ36" s="612">
        <v>253732</v>
      </c>
      <c r="BA36" s="613"/>
      <c r="BB36" s="613"/>
      <c r="BC36" s="613"/>
      <c r="BD36" s="613"/>
      <c r="BE36" s="613"/>
      <c r="BF36" s="688"/>
      <c r="BG36" s="609" t="s">
        <v>316</v>
      </c>
      <c r="BH36" s="610"/>
      <c r="BI36" s="610"/>
      <c r="BJ36" s="610"/>
      <c r="BK36" s="610"/>
      <c r="BL36" s="610"/>
      <c r="BM36" s="610"/>
      <c r="BN36" s="610"/>
      <c r="BO36" s="610"/>
      <c r="BP36" s="610"/>
      <c r="BQ36" s="610"/>
      <c r="BR36" s="610"/>
      <c r="BS36" s="610"/>
      <c r="BT36" s="610"/>
      <c r="BU36" s="611"/>
      <c r="BV36" s="612">
        <v>9878</v>
      </c>
      <c r="BW36" s="613"/>
      <c r="BX36" s="613"/>
      <c r="BY36" s="613"/>
      <c r="BZ36" s="613"/>
      <c r="CA36" s="613"/>
      <c r="CB36" s="688"/>
      <c r="CD36" s="620" t="s">
        <v>317</v>
      </c>
      <c r="CE36" s="621"/>
      <c r="CF36" s="621"/>
      <c r="CG36" s="621"/>
      <c r="CH36" s="621"/>
      <c r="CI36" s="621"/>
      <c r="CJ36" s="621"/>
      <c r="CK36" s="621"/>
      <c r="CL36" s="621"/>
      <c r="CM36" s="621"/>
      <c r="CN36" s="621"/>
      <c r="CO36" s="621"/>
      <c r="CP36" s="621"/>
      <c r="CQ36" s="622"/>
      <c r="CR36" s="623">
        <v>231095</v>
      </c>
      <c r="CS36" s="624"/>
      <c r="CT36" s="624"/>
      <c r="CU36" s="624"/>
      <c r="CV36" s="624"/>
      <c r="CW36" s="624"/>
      <c r="CX36" s="624"/>
      <c r="CY36" s="625"/>
      <c r="CZ36" s="628">
        <v>6.7</v>
      </c>
      <c r="DA36" s="655"/>
      <c r="DB36" s="655"/>
      <c r="DC36" s="658"/>
      <c r="DD36" s="632">
        <v>184127</v>
      </c>
      <c r="DE36" s="624"/>
      <c r="DF36" s="624"/>
      <c r="DG36" s="624"/>
      <c r="DH36" s="624"/>
      <c r="DI36" s="624"/>
      <c r="DJ36" s="624"/>
      <c r="DK36" s="625"/>
      <c r="DL36" s="632">
        <v>111754</v>
      </c>
      <c r="DM36" s="624"/>
      <c r="DN36" s="624"/>
      <c r="DO36" s="624"/>
      <c r="DP36" s="624"/>
      <c r="DQ36" s="624"/>
      <c r="DR36" s="624"/>
      <c r="DS36" s="624"/>
      <c r="DT36" s="624"/>
      <c r="DU36" s="624"/>
      <c r="DV36" s="625"/>
      <c r="DW36" s="628">
        <v>6.3</v>
      </c>
      <c r="DX36" s="655"/>
      <c r="DY36" s="655"/>
      <c r="DZ36" s="655"/>
      <c r="EA36" s="655"/>
      <c r="EB36" s="655"/>
      <c r="EC36" s="656"/>
    </row>
    <row r="37" spans="2:133" ht="11.25" customHeight="1" x14ac:dyDescent="0.15">
      <c r="B37" s="620" t="s">
        <v>318</v>
      </c>
      <c r="C37" s="621"/>
      <c r="D37" s="621"/>
      <c r="E37" s="621"/>
      <c r="F37" s="621"/>
      <c r="G37" s="621"/>
      <c r="H37" s="621"/>
      <c r="I37" s="621"/>
      <c r="J37" s="621"/>
      <c r="K37" s="621"/>
      <c r="L37" s="621"/>
      <c r="M37" s="621"/>
      <c r="N37" s="621"/>
      <c r="O37" s="621"/>
      <c r="P37" s="621"/>
      <c r="Q37" s="622"/>
      <c r="R37" s="623">
        <v>41612</v>
      </c>
      <c r="S37" s="624"/>
      <c r="T37" s="624"/>
      <c r="U37" s="624"/>
      <c r="V37" s="624"/>
      <c r="W37" s="624"/>
      <c r="X37" s="624"/>
      <c r="Y37" s="625"/>
      <c r="Z37" s="626">
        <v>1.2</v>
      </c>
      <c r="AA37" s="626"/>
      <c r="AB37" s="626"/>
      <c r="AC37" s="626"/>
      <c r="AD37" s="627">
        <v>1315</v>
      </c>
      <c r="AE37" s="627"/>
      <c r="AF37" s="627"/>
      <c r="AG37" s="627"/>
      <c r="AH37" s="627"/>
      <c r="AI37" s="627"/>
      <c r="AJ37" s="627"/>
      <c r="AK37" s="627"/>
      <c r="AL37" s="628">
        <v>0.1</v>
      </c>
      <c r="AM37" s="629"/>
      <c r="AN37" s="629"/>
      <c r="AO37" s="630"/>
      <c r="AQ37" s="689" t="s">
        <v>319</v>
      </c>
      <c r="AR37" s="690"/>
      <c r="AS37" s="690"/>
      <c r="AT37" s="690"/>
      <c r="AU37" s="690"/>
      <c r="AV37" s="690"/>
      <c r="AW37" s="690"/>
      <c r="AX37" s="690"/>
      <c r="AY37" s="691"/>
      <c r="AZ37" s="623">
        <v>31591</v>
      </c>
      <c r="BA37" s="624"/>
      <c r="BB37" s="624"/>
      <c r="BC37" s="624"/>
      <c r="BD37" s="653"/>
      <c r="BE37" s="653"/>
      <c r="BF37" s="669"/>
      <c r="BG37" s="620" t="s">
        <v>320</v>
      </c>
      <c r="BH37" s="621"/>
      <c r="BI37" s="621"/>
      <c r="BJ37" s="621"/>
      <c r="BK37" s="621"/>
      <c r="BL37" s="621"/>
      <c r="BM37" s="621"/>
      <c r="BN37" s="621"/>
      <c r="BO37" s="621"/>
      <c r="BP37" s="621"/>
      <c r="BQ37" s="621"/>
      <c r="BR37" s="621"/>
      <c r="BS37" s="621"/>
      <c r="BT37" s="621"/>
      <c r="BU37" s="622"/>
      <c r="BV37" s="623">
        <v>4196</v>
      </c>
      <c r="BW37" s="624"/>
      <c r="BX37" s="624"/>
      <c r="BY37" s="624"/>
      <c r="BZ37" s="624"/>
      <c r="CA37" s="624"/>
      <c r="CB37" s="633"/>
      <c r="CD37" s="620" t="s">
        <v>321</v>
      </c>
      <c r="CE37" s="621"/>
      <c r="CF37" s="621"/>
      <c r="CG37" s="621"/>
      <c r="CH37" s="621"/>
      <c r="CI37" s="621"/>
      <c r="CJ37" s="621"/>
      <c r="CK37" s="621"/>
      <c r="CL37" s="621"/>
      <c r="CM37" s="621"/>
      <c r="CN37" s="621"/>
      <c r="CO37" s="621"/>
      <c r="CP37" s="621"/>
      <c r="CQ37" s="622"/>
      <c r="CR37" s="623">
        <v>20532</v>
      </c>
      <c r="CS37" s="653"/>
      <c r="CT37" s="653"/>
      <c r="CU37" s="653"/>
      <c r="CV37" s="653"/>
      <c r="CW37" s="653"/>
      <c r="CX37" s="653"/>
      <c r="CY37" s="654"/>
      <c r="CZ37" s="628">
        <v>0.6</v>
      </c>
      <c r="DA37" s="655"/>
      <c r="DB37" s="655"/>
      <c r="DC37" s="658"/>
      <c r="DD37" s="632">
        <v>20532</v>
      </c>
      <c r="DE37" s="653"/>
      <c r="DF37" s="653"/>
      <c r="DG37" s="653"/>
      <c r="DH37" s="653"/>
      <c r="DI37" s="653"/>
      <c r="DJ37" s="653"/>
      <c r="DK37" s="654"/>
      <c r="DL37" s="632">
        <v>20532</v>
      </c>
      <c r="DM37" s="653"/>
      <c r="DN37" s="653"/>
      <c r="DO37" s="653"/>
      <c r="DP37" s="653"/>
      <c r="DQ37" s="653"/>
      <c r="DR37" s="653"/>
      <c r="DS37" s="653"/>
      <c r="DT37" s="653"/>
      <c r="DU37" s="653"/>
      <c r="DV37" s="654"/>
      <c r="DW37" s="628">
        <v>1.2</v>
      </c>
      <c r="DX37" s="655"/>
      <c r="DY37" s="655"/>
      <c r="DZ37" s="655"/>
      <c r="EA37" s="655"/>
      <c r="EB37" s="655"/>
      <c r="EC37" s="656"/>
    </row>
    <row r="38" spans="2:133" ht="11.25" customHeight="1" x14ac:dyDescent="0.15">
      <c r="B38" s="620" t="s">
        <v>322</v>
      </c>
      <c r="C38" s="621"/>
      <c r="D38" s="621"/>
      <c r="E38" s="621"/>
      <c r="F38" s="621"/>
      <c r="G38" s="621"/>
      <c r="H38" s="621"/>
      <c r="I38" s="621"/>
      <c r="J38" s="621"/>
      <c r="K38" s="621"/>
      <c r="L38" s="621"/>
      <c r="M38" s="621"/>
      <c r="N38" s="621"/>
      <c r="O38" s="621"/>
      <c r="P38" s="621"/>
      <c r="Q38" s="622"/>
      <c r="R38" s="623">
        <v>588400</v>
      </c>
      <c r="S38" s="624"/>
      <c r="T38" s="624"/>
      <c r="U38" s="624"/>
      <c r="V38" s="624"/>
      <c r="W38" s="624"/>
      <c r="X38" s="624"/>
      <c r="Y38" s="625"/>
      <c r="Z38" s="626">
        <v>16.5</v>
      </c>
      <c r="AA38" s="626"/>
      <c r="AB38" s="626"/>
      <c r="AC38" s="626"/>
      <c r="AD38" s="627" t="s">
        <v>122</v>
      </c>
      <c r="AE38" s="627"/>
      <c r="AF38" s="627"/>
      <c r="AG38" s="627"/>
      <c r="AH38" s="627"/>
      <c r="AI38" s="627"/>
      <c r="AJ38" s="627"/>
      <c r="AK38" s="627"/>
      <c r="AL38" s="628" t="s">
        <v>122</v>
      </c>
      <c r="AM38" s="629"/>
      <c r="AN38" s="629"/>
      <c r="AO38" s="630"/>
      <c r="AQ38" s="689" t="s">
        <v>323</v>
      </c>
      <c r="AR38" s="690"/>
      <c r="AS38" s="690"/>
      <c r="AT38" s="690"/>
      <c r="AU38" s="690"/>
      <c r="AV38" s="690"/>
      <c r="AW38" s="690"/>
      <c r="AX38" s="690"/>
      <c r="AY38" s="691"/>
      <c r="AZ38" s="623">
        <v>30592</v>
      </c>
      <c r="BA38" s="624"/>
      <c r="BB38" s="624"/>
      <c r="BC38" s="624"/>
      <c r="BD38" s="653"/>
      <c r="BE38" s="653"/>
      <c r="BF38" s="669"/>
      <c r="BG38" s="620" t="s">
        <v>324</v>
      </c>
      <c r="BH38" s="621"/>
      <c r="BI38" s="621"/>
      <c r="BJ38" s="621"/>
      <c r="BK38" s="621"/>
      <c r="BL38" s="621"/>
      <c r="BM38" s="621"/>
      <c r="BN38" s="621"/>
      <c r="BO38" s="621"/>
      <c r="BP38" s="621"/>
      <c r="BQ38" s="621"/>
      <c r="BR38" s="621"/>
      <c r="BS38" s="621"/>
      <c r="BT38" s="621"/>
      <c r="BU38" s="622"/>
      <c r="BV38" s="623">
        <v>473</v>
      </c>
      <c r="BW38" s="624"/>
      <c r="BX38" s="624"/>
      <c r="BY38" s="624"/>
      <c r="BZ38" s="624"/>
      <c r="CA38" s="624"/>
      <c r="CB38" s="633"/>
      <c r="CD38" s="620" t="s">
        <v>325</v>
      </c>
      <c r="CE38" s="621"/>
      <c r="CF38" s="621"/>
      <c r="CG38" s="621"/>
      <c r="CH38" s="621"/>
      <c r="CI38" s="621"/>
      <c r="CJ38" s="621"/>
      <c r="CK38" s="621"/>
      <c r="CL38" s="621"/>
      <c r="CM38" s="621"/>
      <c r="CN38" s="621"/>
      <c r="CO38" s="621"/>
      <c r="CP38" s="621"/>
      <c r="CQ38" s="622"/>
      <c r="CR38" s="623">
        <v>191549</v>
      </c>
      <c r="CS38" s="624"/>
      <c r="CT38" s="624"/>
      <c r="CU38" s="624"/>
      <c r="CV38" s="624"/>
      <c r="CW38" s="624"/>
      <c r="CX38" s="624"/>
      <c r="CY38" s="625"/>
      <c r="CZ38" s="628">
        <v>5.6</v>
      </c>
      <c r="DA38" s="655"/>
      <c r="DB38" s="655"/>
      <c r="DC38" s="658"/>
      <c r="DD38" s="632">
        <v>153948</v>
      </c>
      <c r="DE38" s="624"/>
      <c r="DF38" s="624"/>
      <c r="DG38" s="624"/>
      <c r="DH38" s="624"/>
      <c r="DI38" s="624"/>
      <c r="DJ38" s="624"/>
      <c r="DK38" s="625"/>
      <c r="DL38" s="632">
        <v>148833</v>
      </c>
      <c r="DM38" s="624"/>
      <c r="DN38" s="624"/>
      <c r="DO38" s="624"/>
      <c r="DP38" s="624"/>
      <c r="DQ38" s="624"/>
      <c r="DR38" s="624"/>
      <c r="DS38" s="624"/>
      <c r="DT38" s="624"/>
      <c r="DU38" s="624"/>
      <c r="DV38" s="625"/>
      <c r="DW38" s="628">
        <v>8.3000000000000007</v>
      </c>
      <c r="DX38" s="655"/>
      <c r="DY38" s="655"/>
      <c r="DZ38" s="655"/>
      <c r="EA38" s="655"/>
      <c r="EB38" s="655"/>
      <c r="EC38" s="656"/>
    </row>
    <row r="39" spans="2:133" ht="11.25" customHeight="1" x14ac:dyDescent="0.15">
      <c r="B39" s="620" t="s">
        <v>326</v>
      </c>
      <c r="C39" s="621"/>
      <c r="D39" s="621"/>
      <c r="E39" s="621"/>
      <c r="F39" s="621"/>
      <c r="G39" s="621"/>
      <c r="H39" s="621"/>
      <c r="I39" s="621"/>
      <c r="J39" s="621"/>
      <c r="K39" s="621"/>
      <c r="L39" s="621"/>
      <c r="M39" s="621"/>
      <c r="N39" s="621"/>
      <c r="O39" s="621"/>
      <c r="P39" s="621"/>
      <c r="Q39" s="622"/>
      <c r="R39" s="623" t="s">
        <v>122</v>
      </c>
      <c r="S39" s="624"/>
      <c r="T39" s="624"/>
      <c r="U39" s="624"/>
      <c r="V39" s="624"/>
      <c r="W39" s="624"/>
      <c r="X39" s="624"/>
      <c r="Y39" s="625"/>
      <c r="Z39" s="626" t="s">
        <v>122</v>
      </c>
      <c r="AA39" s="626"/>
      <c r="AB39" s="626"/>
      <c r="AC39" s="626"/>
      <c r="AD39" s="627" t="s">
        <v>122</v>
      </c>
      <c r="AE39" s="627"/>
      <c r="AF39" s="627"/>
      <c r="AG39" s="627"/>
      <c r="AH39" s="627"/>
      <c r="AI39" s="627"/>
      <c r="AJ39" s="627"/>
      <c r="AK39" s="627"/>
      <c r="AL39" s="628" t="s">
        <v>122</v>
      </c>
      <c r="AM39" s="629"/>
      <c r="AN39" s="629"/>
      <c r="AO39" s="630"/>
      <c r="AQ39" s="689" t="s">
        <v>327</v>
      </c>
      <c r="AR39" s="690"/>
      <c r="AS39" s="690"/>
      <c r="AT39" s="690"/>
      <c r="AU39" s="690"/>
      <c r="AV39" s="690"/>
      <c r="AW39" s="690"/>
      <c r="AX39" s="690"/>
      <c r="AY39" s="691"/>
      <c r="AZ39" s="623">
        <v>405</v>
      </c>
      <c r="BA39" s="624"/>
      <c r="BB39" s="624"/>
      <c r="BC39" s="624"/>
      <c r="BD39" s="653"/>
      <c r="BE39" s="653"/>
      <c r="BF39" s="669"/>
      <c r="BG39" s="620" t="s">
        <v>328</v>
      </c>
      <c r="BH39" s="621"/>
      <c r="BI39" s="621"/>
      <c r="BJ39" s="621"/>
      <c r="BK39" s="621"/>
      <c r="BL39" s="621"/>
      <c r="BM39" s="621"/>
      <c r="BN39" s="621"/>
      <c r="BO39" s="621"/>
      <c r="BP39" s="621"/>
      <c r="BQ39" s="621"/>
      <c r="BR39" s="621"/>
      <c r="BS39" s="621"/>
      <c r="BT39" s="621"/>
      <c r="BU39" s="622"/>
      <c r="BV39" s="623">
        <v>686</v>
      </c>
      <c r="BW39" s="624"/>
      <c r="BX39" s="624"/>
      <c r="BY39" s="624"/>
      <c r="BZ39" s="624"/>
      <c r="CA39" s="624"/>
      <c r="CB39" s="633"/>
      <c r="CD39" s="620" t="s">
        <v>329</v>
      </c>
      <c r="CE39" s="621"/>
      <c r="CF39" s="621"/>
      <c r="CG39" s="621"/>
      <c r="CH39" s="621"/>
      <c r="CI39" s="621"/>
      <c r="CJ39" s="621"/>
      <c r="CK39" s="621"/>
      <c r="CL39" s="621"/>
      <c r="CM39" s="621"/>
      <c r="CN39" s="621"/>
      <c r="CO39" s="621"/>
      <c r="CP39" s="621"/>
      <c r="CQ39" s="622"/>
      <c r="CR39" s="623">
        <v>340003</v>
      </c>
      <c r="CS39" s="653"/>
      <c r="CT39" s="653"/>
      <c r="CU39" s="653"/>
      <c r="CV39" s="653"/>
      <c r="CW39" s="653"/>
      <c r="CX39" s="653"/>
      <c r="CY39" s="654"/>
      <c r="CZ39" s="628">
        <v>9.9</v>
      </c>
      <c r="DA39" s="655"/>
      <c r="DB39" s="655"/>
      <c r="DC39" s="658"/>
      <c r="DD39" s="632">
        <v>340000</v>
      </c>
      <c r="DE39" s="653"/>
      <c r="DF39" s="653"/>
      <c r="DG39" s="653"/>
      <c r="DH39" s="653"/>
      <c r="DI39" s="653"/>
      <c r="DJ39" s="653"/>
      <c r="DK39" s="654"/>
      <c r="DL39" s="632" t="s">
        <v>122</v>
      </c>
      <c r="DM39" s="653"/>
      <c r="DN39" s="653"/>
      <c r="DO39" s="653"/>
      <c r="DP39" s="653"/>
      <c r="DQ39" s="653"/>
      <c r="DR39" s="653"/>
      <c r="DS39" s="653"/>
      <c r="DT39" s="653"/>
      <c r="DU39" s="653"/>
      <c r="DV39" s="654"/>
      <c r="DW39" s="628" t="s">
        <v>122</v>
      </c>
      <c r="DX39" s="655"/>
      <c r="DY39" s="655"/>
      <c r="DZ39" s="655"/>
      <c r="EA39" s="655"/>
      <c r="EB39" s="655"/>
      <c r="EC39" s="656"/>
    </row>
    <row r="40" spans="2:133" ht="11.25" customHeight="1" x14ac:dyDescent="0.15">
      <c r="B40" s="620" t="s">
        <v>330</v>
      </c>
      <c r="C40" s="621"/>
      <c r="D40" s="621"/>
      <c r="E40" s="621"/>
      <c r="F40" s="621"/>
      <c r="G40" s="621"/>
      <c r="H40" s="621"/>
      <c r="I40" s="621"/>
      <c r="J40" s="621"/>
      <c r="K40" s="621"/>
      <c r="L40" s="621"/>
      <c r="M40" s="621"/>
      <c r="N40" s="621"/>
      <c r="O40" s="621"/>
      <c r="P40" s="621"/>
      <c r="Q40" s="622"/>
      <c r="R40" s="623">
        <v>3000</v>
      </c>
      <c r="S40" s="624"/>
      <c r="T40" s="624"/>
      <c r="U40" s="624"/>
      <c r="V40" s="624"/>
      <c r="W40" s="624"/>
      <c r="X40" s="624"/>
      <c r="Y40" s="625"/>
      <c r="Z40" s="626">
        <v>0.1</v>
      </c>
      <c r="AA40" s="626"/>
      <c r="AB40" s="626"/>
      <c r="AC40" s="626"/>
      <c r="AD40" s="627" t="s">
        <v>122</v>
      </c>
      <c r="AE40" s="627"/>
      <c r="AF40" s="627"/>
      <c r="AG40" s="627"/>
      <c r="AH40" s="627"/>
      <c r="AI40" s="627"/>
      <c r="AJ40" s="627"/>
      <c r="AK40" s="627"/>
      <c r="AL40" s="628" t="s">
        <v>122</v>
      </c>
      <c r="AM40" s="629"/>
      <c r="AN40" s="629"/>
      <c r="AO40" s="630"/>
      <c r="AQ40" s="689" t="s">
        <v>331</v>
      </c>
      <c r="AR40" s="690"/>
      <c r="AS40" s="690"/>
      <c r="AT40" s="690"/>
      <c r="AU40" s="690"/>
      <c r="AV40" s="690"/>
      <c r="AW40" s="690"/>
      <c r="AX40" s="690"/>
      <c r="AY40" s="691"/>
      <c r="AZ40" s="623" t="s">
        <v>122</v>
      </c>
      <c r="BA40" s="624"/>
      <c r="BB40" s="624"/>
      <c r="BC40" s="624"/>
      <c r="BD40" s="653"/>
      <c r="BE40" s="653"/>
      <c r="BF40" s="669"/>
      <c r="BG40" s="673" t="s">
        <v>332</v>
      </c>
      <c r="BH40" s="674"/>
      <c r="BI40" s="674"/>
      <c r="BJ40" s="674"/>
      <c r="BK40" s="674"/>
      <c r="BL40" s="211"/>
      <c r="BM40" s="621" t="s">
        <v>333</v>
      </c>
      <c r="BN40" s="621"/>
      <c r="BO40" s="621"/>
      <c r="BP40" s="621"/>
      <c r="BQ40" s="621"/>
      <c r="BR40" s="621"/>
      <c r="BS40" s="621"/>
      <c r="BT40" s="621"/>
      <c r="BU40" s="622"/>
      <c r="BV40" s="623">
        <v>99</v>
      </c>
      <c r="BW40" s="624"/>
      <c r="BX40" s="624"/>
      <c r="BY40" s="624"/>
      <c r="BZ40" s="624"/>
      <c r="CA40" s="624"/>
      <c r="CB40" s="633"/>
      <c r="CD40" s="620" t="s">
        <v>334</v>
      </c>
      <c r="CE40" s="621"/>
      <c r="CF40" s="621"/>
      <c r="CG40" s="621"/>
      <c r="CH40" s="621"/>
      <c r="CI40" s="621"/>
      <c r="CJ40" s="621"/>
      <c r="CK40" s="621"/>
      <c r="CL40" s="621"/>
      <c r="CM40" s="621"/>
      <c r="CN40" s="621"/>
      <c r="CO40" s="621"/>
      <c r="CP40" s="621"/>
      <c r="CQ40" s="622"/>
      <c r="CR40" s="623" t="s">
        <v>122</v>
      </c>
      <c r="CS40" s="624"/>
      <c r="CT40" s="624"/>
      <c r="CU40" s="624"/>
      <c r="CV40" s="624"/>
      <c r="CW40" s="624"/>
      <c r="CX40" s="624"/>
      <c r="CY40" s="625"/>
      <c r="CZ40" s="628" t="s">
        <v>122</v>
      </c>
      <c r="DA40" s="655"/>
      <c r="DB40" s="655"/>
      <c r="DC40" s="658"/>
      <c r="DD40" s="632" t="s">
        <v>122</v>
      </c>
      <c r="DE40" s="624"/>
      <c r="DF40" s="624"/>
      <c r="DG40" s="624"/>
      <c r="DH40" s="624"/>
      <c r="DI40" s="624"/>
      <c r="DJ40" s="624"/>
      <c r="DK40" s="625"/>
      <c r="DL40" s="632" t="s">
        <v>122</v>
      </c>
      <c r="DM40" s="624"/>
      <c r="DN40" s="624"/>
      <c r="DO40" s="624"/>
      <c r="DP40" s="624"/>
      <c r="DQ40" s="624"/>
      <c r="DR40" s="624"/>
      <c r="DS40" s="624"/>
      <c r="DT40" s="624"/>
      <c r="DU40" s="624"/>
      <c r="DV40" s="625"/>
      <c r="DW40" s="628" t="s">
        <v>122</v>
      </c>
      <c r="DX40" s="655"/>
      <c r="DY40" s="655"/>
      <c r="DZ40" s="655"/>
      <c r="EA40" s="655"/>
      <c r="EB40" s="655"/>
      <c r="EC40" s="656"/>
    </row>
    <row r="41" spans="2:133" ht="11.25" customHeight="1" x14ac:dyDescent="0.15">
      <c r="B41" s="644" t="s">
        <v>335</v>
      </c>
      <c r="C41" s="645"/>
      <c r="D41" s="645"/>
      <c r="E41" s="645"/>
      <c r="F41" s="645"/>
      <c r="G41" s="645"/>
      <c r="H41" s="645"/>
      <c r="I41" s="645"/>
      <c r="J41" s="645"/>
      <c r="K41" s="645"/>
      <c r="L41" s="645"/>
      <c r="M41" s="645"/>
      <c r="N41" s="645"/>
      <c r="O41" s="645"/>
      <c r="P41" s="645"/>
      <c r="Q41" s="646"/>
      <c r="R41" s="698">
        <v>3566773</v>
      </c>
      <c r="S41" s="699"/>
      <c r="T41" s="699"/>
      <c r="U41" s="699"/>
      <c r="V41" s="699"/>
      <c r="W41" s="699"/>
      <c r="X41" s="699"/>
      <c r="Y41" s="700"/>
      <c r="Z41" s="701">
        <v>100</v>
      </c>
      <c r="AA41" s="701"/>
      <c r="AB41" s="701"/>
      <c r="AC41" s="701"/>
      <c r="AD41" s="702">
        <v>1781100</v>
      </c>
      <c r="AE41" s="702"/>
      <c r="AF41" s="702"/>
      <c r="AG41" s="702"/>
      <c r="AH41" s="702"/>
      <c r="AI41" s="702"/>
      <c r="AJ41" s="702"/>
      <c r="AK41" s="702"/>
      <c r="AL41" s="703">
        <v>100</v>
      </c>
      <c r="AM41" s="683"/>
      <c r="AN41" s="683"/>
      <c r="AO41" s="704"/>
      <c r="AQ41" s="689" t="s">
        <v>336</v>
      </c>
      <c r="AR41" s="690"/>
      <c r="AS41" s="690"/>
      <c r="AT41" s="690"/>
      <c r="AU41" s="690"/>
      <c r="AV41" s="690"/>
      <c r="AW41" s="690"/>
      <c r="AX41" s="690"/>
      <c r="AY41" s="691"/>
      <c r="AZ41" s="623">
        <v>37481</v>
      </c>
      <c r="BA41" s="624"/>
      <c r="BB41" s="624"/>
      <c r="BC41" s="624"/>
      <c r="BD41" s="653"/>
      <c r="BE41" s="653"/>
      <c r="BF41" s="669"/>
      <c r="BG41" s="673"/>
      <c r="BH41" s="674"/>
      <c r="BI41" s="674"/>
      <c r="BJ41" s="674"/>
      <c r="BK41" s="674"/>
      <c r="BL41" s="211"/>
      <c r="BM41" s="621" t="s">
        <v>337</v>
      </c>
      <c r="BN41" s="621"/>
      <c r="BO41" s="621"/>
      <c r="BP41" s="621"/>
      <c r="BQ41" s="621"/>
      <c r="BR41" s="621"/>
      <c r="BS41" s="621"/>
      <c r="BT41" s="621"/>
      <c r="BU41" s="622"/>
      <c r="BV41" s="623">
        <v>3</v>
      </c>
      <c r="BW41" s="624"/>
      <c r="BX41" s="624"/>
      <c r="BY41" s="624"/>
      <c r="BZ41" s="624"/>
      <c r="CA41" s="624"/>
      <c r="CB41" s="633"/>
      <c r="CD41" s="620" t="s">
        <v>338</v>
      </c>
      <c r="CE41" s="621"/>
      <c r="CF41" s="621"/>
      <c r="CG41" s="621"/>
      <c r="CH41" s="621"/>
      <c r="CI41" s="621"/>
      <c r="CJ41" s="621"/>
      <c r="CK41" s="621"/>
      <c r="CL41" s="621"/>
      <c r="CM41" s="621"/>
      <c r="CN41" s="621"/>
      <c r="CO41" s="621"/>
      <c r="CP41" s="621"/>
      <c r="CQ41" s="622"/>
      <c r="CR41" s="623" t="s">
        <v>122</v>
      </c>
      <c r="CS41" s="653"/>
      <c r="CT41" s="653"/>
      <c r="CU41" s="653"/>
      <c r="CV41" s="653"/>
      <c r="CW41" s="653"/>
      <c r="CX41" s="653"/>
      <c r="CY41" s="654"/>
      <c r="CZ41" s="628" t="s">
        <v>122</v>
      </c>
      <c r="DA41" s="655"/>
      <c r="DB41" s="655"/>
      <c r="DC41" s="658"/>
      <c r="DD41" s="632" t="s">
        <v>122</v>
      </c>
      <c r="DE41" s="653"/>
      <c r="DF41" s="653"/>
      <c r="DG41" s="653"/>
      <c r="DH41" s="653"/>
      <c r="DI41" s="653"/>
      <c r="DJ41" s="653"/>
      <c r="DK41" s="654"/>
      <c r="DL41" s="692"/>
      <c r="DM41" s="693"/>
      <c r="DN41" s="693"/>
      <c r="DO41" s="693"/>
      <c r="DP41" s="693"/>
      <c r="DQ41" s="693"/>
      <c r="DR41" s="693"/>
      <c r="DS41" s="693"/>
      <c r="DT41" s="693"/>
      <c r="DU41" s="693"/>
      <c r="DV41" s="694"/>
      <c r="DW41" s="695"/>
      <c r="DX41" s="696"/>
      <c r="DY41" s="696"/>
      <c r="DZ41" s="696"/>
      <c r="EA41" s="696"/>
      <c r="EB41" s="696"/>
      <c r="EC41" s="697"/>
    </row>
    <row r="42" spans="2:133" ht="11.25" customHeight="1" x14ac:dyDescent="0.15">
      <c r="AQ42" s="705" t="s">
        <v>339</v>
      </c>
      <c r="AR42" s="706"/>
      <c r="AS42" s="706"/>
      <c r="AT42" s="706"/>
      <c r="AU42" s="706"/>
      <c r="AV42" s="706"/>
      <c r="AW42" s="706"/>
      <c r="AX42" s="706"/>
      <c r="AY42" s="707"/>
      <c r="AZ42" s="698">
        <v>153663</v>
      </c>
      <c r="BA42" s="699"/>
      <c r="BB42" s="699"/>
      <c r="BC42" s="699"/>
      <c r="BD42" s="682"/>
      <c r="BE42" s="682"/>
      <c r="BF42" s="684"/>
      <c r="BG42" s="675"/>
      <c r="BH42" s="676"/>
      <c r="BI42" s="676"/>
      <c r="BJ42" s="676"/>
      <c r="BK42" s="676"/>
      <c r="BL42" s="212"/>
      <c r="BM42" s="645" t="s">
        <v>340</v>
      </c>
      <c r="BN42" s="645"/>
      <c r="BO42" s="645"/>
      <c r="BP42" s="645"/>
      <c r="BQ42" s="645"/>
      <c r="BR42" s="645"/>
      <c r="BS42" s="645"/>
      <c r="BT42" s="645"/>
      <c r="BU42" s="646"/>
      <c r="BV42" s="698">
        <v>492</v>
      </c>
      <c r="BW42" s="699"/>
      <c r="BX42" s="699"/>
      <c r="BY42" s="699"/>
      <c r="BZ42" s="699"/>
      <c r="CA42" s="699"/>
      <c r="CB42" s="708"/>
      <c r="CD42" s="620" t="s">
        <v>341</v>
      </c>
      <c r="CE42" s="621"/>
      <c r="CF42" s="621"/>
      <c r="CG42" s="621"/>
      <c r="CH42" s="621"/>
      <c r="CI42" s="621"/>
      <c r="CJ42" s="621"/>
      <c r="CK42" s="621"/>
      <c r="CL42" s="621"/>
      <c r="CM42" s="621"/>
      <c r="CN42" s="621"/>
      <c r="CO42" s="621"/>
      <c r="CP42" s="621"/>
      <c r="CQ42" s="622"/>
      <c r="CR42" s="623">
        <v>630981</v>
      </c>
      <c r="CS42" s="653"/>
      <c r="CT42" s="653"/>
      <c r="CU42" s="653"/>
      <c r="CV42" s="653"/>
      <c r="CW42" s="653"/>
      <c r="CX42" s="653"/>
      <c r="CY42" s="654"/>
      <c r="CZ42" s="628">
        <v>18.399999999999999</v>
      </c>
      <c r="DA42" s="655"/>
      <c r="DB42" s="655"/>
      <c r="DC42" s="658"/>
      <c r="DD42" s="632">
        <v>42220</v>
      </c>
      <c r="DE42" s="653"/>
      <c r="DF42" s="653"/>
      <c r="DG42" s="653"/>
      <c r="DH42" s="653"/>
      <c r="DI42" s="653"/>
      <c r="DJ42" s="653"/>
      <c r="DK42" s="654"/>
      <c r="DL42" s="692"/>
      <c r="DM42" s="693"/>
      <c r="DN42" s="693"/>
      <c r="DO42" s="693"/>
      <c r="DP42" s="693"/>
      <c r="DQ42" s="693"/>
      <c r="DR42" s="693"/>
      <c r="DS42" s="693"/>
      <c r="DT42" s="693"/>
      <c r="DU42" s="693"/>
      <c r="DV42" s="694"/>
      <c r="DW42" s="695"/>
      <c r="DX42" s="696"/>
      <c r="DY42" s="696"/>
      <c r="DZ42" s="696"/>
      <c r="EA42" s="696"/>
      <c r="EB42" s="696"/>
      <c r="EC42" s="697"/>
    </row>
    <row r="43" spans="2:133" ht="11.25" customHeight="1" x14ac:dyDescent="0.15">
      <c r="B43" s="202" t="s">
        <v>342</v>
      </c>
      <c r="CD43" s="620" t="s">
        <v>343</v>
      </c>
      <c r="CE43" s="621"/>
      <c r="CF43" s="621"/>
      <c r="CG43" s="621"/>
      <c r="CH43" s="621"/>
      <c r="CI43" s="621"/>
      <c r="CJ43" s="621"/>
      <c r="CK43" s="621"/>
      <c r="CL43" s="621"/>
      <c r="CM43" s="621"/>
      <c r="CN43" s="621"/>
      <c r="CO43" s="621"/>
      <c r="CP43" s="621"/>
      <c r="CQ43" s="622"/>
      <c r="CR43" s="623" t="s">
        <v>122</v>
      </c>
      <c r="CS43" s="653"/>
      <c r="CT43" s="653"/>
      <c r="CU43" s="653"/>
      <c r="CV43" s="653"/>
      <c r="CW43" s="653"/>
      <c r="CX43" s="653"/>
      <c r="CY43" s="654"/>
      <c r="CZ43" s="628" t="s">
        <v>122</v>
      </c>
      <c r="DA43" s="655"/>
      <c r="DB43" s="655"/>
      <c r="DC43" s="658"/>
      <c r="DD43" s="632" t="s">
        <v>122</v>
      </c>
      <c r="DE43" s="653"/>
      <c r="DF43" s="653"/>
      <c r="DG43" s="653"/>
      <c r="DH43" s="653"/>
      <c r="DI43" s="653"/>
      <c r="DJ43" s="653"/>
      <c r="DK43" s="654"/>
      <c r="DL43" s="692"/>
      <c r="DM43" s="693"/>
      <c r="DN43" s="693"/>
      <c r="DO43" s="693"/>
      <c r="DP43" s="693"/>
      <c r="DQ43" s="693"/>
      <c r="DR43" s="693"/>
      <c r="DS43" s="693"/>
      <c r="DT43" s="693"/>
      <c r="DU43" s="693"/>
      <c r="DV43" s="694"/>
      <c r="DW43" s="695"/>
      <c r="DX43" s="696"/>
      <c r="DY43" s="696"/>
      <c r="DZ43" s="696"/>
      <c r="EA43" s="696"/>
      <c r="EB43" s="696"/>
      <c r="EC43" s="697"/>
    </row>
    <row r="44" spans="2:133" ht="11.25" customHeight="1" x14ac:dyDescent="0.15">
      <c r="B44" s="709" t="s">
        <v>344</v>
      </c>
      <c r="C44" s="709"/>
      <c r="D44" s="709"/>
      <c r="E44" s="709"/>
      <c r="F44" s="709"/>
      <c r="G44" s="709"/>
      <c r="H44" s="709"/>
      <c r="I44" s="709"/>
      <c r="J44" s="709"/>
      <c r="K44" s="709"/>
      <c r="L44" s="709"/>
      <c r="M44" s="709"/>
      <c r="N44" s="709"/>
      <c r="O44" s="709"/>
      <c r="P44" s="709"/>
      <c r="Q44" s="709"/>
      <c r="R44" s="709"/>
      <c r="S44" s="709"/>
      <c r="T44" s="709"/>
      <c r="U44" s="709"/>
      <c r="V44" s="709"/>
      <c r="W44" s="709"/>
      <c r="X44" s="709"/>
      <c r="Y44" s="709"/>
      <c r="Z44" s="709"/>
      <c r="AA44" s="709"/>
      <c r="AB44" s="709"/>
      <c r="AC44" s="709"/>
      <c r="AD44" s="709"/>
      <c r="AE44" s="709"/>
      <c r="AF44" s="709"/>
      <c r="AG44" s="709"/>
      <c r="AH44" s="709"/>
      <c r="AI44" s="709"/>
      <c r="AJ44" s="709"/>
      <c r="AK44" s="709"/>
      <c r="AL44" s="709"/>
      <c r="AM44" s="709"/>
      <c r="AN44" s="709"/>
      <c r="AO44" s="709"/>
      <c r="AP44" s="709"/>
      <c r="AQ44" s="709"/>
      <c r="AR44" s="709"/>
      <c r="AS44" s="709"/>
      <c r="AT44" s="709"/>
      <c r="AU44" s="709"/>
      <c r="AV44" s="709"/>
      <c r="AW44" s="709"/>
      <c r="AX44" s="709"/>
      <c r="AY44" s="709"/>
      <c r="AZ44" s="709"/>
      <c r="BA44" s="709"/>
      <c r="BB44" s="709"/>
      <c r="BC44" s="709"/>
      <c r="BD44" s="709"/>
      <c r="BE44" s="709"/>
      <c r="BF44" s="709"/>
      <c r="BG44" s="709"/>
      <c r="BH44" s="709"/>
      <c r="BI44" s="709"/>
      <c r="BJ44" s="709"/>
      <c r="BK44" s="709"/>
      <c r="BL44" s="709"/>
      <c r="BM44" s="709"/>
      <c r="BN44" s="709"/>
      <c r="BO44" s="709"/>
      <c r="BP44" s="709"/>
      <c r="BQ44" s="709"/>
      <c r="BR44" s="709"/>
      <c r="BS44" s="709"/>
      <c r="BT44" s="709"/>
      <c r="BU44" s="709"/>
      <c r="BV44" s="709"/>
      <c r="BW44" s="709"/>
      <c r="BX44" s="709"/>
      <c r="BY44" s="709"/>
      <c r="BZ44" s="709"/>
      <c r="CA44" s="709"/>
      <c r="CB44" s="709"/>
      <c r="CC44" s="710"/>
      <c r="CD44" s="661" t="s">
        <v>292</v>
      </c>
      <c r="CE44" s="662"/>
      <c r="CF44" s="620" t="s">
        <v>345</v>
      </c>
      <c r="CG44" s="621"/>
      <c r="CH44" s="621"/>
      <c r="CI44" s="621"/>
      <c r="CJ44" s="621"/>
      <c r="CK44" s="621"/>
      <c r="CL44" s="621"/>
      <c r="CM44" s="621"/>
      <c r="CN44" s="621"/>
      <c r="CO44" s="621"/>
      <c r="CP44" s="621"/>
      <c r="CQ44" s="622"/>
      <c r="CR44" s="623">
        <v>630981</v>
      </c>
      <c r="CS44" s="624"/>
      <c r="CT44" s="624"/>
      <c r="CU44" s="624"/>
      <c r="CV44" s="624"/>
      <c r="CW44" s="624"/>
      <c r="CX44" s="624"/>
      <c r="CY44" s="625"/>
      <c r="CZ44" s="628">
        <v>18.399999999999999</v>
      </c>
      <c r="DA44" s="629"/>
      <c r="DB44" s="629"/>
      <c r="DC44" s="635"/>
      <c r="DD44" s="632">
        <v>42220</v>
      </c>
      <c r="DE44" s="624"/>
      <c r="DF44" s="624"/>
      <c r="DG44" s="624"/>
      <c r="DH44" s="624"/>
      <c r="DI44" s="624"/>
      <c r="DJ44" s="624"/>
      <c r="DK44" s="625"/>
      <c r="DL44" s="692"/>
      <c r="DM44" s="693"/>
      <c r="DN44" s="693"/>
      <c r="DO44" s="693"/>
      <c r="DP44" s="693"/>
      <c r="DQ44" s="693"/>
      <c r="DR44" s="693"/>
      <c r="DS44" s="693"/>
      <c r="DT44" s="693"/>
      <c r="DU44" s="693"/>
      <c r="DV44" s="694"/>
      <c r="DW44" s="695"/>
      <c r="DX44" s="696"/>
      <c r="DY44" s="696"/>
      <c r="DZ44" s="696"/>
      <c r="EA44" s="696"/>
      <c r="EB44" s="696"/>
      <c r="EC44" s="697"/>
    </row>
    <row r="45" spans="2:133" ht="11.25" customHeight="1" x14ac:dyDescent="0.15">
      <c r="B45" s="709" t="s">
        <v>346</v>
      </c>
      <c r="C45" s="709"/>
      <c r="D45" s="709"/>
      <c r="E45" s="709"/>
      <c r="F45" s="709"/>
      <c r="G45" s="709"/>
      <c r="H45" s="709"/>
      <c r="I45" s="709"/>
      <c r="J45" s="709"/>
      <c r="K45" s="709"/>
      <c r="L45" s="709"/>
      <c r="M45" s="709"/>
      <c r="N45" s="709"/>
      <c r="O45" s="709"/>
      <c r="P45" s="709"/>
      <c r="Q45" s="709"/>
      <c r="R45" s="709"/>
      <c r="S45" s="709"/>
      <c r="T45" s="709"/>
      <c r="U45" s="709"/>
      <c r="V45" s="709"/>
      <c r="W45" s="709"/>
      <c r="X45" s="709"/>
      <c r="Y45" s="709"/>
      <c r="Z45" s="709"/>
      <c r="AA45" s="709"/>
      <c r="AB45" s="709"/>
      <c r="AC45" s="709"/>
      <c r="AD45" s="709"/>
      <c r="AE45" s="709"/>
      <c r="AF45" s="709"/>
      <c r="AG45" s="709"/>
      <c r="AH45" s="709"/>
      <c r="AI45" s="709"/>
      <c r="AJ45" s="709"/>
      <c r="AK45" s="709"/>
      <c r="AL45" s="709"/>
      <c r="AM45" s="709"/>
      <c r="AN45" s="709"/>
      <c r="AO45" s="709"/>
      <c r="AP45" s="709"/>
      <c r="AQ45" s="709"/>
      <c r="AR45" s="709"/>
      <c r="AS45" s="709"/>
      <c r="AT45" s="709"/>
      <c r="AU45" s="709"/>
      <c r="AV45" s="709"/>
      <c r="AW45" s="709"/>
      <c r="AX45" s="709"/>
      <c r="AY45" s="709"/>
      <c r="AZ45" s="709"/>
      <c r="BA45" s="709"/>
      <c r="BB45" s="709"/>
      <c r="BC45" s="709"/>
      <c r="BD45" s="709"/>
      <c r="BE45" s="709"/>
      <c r="BF45" s="709"/>
      <c r="BG45" s="709"/>
      <c r="BH45" s="709"/>
      <c r="BI45" s="709"/>
      <c r="BJ45" s="709"/>
      <c r="BK45" s="709"/>
      <c r="BL45" s="709"/>
      <c r="BM45" s="709"/>
      <c r="BN45" s="709"/>
      <c r="BO45" s="709"/>
      <c r="BP45" s="709"/>
      <c r="BQ45" s="709"/>
      <c r="BR45" s="709"/>
      <c r="BS45" s="709"/>
      <c r="BT45" s="709"/>
      <c r="BU45" s="709"/>
      <c r="BV45" s="709"/>
      <c r="BW45" s="709"/>
      <c r="BX45" s="709"/>
      <c r="BY45" s="709"/>
      <c r="BZ45" s="709"/>
      <c r="CA45" s="709"/>
      <c r="CB45" s="709"/>
      <c r="CC45" s="710"/>
      <c r="CD45" s="663"/>
      <c r="CE45" s="664"/>
      <c r="CF45" s="620" t="s">
        <v>347</v>
      </c>
      <c r="CG45" s="621"/>
      <c r="CH45" s="621"/>
      <c r="CI45" s="621"/>
      <c r="CJ45" s="621"/>
      <c r="CK45" s="621"/>
      <c r="CL45" s="621"/>
      <c r="CM45" s="621"/>
      <c r="CN45" s="621"/>
      <c r="CO45" s="621"/>
      <c r="CP45" s="621"/>
      <c r="CQ45" s="622"/>
      <c r="CR45" s="623">
        <v>214202</v>
      </c>
      <c r="CS45" s="653"/>
      <c r="CT45" s="653"/>
      <c r="CU45" s="653"/>
      <c r="CV45" s="653"/>
      <c r="CW45" s="653"/>
      <c r="CX45" s="653"/>
      <c r="CY45" s="654"/>
      <c r="CZ45" s="628">
        <v>6.2</v>
      </c>
      <c r="DA45" s="655"/>
      <c r="DB45" s="655"/>
      <c r="DC45" s="658"/>
      <c r="DD45" s="632">
        <v>936</v>
      </c>
      <c r="DE45" s="653"/>
      <c r="DF45" s="653"/>
      <c r="DG45" s="653"/>
      <c r="DH45" s="653"/>
      <c r="DI45" s="653"/>
      <c r="DJ45" s="653"/>
      <c r="DK45" s="654"/>
      <c r="DL45" s="692"/>
      <c r="DM45" s="693"/>
      <c r="DN45" s="693"/>
      <c r="DO45" s="693"/>
      <c r="DP45" s="693"/>
      <c r="DQ45" s="693"/>
      <c r="DR45" s="693"/>
      <c r="DS45" s="693"/>
      <c r="DT45" s="693"/>
      <c r="DU45" s="693"/>
      <c r="DV45" s="694"/>
      <c r="DW45" s="695"/>
      <c r="DX45" s="696"/>
      <c r="DY45" s="696"/>
      <c r="DZ45" s="696"/>
      <c r="EA45" s="696"/>
      <c r="EB45" s="696"/>
      <c r="EC45" s="697"/>
    </row>
    <row r="46" spans="2:133" ht="11.25" customHeight="1" x14ac:dyDescent="0.15">
      <c r="B46" s="213"/>
      <c r="CD46" s="663"/>
      <c r="CE46" s="664"/>
      <c r="CF46" s="620" t="s">
        <v>348</v>
      </c>
      <c r="CG46" s="621"/>
      <c r="CH46" s="621"/>
      <c r="CI46" s="621"/>
      <c r="CJ46" s="621"/>
      <c r="CK46" s="621"/>
      <c r="CL46" s="621"/>
      <c r="CM46" s="621"/>
      <c r="CN46" s="621"/>
      <c r="CO46" s="621"/>
      <c r="CP46" s="621"/>
      <c r="CQ46" s="622"/>
      <c r="CR46" s="623">
        <v>400198</v>
      </c>
      <c r="CS46" s="624"/>
      <c r="CT46" s="624"/>
      <c r="CU46" s="624"/>
      <c r="CV46" s="624"/>
      <c r="CW46" s="624"/>
      <c r="CX46" s="624"/>
      <c r="CY46" s="625"/>
      <c r="CZ46" s="628">
        <v>11.6</v>
      </c>
      <c r="DA46" s="629"/>
      <c r="DB46" s="629"/>
      <c r="DC46" s="635"/>
      <c r="DD46" s="632">
        <v>40947</v>
      </c>
      <c r="DE46" s="624"/>
      <c r="DF46" s="624"/>
      <c r="DG46" s="624"/>
      <c r="DH46" s="624"/>
      <c r="DI46" s="624"/>
      <c r="DJ46" s="624"/>
      <c r="DK46" s="625"/>
      <c r="DL46" s="692"/>
      <c r="DM46" s="693"/>
      <c r="DN46" s="693"/>
      <c r="DO46" s="693"/>
      <c r="DP46" s="693"/>
      <c r="DQ46" s="693"/>
      <c r="DR46" s="693"/>
      <c r="DS46" s="693"/>
      <c r="DT46" s="693"/>
      <c r="DU46" s="693"/>
      <c r="DV46" s="694"/>
      <c r="DW46" s="695"/>
      <c r="DX46" s="696"/>
      <c r="DY46" s="696"/>
      <c r="DZ46" s="696"/>
      <c r="EA46" s="696"/>
      <c r="EB46" s="696"/>
      <c r="EC46" s="697"/>
    </row>
    <row r="47" spans="2:133" ht="11.25" customHeight="1" x14ac:dyDescent="0.15">
      <c r="B47" s="213"/>
      <c r="CD47" s="663"/>
      <c r="CE47" s="664"/>
      <c r="CF47" s="620" t="s">
        <v>349</v>
      </c>
      <c r="CG47" s="621"/>
      <c r="CH47" s="621"/>
      <c r="CI47" s="621"/>
      <c r="CJ47" s="621"/>
      <c r="CK47" s="621"/>
      <c r="CL47" s="621"/>
      <c r="CM47" s="621"/>
      <c r="CN47" s="621"/>
      <c r="CO47" s="621"/>
      <c r="CP47" s="621"/>
      <c r="CQ47" s="622"/>
      <c r="CR47" s="623" t="s">
        <v>122</v>
      </c>
      <c r="CS47" s="653"/>
      <c r="CT47" s="653"/>
      <c r="CU47" s="653"/>
      <c r="CV47" s="653"/>
      <c r="CW47" s="653"/>
      <c r="CX47" s="653"/>
      <c r="CY47" s="654"/>
      <c r="CZ47" s="628" t="s">
        <v>122</v>
      </c>
      <c r="DA47" s="655"/>
      <c r="DB47" s="655"/>
      <c r="DC47" s="658"/>
      <c r="DD47" s="632" t="s">
        <v>122</v>
      </c>
      <c r="DE47" s="653"/>
      <c r="DF47" s="653"/>
      <c r="DG47" s="653"/>
      <c r="DH47" s="653"/>
      <c r="DI47" s="653"/>
      <c r="DJ47" s="653"/>
      <c r="DK47" s="654"/>
      <c r="DL47" s="692"/>
      <c r="DM47" s="693"/>
      <c r="DN47" s="693"/>
      <c r="DO47" s="693"/>
      <c r="DP47" s="693"/>
      <c r="DQ47" s="693"/>
      <c r="DR47" s="693"/>
      <c r="DS47" s="693"/>
      <c r="DT47" s="693"/>
      <c r="DU47" s="693"/>
      <c r="DV47" s="694"/>
      <c r="DW47" s="695"/>
      <c r="DX47" s="696"/>
      <c r="DY47" s="696"/>
      <c r="DZ47" s="696"/>
      <c r="EA47" s="696"/>
      <c r="EB47" s="696"/>
      <c r="EC47" s="697"/>
    </row>
    <row r="48" spans="2:133" x14ac:dyDescent="0.15">
      <c r="B48" s="213"/>
      <c r="CD48" s="665"/>
      <c r="CE48" s="666"/>
      <c r="CF48" s="620" t="s">
        <v>350</v>
      </c>
      <c r="CG48" s="621"/>
      <c r="CH48" s="621"/>
      <c r="CI48" s="621"/>
      <c r="CJ48" s="621"/>
      <c r="CK48" s="621"/>
      <c r="CL48" s="621"/>
      <c r="CM48" s="621"/>
      <c r="CN48" s="621"/>
      <c r="CO48" s="621"/>
      <c r="CP48" s="621"/>
      <c r="CQ48" s="622"/>
      <c r="CR48" s="623" t="s">
        <v>122</v>
      </c>
      <c r="CS48" s="624"/>
      <c r="CT48" s="624"/>
      <c r="CU48" s="624"/>
      <c r="CV48" s="624"/>
      <c r="CW48" s="624"/>
      <c r="CX48" s="624"/>
      <c r="CY48" s="625"/>
      <c r="CZ48" s="628" t="s">
        <v>122</v>
      </c>
      <c r="DA48" s="629"/>
      <c r="DB48" s="629"/>
      <c r="DC48" s="635"/>
      <c r="DD48" s="632" t="s">
        <v>122</v>
      </c>
      <c r="DE48" s="624"/>
      <c r="DF48" s="624"/>
      <c r="DG48" s="624"/>
      <c r="DH48" s="624"/>
      <c r="DI48" s="624"/>
      <c r="DJ48" s="624"/>
      <c r="DK48" s="625"/>
      <c r="DL48" s="692"/>
      <c r="DM48" s="693"/>
      <c r="DN48" s="693"/>
      <c r="DO48" s="693"/>
      <c r="DP48" s="693"/>
      <c r="DQ48" s="693"/>
      <c r="DR48" s="693"/>
      <c r="DS48" s="693"/>
      <c r="DT48" s="693"/>
      <c r="DU48" s="693"/>
      <c r="DV48" s="694"/>
      <c r="DW48" s="695"/>
      <c r="DX48" s="696"/>
      <c r="DY48" s="696"/>
      <c r="DZ48" s="696"/>
      <c r="EA48" s="696"/>
      <c r="EB48" s="696"/>
      <c r="EC48" s="697"/>
    </row>
    <row r="49" spans="2:133" ht="11.25" customHeight="1" x14ac:dyDescent="0.15">
      <c r="B49" s="213"/>
      <c r="CD49" s="644" t="s">
        <v>351</v>
      </c>
      <c r="CE49" s="645"/>
      <c r="CF49" s="645"/>
      <c r="CG49" s="645"/>
      <c r="CH49" s="645"/>
      <c r="CI49" s="645"/>
      <c r="CJ49" s="645"/>
      <c r="CK49" s="645"/>
      <c r="CL49" s="645"/>
      <c r="CM49" s="645"/>
      <c r="CN49" s="645"/>
      <c r="CO49" s="645"/>
      <c r="CP49" s="645"/>
      <c r="CQ49" s="646"/>
      <c r="CR49" s="698">
        <v>3438456</v>
      </c>
      <c r="CS49" s="682"/>
      <c r="CT49" s="682"/>
      <c r="CU49" s="682"/>
      <c r="CV49" s="682"/>
      <c r="CW49" s="682"/>
      <c r="CX49" s="682"/>
      <c r="CY49" s="711"/>
      <c r="CZ49" s="703">
        <v>100</v>
      </c>
      <c r="DA49" s="712"/>
      <c r="DB49" s="712"/>
      <c r="DC49" s="713"/>
      <c r="DD49" s="714">
        <v>2477570</v>
      </c>
      <c r="DE49" s="682"/>
      <c r="DF49" s="682"/>
      <c r="DG49" s="682"/>
      <c r="DH49" s="682"/>
      <c r="DI49" s="682"/>
      <c r="DJ49" s="682"/>
      <c r="DK49" s="711"/>
      <c r="DL49" s="715"/>
      <c r="DM49" s="716"/>
      <c r="DN49" s="716"/>
      <c r="DO49" s="716"/>
      <c r="DP49" s="716"/>
      <c r="DQ49" s="716"/>
      <c r="DR49" s="716"/>
      <c r="DS49" s="716"/>
      <c r="DT49" s="716"/>
      <c r="DU49" s="716"/>
      <c r="DV49" s="717"/>
      <c r="DW49" s="718"/>
      <c r="DX49" s="719"/>
      <c r="DY49" s="719"/>
      <c r="DZ49" s="719"/>
      <c r="EA49" s="719"/>
      <c r="EB49" s="719"/>
      <c r="EC49" s="720"/>
    </row>
  </sheetData>
  <sheetProtection algorithmName="SHA-512" hashValue="x+CAKQ9LhFwkRA35wc/repw5vQcXXwO8dsZ+u5+OG/41L9X7fH93voUGG9trmaS+U/q49Tgp+fxysjVWt0txjw==" saltValue="5Q2UGajipb9MvE4AYS1Mo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Z34:DC34"/>
    <mergeCell ref="DD34:DK34"/>
    <mergeCell ref="DL34:DV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CD25:CQ25"/>
    <mergeCell ref="CR25:CY25"/>
    <mergeCell ref="CZ25:DC25"/>
    <mergeCell ref="DD25:DK25"/>
    <mergeCell ref="CD27:CQ27"/>
    <mergeCell ref="CR27:CY27"/>
    <mergeCell ref="CZ27:DC27"/>
    <mergeCell ref="DD27:DK27"/>
    <mergeCell ref="DL27:DV27"/>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8" scale="89"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61" zoomScale="70" zoomScaleNormal="25" zoomScaleSheetLayoutView="70" workbookViewId="0">
      <selection activeCell="AU33" sqref="AU33:AY33"/>
    </sheetView>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21" t="s">
        <v>352</v>
      </c>
      <c r="B2" s="721"/>
      <c r="C2" s="721"/>
      <c r="D2" s="721"/>
      <c r="E2" s="721"/>
      <c r="F2" s="721"/>
      <c r="G2" s="721"/>
      <c r="H2" s="721"/>
      <c r="I2" s="721"/>
      <c r="J2" s="721"/>
      <c r="K2" s="721"/>
      <c r="L2" s="721"/>
      <c r="M2" s="721"/>
      <c r="N2" s="721"/>
      <c r="O2" s="721"/>
      <c r="P2" s="721"/>
      <c r="Q2" s="721"/>
      <c r="R2" s="721"/>
      <c r="S2" s="721"/>
      <c r="T2" s="721"/>
      <c r="U2" s="721"/>
      <c r="V2" s="721"/>
      <c r="W2" s="721"/>
      <c r="X2" s="721"/>
      <c r="Y2" s="721"/>
      <c r="Z2" s="721"/>
      <c r="AA2" s="721"/>
      <c r="AB2" s="721"/>
      <c r="AC2" s="721"/>
      <c r="AD2" s="721"/>
      <c r="AE2" s="721"/>
      <c r="AF2" s="721"/>
      <c r="AG2" s="721"/>
      <c r="AH2" s="721"/>
      <c r="AI2" s="721"/>
      <c r="AJ2" s="721"/>
      <c r="AK2" s="721"/>
      <c r="AL2" s="721"/>
      <c r="AM2" s="721"/>
      <c r="AN2" s="721"/>
      <c r="AO2" s="721"/>
      <c r="AP2" s="721"/>
      <c r="AQ2" s="721"/>
      <c r="AR2" s="721"/>
      <c r="AS2" s="721"/>
      <c r="AT2" s="721"/>
      <c r="AU2" s="721"/>
      <c r="AV2" s="721"/>
      <c r="AW2" s="721"/>
      <c r="AX2" s="721"/>
      <c r="AY2" s="721"/>
      <c r="AZ2" s="721"/>
      <c r="BA2" s="721"/>
      <c r="BB2" s="721"/>
      <c r="BC2" s="721"/>
      <c r="BD2" s="721"/>
      <c r="BE2" s="721"/>
      <c r="BF2" s="721"/>
      <c r="BG2" s="721"/>
      <c r="BH2" s="721"/>
      <c r="BI2" s="721"/>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22" t="s">
        <v>353</v>
      </c>
      <c r="DK2" s="723"/>
      <c r="DL2" s="723"/>
      <c r="DM2" s="723"/>
      <c r="DN2" s="723"/>
      <c r="DO2" s="724"/>
      <c r="DP2" s="216"/>
      <c r="DQ2" s="722" t="s">
        <v>354</v>
      </c>
      <c r="DR2" s="723"/>
      <c r="DS2" s="723"/>
      <c r="DT2" s="723"/>
      <c r="DU2" s="723"/>
      <c r="DV2" s="723"/>
      <c r="DW2" s="723"/>
      <c r="DX2" s="723"/>
      <c r="DY2" s="723"/>
      <c r="DZ2" s="724"/>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25" t="s">
        <v>355</v>
      </c>
      <c r="B4" s="725"/>
      <c r="C4" s="725"/>
      <c r="D4" s="725"/>
      <c r="E4" s="725"/>
      <c r="F4" s="725"/>
      <c r="G4" s="725"/>
      <c r="H4" s="725"/>
      <c r="I4" s="725"/>
      <c r="J4" s="725"/>
      <c r="K4" s="725"/>
      <c r="L4" s="725"/>
      <c r="M4" s="725"/>
      <c r="N4" s="725"/>
      <c r="O4" s="725"/>
      <c r="P4" s="725"/>
      <c r="Q4" s="725"/>
      <c r="R4" s="725"/>
      <c r="S4" s="725"/>
      <c r="T4" s="725"/>
      <c r="U4" s="725"/>
      <c r="V4" s="725"/>
      <c r="W4" s="725"/>
      <c r="X4" s="725"/>
      <c r="Y4" s="725"/>
      <c r="Z4" s="725"/>
      <c r="AA4" s="725"/>
      <c r="AB4" s="725"/>
      <c r="AC4" s="725"/>
      <c r="AD4" s="725"/>
      <c r="AE4" s="725"/>
      <c r="AF4" s="725"/>
      <c r="AG4" s="725"/>
      <c r="AH4" s="725"/>
      <c r="AI4" s="725"/>
      <c r="AJ4" s="725"/>
      <c r="AK4" s="725"/>
      <c r="AL4" s="725"/>
      <c r="AM4" s="725"/>
      <c r="AN4" s="725"/>
      <c r="AO4" s="725"/>
      <c r="AP4" s="725"/>
      <c r="AQ4" s="725"/>
      <c r="AR4" s="725"/>
      <c r="AS4" s="725"/>
      <c r="AT4" s="725"/>
      <c r="AU4" s="725"/>
      <c r="AV4" s="725"/>
      <c r="AW4" s="725"/>
      <c r="AX4" s="725"/>
      <c r="AY4" s="725"/>
      <c r="AZ4" s="220"/>
      <c r="BA4" s="220"/>
      <c r="BB4" s="220"/>
      <c r="BC4" s="220"/>
      <c r="BD4" s="220"/>
      <c r="BE4" s="221"/>
      <c r="BF4" s="221"/>
      <c r="BG4" s="221"/>
      <c r="BH4" s="221"/>
      <c r="BI4" s="221"/>
      <c r="BJ4" s="221"/>
      <c r="BK4" s="221"/>
      <c r="BL4" s="221"/>
      <c r="BM4" s="221"/>
      <c r="BN4" s="221"/>
      <c r="BO4" s="221"/>
      <c r="BP4" s="221"/>
      <c r="BQ4" s="726" t="s">
        <v>356</v>
      </c>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222"/>
    </row>
    <row r="5" spans="1:131" s="223" customFormat="1" ht="26.25" customHeight="1" x14ac:dyDescent="0.15">
      <c r="A5" s="727" t="s">
        <v>357</v>
      </c>
      <c r="B5" s="728"/>
      <c r="C5" s="728"/>
      <c r="D5" s="728"/>
      <c r="E5" s="728"/>
      <c r="F5" s="728"/>
      <c r="G5" s="728"/>
      <c r="H5" s="728"/>
      <c r="I5" s="728"/>
      <c r="J5" s="728"/>
      <c r="K5" s="728"/>
      <c r="L5" s="728"/>
      <c r="M5" s="728"/>
      <c r="N5" s="728"/>
      <c r="O5" s="728"/>
      <c r="P5" s="729"/>
      <c r="Q5" s="733" t="s">
        <v>358</v>
      </c>
      <c r="R5" s="734"/>
      <c r="S5" s="734"/>
      <c r="T5" s="734"/>
      <c r="U5" s="735"/>
      <c r="V5" s="733" t="s">
        <v>359</v>
      </c>
      <c r="W5" s="734"/>
      <c r="X5" s="734"/>
      <c r="Y5" s="734"/>
      <c r="Z5" s="735"/>
      <c r="AA5" s="733" t="s">
        <v>360</v>
      </c>
      <c r="AB5" s="734"/>
      <c r="AC5" s="734"/>
      <c r="AD5" s="734"/>
      <c r="AE5" s="734"/>
      <c r="AF5" s="739" t="s">
        <v>361</v>
      </c>
      <c r="AG5" s="734"/>
      <c r="AH5" s="734"/>
      <c r="AI5" s="734"/>
      <c r="AJ5" s="740"/>
      <c r="AK5" s="734" t="s">
        <v>362</v>
      </c>
      <c r="AL5" s="734"/>
      <c r="AM5" s="734"/>
      <c r="AN5" s="734"/>
      <c r="AO5" s="735"/>
      <c r="AP5" s="733" t="s">
        <v>363</v>
      </c>
      <c r="AQ5" s="734"/>
      <c r="AR5" s="734"/>
      <c r="AS5" s="734"/>
      <c r="AT5" s="735"/>
      <c r="AU5" s="733" t="s">
        <v>364</v>
      </c>
      <c r="AV5" s="734"/>
      <c r="AW5" s="734"/>
      <c r="AX5" s="734"/>
      <c r="AY5" s="740"/>
      <c r="AZ5" s="220"/>
      <c r="BA5" s="220"/>
      <c r="BB5" s="220"/>
      <c r="BC5" s="220"/>
      <c r="BD5" s="220"/>
      <c r="BE5" s="221"/>
      <c r="BF5" s="221"/>
      <c r="BG5" s="221"/>
      <c r="BH5" s="221"/>
      <c r="BI5" s="221"/>
      <c r="BJ5" s="221"/>
      <c r="BK5" s="221"/>
      <c r="BL5" s="221"/>
      <c r="BM5" s="221"/>
      <c r="BN5" s="221"/>
      <c r="BO5" s="221"/>
      <c r="BP5" s="221"/>
      <c r="BQ5" s="727" t="s">
        <v>365</v>
      </c>
      <c r="BR5" s="728"/>
      <c r="BS5" s="728"/>
      <c r="BT5" s="728"/>
      <c r="BU5" s="728"/>
      <c r="BV5" s="728"/>
      <c r="BW5" s="728"/>
      <c r="BX5" s="728"/>
      <c r="BY5" s="728"/>
      <c r="BZ5" s="728"/>
      <c r="CA5" s="728"/>
      <c r="CB5" s="728"/>
      <c r="CC5" s="728"/>
      <c r="CD5" s="728"/>
      <c r="CE5" s="728"/>
      <c r="CF5" s="728"/>
      <c r="CG5" s="729"/>
      <c r="CH5" s="733" t="s">
        <v>366</v>
      </c>
      <c r="CI5" s="734"/>
      <c r="CJ5" s="734"/>
      <c r="CK5" s="734"/>
      <c r="CL5" s="735"/>
      <c r="CM5" s="733" t="s">
        <v>367</v>
      </c>
      <c r="CN5" s="734"/>
      <c r="CO5" s="734"/>
      <c r="CP5" s="734"/>
      <c r="CQ5" s="735"/>
      <c r="CR5" s="733" t="s">
        <v>368</v>
      </c>
      <c r="CS5" s="734"/>
      <c r="CT5" s="734"/>
      <c r="CU5" s="734"/>
      <c r="CV5" s="735"/>
      <c r="CW5" s="733" t="s">
        <v>369</v>
      </c>
      <c r="CX5" s="734"/>
      <c r="CY5" s="734"/>
      <c r="CZ5" s="734"/>
      <c r="DA5" s="735"/>
      <c r="DB5" s="733" t="s">
        <v>370</v>
      </c>
      <c r="DC5" s="734"/>
      <c r="DD5" s="734"/>
      <c r="DE5" s="734"/>
      <c r="DF5" s="735"/>
      <c r="DG5" s="763" t="s">
        <v>371</v>
      </c>
      <c r="DH5" s="764"/>
      <c r="DI5" s="764"/>
      <c r="DJ5" s="764"/>
      <c r="DK5" s="765"/>
      <c r="DL5" s="763" t="s">
        <v>372</v>
      </c>
      <c r="DM5" s="764"/>
      <c r="DN5" s="764"/>
      <c r="DO5" s="764"/>
      <c r="DP5" s="765"/>
      <c r="DQ5" s="733" t="s">
        <v>373</v>
      </c>
      <c r="DR5" s="734"/>
      <c r="DS5" s="734"/>
      <c r="DT5" s="734"/>
      <c r="DU5" s="735"/>
      <c r="DV5" s="733" t="s">
        <v>364</v>
      </c>
      <c r="DW5" s="734"/>
      <c r="DX5" s="734"/>
      <c r="DY5" s="734"/>
      <c r="DZ5" s="740"/>
      <c r="EA5" s="222"/>
    </row>
    <row r="6" spans="1:131" s="223" customFormat="1" ht="26.25" customHeight="1" thickBot="1" x14ac:dyDescent="0.2">
      <c r="A6" s="730"/>
      <c r="B6" s="731"/>
      <c r="C6" s="731"/>
      <c r="D6" s="731"/>
      <c r="E6" s="731"/>
      <c r="F6" s="731"/>
      <c r="G6" s="731"/>
      <c r="H6" s="731"/>
      <c r="I6" s="731"/>
      <c r="J6" s="731"/>
      <c r="K6" s="731"/>
      <c r="L6" s="731"/>
      <c r="M6" s="731"/>
      <c r="N6" s="731"/>
      <c r="O6" s="731"/>
      <c r="P6" s="732"/>
      <c r="Q6" s="736"/>
      <c r="R6" s="737"/>
      <c r="S6" s="737"/>
      <c r="T6" s="737"/>
      <c r="U6" s="738"/>
      <c r="V6" s="736"/>
      <c r="W6" s="737"/>
      <c r="X6" s="737"/>
      <c r="Y6" s="737"/>
      <c r="Z6" s="738"/>
      <c r="AA6" s="736"/>
      <c r="AB6" s="737"/>
      <c r="AC6" s="737"/>
      <c r="AD6" s="737"/>
      <c r="AE6" s="737"/>
      <c r="AF6" s="741"/>
      <c r="AG6" s="737"/>
      <c r="AH6" s="737"/>
      <c r="AI6" s="737"/>
      <c r="AJ6" s="742"/>
      <c r="AK6" s="737"/>
      <c r="AL6" s="737"/>
      <c r="AM6" s="737"/>
      <c r="AN6" s="737"/>
      <c r="AO6" s="738"/>
      <c r="AP6" s="736"/>
      <c r="AQ6" s="737"/>
      <c r="AR6" s="737"/>
      <c r="AS6" s="737"/>
      <c r="AT6" s="738"/>
      <c r="AU6" s="736"/>
      <c r="AV6" s="737"/>
      <c r="AW6" s="737"/>
      <c r="AX6" s="737"/>
      <c r="AY6" s="742"/>
      <c r="AZ6" s="220"/>
      <c r="BA6" s="220"/>
      <c r="BB6" s="220"/>
      <c r="BC6" s="220"/>
      <c r="BD6" s="220"/>
      <c r="BE6" s="221"/>
      <c r="BF6" s="221"/>
      <c r="BG6" s="221"/>
      <c r="BH6" s="221"/>
      <c r="BI6" s="221"/>
      <c r="BJ6" s="221"/>
      <c r="BK6" s="221"/>
      <c r="BL6" s="221"/>
      <c r="BM6" s="221"/>
      <c r="BN6" s="221"/>
      <c r="BO6" s="221"/>
      <c r="BP6" s="221"/>
      <c r="BQ6" s="730"/>
      <c r="BR6" s="731"/>
      <c r="BS6" s="731"/>
      <c r="BT6" s="731"/>
      <c r="BU6" s="731"/>
      <c r="BV6" s="731"/>
      <c r="BW6" s="731"/>
      <c r="BX6" s="731"/>
      <c r="BY6" s="731"/>
      <c r="BZ6" s="731"/>
      <c r="CA6" s="731"/>
      <c r="CB6" s="731"/>
      <c r="CC6" s="731"/>
      <c r="CD6" s="731"/>
      <c r="CE6" s="731"/>
      <c r="CF6" s="731"/>
      <c r="CG6" s="732"/>
      <c r="CH6" s="736"/>
      <c r="CI6" s="737"/>
      <c r="CJ6" s="737"/>
      <c r="CK6" s="737"/>
      <c r="CL6" s="738"/>
      <c r="CM6" s="736"/>
      <c r="CN6" s="737"/>
      <c r="CO6" s="737"/>
      <c r="CP6" s="737"/>
      <c r="CQ6" s="738"/>
      <c r="CR6" s="736"/>
      <c r="CS6" s="737"/>
      <c r="CT6" s="737"/>
      <c r="CU6" s="737"/>
      <c r="CV6" s="738"/>
      <c r="CW6" s="736"/>
      <c r="CX6" s="737"/>
      <c r="CY6" s="737"/>
      <c r="CZ6" s="737"/>
      <c r="DA6" s="738"/>
      <c r="DB6" s="736"/>
      <c r="DC6" s="737"/>
      <c r="DD6" s="737"/>
      <c r="DE6" s="737"/>
      <c r="DF6" s="738"/>
      <c r="DG6" s="766"/>
      <c r="DH6" s="767"/>
      <c r="DI6" s="767"/>
      <c r="DJ6" s="767"/>
      <c r="DK6" s="768"/>
      <c r="DL6" s="766"/>
      <c r="DM6" s="767"/>
      <c r="DN6" s="767"/>
      <c r="DO6" s="767"/>
      <c r="DP6" s="768"/>
      <c r="DQ6" s="736"/>
      <c r="DR6" s="737"/>
      <c r="DS6" s="737"/>
      <c r="DT6" s="737"/>
      <c r="DU6" s="738"/>
      <c r="DV6" s="736"/>
      <c r="DW6" s="737"/>
      <c r="DX6" s="737"/>
      <c r="DY6" s="737"/>
      <c r="DZ6" s="742"/>
      <c r="EA6" s="222"/>
    </row>
    <row r="7" spans="1:131" s="223" customFormat="1" ht="26.25" customHeight="1" thickTop="1" x14ac:dyDescent="0.15">
      <c r="A7" s="224">
        <v>1</v>
      </c>
      <c r="B7" s="749" t="s">
        <v>374</v>
      </c>
      <c r="C7" s="750"/>
      <c r="D7" s="750"/>
      <c r="E7" s="750"/>
      <c r="F7" s="750"/>
      <c r="G7" s="750"/>
      <c r="H7" s="750"/>
      <c r="I7" s="750"/>
      <c r="J7" s="750"/>
      <c r="K7" s="750"/>
      <c r="L7" s="750"/>
      <c r="M7" s="750"/>
      <c r="N7" s="750"/>
      <c r="O7" s="750"/>
      <c r="P7" s="751"/>
      <c r="Q7" s="752">
        <v>3567</v>
      </c>
      <c r="R7" s="753"/>
      <c r="S7" s="753"/>
      <c r="T7" s="753"/>
      <c r="U7" s="753"/>
      <c r="V7" s="753">
        <v>3438</v>
      </c>
      <c r="W7" s="753"/>
      <c r="X7" s="753"/>
      <c r="Y7" s="753"/>
      <c r="Z7" s="753"/>
      <c r="AA7" s="753">
        <v>128</v>
      </c>
      <c r="AB7" s="753"/>
      <c r="AC7" s="753"/>
      <c r="AD7" s="753"/>
      <c r="AE7" s="754"/>
      <c r="AF7" s="755">
        <v>127</v>
      </c>
      <c r="AG7" s="756"/>
      <c r="AH7" s="756"/>
      <c r="AI7" s="756"/>
      <c r="AJ7" s="757"/>
      <c r="AK7" s="758">
        <v>335</v>
      </c>
      <c r="AL7" s="759"/>
      <c r="AM7" s="759"/>
      <c r="AN7" s="759"/>
      <c r="AO7" s="759"/>
      <c r="AP7" s="759">
        <v>5886</v>
      </c>
      <c r="AQ7" s="759"/>
      <c r="AR7" s="759"/>
      <c r="AS7" s="759"/>
      <c r="AT7" s="759"/>
      <c r="AU7" s="760"/>
      <c r="AV7" s="760"/>
      <c r="AW7" s="760"/>
      <c r="AX7" s="760"/>
      <c r="AY7" s="761"/>
      <c r="AZ7" s="220"/>
      <c r="BA7" s="220"/>
      <c r="BB7" s="220"/>
      <c r="BC7" s="220"/>
      <c r="BD7" s="220"/>
      <c r="BE7" s="221"/>
      <c r="BF7" s="221"/>
      <c r="BG7" s="221"/>
      <c r="BH7" s="221"/>
      <c r="BI7" s="221"/>
      <c r="BJ7" s="221"/>
      <c r="BK7" s="221"/>
      <c r="BL7" s="221"/>
      <c r="BM7" s="221"/>
      <c r="BN7" s="221"/>
      <c r="BO7" s="221"/>
      <c r="BP7" s="221"/>
      <c r="BQ7" s="224">
        <v>1</v>
      </c>
      <c r="BR7" s="225"/>
      <c r="BS7" s="746" t="s">
        <v>552</v>
      </c>
      <c r="BT7" s="747"/>
      <c r="BU7" s="747"/>
      <c r="BV7" s="747"/>
      <c r="BW7" s="747"/>
      <c r="BX7" s="747"/>
      <c r="BY7" s="747"/>
      <c r="BZ7" s="747"/>
      <c r="CA7" s="747"/>
      <c r="CB7" s="747"/>
      <c r="CC7" s="747"/>
      <c r="CD7" s="747"/>
      <c r="CE7" s="747"/>
      <c r="CF7" s="747"/>
      <c r="CG7" s="762"/>
      <c r="CH7" s="743">
        <v>-93</v>
      </c>
      <c r="CI7" s="744"/>
      <c r="CJ7" s="744"/>
      <c r="CK7" s="744"/>
      <c r="CL7" s="745"/>
      <c r="CM7" s="743">
        <v>102</v>
      </c>
      <c r="CN7" s="744"/>
      <c r="CO7" s="744"/>
      <c r="CP7" s="744"/>
      <c r="CQ7" s="745"/>
      <c r="CR7" s="743">
        <v>0</v>
      </c>
      <c r="CS7" s="744"/>
      <c r="CT7" s="744"/>
      <c r="CU7" s="744"/>
      <c r="CV7" s="745"/>
      <c r="CW7" s="743" t="s">
        <v>565</v>
      </c>
      <c r="CX7" s="744"/>
      <c r="CY7" s="744"/>
      <c r="CZ7" s="744"/>
      <c r="DA7" s="745"/>
      <c r="DB7" s="743" t="s">
        <v>565</v>
      </c>
      <c r="DC7" s="744"/>
      <c r="DD7" s="744"/>
      <c r="DE7" s="744"/>
      <c r="DF7" s="745"/>
      <c r="DG7" s="743" t="s">
        <v>565</v>
      </c>
      <c r="DH7" s="744"/>
      <c r="DI7" s="744"/>
      <c r="DJ7" s="744"/>
      <c r="DK7" s="745"/>
      <c r="DL7" s="743" t="s">
        <v>565</v>
      </c>
      <c r="DM7" s="744"/>
      <c r="DN7" s="744"/>
      <c r="DO7" s="744"/>
      <c r="DP7" s="745"/>
      <c r="DQ7" s="743" t="s">
        <v>565</v>
      </c>
      <c r="DR7" s="744"/>
      <c r="DS7" s="744"/>
      <c r="DT7" s="744"/>
      <c r="DU7" s="745"/>
      <c r="DV7" s="746"/>
      <c r="DW7" s="747"/>
      <c r="DX7" s="747"/>
      <c r="DY7" s="747"/>
      <c r="DZ7" s="748"/>
      <c r="EA7" s="222"/>
    </row>
    <row r="8" spans="1:131" s="223" customFormat="1" ht="26.25" customHeight="1" x14ac:dyDescent="0.15">
      <c r="A8" s="226">
        <v>2</v>
      </c>
      <c r="B8" s="780"/>
      <c r="C8" s="781"/>
      <c r="D8" s="781"/>
      <c r="E8" s="781"/>
      <c r="F8" s="781"/>
      <c r="G8" s="781"/>
      <c r="H8" s="781"/>
      <c r="I8" s="781"/>
      <c r="J8" s="781"/>
      <c r="K8" s="781"/>
      <c r="L8" s="781"/>
      <c r="M8" s="781"/>
      <c r="N8" s="781"/>
      <c r="O8" s="781"/>
      <c r="P8" s="782"/>
      <c r="Q8" s="783"/>
      <c r="R8" s="784"/>
      <c r="S8" s="784"/>
      <c r="T8" s="784"/>
      <c r="U8" s="784"/>
      <c r="V8" s="784"/>
      <c r="W8" s="784"/>
      <c r="X8" s="784"/>
      <c r="Y8" s="784"/>
      <c r="Z8" s="784"/>
      <c r="AA8" s="784"/>
      <c r="AB8" s="784"/>
      <c r="AC8" s="784"/>
      <c r="AD8" s="784"/>
      <c r="AE8" s="785"/>
      <c r="AF8" s="786"/>
      <c r="AG8" s="787"/>
      <c r="AH8" s="787"/>
      <c r="AI8" s="787"/>
      <c r="AJ8" s="788"/>
      <c r="AK8" s="769"/>
      <c r="AL8" s="770"/>
      <c r="AM8" s="770"/>
      <c r="AN8" s="770"/>
      <c r="AO8" s="770"/>
      <c r="AP8" s="770"/>
      <c r="AQ8" s="770"/>
      <c r="AR8" s="770"/>
      <c r="AS8" s="770"/>
      <c r="AT8" s="770"/>
      <c r="AU8" s="771"/>
      <c r="AV8" s="771"/>
      <c r="AW8" s="771"/>
      <c r="AX8" s="771"/>
      <c r="AY8" s="772"/>
      <c r="AZ8" s="220"/>
      <c r="BA8" s="220"/>
      <c r="BB8" s="220"/>
      <c r="BC8" s="220"/>
      <c r="BD8" s="220"/>
      <c r="BE8" s="221"/>
      <c r="BF8" s="221"/>
      <c r="BG8" s="221"/>
      <c r="BH8" s="221"/>
      <c r="BI8" s="221"/>
      <c r="BJ8" s="221"/>
      <c r="BK8" s="221"/>
      <c r="BL8" s="221"/>
      <c r="BM8" s="221"/>
      <c r="BN8" s="221"/>
      <c r="BO8" s="221"/>
      <c r="BP8" s="221"/>
      <c r="BQ8" s="226">
        <v>2</v>
      </c>
      <c r="BR8" s="227"/>
      <c r="BS8" s="773"/>
      <c r="BT8" s="774"/>
      <c r="BU8" s="774"/>
      <c r="BV8" s="774"/>
      <c r="BW8" s="774"/>
      <c r="BX8" s="774"/>
      <c r="BY8" s="774"/>
      <c r="BZ8" s="774"/>
      <c r="CA8" s="774"/>
      <c r="CB8" s="774"/>
      <c r="CC8" s="774"/>
      <c r="CD8" s="774"/>
      <c r="CE8" s="774"/>
      <c r="CF8" s="774"/>
      <c r="CG8" s="775"/>
      <c r="CH8" s="776"/>
      <c r="CI8" s="777"/>
      <c r="CJ8" s="777"/>
      <c r="CK8" s="777"/>
      <c r="CL8" s="778"/>
      <c r="CM8" s="776"/>
      <c r="CN8" s="777"/>
      <c r="CO8" s="777"/>
      <c r="CP8" s="777"/>
      <c r="CQ8" s="778"/>
      <c r="CR8" s="776"/>
      <c r="CS8" s="777"/>
      <c r="CT8" s="777"/>
      <c r="CU8" s="777"/>
      <c r="CV8" s="778"/>
      <c r="CW8" s="776"/>
      <c r="CX8" s="777"/>
      <c r="CY8" s="777"/>
      <c r="CZ8" s="777"/>
      <c r="DA8" s="778"/>
      <c r="DB8" s="776"/>
      <c r="DC8" s="777"/>
      <c r="DD8" s="777"/>
      <c r="DE8" s="777"/>
      <c r="DF8" s="778"/>
      <c r="DG8" s="776"/>
      <c r="DH8" s="777"/>
      <c r="DI8" s="777"/>
      <c r="DJ8" s="777"/>
      <c r="DK8" s="778"/>
      <c r="DL8" s="776"/>
      <c r="DM8" s="777"/>
      <c r="DN8" s="777"/>
      <c r="DO8" s="777"/>
      <c r="DP8" s="778"/>
      <c r="DQ8" s="776"/>
      <c r="DR8" s="777"/>
      <c r="DS8" s="777"/>
      <c r="DT8" s="777"/>
      <c r="DU8" s="778"/>
      <c r="DV8" s="773"/>
      <c r="DW8" s="774"/>
      <c r="DX8" s="774"/>
      <c r="DY8" s="774"/>
      <c r="DZ8" s="779"/>
      <c r="EA8" s="222"/>
    </row>
    <row r="9" spans="1:131" s="223" customFormat="1" ht="26.25" customHeight="1" x14ac:dyDescent="0.15">
      <c r="A9" s="226">
        <v>3</v>
      </c>
      <c r="B9" s="780"/>
      <c r="C9" s="781"/>
      <c r="D9" s="781"/>
      <c r="E9" s="781"/>
      <c r="F9" s="781"/>
      <c r="G9" s="781"/>
      <c r="H9" s="781"/>
      <c r="I9" s="781"/>
      <c r="J9" s="781"/>
      <c r="K9" s="781"/>
      <c r="L9" s="781"/>
      <c r="M9" s="781"/>
      <c r="N9" s="781"/>
      <c r="O9" s="781"/>
      <c r="P9" s="782"/>
      <c r="Q9" s="783"/>
      <c r="R9" s="784"/>
      <c r="S9" s="784"/>
      <c r="T9" s="784"/>
      <c r="U9" s="784"/>
      <c r="V9" s="784"/>
      <c r="W9" s="784"/>
      <c r="X9" s="784"/>
      <c r="Y9" s="784"/>
      <c r="Z9" s="784"/>
      <c r="AA9" s="784"/>
      <c r="AB9" s="784"/>
      <c r="AC9" s="784"/>
      <c r="AD9" s="784"/>
      <c r="AE9" s="785"/>
      <c r="AF9" s="786"/>
      <c r="AG9" s="787"/>
      <c r="AH9" s="787"/>
      <c r="AI9" s="787"/>
      <c r="AJ9" s="788"/>
      <c r="AK9" s="769"/>
      <c r="AL9" s="770"/>
      <c r="AM9" s="770"/>
      <c r="AN9" s="770"/>
      <c r="AO9" s="770"/>
      <c r="AP9" s="770"/>
      <c r="AQ9" s="770"/>
      <c r="AR9" s="770"/>
      <c r="AS9" s="770"/>
      <c r="AT9" s="770"/>
      <c r="AU9" s="771"/>
      <c r="AV9" s="771"/>
      <c r="AW9" s="771"/>
      <c r="AX9" s="771"/>
      <c r="AY9" s="772"/>
      <c r="AZ9" s="220"/>
      <c r="BA9" s="220"/>
      <c r="BB9" s="220"/>
      <c r="BC9" s="220"/>
      <c r="BD9" s="220"/>
      <c r="BE9" s="221"/>
      <c r="BF9" s="221"/>
      <c r="BG9" s="221"/>
      <c r="BH9" s="221"/>
      <c r="BI9" s="221"/>
      <c r="BJ9" s="221"/>
      <c r="BK9" s="221"/>
      <c r="BL9" s="221"/>
      <c r="BM9" s="221"/>
      <c r="BN9" s="221"/>
      <c r="BO9" s="221"/>
      <c r="BP9" s="221"/>
      <c r="BQ9" s="226">
        <v>3</v>
      </c>
      <c r="BR9" s="227"/>
      <c r="BS9" s="773"/>
      <c r="BT9" s="774"/>
      <c r="BU9" s="774"/>
      <c r="BV9" s="774"/>
      <c r="BW9" s="774"/>
      <c r="BX9" s="774"/>
      <c r="BY9" s="774"/>
      <c r="BZ9" s="774"/>
      <c r="CA9" s="774"/>
      <c r="CB9" s="774"/>
      <c r="CC9" s="774"/>
      <c r="CD9" s="774"/>
      <c r="CE9" s="774"/>
      <c r="CF9" s="774"/>
      <c r="CG9" s="775"/>
      <c r="CH9" s="776"/>
      <c r="CI9" s="777"/>
      <c r="CJ9" s="777"/>
      <c r="CK9" s="777"/>
      <c r="CL9" s="778"/>
      <c r="CM9" s="776"/>
      <c r="CN9" s="777"/>
      <c r="CO9" s="777"/>
      <c r="CP9" s="777"/>
      <c r="CQ9" s="778"/>
      <c r="CR9" s="776"/>
      <c r="CS9" s="777"/>
      <c r="CT9" s="777"/>
      <c r="CU9" s="777"/>
      <c r="CV9" s="778"/>
      <c r="CW9" s="776"/>
      <c r="CX9" s="777"/>
      <c r="CY9" s="777"/>
      <c r="CZ9" s="777"/>
      <c r="DA9" s="778"/>
      <c r="DB9" s="776"/>
      <c r="DC9" s="777"/>
      <c r="DD9" s="777"/>
      <c r="DE9" s="777"/>
      <c r="DF9" s="778"/>
      <c r="DG9" s="776"/>
      <c r="DH9" s="777"/>
      <c r="DI9" s="777"/>
      <c r="DJ9" s="777"/>
      <c r="DK9" s="778"/>
      <c r="DL9" s="776"/>
      <c r="DM9" s="777"/>
      <c r="DN9" s="777"/>
      <c r="DO9" s="777"/>
      <c r="DP9" s="778"/>
      <c r="DQ9" s="776"/>
      <c r="DR9" s="777"/>
      <c r="DS9" s="777"/>
      <c r="DT9" s="777"/>
      <c r="DU9" s="778"/>
      <c r="DV9" s="773"/>
      <c r="DW9" s="774"/>
      <c r="DX9" s="774"/>
      <c r="DY9" s="774"/>
      <c r="DZ9" s="779"/>
      <c r="EA9" s="222"/>
    </row>
    <row r="10" spans="1:131" s="223" customFormat="1" ht="26.25" customHeight="1" x14ac:dyDescent="0.15">
      <c r="A10" s="226">
        <v>4</v>
      </c>
      <c r="B10" s="780"/>
      <c r="C10" s="781"/>
      <c r="D10" s="781"/>
      <c r="E10" s="781"/>
      <c r="F10" s="781"/>
      <c r="G10" s="781"/>
      <c r="H10" s="781"/>
      <c r="I10" s="781"/>
      <c r="J10" s="781"/>
      <c r="K10" s="781"/>
      <c r="L10" s="781"/>
      <c r="M10" s="781"/>
      <c r="N10" s="781"/>
      <c r="O10" s="781"/>
      <c r="P10" s="782"/>
      <c r="Q10" s="783"/>
      <c r="R10" s="784"/>
      <c r="S10" s="784"/>
      <c r="T10" s="784"/>
      <c r="U10" s="784"/>
      <c r="V10" s="784"/>
      <c r="W10" s="784"/>
      <c r="X10" s="784"/>
      <c r="Y10" s="784"/>
      <c r="Z10" s="784"/>
      <c r="AA10" s="784"/>
      <c r="AB10" s="784"/>
      <c r="AC10" s="784"/>
      <c r="AD10" s="784"/>
      <c r="AE10" s="785"/>
      <c r="AF10" s="786"/>
      <c r="AG10" s="787"/>
      <c r="AH10" s="787"/>
      <c r="AI10" s="787"/>
      <c r="AJ10" s="788"/>
      <c r="AK10" s="769"/>
      <c r="AL10" s="770"/>
      <c r="AM10" s="770"/>
      <c r="AN10" s="770"/>
      <c r="AO10" s="770"/>
      <c r="AP10" s="770"/>
      <c r="AQ10" s="770"/>
      <c r="AR10" s="770"/>
      <c r="AS10" s="770"/>
      <c r="AT10" s="770"/>
      <c r="AU10" s="771"/>
      <c r="AV10" s="771"/>
      <c r="AW10" s="771"/>
      <c r="AX10" s="771"/>
      <c r="AY10" s="772"/>
      <c r="AZ10" s="220"/>
      <c r="BA10" s="220"/>
      <c r="BB10" s="220"/>
      <c r="BC10" s="220"/>
      <c r="BD10" s="220"/>
      <c r="BE10" s="221"/>
      <c r="BF10" s="221"/>
      <c r="BG10" s="221"/>
      <c r="BH10" s="221"/>
      <c r="BI10" s="221"/>
      <c r="BJ10" s="221"/>
      <c r="BK10" s="221"/>
      <c r="BL10" s="221"/>
      <c r="BM10" s="221"/>
      <c r="BN10" s="221"/>
      <c r="BO10" s="221"/>
      <c r="BP10" s="221"/>
      <c r="BQ10" s="226">
        <v>4</v>
      </c>
      <c r="BR10" s="227"/>
      <c r="BS10" s="773"/>
      <c r="BT10" s="774"/>
      <c r="BU10" s="774"/>
      <c r="BV10" s="774"/>
      <c r="BW10" s="774"/>
      <c r="BX10" s="774"/>
      <c r="BY10" s="774"/>
      <c r="BZ10" s="774"/>
      <c r="CA10" s="774"/>
      <c r="CB10" s="774"/>
      <c r="CC10" s="774"/>
      <c r="CD10" s="774"/>
      <c r="CE10" s="774"/>
      <c r="CF10" s="774"/>
      <c r="CG10" s="775"/>
      <c r="CH10" s="776"/>
      <c r="CI10" s="777"/>
      <c r="CJ10" s="777"/>
      <c r="CK10" s="777"/>
      <c r="CL10" s="778"/>
      <c r="CM10" s="776"/>
      <c r="CN10" s="777"/>
      <c r="CO10" s="777"/>
      <c r="CP10" s="777"/>
      <c r="CQ10" s="778"/>
      <c r="CR10" s="776"/>
      <c r="CS10" s="777"/>
      <c r="CT10" s="777"/>
      <c r="CU10" s="777"/>
      <c r="CV10" s="778"/>
      <c r="CW10" s="776"/>
      <c r="CX10" s="777"/>
      <c r="CY10" s="777"/>
      <c r="CZ10" s="777"/>
      <c r="DA10" s="778"/>
      <c r="DB10" s="776"/>
      <c r="DC10" s="777"/>
      <c r="DD10" s="777"/>
      <c r="DE10" s="777"/>
      <c r="DF10" s="778"/>
      <c r="DG10" s="776"/>
      <c r="DH10" s="777"/>
      <c r="DI10" s="777"/>
      <c r="DJ10" s="777"/>
      <c r="DK10" s="778"/>
      <c r="DL10" s="776"/>
      <c r="DM10" s="777"/>
      <c r="DN10" s="777"/>
      <c r="DO10" s="777"/>
      <c r="DP10" s="778"/>
      <c r="DQ10" s="776"/>
      <c r="DR10" s="777"/>
      <c r="DS10" s="777"/>
      <c r="DT10" s="777"/>
      <c r="DU10" s="778"/>
      <c r="DV10" s="773"/>
      <c r="DW10" s="774"/>
      <c r="DX10" s="774"/>
      <c r="DY10" s="774"/>
      <c r="DZ10" s="779"/>
      <c r="EA10" s="222"/>
    </row>
    <row r="11" spans="1:131" s="223" customFormat="1" ht="26.25" customHeight="1" x14ac:dyDescent="0.15">
      <c r="A11" s="226">
        <v>5</v>
      </c>
      <c r="B11" s="780"/>
      <c r="C11" s="781"/>
      <c r="D11" s="781"/>
      <c r="E11" s="781"/>
      <c r="F11" s="781"/>
      <c r="G11" s="781"/>
      <c r="H11" s="781"/>
      <c r="I11" s="781"/>
      <c r="J11" s="781"/>
      <c r="K11" s="781"/>
      <c r="L11" s="781"/>
      <c r="M11" s="781"/>
      <c r="N11" s="781"/>
      <c r="O11" s="781"/>
      <c r="P11" s="782"/>
      <c r="Q11" s="783"/>
      <c r="R11" s="784"/>
      <c r="S11" s="784"/>
      <c r="T11" s="784"/>
      <c r="U11" s="784"/>
      <c r="V11" s="784"/>
      <c r="W11" s="784"/>
      <c r="X11" s="784"/>
      <c r="Y11" s="784"/>
      <c r="Z11" s="784"/>
      <c r="AA11" s="784"/>
      <c r="AB11" s="784"/>
      <c r="AC11" s="784"/>
      <c r="AD11" s="784"/>
      <c r="AE11" s="785"/>
      <c r="AF11" s="786"/>
      <c r="AG11" s="787"/>
      <c r="AH11" s="787"/>
      <c r="AI11" s="787"/>
      <c r="AJ11" s="788"/>
      <c r="AK11" s="769"/>
      <c r="AL11" s="770"/>
      <c r="AM11" s="770"/>
      <c r="AN11" s="770"/>
      <c r="AO11" s="770"/>
      <c r="AP11" s="770"/>
      <c r="AQ11" s="770"/>
      <c r="AR11" s="770"/>
      <c r="AS11" s="770"/>
      <c r="AT11" s="770"/>
      <c r="AU11" s="771"/>
      <c r="AV11" s="771"/>
      <c r="AW11" s="771"/>
      <c r="AX11" s="771"/>
      <c r="AY11" s="772"/>
      <c r="AZ11" s="220"/>
      <c r="BA11" s="220"/>
      <c r="BB11" s="220"/>
      <c r="BC11" s="220"/>
      <c r="BD11" s="220"/>
      <c r="BE11" s="221"/>
      <c r="BF11" s="221"/>
      <c r="BG11" s="221"/>
      <c r="BH11" s="221"/>
      <c r="BI11" s="221"/>
      <c r="BJ11" s="221"/>
      <c r="BK11" s="221"/>
      <c r="BL11" s="221"/>
      <c r="BM11" s="221"/>
      <c r="BN11" s="221"/>
      <c r="BO11" s="221"/>
      <c r="BP11" s="221"/>
      <c r="BQ11" s="226">
        <v>5</v>
      </c>
      <c r="BR11" s="227"/>
      <c r="BS11" s="773"/>
      <c r="BT11" s="774"/>
      <c r="BU11" s="774"/>
      <c r="BV11" s="774"/>
      <c r="BW11" s="774"/>
      <c r="BX11" s="774"/>
      <c r="BY11" s="774"/>
      <c r="BZ11" s="774"/>
      <c r="CA11" s="774"/>
      <c r="CB11" s="774"/>
      <c r="CC11" s="774"/>
      <c r="CD11" s="774"/>
      <c r="CE11" s="774"/>
      <c r="CF11" s="774"/>
      <c r="CG11" s="775"/>
      <c r="CH11" s="776"/>
      <c r="CI11" s="777"/>
      <c r="CJ11" s="777"/>
      <c r="CK11" s="777"/>
      <c r="CL11" s="778"/>
      <c r="CM11" s="776"/>
      <c r="CN11" s="777"/>
      <c r="CO11" s="777"/>
      <c r="CP11" s="777"/>
      <c r="CQ11" s="778"/>
      <c r="CR11" s="776"/>
      <c r="CS11" s="777"/>
      <c r="CT11" s="777"/>
      <c r="CU11" s="777"/>
      <c r="CV11" s="778"/>
      <c r="CW11" s="776"/>
      <c r="CX11" s="777"/>
      <c r="CY11" s="777"/>
      <c r="CZ11" s="777"/>
      <c r="DA11" s="778"/>
      <c r="DB11" s="776"/>
      <c r="DC11" s="777"/>
      <c r="DD11" s="777"/>
      <c r="DE11" s="777"/>
      <c r="DF11" s="778"/>
      <c r="DG11" s="776"/>
      <c r="DH11" s="777"/>
      <c r="DI11" s="777"/>
      <c r="DJ11" s="777"/>
      <c r="DK11" s="778"/>
      <c r="DL11" s="776"/>
      <c r="DM11" s="777"/>
      <c r="DN11" s="777"/>
      <c r="DO11" s="777"/>
      <c r="DP11" s="778"/>
      <c r="DQ11" s="776"/>
      <c r="DR11" s="777"/>
      <c r="DS11" s="777"/>
      <c r="DT11" s="777"/>
      <c r="DU11" s="778"/>
      <c r="DV11" s="773"/>
      <c r="DW11" s="774"/>
      <c r="DX11" s="774"/>
      <c r="DY11" s="774"/>
      <c r="DZ11" s="779"/>
      <c r="EA11" s="222"/>
    </row>
    <row r="12" spans="1:131" s="223" customFormat="1" ht="26.25" customHeight="1" x14ac:dyDescent="0.15">
      <c r="A12" s="226">
        <v>6</v>
      </c>
      <c r="B12" s="780"/>
      <c r="C12" s="781"/>
      <c r="D12" s="781"/>
      <c r="E12" s="781"/>
      <c r="F12" s="781"/>
      <c r="G12" s="781"/>
      <c r="H12" s="781"/>
      <c r="I12" s="781"/>
      <c r="J12" s="781"/>
      <c r="K12" s="781"/>
      <c r="L12" s="781"/>
      <c r="M12" s="781"/>
      <c r="N12" s="781"/>
      <c r="O12" s="781"/>
      <c r="P12" s="782"/>
      <c r="Q12" s="783"/>
      <c r="R12" s="784"/>
      <c r="S12" s="784"/>
      <c r="T12" s="784"/>
      <c r="U12" s="784"/>
      <c r="V12" s="784"/>
      <c r="W12" s="784"/>
      <c r="X12" s="784"/>
      <c r="Y12" s="784"/>
      <c r="Z12" s="784"/>
      <c r="AA12" s="784"/>
      <c r="AB12" s="784"/>
      <c r="AC12" s="784"/>
      <c r="AD12" s="784"/>
      <c r="AE12" s="785"/>
      <c r="AF12" s="786"/>
      <c r="AG12" s="787"/>
      <c r="AH12" s="787"/>
      <c r="AI12" s="787"/>
      <c r="AJ12" s="788"/>
      <c r="AK12" s="769"/>
      <c r="AL12" s="770"/>
      <c r="AM12" s="770"/>
      <c r="AN12" s="770"/>
      <c r="AO12" s="770"/>
      <c r="AP12" s="770"/>
      <c r="AQ12" s="770"/>
      <c r="AR12" s="770"/>
      <c r="AS12" s="770"/>
      <c r="AT12" s="770"/>
      <c r="AU12" s="771"/>
      <c r="AV12" s="771"/>
      <c r="AW12" s="771"/>
      <c r="AX12" s="771"/>
      <c r="AY12" s="772"/>
      <c r="AZ12" s="220"/>
      <c r="BA12" s="220"/>
      <c r="BB12" s="220"/>
      <c r="BC12" s="220"/>
      <c r="BD12" s="220"/>
      <c r="BE12" s="221"/>
      <c r="BF12" s="221"/>
      <c r="BG12" s="221"/>
      <c r="BH12" s="221"/>
      <c r="BI12" s="221"/>
      <c r="BJ12" s="221"/>
      <c r="BK12" s="221"/>
      <c r="BL12" s="221"/>
      <c r="BM12" s="221"/>
      <c r="BN12" s="221"/>
      <c r="BO12" s="221"/>
      <c r="BP12" s="221"/>
      <c r="BQ12" s="226">
        <v>6</v>
      </c>
      <c r="BR12" s="227"/>
      <c r="BS12" s="773"/>
      <c r="BT12" s="774"/>
      <c r="BU12" s="774"/>
      <c r="BV12" s="774"/>
      <c r="BW12" s="774"/>
      <c r="BX12" s="774"/>
      <c r="BY12" s="774"/>
      <c r="BZ12" s="774"/>
      <c r="CA12" s="774"/>
      <c r="CB12" s="774"/>
      <c r="CC12" s="774"/>
      <c r="CD12" s="774"/>
      <c r="CE12" s="774"/>
      <c r="CF12" s="774"/>
      <c r="CG12" s="775"/>
      <c r="CH12" s="776"/>
      <c r="CI12" s="777"/>
      <c r="CJ12" s="777"/>
      <c r="CK12" s="777"/>
      <c r="CL12" s="778"/>
      <c r="CM12" s="776"/>
      <c r="CN12" s="777"/>
      <c r="CO12" s="777"/>
      <c r="CP12" s="777"/>
      <c r="CQ12" s="778"/>
      <c r="CR12" s="776"/>
      <c r="CS12" s="777"/>
      <c r="CT12" s="777"/>
      <c r="CU12" s="777"/>
      <c r="CV12" s="778"/>
      <c r="CW12" s="776"/>
      <c r="CX12" s="777"/>
      <c r="CY12" s="777"/>
      <c r="CZ12" s="777"/>
      <c r="DA12" s="778"/>
      <c r="DB12" s="776"/>
      <c r="DC12" s="777"/>
      <c r="DD12" s="777"/>
      <c r="DE12" s="777"/>
      <c r="DF12" s="778"/>
      <c r="DG12" s="776"/>
      <c r="DH12" s="777"/>
      <c r="DI12" s="777"/>
      <c r="DJ12" s="777"/>
      <c r="DK12" s="778"/>
      <c r="DL12" s="776"/>
      <c r="DM12" s="777"/>
      <c r="DN12" s="777"/>
      <c r="DO12" s="777"/>
      <c r="DP12" s="778"/>
      <c r="DQ12" s="776"/>
      <c r="DR12" s="777"/>
      <c r="DS12" s="777"/>
      <c r="DT12" s="777"/>
      <c r="DU12" s="778"/>
      <c r="DV12" s="773"/>
      <c r="DW12" s="774"/>
      <c r="DX12" s="774"/>
      <c r="DY12" s="774"/>
      <c r="DZ12" s="779"/>
      <c r="EA12" s="222"/>
    </row>
    <row r="13" spans="1:131" s="223" customFormat="1" ht="26.25" customHeight="1" x14ac:dyDescent="0.15">
      <c r="A13" s="226">
        <v>7</v>
      </c>
      <c r="B13" s="780"/>
      <c r="C13" s="781"/>
      <c r="D13" s="781"/>
      <c r="E13" s="781"/>
      <c r="F13" s="781"/>
      <c r="G13" s="781"/>
      <c r="H13" s="781"/>
      <c r="I13" s="781"/>
      <c r="J13" s="781"/>
      <c r="K13" s="781"/>
      <c r="L13" s="781"/>
      <c r="M13" s="781"/>
      <c r="N13" s="781"/>
      <c r="O13" s="781"/>
      <c r="P13" s="782"/>
      <c r="Q13" s="783"/>
      <c r="R13" s="784"/>
      <c r="S13" s="784"/>
      <c r="T13" s="784"/>
      <c r="U13" s="784"/>
      <c r="V13" s="784"/>
      <c r="W13" s="784"/>
      <c r="X13" s="784"/>
      <c r="Y13" s="784"/>
      <c r="Z13" s="784"/>
      <c r="AA13" s="784"/>
      <c r="AB13" s="784"/>
      <c r="AC13" s="784"/>
      <c r="AD13" s="784"/>
      <c r="AE13" s="785"/>
      <c r="AF13" s="786"/>
      <c r="AG13" s="787"/>
      <c r="AH13" s="787"/>
      <c r="AI13" s="787"/>
      <c r="AJ13" s="788"/>
      <c r="AK13" s="769"/>
      <c r="AL13" s="770"/>
      <c r="AM13" s="770"/>
      <c r="AN13" s="770"/>
      <c r="AO13" s="770"/>
      <c r="AP13" s="770"/>
      <c r="AQ13" s="770"/>
      <c r="AR13" s="770"/>
      <c r="AS13" s="770"/>
      <c r="AT13" s="770"/>
      <c r="AU13" s="771"/>
      <c r="AV13" s="771"/>
      <c r="AW13" s="771"/>
      <c r="AX13" s="771"/>
      <c r="AY13" s="772"/>
      <c r="AZ13" s="220"/>
      <c r="BA13" s="220"/>
      <c r="BB13" s="220"/>
      <c r="BC13" s="220"/>
      <c r="BD13" s="220"/>
      <c r="BE13" s="221"/>
      <c r="BF13" s="221"/>
      <c r="BG13" s="221"/>
      <c r="BH13" s="221"/>
      <c r="BI13" s="221"/>
      <c r="BJ13" s="221"/>
      <c r="BK13" s="221"/>
      <c r="BL13" s="221"/>
      <c r="BM13" s="221"/>
      <c r="BN13" s="221"/>
      <c r="BO13" s="221"/>
      <c r="BP13" s="221"/>
      <c r="BQ13" s="226">
        <v>7</v>
      </c>
      <c r="BR13" s="227"/>
      <c r="BS13" s="773"/>
      <c r="BT13" s="774"/>
      <c r="BU13" s="774"/>
      <c r="BV13" s="774"/>
      <c r="BW13" s="774"/>
      <c r="BX13" s="774"/>
      <c r="BY13" s="774"/>
      <c r="BZ13" s="774"/>
      <c r="CA13" s="774"/>
      <c r="CB13" s="774"/>
      <c r="CC13" s="774"/>
      <c r="CD13" s="774"/>
      <c r="CE13" s="774"/>
      <c r="CF13" s="774"/>
      <c r="CG13" s="775"/>
      <c r="CH13" s="776"/>
      <c r="CI13" s="777"/>
      <c r="CJ13" s="777"/>
      <c r="CK13" s="777"/>
      <c r="CL13" s="778"/>
      <c r="CM13" s="776"/>
      <c r="CN13" s="777"/>
      <c r="CO13" s="777"/>
      <c r="CP13" s="777"/>
      <c r="CQ13" s="778"/>
      <c r="CR13" s="776"/>
      <c r="CS13" s="777"/>
      <c r="CT13" s="777"/>
      <c r="CU13" s="777"/>
      <c r="CV13" s="778"/>
      <c r="CW13" s="776"/>
      <c r="CX13" s="777"/>
      <c r="CY13" s="777"/>
      <c r="CZ13" s="777"/>
      <c r="DA13" s="778"/>
      <c r="DB13" s="776"/>
      <c r="DC13" s="777"/>
      <c r="DD13" s="777"/>
      <c r="DE13" s="777"/>
      <c r="DF13" s="778"/>
      <c r="DG13" s="776"/>
      <c r="DH13" s="777"/>
      <c r="DI13" s="777"/>
      <c r="DJ13" s="777"/>
      <c r="DK13" s="778"/>
      <c r="DL13" s="776"/>
      <c r="DM13" s="777"/>
      <c r="DN13" s="777"/>
      <c r="DO13" s="777"/>
      <c r="DP13" s="778"/>
      <c r="DQ13" s="776"/>
      <c r="DR13" s="777"/>
      <c r="DS13" s="777"/>
      <c r="DT13" s="777"/>
      <c r="DU13" s="778"/>
      <c r="DV13" s="773"/>
      <c r="DW13" s="774"/>
      <c r="DX13" s="774"/>
      <c r="DY13" s="774"/>
      <c r="DZ13" s="779"/>
      <c r="EA13" s="222"/>
    </row>
    <row r="14" spans="1:131" s="223" customFormat="1" ht="26.25" customHeight="1" x14ac:dyDescent="0.15">
      <c r="A14" s="226">
        <v>8</v>
      </c>
      <c r="B14" s="780"/>
      <c r="C14" s="781"/>
      <c r="D14" s="781"/>
      <c r="E14" s="781"/>
      <c r="F14" s="781"/>
      <c r="G14" s="781"/>
      <c r="H14" s="781"/>
      <c r="I14" s="781"/>
      <c r="J14" s="781"/>
      <c r="K14" s="781"/>
      <c r="L14" s="781"/>
      <c r="M14" s="781"/>
      <c r="N14" s="781"/>
      <c r="O14" s="781"/>
      <c r="P14" s="782"/>
      <c r="Q14" s="783"/>
      <c r="R14" s="784"/>
      <c r="S14" s="784"/>
      <c r="T14" s="784"/>
      <c r="U14" s="784"/>
      <c r="V14" s="784"/>
      <c r="W14" s="784"/>
      <c r="X14" s="784"/>
      <c r="Y14" s="784"/>
      <c r="Z14" s="784"/>
      <c r="AA14" s="784"/>
      <c r="AB14" s="784"/>
      <c r="AC14" s="784"/>
      <c r="AD14" s="784"/>
      <c r="AE14" s="785"/>
      <c r="AF14" s="786"/>
      <c r="AG14" s="787"/>
      <c r="AH14" s="787"/>
      <c r="AI14" s="787"/>
      <c r="AJ14" s="788"/>
      <c r="AK14" s="769"/>
      <c r="AL14" s="770"/>
      <c r="AM14" s="770"/>
      <c r="AN14" s="770"/>
      <c r="AO14" s="770"/>
      <c r="AP14" s="770"/>
      <c r="AQ14" s="770"/>
      <c r="AR14" s="770"/>
      <c r="AS14" s="770"/>
      <c r="AT14" s="770"/>
      <c r="AU14" s="771"/>
      <c r="AV14" s="771"/>
      <c r="AW14" s="771"/>
      <c r="AX14" s="771"/>
      <c r="AY14" s="772"/>
      <c r="AZ14" s="220"/>
      <c r="BA14" s="220"/>
      <c r="BB14" s="220"/>
      <c r="BC14" s="220"/>
      <c r="BD14" s="220"/>
      <c r="BE14" s="221"/>
      <c r="BF14" s="221"/>
      <c r="BG14" s="221"/>
      <c r="BH14" s="221"/>
      <c r="BI14" s="221"/>
      <c r="BJ14" s="221"/>
      <c r="BK14" s="221"/>
      <c r="BL14" s="221"/>
      <c r="BM14" s="221"/>
      <c r="BN14" s="221"/>
      <c r="BO14" s="221"/>
      <c r="BP14" s="221"/>
      <c r="BQ14" s="226">
        <v>8</v>
      </c>
      <c r="BR14" s="227"/>
      <c r="BS14" s="773"/>
      <c r="BT14" s="774"/>
      <c r="BU14" s="774"/>
      <c r="BV14" s="774"/>
      <c r="BW14" s="774"/>
      <c r="BX14" s="774"/>
      <c r="BY14" s="774"/>
      <c r="BZ14" s="774"/>
      <c r="CA14" s="774"/>
      <c r="CB14" s="774"/>
      <c r="CC14" s="774"/>
      <c r="CD14" s="774"/>
      <c r="CE14" s="774"/>
      <c r="CF14" s="774"/>
      <c r="CG14" s="775"/>
      <c r="CH14" s="776"/>
      <c r="CI14" s="777"/>
      <c r="CJ14" s="777"/>
      <c r="CK14" s="777"/>
      <c r="CL14" s="778"/>
      <c r="CM14" s="776"/>
      <c r="CN14" s="777"/>
      <c r="CO14" s="777"/>
      <c r="CP14" s="777"/>
      <c r="CQ14" s="778"/>
      <c r="CR14" s="776"/>
      <c r="CS14" s="777"/>
      <c r="CT14" s="777"/>
      <c r="CU14" s="777"/>
      <c r="CV14" s="778"/>
      <c r="CW14" s="776"/>
      <c r="CX14" s="777"/>
      <c r="CY14" s="777"/>
      <c r="CZ14" s="777"/>
      <c r="DA14" s="778"/>
      <c r="DB14" s="776"/>
      <c r="DC14" s="777"/>
      <c r="DD14" s="777"/>
      <c r="DE14" s="777"/>
      <c r="DF14" s="778"/>
      <c r="DG14" s="776"/>
      <c r="DH14" s="777"/>
      <c r="DI14" s="777"/>
      <c r="DJ14" s="777"/>
      <c r="DK14" s="778"/>
      <c r="DL14" s="776"/>
      <c r="DM14" s="777"/>
      <c r="DN14" s="777"/>
      <c r="DO14" s="777"/>
      <c r="DP14" s="778"/>
      <c r="DQ14" s="776"/>
      <c r="DR14" s="777"/>
      <c r="DS14" s="777"/>
      <c r="DT14" s="777"/>
      <c r="DU14" s="778"/>
      <c r="DV14" s="773"/>
      <c r="DW14" s="774"/>
      <c r="DX14" s="774"/>
      <c r="DY14" s="774"/>
      <c r="DZ14" s="779"/>
      <c r="EA14" s="222"/>
    </row>
    <row r="15" spans="1:131" s="223" customFormat="1" ht="26.25" customHeight="1" x14ac:dyDescent="0.15">
      <c r="A15" s="226">
        <v>9</v>
      </c>
      <c r="B15" s="780"/>
      <c r="C15" s="781"/>
      <c r="D15" s="781"/>
      <c r="E15" s="781"/>
      <c r="F15" s="781"/>
      <c r="G15" s="781"/>
      <c r="H15" s="781"/>
      <c r="I15" s="781"/>
      <c r="J15" s="781"/>
      <c r="K15" s="781"/>
      <c r="L15" s="781"/>
      <c r="M15" s="781"/>
      <c r="N15" s="781"/>
      <c r="O15" s="781"/>
      <c r="P15" s="782"/>
      <c r="Q15" s="783"/>
      <c r="R15" s="784"/>
      <c r="S15" s="784"/>
      <c r="T15" s="784"/>
      <c r="U15" s="784"/>
      <c r="V15" s="784"/>
      <c r="W15" s="784"/>
      <c r="X15" s="784"/>
      <c r="Y15" s="784"/>
      <c r="Z15" s="784"/>
      <c r="AA15" s="784"/>
      <c r="AB15" s="784"/>
      <c r="AC15" s="784"/>
      <c r="AD15" s="784"/>
      <c r="AE15" s="785"/>
      <c r="AF15" s="786"/>
      <c r="AG15" s="787"/>
      <c r="AH15" s="787"/>
      <c r="AI15" s="787"/>
      <c r="AJ15" s="788"/>
      <c r="AK15" s="769"/>
      <c r="AL15" s="770"/>
      <c r="AM15" s="770"/>
      <c r="AN15" s="770"/>
      <c r="AO15" s="770"/>
      <c r="AP15" s="770"/>
      <c r="AQ15" s="770"/>
      <c r="AR15" s="770"/>
      <c r="AS15" s="770"/>
      <c r="AT15" s="770"/>
      <c r="AU15" s="771"/>
      <c r="AV15" s="771"/>
      <c r="AW15" s="771"/>
      <c r="AX15" s="771"/>
      <c r="AY15" s="772"/>
      <c r="AZ15" s="220"/>
      <c r="BA15" s="220"/>
      <c r="BB15" s="220"/>
      <c r="BC15" s="220"/>
      <c r="BD15" s="220"/>
      <c r="BE15" s="221"/>
      <c r="BF15" s="221"/>
      <c r="BG15" s="221"/>
      <c r="BH15" s="221"/>
      <c r="BI15" s="221"/>
      <c r="BJ15" s="221"/>
      <c r="BK15" s="221"/>
      <c r="BL15" s="221"/>
      <c r="BM15" s="221"/>
      <c r="BN15" s="221"/>
      <c r="BO15" s="221"/>
      <c r="BP15" s="221"/>
      <c r="BQ15" s="226">
        <v>9</v>
      </c>
      <c r="BR15" s="227"/>
      <c r="BS15" s="773"/>
      <c r="BT15" s="774"/>
      <c r="BU15" s="774"/>
      <c r="BV15" s="774"/>
      <c r="BW15" s="774"/>
      <c r="BX15" s="774"/>
      <c r="BY15" s="774"/>
      <c r="BZ15" s="774"/>
      <c r="CA15" s="774"/>
      <c r="CB15" s="774"/>
      <c r="CC15" s="774"/>
      <c r="CD15" s="774"/>
      <c r="CE15" s="774"/>
      <c r="CF15" s="774"/>
      <c r="CG15" s="775"/>
      <c r="CH15" s="776"/>
      <c r="CI15" s="777"/>
      <c r="CJ15" s="777"/>
      <c r="CK15" s="777"/>
      <c r="CL15" s="778"/>
      <c r="CM15" s="776"/>
      <c r="CN15" s="777"/>
      <c r="CO15" s="777"/>
      <c r="CP15" s="777"/>
      <c r="CQ15" s="778"/>
      <c r="CR15" s="776"/>
      <c r="CS15" s="777"/>
      <c r="CT15" s="777"/>
      <c r="CU15" s="777"/>
      <c r="CV15" s="778"/>
      <c r="CW15" s="776"/>
      <c r="CX15" s="777"/>
      <c r="CY15" s="777"/>
      <c r="CZ15" s="777"/>
      <c r="DA15" s="778"/>
      <c r="DB15" s="776"/>
      <c r="DC15" s="777"/>
      <c r="DD15" s="777"/>
      <c r="DE15" s="777"/>
      <c r="DF15" s="778"/>
      <c r="DG15" s="776"/>
      <c r="DH15" s="777"/>
      <c r="DI15" s="777"/>
      <c r="DJ15" s="777"/>
      <c r="DK15" s="778"/>
      <c r="DL15" s="776"/>
      <c r="DM15" s="777"/>
      <c r="DN15" s="777"/>
      <c r="DO15" s="777"/>
      <c r="DP15" s="778"/>
      <c r="DQ15" s="776"/>
      <c r="DR15" s="777"/>
      <c r="DS15" s="777"/>
      <c r="DT15" s="777"/>
      <c r="DU15" s="778"/>
      <c r="DV15" s="773"/>
      <c r="DW15" s="774"/>
      <c r="DX15" s="774"/>
      <c r="DY15" s="774"/>
      <c r="DZ15" s="779"/>
      <c r="EA15" s="222"/>
    </row>
    <row r="16" spans="1:131" s="223" customFormat="1" ht="26.25" customHeight="1" x14ac:dyDescent="0.15">
      <c r="A16" s="226">
        <v>10</v>
      </c>
      <c r="B16" s="780"/>
      <c r="C16" s="781"/>
      <c r="D16" s="781"/>
      <c r="E16" s="781"/>
      <c r="F16" s="781"/>
      <c r="G16" s="781"/>
      <c r="H16" s="781"/>
      <c r="I16" s="781"/>
      <c r="J16" s="781"/>
      <c r="K16" s="781"/>
      <c r="L16" s="781"/>
      <c r="M16" s="781"/>
      <c r="N16" s="781"/>
      <c r="O16" s="781"/>
      <c r="P16" s="782"/>
      <c r="Q16" s="783"/>
      <c r="R16" s="784"/>
      <c r="S16" s="784"/>
      <c r="T16" s="784"/>
      <c r="U16" s="784"/>
      <c r="V16" s="784"/>
      <c r="W16" s="784"/>
      <c r="X16" s="784"/>
      <c r="Y16" s="784"/>
      <c r="Z16" s="784"/>
      <c r="AA16" s="784"/>
      <c r="AB16" s="784"/>
      <c r="AC16" s="784"/>
      <c r="AD16" s="784"/>
      <c r="AE16" s="785"/>
      <c r="AF16" s="786"/>
      <c r="AG16" s="787"/>
      <c r="AH16" s="787"/>
      <c r="AI16" s="787"/>
      <c r="AJ16" s="788"/>
      <c r="AK16" s="769"/>
      <c r="AL16" s="770"/>
      <c r="AM16" s="770"/>
      <c r="AN16" s="770"/>
      <c r="AO16" s="770"/>
      <c r="AP16" s="770"/>
      <c r="AQ16" s="770"/>
      <c r="AR16" s="770"/>
      <c r="AS16" s="770"/>
      <c r="AT16" s="770"/>
      <c r="AU16" s="771"/>
      <c r="AV16" s="771"/>
      <c r="AW16" s="771"/>
      <c r="AX16" s="771"/>
      <c r="AY16" s="772"/>
      <c r="AZ16" s="220"/>
      <c r="BA16" s="220"/>
      <c r="BB16" s="220"/>
      <c r="BC16" s="220"/>
      <c r="BD16" s="220"/>
      <c r="BE16" s="221"/>
      <c r="BF16" s="221"/>
      <c r="BG16" s="221"/>
      <c r="BH16" s="221"/>
      <c r="BI16" s="221"/>
      <c r="BJ16" s="221"/>
      <c r="BK16" s="221"/>
      <c r="BL16" s="221"/>
      <c r="BM16" s="221"/>
      <c r="BN16" s="221"/>
      <c r="BO16" s="221"/>
      <c r="BP16" s="221"/>
      <c r="BQ16" s="226">
        <v>10</v>
      </c>
      <c r="BR16" s="227"/>
      <c r="BS16" s="773"/>
      <c r="BT16" s="774"/>
      <c r="BU16" s="774"/>
      <c r="BV16" s="774"/>
      <c r="BW16" s="774"/>
      <c r="BX16" s="774"/>
      <c r="BY16" s="774"/>
      <c r="BZ16" s="774"/>
      <c r="CA16" s="774"/>
      <c r="CB16" s="774"/>
      <c r="CC16" s="774"/>
      <c r="CD16" s="774"/>
      <c r="CE16" s="774"/>
      <c r="CF16" s="774"/>
      <c r="CG16" s="775"/>
      <c r="CH16" s="776"/>
      <c r="CI16" s="777"/>
      <c r="CJ16" s="777"/>
      <c r="CK16" s="777"/>
      <c r="CL16" s="778"/>
      <c r="CM16" s="776"/>
      <c r="CN16" s="777"/>
      <c r="CO16" s="777"/>
      <c r="CP16" s="777"/>
      <c r="CQ16" s="778"/>
      <c r="CR16" s="776"/>
      <c r="CS16" s="777"/>
      <c r="CT16" s="777"/>
      <c r="CU16" s="777"/>
      <c r="CV16" s="778"/>
      <c r="CW16" s="776"/>
      <c r="CX16" s="777"/>
      <c r="CY16" s="777"/>
      <c r="CZ16" s="777"/>
      <c r="DA16" s="778"/>
      <c r="DB16" s="776"/>
      <c r="DC16" s="777"/>
      <c r="DD16" s="777"/>
      <c r="DE16" s="777"/>
      <c r="DF16" s="778"/>
      <c r="DG16" s="776"/>
      <c r="DH16" s="777"/>
      <c r="DI16" s="777"/>
      <c r="DJ16" s="777"/>
      <c r="DK16" s="778"/>
      <c r="DL16" s="776"/>
      <c r="DM16" s="777"/>
      <c r="DN16" s="777"/>
      <c r="DO16" s="777"/>
      <c r="DP16" s="778"/>
      <c r="DQ16" s="776"/>
      <c r="DR16" s="777"/>
      <c r="DS16" s="777"/>
      <c r="DT16" s="777"/>
      <c r="DU16" s="778"/>
      <c r="DV16" s="773"/>
      <c r="DW16" s="774"/>
      <c r="DX16" s="774"/>
      <c r="DY16" s="774"/>
      <c r="DZ16" s="779"/>
      <c r="EA16" s="222"/>
    </row>
    <row r="17" spans="1:131" s="223" customFormat="1" ht="26.25" customHeight="1" x14ac:dyDescent="0.15">
      <c r="A17" s="226">
        <v>11</v>
      </c>
      <c r="B17" s="780"/>
      <c r="C17" s="781"/>
      <c r="D17" s="781"/>
      <c r="E17" s="781"/>
      <c r="F17" s="781"/>
      <c r="G17" s="781"/>
      <c r="H17" s="781"/>
      <c r="I17" s="781"/>
      <c r="J17" s="781"/>
      <c r="K17" s="781"/>
      <c r="L17" s="781"/>
      <c r="M17" s="781"/>
      <c r="N17" s="781"/>
      <c r="O17" s="781"/>
      <c r="P17" s="782"/>
      <c r="Q17" s="783"/>
      <c r="R17" s="784"/>
      <c r="S17" s="784"/>
      <c r="T17" s="784"/>
      <c r="U17" s="784"/>
      <c r="V17" s="784"/>
      <c r="W17" s="784"/>
      <c r="X17" s="784"/>
      <c r="Y17" s="784"/>
      <c r="Z17" s="784"/>
      <c r="AA17" s="784"/>
      <c r="AB17" s="784"/>
      <c r="AC17" s="784"/>
      <c r="AD17" s="784"/>
      <c r="AE17" s="785"/>
      <c r="AF17" s="786"/>
      <c r="AG17" s="787"/>
      <c r="AH17" s="787"/>
      <c r="AI17" s="787"/>
      <c r="AJ17" s="788"/>
      <c r="AK17" s="769"/>
      <c r="AL17" s="770"/>
      <c r="AM17" s="770"/>
      <c r="AN17" s="770"/>
      <c r="AO17" s="770"/>
      <c r="AP17" s="770"/>
      <c r="AQ17" s="770"/>
      <c r="AR17" s="770"/>
      <c r="AS17" s="770"/>
      <c r="AT17" s="770"/>
      <c r="AU17" s="771"/>
      <c r="AV17" s="771"/>
      <c r="AW17" s="771"/>
      <c r="AX17" s="771"/>
      <c r="AY17" s="772"/>
      <c r="AZ17" s="220"/>
      <c r="BA17" s="220"/>
      <c r="BB17" s="220"/>
      <c r="BC17" s="220"/>
      <c r="BD17" s="220"/>
      <c r="BE17" s="221"/>
      <c r="BF17" s="221"/>
      <c r="BG17" s="221"/>
      <c r="BH17" s="221"/>
      <c r="BI17" s="221"/>
      <c r="BJ17" s="221"/>
      <c r="BK17" s="221"/>
      <c r="BL17" s="221"/>
      <c r="BM17" s="221"/>
      <c r="BN17" s="221"/>
      <c r="BO17" s="221"/>
      <c r="BP17" s="221"/>
      <c r="BQ17" s="226">
        <v>11</v>
      </c>
      <c r="BR17" s="227"/>
      <c r="BS17" s="773"/>
      <c r="BT17" s="774"/>
      <c r="BU17" s="774"/>
      <c r="BV17" s="774"/>
      <c r="BW17" s="774"/>
      <c r="BX17" s="774"/>
      <c r="BY17" s="774"/>
      <c r="BZ17" s="774"/>
      <c r="CA17" s="774"/>
      <c r="CB17" s="774"/>
      <c r="CC17" s="774"/>
      <c r="CD17" s="774"/>
      <c r="CE17" s="774"/>
      <c r="CF17" s="774"/>
      <c r="CG17" s="775"/>
      <c r="CH17" s="776"/>
      <c r="CI17" s="777"/>
      <c r="CJ17" s="777"/>
      <c r="CK17" s="777"/>
      <c r="CL17" s="778"/>
      <c r="CM17" s="776"/>
      <c r="CN17" s="777"/>
      <c r="CO17" s="777"/>
      <c r="CP17" s="777"/>
      <c r="CQ17" s="778"/>
      <c r="CR17" s="776"/>
      <c r="CS17" s="777"/>
      <c r="CT17" s="777"/>
      <c r="CU17" s="777"/>
      <c r="CV17" s="778"/>
      <c r="CW17" s="776"/>
      <c r="CX17" s="777"/>
      <c r="CY17" s="777"/>
      <c r="CZ17" s="777"/>
      <c r="DA17" s="778"/>
      <c r="DB17" s="776"/>
      <c r="DC17" s="777"/>
      <c r="DD17" s="777"/>
      <c r="DE17" s="777"/>
      <c r="DF17" s="778"/>
      <c r="DG17" s="776"/>
      <c r="DH17" s="777"/>
      <c r="DI17" s="777"/>
      <c r="DJ17" s="777"/>
      <c r="DK17" s="778"/>
      <c r="DL17" s="776"/>
      <c r="DM17" s="777"/>
      <c r="DN17" s="777"/>
      <c r="DO17" s="777"/>
      <c r="DP17" s="778"/>
      <c r="DQ17" s="776"/>
      <c r="DR17" s="777"/>
      <c r="DS17" s="777"/>
      <c r="DT17" s="777"/>
      <c r="DU17" s="778"/>
      <c r="DV17" s="773"/>
      <c r="DW17" s="774"/>
      <c r="DX17" s="774"/>
      <c r="DY17" s="774"/>
      <c r="DZ17" s="779"/>
      <c r="EA17" s="222"/>
    </row>
    <row r="18" spans="1:131" s="223" customFormat="1" ht="26.25" customHeight="1" x14ac:dyDescent="0.15">
      <c r="A18" s="226">
        <v>12</v>
      </c>
      <c r="B18" s="780"/>
      <c r="C18" s="781"/>
      <c r="D18" s="781"/>
      <c r="E18" s="781"/>
      <c r="F18" s="781"/>
      <c r="G18" s="781"/>
      <c r="H18" s="781"/>
      <c r="I18" s="781"/>
      <c r="J18" s="781"/>
      <c r="K18" s="781"/>
      <c r="L18" s="781"/>
      <c r="M18" s="781"/>
      <c r="N18" s="781"/>
      <c r="O18" s="781"/>
      <c r="P18" s="782"/>
      <c r="Q18" s="783"/>
      <c r="R18" s="784"/>
      <c r="S18" s="784"/>
      <c r="T18" s="784"/>
      <c r="U18" s="784"/>
      <c r="V18" s="784"/>
      <c r="W18" s="784"/>
      <c r="X18" s="784"/>
      <c r="Y18" s="784"/>
      <c r="Z18" s="784"/>
      <c r="AA18" s="784"/>
      <c r="AB18" s="784"/>
      <c r="AC18" s="784"/>
      <c r="AD18" s="784"/>
      <c r="AE18" s="785"/>
      <c r="AF18" s="786"/>
      <c r="AG18" s="787"/>
      <c r="AH18" s="787"/>
      <c r="AI18" s="787"/>
      <c r="AJ18" s="788"/>
      <c r="AK18" s="769"/>
      <c r="AL18" s="770"/>
      <c r="AM18" s="770"/>
      <c r="AN18" s="770"/>
      <c r="AO18" s="770"/>
      <c r="AP18" s="770"/>
      <c r="AQ18" s="770"/>
      <c r="AR18" s="770"/>
      <c r="AS18" s="770"/>
      <c r="AT18" s="770"/>
      <c r="AU18" s="771"/>
      <c r="AV18" s="771"/>
      <c r="AW18" s="771"/>
      <c r="AX18" s="771"/>
      <c r="AY18" s="772"/>
      <c r="AZ18" s="220"/>
      <c r="BA18" s="220"/>
      <c r="BB18" s="220"/>
      <c r="BC18" s="220"/>
      <c r="BD18" s="220"/>
      <c r="BE18" s="221"/>
      <c r="BF18" s="221"/>
      <c r="BG18" s="221"/>
      <c r="BH18" s="221"/>
      <c r="BI18" s="221"/>
      <c r="BJ18" s="221"/>
      <c r="BK18" s="221"/>
      <c r="BL18" s="221"/>
      <c r="BM18" s="221"/>
      <c r="BN18" s="221"/>
      <c r="BO18" s="221"/>
      <c r="BP18" s="221"/>
      <c r="BQ18" s="226">
        <v>12</v>
      </c>
      <c r="BR18" s="227"/>
      <c r="BS18" s="773"/>
      <c r="BT18" s="774"/>
      <c r="BU18" s="774"/>
      <c r="BV18" s="774"/>
      <c r="BW18" s="774"/>
      <c r="BX18" s="774"/>
      <c r="BY18" s="774"/>
      <c r="BZ18" s="774"/>
      <c r="CA18" s="774"/>
      <c r="CB18" s="774"/>
      <c r="CC18" s="774"/>
      <c r="CD18" s="774"/>
      <c r="CE18" s="774"/>
      <c r="CF18" s="774"/>
      <c r="CG18" s="775"/>
      <c r="CH18" s="776"/>
      <c r="CI18" s="777"/>
      <c r="CJ18" s="777"/>
      <c r="CK18" s="777"/>
      <c r="CL18" s="778"/>
      <c r="CM18" s="776"/>
      <c r="CN18" s="777"/>
      <c r="CO18" s="777"/>
      <c r="CP18" s="777"/>
      <c r="CQ18" s="778"/>
      <c r="CR18" s="776"/>
      <c r="CS18" s="777"/>
      <c r="CT18" s="777"/>
      <c r="CU18" s="777"/>
      <c r="CV18" s="778"/>
      <c r="CW18" s="776"/>
      <c r="CX18" s="777"/>
      <c r="CY18" s="777"/>
      <c r="CZ18" s="777"/>
      <c r="DA18" s="778"/>
      <c r="DB18" s="776"/>
      <c r="DC18" s="777"/>
      <c r="DD18" s="777"/>
      <c r="DE18" s="777"/>
      <c r="DF18" s="778"/>
      <c r="DG18" s="776"/>
      <c r="DH18" s="777"/>
      <c r="DI18" s="777"/>
      <c r="DJ18" s="777"/>
      <c r="DK18" s="778"/>
      <c r="DL18" s="776"/>
      <c r="DM18" s="777"/>
      <c r="DN18" s="777"/>
      <c r="DO18" s="777"/>
      <c r="DP18" s="778"/>
      <c r="DQ18" s="776"/>
      <c r="DR18" s="777"/>
      <c r="DS18" s="777"/>
      <c r="DT18" s="777"/>
      <c r="DU18" s="778"/>
      <c r="DV18" s="773"/>
      <c r="DW18" s="774"/>
      <c r="DX18" s="774"/>
      <c r="DY18" s="774"/>
      <c r="DZ18" s="779"/>
      <c r="EA18" s="222"/>
    </row>
    <row r="19" spans="1:131" s="223" customFormat="1" ht="26.25" customHeight="1" x14ac:dyDescent="0.15">
      <c r="A19" s="226">
        <v>13</v>
      </c>
      <c r="B19" s="780"/>
      <c r="C19" s="781"/>
      <c r="D19" s="781"/>
      <c r="E19" s="781"/>
      <c r="F19" s="781"/>
      <c r="G19" s="781"/>
      <c r="H19" s="781"/>
      <c r="I19" s="781"/>
      <c r="J19" s="781"/>
      <c r="K19" s="781"/>
      <c r="L19" s="781"/>
      <c r="M19" s="781"/>
      <c r="N19" s="781"/>
      <c r="O19" s="781"/>
      <c r="P19" s="782"/>
      <c r="Q19" s="783"/>
      <c r="R19" s="784"/>
      <c r="S19" s="784"/>
      <c r="T19" s="784"/>
      <c r="U19" s="784"/>
      <c r="V19" s="784"/>
      <c r="W19" s="784"/>
      <c r="X19" s="784"/>
      <c r="Y19" s="784"/>
      <c r="Z19" s="784"/>
      <c r="AA19" s="784"/>
      <c r="AB19" s="784"/>
      <c r="AC19" s="784"/>
      <c r="AD19" s="784"/>
      <c r="AE19" s="785"/>
      <c r="AF19" s="786"/>
      <c r="AG19" s="787"/>
      <c r="AH19" s="787"/>
      <c r="AI19" s="787"/>
      <c r="AJ19" s="788"/>
      <c r="AK19" s="769"/>
      <c r="AL19" s="770"/>
      <c r="AM19" s="770"/>
      <c r="AN19" s="770"/>
      <c r="AO19" s="770"/>
      <c r="AP19" s="770"/>
      <c r="AQ19" s="770"/>
      <c r="AR19" s="770"/>
      <c r="AS19" s="770"/>
      <c r="AT19" s="770"/>
      <c r="AU19" s="771"/>
      <c r="AV19" s="771"/>
      <c r="AW19" s="771"/>
      <c r="AX19" s="771"/>
      <c r="AY19" s="772"/>
      <c r="AZ19" s="220"/>
      <c r="BA19" s="220"/>
      <c r="BB19" s="220"/>
      <c r="BC19" s="220"/>
      <c r="BD19" s="220"/>
      <c r="BE19" s="221"/>
      <c r="BF19" s="221"/>
      <c r="BG19" s="221"/>
      <c r="BH19" s="221"/>
      <c r="BI19" s="221"/>
      <c r="BJ19" s="221"/>
      <c r="BK19" s="221"/>
      <c r="BL19" s="221"/>
      <c r="BM19" s="221"/>
      <c r="BN19" s="221"/>
      <c r="BO19" s="221"/>
      <c r="BP19" s="221"/>
      <c r="BQ19" s="226">
        <v>13</v>
      </c>
      <c r="BR19" s="227"/>
      <c r="BS19" s="773"/>
      <c r="BT19" s="774"/>
      <c r="BU19" s="774"/>
      <c r="BV19" s="774"/>
      <c r="BW19" s="774"/>
      <c r="BX19" s="774"/>
      <c r="BY19" s="774"/>
      <c r="BZ19" s="774"/>
      <c r="CA19" s="774"/>
      <c r="CB19" s="774"/>
      <c r="CC19" s="774"/>
      <c r="CD19" s="774"/>
      <c r="CE19" s="774"/>
      <c r="CF19" s="774"/>
      <c r="CG19" s="775"/>
      <c r="CH19" s="776"/>
      <c r="CI19" s="777"/>
      <c r="CJ19" s="777"/>
      <c r="CK19" s="777"/>
      <c r="CL19" s="778"/>
      <c r="CM19" s="776"/>
      <c r="CN19" s="777"/>
      <c r="CO19" s="777"/>
      <c r="CP19" s="777"/>
      <c r="CQ19" s="778"/>
      <c r="CR19" s="776"/>
      <c r="CS19" s="777"/>
      <c r="CT19" s="777"/>
      <c r="CU19" s="777"/>
      <c r="CV19" s="778"/>
      <c r="CW19" s="776"/>
      <c r="CX19" s="777"/>
      <c r="CY19" s="777"/>
      <c r="CZ19" s="777"/>
      <c r="DA19" s="778"/>
      <c r="DB19" s="776"/>
      <c r="DC19" s="777"/>
      <c r="DD19" s="777"/>
      <c r="DE19" s="777"/>
      <c r="DF19" s="778"/>
      <c r="DG19" s="776"/>
      <c r="DH19" s="777"/>
      <c r="DI19" s="777"/>
      <c r="DJ19" s="777"/>
      <c r="DK19" s="778"/>
      <c r="DL19" s="776"/>
      <c r="DM19" s="777"/>
      <c r="DN19" s="777"/>
      <c r="DO19" s="777"/>
      <c r="DP19" s="778"/>
      <c r="DQ19" s="776"/>
      <c r="DR19" s="777"/>
      <c r="DS19" s="777"/>
      <c r="DT19" s="777"/>
      <c r="DU19" s="778"/>
      <c r="DV19" s="773"/>
      <c r="DW19" s="774"/>
      <c r="DX19" s="774"/>
      <c r="DY19" s="774"/>
      <c r="DZ19" s="779"/>
      <c r="EA19" s="222"/>
    </row>
    <row r="20" spans="1:131" s="223" customFormat="1" ht="26.25" customHeight="1" x14ac:dyDescent="0.15">
      <c r="A20" s="226">
        <v>14</v>
      </c>
      <c r="B20" s="780"/>
      <c r="C20" s="781"/>
      <c r="D20" s="781"/>
      <c r="E20" s="781"/>
      <c r="F20" s="781"/>
      <c r="G20" s="781"/>
      <c r="H20" s="781"/>
      <c r="I20" s="781"/>
      <c r="J20" s="781"/>
      <c r="K20" s="781"/>
      <c r="L20" s="781"/>
      <c r="M20" s="781"/>
      <c r="N20" s="781"/>
      <c r="O20" s="781"/>
      <c r="P20" s="782"/>
      <c r="Q20" s="783"/>
      <c r="R20" s="784"/>
      <c r="S20" s="784"/>
      <c r="T20" s="784"/>
      <c r="U20" s="784"/>
      <c r="V20" s="784"/>
      <c r="W20" s="784"/>
      <c r="X20" s="784"/>
      <c r="Y20" s="784"/>
      <c r="Z20" s="784"/>
      <c r="AA20" s="784"/>
      <c r="AB20" s="784"/>
      <c r="AC20" s="784"/>
      <c r="AD20" s="784"/>
      <c r="AE20" s="785"/>
      <c r="AF20" s="786"/>
      <c r="AG20" s="787"/>
      <c r="AH20" s="787"/>
      <c r="AI20" s="787"/>
      <c r="AJ20" s="788"/>
      <c r="AK20" s="769"/>
      <c r="AL20" s="770"/>
      <c r="AM20" s="770"/>
      <c r="AN20" s="770"/>
      <c r="AO20" s="770"/>
      <c r="AP20" s="770"/>
      <c r="AQ20" s="770"/>
      <c r="AR20" s="770"/>
      <c r="AS20" s="770"/>
      <c r="AT20" s="770"/>
      <c r="AU20" s="771"/>
      <c r="AV20" s="771"/>
      <c r="AW20" s="771"/>
      <c r="AX20" s="771"/>
      <c r="AY20" s="772"/>
      <c r="AZ20" s="220"/>
      <c r="BA20" s="220"/>
      <c r="BB20" s="220"/>
      <c r="BC20" s="220"/>
      <c r="BD20" s="220"/>
      <c r="BE20" s="221"/>
      <c r="BF20" s="221"/>
      <c r="BG20" s="221"/>
      <c r="BH20" s="221"/>
      <c r="BI20" s="221"/>
      <c r="BJ20" s="221"/>
      <c r="BK20" s="221"/>
      <c r="BL20" s="221"/>
      <c r="BM20" s="221"/>
      <c r="BN20" s="221"/>
      <c r="BO20" s="221"/>
      <c r="BP20" s="221"/>
      <c r="BQ20" s="226">
        <v>14</v>
      </c>
      <c r="BR20" s="227"/>
      <c r="BS20" s="773"/>
      <c r="BT20" s="774"/>
      <c r="BU20" s="774"/>
      <c r="BV20" s="774"/>
      <c r="BW20" s="774"/>
      <c r="BX20" s="774"/>
      <c r="BY20" s="774"/>
      <c r="BZ20" s="774"/>
      <c r="CA20" s="774"/>
      <c r="CB20" s="774"/>
      <c r="CC20" s="774"/>
      <c r="CD20" s="774"/>
      <c r="CE20" s="774"/>
      <c r="CF20" s="774"/>
      <c r="CG20" s="775"/>
      <c r="CH20" s="776"/>
      <c r="CI20" s="777"/>
      <c r="CJ20" s="777"/>
      <c r="CK20" s="777"/>
      <c r="CL20" s="778"/>
      <c r="CM20" s="776"/>
      <c r="CN20" s="777"/>
      <c r="CO20" s="777"/>
      <c r="CP20" s="777"/>
      <c r="CQ20" s="778"/>
      <c r="CR20" s="776"/>
      <c r="CS20" s="777"/>
      <c r="CT20" s="777"/>
      <c r="CU20" s="777"/>
      <c r="CV20" s="778"/>
      <c r="CW20" s="776"/>
      <c r="CX20" s="777"/>
      <c r="CY20" s="777"/>
      <c r="CZ20" s="777"/>
      <c r="DA20" s="778"/>
      <c r="DB20" s="776"/>
      <c r="DC20" s="777"/>
      <c r="DD20" s="777"/>
      <c r="DE20" s="777"/>
      <c r="DF20" s="778"/>
      <c r="DG20" s="776"/>
      <c r="DH20" s="777"/>
      <c r="DI20" s="777"/>
      <c r="DJ20" s="777"/>
      <c r="DK20" s="778"/>
      <c r="DL20" s="776"/>
      <c r="DM20" s="777"/>
      <c r="DN20" s="777"/>
      <c r="DO20" s="777"/>
      <c r="DP20" s="778"/>
      <c r="DQ20" s="776"/>
      <c r="DR20" s="777"/>
      <c r="DS20" s="777"/>
      <c r="DT20" s="777"/>
      <c r="DU20" s="778"/>
      <c r="DV20" s="773"/>
      <c r="DW20" s="774"/>
      <c r="DX20" s="774"/>
      <c r="DY20" s="774"/>
      <c r="DZ20" s="779"/>
      <c r="EA20" s="222"/>
    </row>
    <row r="21" spans="1:131" s="223" customFormat="1" ht="26.25" customHeight="1" thickBot="1" x14ac:dyDescent="0.2">
      <c r="A21" s="226">
        <v>15</v>
      </c>
      <c r="B21" s="780"/>
      <c r="C21" s="781"/>
      <c r="D21" s="781"/>
      <c r="E21" s="781"/>
      <c r="F21" s="781"/>
      <c r="G21" s="781"/>
      <c r="H21" s="781"/>
      <c r="I21" s="781"/>
      <c r="J21" s="781"/>
      <c r="K21" s="781"/>
      <c r="L21" s="781"/>
      <c r="M21" s="781"/>
      <c r="N21" s="781"/>
      <c r="O21" s="781"/>
      <c r="P21" s="782"/>
      <c r="Q21" s="783"/>
      <c r="R21" s="784"/>
      <c r="S21" s="784"/>
      <c r="T21" s="784"/>
      <c r="U21" s="784"/>
      <c r="V21" s="784"/>
      <c r="W21" s="784"/>
      <c r="X21" s="784"/>
      <c r="Y21" s="784"/>
      <c r="Z21" s="784"/>
      <c r="AA21" s="784"/>
      <c r="AB21" s="784"/>
      <c r="AC21" s="784"/>
      <c r="AD21" s="784"/>
      <c r="AE21" s="785"/>
      <c r="AF21" s="786"/>
      <c r="AG21" s="787"/>
      <c r="AH21" s="787"/>
      <c r="AI21" s="787"/>
      <c r="AJ21" s="788"/>
      <c r="AK21" s="769"/>
      <c r="AL21" s="770"/>
      <c r="AM21" s="770"/>
      <c r="AN21" s="770"/>
      <c r="AO21" s="770"/>
      <c r="AP21" s="770"/>
      <c r="AQ21" s="770"/>
      <c r="AR21" s="770"/>
      <c r="AS21" s="770"/>
      <c r="AT21" s="770"/>
      <c r="AU21" s="771"/>
      <c r="AV21" s="771"/>
      <c r="AW21" s="771"/>
      <c r="AX21" s="771"/>
      <c r="AY21" s="772"/>
      <c r="AZ21" s="220"/>
      <c r="BA21" s="220"/>
      <c r="BB21" s="220"/>
      <c r="BC21" s="220"/>
      <c r="BD21" s="220"/>
      <c r="BE21" s="221"/>
      <c r="BF21" s="221"/>
      <c r="BG21" s="221"/>
      <c r="BH21" s="221"/>
      <c r="BI21" s="221"/>
      <c r="BJ21" s="221"/>
      <c r="BK21" s="221"/>
      <c r="BL21" s="221"/>
      <c r="BM21" s="221"/>
      <c r="BN21" s="221"/>
      <c r="BO21" s="221"/>
      <c r="BP21" s="221"/>
      <c r="BQ21" s="226">
        <v>15</v>
      </c>
      <c r="BR21" s="227"/>
      <c r="BS21" s="773"/>
      <c r="BT21" s="774"/>
      <c r="BU21" s="774"/>
      <c r="BV21" s="774"/>
      <c r="BW21" s="774"/>
      <c r="BX21" s="774"/>
      <c r="BY21" s="774"/>
      <c r="BZ21" s="774"/>
      <c r="CA21" s="774"/>
      <c r="CB21" s="774"/>
      <c r="CC21" s="774"/>
      <c r="CD21" s="774"/>
      <c r="CE21" s="774"/>
      <c r="CF21" s="774"/>
      <c r="CG21" s="775"/>
      <c r="CH21" s="776"/>
      <c r="CI21" s="777"/>
      <c r="CJ21" s="777"/>
      <c r="CK21" s="777"/>
      <c r="CL21" s="778"/>
      <c r="CM21" s="776"/>
      <c r="CN21" s="777"/>
      <c r="CO21" s="777"/>
      <c r="CP21" s="777"/>
      <c r="CQ21" s="778"/>
      <c r="CR21" s="776"/>
      <c r="CS21" s="777"/>
      <c r="CT21" s="777"/>
      <c r="CU21" s="777"/>
      <c r="CV21" s="778"/>
      <c r="CW21" s="776"/>
      <c r="CX21" s="777"/>
      <c r="CY21" s="777"/>
      <c r="CZ21" s="777"/>
      <c r="DA21" s="778"/>
      <c r="DB21" s="776"/>
      <c r="DC21" s="777"/>
      <c r="DD21" s="777"/>
      <c r="DE21" s="777"/>
      <c r="DF21" s="778"/>
      <c r="DG21" s="776"/>
      <c r="DH21" s="777"/>
      <c r="DI21" s="777"/>
      <c r="DJ21" s="777"/>
      <c r="DK21" s="778"/>
      <c r="DL21" s="776"/>
      <c r="DM21" s="777"/>
      <c r="DN21" s="777"/>
      <c r="DO21" s="777"/>
      <c r="DP21" s="778"/>
      <c r="DQ21" s="776"/>
      <c r="DR21" s="777"/>
      <c r="DS21" s="777"/>
      <c r="DT21" s="777"/>
      <c r="DU21" s="778"/>
      <c r="DV21" s="773"/>
      <c r="DW21" s="774"/>
      <c r="DX21" s="774"/>
      <c r="DY21" s="774"/>
      <c r="DZ21" s="779"/>
      <c r="EA21" s="222"/>
    </row>
    <row r="22" spans="1:131" s="223" customFormat="1" ht="26.25" customHeight="1" x14ac:dyDescent="0.15">
      <c r="A22" s="226">
        <v>16</v>
      </c>
      <c r="B22" s="780"/>
      <c r="C22" s="781"/>
      <c r="D22" s="781"/>
      <c r="E22" s="781"/>
      <c r="F22" s="781"/>
      <c r="G22" s="781"/>
      <c r="H22" s="781"/>
      <c r="I22" s="781"/>
      <c r="J22" s="781"/>
      <c r="K22" s="781"/>
      <c r="L22" s="781"/>
      <c r="M22" s="781"/>
      <c r="N22" s="781"/>
      <c r="O22" s="781"/>
      <c r="P22" s="782"/>
      <c r="Q22" s="799"/>
      <c r="R22" s="800"/>
      <c r="S22" s="800"/>
      <c r="T22" s="800"/>
      <c r="U22" s="800"/>
      <c r="V22" s="800"/>
      <c r="W22" s="800"/>
      <c r="X22" s="800"/>
      <c r="Y22" s="800"/>
      <c r="Z22" s="800"/>
      <c r="AA22" s="800"/>
      <c r="AB22" s="800"/>
      <c r="AC22" s="800"/>
      <c r="AD22" s="800"/>
      <c r="AE22" s="801"/>
      <c r="AF22" s="786"/>
      <c r="AG22" s="787"/>
      <c r="AH22" s="787"/>
      <c r="AI22" s="787"/>
      <c r="AJ22" s="788"/>
      <c r="AK22" s="802"/>
      <c r="AL22" s="803"/>
      <c r="AM22" s="803"/>
      <c r="AN22" s="803"/>
      <c r="AO22" s="803"/>
      <c r="AP22" s="803"/>
      <c r="AQ22" s="803"/>
      <c r="AR22" s="803"/>
      <c r="AS22" s="803"/>
      <c r="AT22" s="803"/>
      <c r="AU22" s="804"/>
      <c r="AV22" s="804"/>
      <c r="AW22" s="804"/>
      <c r="AX22" s="804"/>
      <c r="AY22" s="805"/>
      <c r="AZ22" s="806" t="s">
        <v>375</v>
      </c>
      <c r="BA22" s="806"/>
      <c r="BB22" s="806"/>
      <c r="BC22" s="806"/>
      <c r="BD22" s="807"/>
      <c r="BE22" s="221"/>
      <c r="BF22" s="221"/>
      <c r="BG22" s="221"/>
      <c r="BH22" s="221"/>
      <c r="BI22" s="221"/>
      <c r="BJ22" s="221"/>
      <c r="BK22" s="221"/>
      <c r="BL22" s="221"/>
      <c r="BM22" s="221"/>
      <c r="BN22" s="221"/>
      <c r="BO22" s="221"/>
      <c r="BP22" s="221"/>
      <c r="BQ22" s="226">
        <v>16</v>
      </c>
      <c r="BR22" s="227"/>
      <c r="BS22" s="773"/>
      <c r="BT22" s="774"/>
      <c r="BU22" s="774"/>
      <c r="BV22" s="774"/>
      <c r="BW22" s="774"/>
      <c r="BX22" s="774"/>
      <c r="BY22" s="774"/>
      <c r="BZ22" s="774"/>
      <c r="CA22" s="774"/>
      <c r="CB22" s="774"/>
      <c r="CC22" s="774"/>
      <c r="CD22" s="774"/>
      <c r="CE22" s="774"/>
      <c r="CF22" s="774"/>
      <c r="CG22" s="775"/>
      <c r="CH22" s="776"/>
      <c r="CI22" s="777"/>
      <c r="CJ22" s="777"/>
      <c r="CK22" s="777"/>
      <c r="CL22" s="778"/>
      <c r="CM22" s="776"/>
      <c r="CN22" s="777"/>
      <c r="CO22" s="777"/>
      <c r="CP22" s="777"/>
      <c r="CQ22" s="778"/>
      <c r="CR22" s="776"/>
      <c r="CS22" s="777"/>
      <c r="CT22" s="777"/>
      <c r="CU22" s="777"/>
      <c r="CV22" s="778"/>
      <c r="CW22" s="776"/>
      <c r="CX22" s="777"/>
      <c r="CY22" s="777"/>
      <c r="CZ22" s="777"/>
      <c r="DA22" s="778"/>
      <c r="DB22" s="776"/>
      <c r="DC22" s="777"/>
      <c r="DD22" s="777"/>
      <c r="DE22" s="777"/>
      <c r="DF22" s="778"/>
      <c r="DG22" s="776"/>
      <c r="DH22" s="777"/>
      <c r="DI22" s="777"/>
      <c r="DJ22" s="777"/>
      <c r="DK22" s="778"/>
      <c r="DL22" s="776"/>
      <c r="DM22" s="777"/>
      <c r="DN22" s="777"/>
      <c r="DO22" s="777"/>
      <c r="DP22" s="778"/>
      <c r="DQ22" s="776"/>
      <c r="DR22" s="777"/>
      <c r="DS22" s="777"/>
      <c r="DT22" s="777"/>
      <c r="DU22" s="778"/>
      <c r="DV22" s="773"/>
      <c r="DW22" s="774"/>
      <c r="DX22" s="774"/>
      <c r="DY22" s="774"/>
      <c r="DZ22" s="779"/>
      <c r="EA22" s="222"/>
    </row>
    <row r="23" spans="1:131" s="223" customFormat="1" ht="26.25" customHeight="1" thickBot="1" x14ac:dyDescent="0.2">
      <c r="A23" s="228" t="s">
        <v>376</v>
      </c>
      <c r="B23" s="789" t="s">
        <v>377</v>
      </c>
      <c r="C23" s="790"/>
      <c r="D23" s="790"/>
      <c r="E23" s="790"/>
      <c r="F23" s="790"/>
      <c r="G23" s="790"/>
      <c r="H23" s="790"/>
      <c r="I23" s="790"/>
      <c r="J23" s="790"/>
      <c r="K23" s="790"/>
      <c r="L23" s="790"/>
      <c r="M23" s="790"/>
      <c r="N23" s="790"/>
      <c r="O23" s="790"/>
      <c r="P23" s="791"/>
      <c r="Q23" s="792">
        <v>3567</v>
      </c>
      <c r="R23" s="793"/>
      <c r="S23" s="793"/>
      <c r="T23" s="793"/>
      <c r="U23" s="793"/>
      <c r="V23" s="793">
        <v>3438</v>
      </c>
      <c r="W23" s="793"/>
      <c r="X23" s="793"/>
      <c r="Y23" s="793"/>
      <c r="Z23" s="793"/>
      <c r="AA23" s="793">
        <v>128</v>
      </c>
      <c r="AB23" s="793"/>
      <c r="AC23" s="793"/>
      <c r="AD23" s="793"/>
      <c r="AE23" s="794"/>
      <c r="AF23" s="795">
        <v>127</v>
      </c>
      <c r="AG23" s="793"/>
      <c r="AH23" s="793"/>
      <c r="AI23" s="793"/>
      <c r="AJ23" s="796"/>
      <c r="AK23" s="797"/>
      <c r="AL23" s="798"/>
      <c r="AM23" s="798"/>
      <c r="AN23" s="798"/>
      <c r="AO23" s="798"/>
      <c r="AP23" s="793">
        <v>5886</v>
      </c>
      <c r="AQ23" s="793"/>
      <c r="AR23" s="793"/>
      <c r="AS23" s="793"/>
      <c r="AT23" s="793"/>
      <c r="AU23" s="809"/>
      <c r="AV23" s="809"/>
      <c r="AW23" s="809"/>
      <c r="AX23" s="809"/>
      <c r="AY23" s="810"/>
      <c r="AZ23" s="811" t="s">
        <v>122</v>
      </c>
      <c r="BA23" s="812"/>
      <c r="BB23" s="812"/>
      <c r="BC23" s="812"/>
      <c r="BD23" s="813"/>
      <c r="BE23" s="221"/>
      <c r="BF23" s="221"/>
      <c r="BG23" s="221"/>
      <c r="BH23" s="221"/>
      <c r="BI23" s="221"/>
      <c r="BJ23" s="221"/>
      <c r="BK23" s="221"/>
      <c r="BL23" s="221"/>
      <c r="BM23" s="221"/>
      <c r="BN23" s="221"/>
      <c r="BO23" s="221"/>
      <c r="BP23" s="221"/>
      <c r="BQ23" s="226">
        <v>17</v>
      </c>
      <c r="BR23" s="227"/>
      <c r="BS23" s="773"/>
      <c r="BT23" s="774"/>
      <c r="BU23" s="774"/>
      <c r="BV23" s="774"/>
      <c r="BW23" s="774"/>
      <c r="BX23" s="774"/>
      <c r="BY23" s="774"/>
      <c r="BZ23" s="774"/>
      <c r="CA23" s="774"/>
      <c r="CB23" s="774"/>
      <c r="CC23" s="774"/>
      <c r="CD23" s="774"/>
      <c r="CE23" s="774"/>
      <c r="CF23" s="774"/>
      <c r="CG23" s="775"/>
      <c r="CH23" s="776"/>
      <c r="CI23" s="777"/>
      <c r="CJ23" s="777"/>
      <c r="CK23" s="777"/>
      <c r="CL23" s="778"/>
      <c r="CM23" s="776"/>
      <c r="CN23" s="777"/>
      <c r="CO23" s="777"/>
      <c r="CP23" s="777"/>
      <c r="CQ23" s="778"/>
      <c r="CR23" s="776"/>
      <c r="CS23" s="777"/>
      <c r="CT23" s="777"/>
      <c r="CU23" s="777"/>
      <c r="CV23" s="778"/>
      <c r="CW23" s="776"/>
      <c r="CX23" s="777"/>
      <c r="CY23" s="777"/>
      <c r="CZ23" s="777"/>
      <c r="DA23" s="778"/>
      <c r="DB23" s="776"/>
      <c r="DC23" s="777"/>
      <c r="DD23" s="777"/>
      <c r="DE23" s="777"/>
      <c r="DF23" s="778"/>
      <c r="DG23" s="776"/>
      <c r="DH23" s="777"/>
      <c r="DI23" s="777"/>
      <c r="DJ23" s="777"/>
      <c r="DK23" s="778"/>
      <c r="DL23" s="776"/>
      <c r="DM23" s="777"/>
      <c r="DN23" s="777"/>
      <c r="DO23" s="777"/>
      <c r="DP23" s="778"/>
      <c r="DQ23" s="776"/>
      <c r="DR23" s="777"/>
      <c r="DS23" s="777"/>
      <c r="DT23" s="777"/>
      <c r="DU23" s="778"/>
      <c r="DV23" s="773"/>
      <c r="DW23" s="774"/>
      <c r="DX23" s="774"/>
      <c r="DY23" s="774"/>
      <c r="DZ23" s="779"/>
      <c r="EA23" s="222"/>
    </row>
    <row r="24" spans="1:131" s="223" customFormat="1" ht="26.25" customHeight="1" x14ac:dyDescent="0.15">
      <c r="A24" s="808" t="s">
        <v>378</v>
      </c>
      <c r="B24" s="808"/>
      <c r="C24" s="808"/>
      <c r="D24" s="808"/>
      <c r="E24" s="808"/>
      <c r="F24" s="808"/>
      <c r="G24" s="808"/>
      <c r="H24" s="808"/>
      <c r="I24" s="808"/>
      <c r="J24" s="808"/>
      <c r="K24" s="808"/>
      <c r="L24" s="808"/>
      <c r="M24" s="808"/>
      <c r="N24" s="808"/>
      <c r="O24" s="808"/>
      <c r="P24" s="808"/>
      <c r="Q24" s="808"/>
      <c r="R24" s="808"/>
      <c r="S24" s="808"/>
      <c r="T24" s="808"/>
      <c r="U24" s="808"/>
      <c r="V24" s="808"/>
      <c r="W24" s="808"/>
      <c r="X24" s="808"/>
      <c r="Y24" s="808"/>
      <c r="Z24" s="808"/>
      <c r="AA24" s="808"/>
      <c r="AB24" s="808"/>
      <c r="AC24" s="808"/>
      <c r="AD24" s="808"/>
      <c r="AE24" s="808"/>
      <c r="AF24" s="808"/>
      <c r="AG24" s="808"/>
      <c r="AH24" s="808"/>
      <c r="AI24" s="808"/>
      <c r="AJ24" s="808"/>
      <c r="AK24" s="808"/>
      <c r="AL24" s="808"/>
      <c r="AM24" s="808"/>
      <c r="AN24" s="808"/>
      <c r="AO24" s="808"/>
      <c r="AP24" s="808"/>
      <c r="AQ24" s="808"/>
      <c r="AR24" s="808"/>
      <c r="AS24" s="808"/>
      <c r="AT24" s="808"/>
      <c r="AU24" s="808"/>
      <c r="AV24" s="808"/>
      <c r="AW24" s="808"/>
      <c r="AX24" s="808"/>
      <c r="AY24" s="808"/>
      <c r="AZ24" s="220"/>
      <c r="BA24" s="220"/>
      <c r="BB24" s="220"/>
      <c r="BC24" s="220"/>
      <c r="BD24" s="220"/>
      <c r="BE24" s="221"/>
      <c r="BF24" s="221"/>
      <c r="BG24" s="221"/>
      <c r="BH24" s="221"/>
      <c r="BI24" s="221"/>
      <c r="BJ24" s="221"/>
      <c r="BK24" s="221"/>
      <c r="BL24" s="221"/>
      <c r="BM24" s="221"/>
      <c r="BN24" s="221"/>
      <c r="BO24" s="221"/>
      <c r="BP24" s="221"/>
      <c r="BQ24" s="226">
        <v>18</v>
      </c>
      <c r="BR24" s="227"/>
      <c r="BS24" s="773"/>
      <c r="BT24" s="774"/>
      <c r="BU24" s="774"/>
      <c r="BV24" s="774"/>
      <c r="BW24" s="774"/>
      <c r="BX24" s="774"/>
      <c r="BY24" s="774"/>
      <c r="BZ24" s="774"/>
      <c r="CA24" s="774"/>
      <c r="CB24" s="774"/>
      <c r="CC24" s="774"/>
      <c r="CD24" s="774"/>
      <c r="CE24" s="774"/>
      <c r="CF24" s="774"/>
      <c r="CG24" s="775"/>
      <c r="CH24" s="776"/>
      <c r="CI24" s="777"/>
      <c r="CJ24" s="777"/>
      <c r="CK24" s="777"/>
      <c r="CL24" s="778"/>
      <c r="CM24" s="776"/>
      <c r="CN24" s="777"/>
      <c r="CO24" s="777"/>
      <c r="CP24" s="777"/>
      <c r="CQ24" s="778"/>
      <c r="CR24" s="776"/>
      <c r="CS24" s="777"/>
      <c r="CT24" s="777"/>
      <c r="CU24" s="777"/>
      <c r="CV24" s="778"/>
      <c r="CW24" s="776"/>
      <c r="CX24" s="777"/>
      <c r="CY24" s="777"/>
      <c r="CZ24" s="777"/>
      <c r="DA24" s="778"/>
      <c r="DB24" s="776"/>
      <c r="DC24" s="777"/>
      <c r="DD24" s="777"/>
      <c r="DE24" s="777"/>
      <c r="DF24" s="778"/>
      <c r="DG24" s="776"/>
      <c r="DH24" s="777"/>
      <c r="DI24" s="777"/>
      <c r="DJ24" s="777"/>
      <c r="DK24" s="778"/>
      <c r="DL24" s="776"/>
      <c r="DM24" s="777"/>
      <c r="DN24" s="777"/>
      <c r="DO24" s="777"/>
      <c r="DP24" s="778"/>
      <c r="DQ24" s="776"/>
      <c r="DR24" s="777"/>
      <c r="DS24" s="777"/>
      <c r="DT24" s="777"/>
      <c r="DU24" s="778"/>
      <c r="DV24" s="773"/>
      <c r="DW24" s="774"/>
      <c r="DX24" s="774"/>
      <c r="DY24" s="774"/>
      <c r="DZ24" s="779"/>
      <c r="EA24" s="222"/>
    </row>
    <row r="25" spans="1:131" ht="26.25" customHeight="1" thickBot="1" x14ac:dyDescent="0.2">
      <c r="A25" s="725" t="s">
        <v>379</v>
      </c>
      <c r="B25" s="725"/>
      <c r="C25" s="725"/>
      <c r="D25" s="725"/>
      <c r="E25" s="725"/>
      <c r="F25" s="725"/>
      <c r="G25" s="725"/>
      <c r="H25" s="725"/>
      <c r="I25" s="725"/>
      <c r="J25" s="725"/>
      <c r="K25" s="725"/>
      <c r="L25" s="725"/>
      <c r="M25" s="725"/>
      <c r="N25" s="725"/>
      <c r="O25" s="725"/>
      <c r="P25" s="725"/>
      <c r="Q25" s="725"/>
      <c r="R25" s="725"/>
      <c r="S25" s="725"/>
      <c r="T25" s="725"/>
      <c r="U25" s="725"/>
      <c r="V25" s="725"/>
      <c r="W25" s="725"/>
      <c r="X25" s="725"/>
      <c r="Y25" s="725"/>
      <c r="Z25" s="725"/>
      <c r="AA25" s="725"/>
      <c r="AB25" s="725"/>
      <c r="AC25" s="725"/>
      <c r="AD25" s="725"/>
      <c r="AE25" s="725"/>
      <c r="AF25" s="725"/>
      <c r="AG25" s="725"/>
      <c r="AH25" s="725"/>
      <c r="AI25" s="725"/>
      <c r="AJ25" s="725"/>
      <c r="AK25" s="725"/>
      <c r="AL25" s="725"/>
      <c r="AM25" s="725"/>
      <c r="AN25" s="725"/>
      <c r="AO25" s="725"/>
      <c r="AP25" s="725"/>
      <c r="AQ25" s="725"/>
      <c r="AR25" s="725"/>
      <c r="AS25" s="725"/>
      <c r="AT25" s="725"/>
      <c r="AU25" s="725"/>
      <c r="AV25" s="725"/>
      <c r="AW25" s="725"/>
      <c r="AX25" s="725"/>
      <c r="AY25" s="725"/>
      <c r="AZ25" s="725"/>
      <c r="BA25" s="725"/>
      <c r="BB25" s="725"/>
      <c r="BC25" s="725"/>
      <c r="BD25" s="725"/>
      <c r="BE25" s="725"/>
      <c r="BF25" s="725"/>
      <c r="BG25" s="725"/>
      <c r="BH25" s="725"/>
      <c r="BI25" s="725"/>
      <c r="BJ25" s="220"/>
      <c r="BK25" s="220"/>
      <c r="BL25" s="220"/>
      <c r="BM25" s="220"/>
      <c r="BN25" s="220"/>
      <c r="BO25" s="229"/>
      <c r="BP25" s="229"/>
      <c r="BQ25" s="226">
        <v>19</v>
      </c>
      <c r="BR25" s="227"/>
      <c r="BS25" s="773"/>
      <c r="BT25" s="774"/>
      <c r="BU25" s="774"/>
      <c r="BV25" s="774"/>
      <c r="BW25" s="774"/>
      <c r="BX25" s="774"/>
      <c r="BY25" s="774"/>
      <c r="BZ25" s="774"/>
      <c r="CA25" s="774"/>
      <c r="CB25" s="774"/>
      <c r="CC25" s="774"/>
      <c r="CD25" s="774"/>
      <c r="CE25" s="774"/>
      <c r="CF25" s="774"/>
      <c r="CG25" s="775"/>
      <c r="CH25" s="776"/>
      <c r="CI25" s="777"/>
      <c r="CJ25" s="777"/>
      <c r="CK25" s="777"/>
      <c r="CL25" s="778"/>
      <c r="CM25" s="776"/>
      <c r="CN25" s="777"/>
      <c r="CO25" s="777"/>
      <c r="CP25" s="777"/>
      <c r="CQ25" s="778"/>
      <c r="CR25" s="776"/>
      <c r="CS25" s="777"/>
      <c r="CT25" s="777"/>
      <c r="CU25" s="777"/>
      <c r="CV25" s="778"/>
      <c r="CW25" s="776"/>
      <c r="CX25" s="777"/>
      <c r="CY25" s="777"/>
      <c r="CZ25" s="777"/>
      <c r="DA25" s="778"/>
      <c r="DB25" s="776"/>
      <c r="DC25" s="777"/>
      <c r="DD25" s="777"/>
      <c r="DE25" s="777"/>
      <c r="DF25" s="778"/>
      <c r="DG25" s="776"/>
      <c r="DH25" s="777"/>
      <c r="DI25" s="777"/>
      <c r="DJ25" s="777"/>
      <c r="DK25" s="778"/>
      <c r="DL25" s="776"/>
      <c r="DM25" s="777"/>
      <c r="DN25" s="777"/>
      <c r="DO25" s="777"/>
      <c r="DP25" s="778"/>
      <c r="DQ25" s="776"/>
      <c r="DR25" s="777"/>
      <c r="DS25" s="777"/>
      <c r="DT25" s="777"/>
      <c r="DU25" s="778"/>
      <c r="DV25" s="773"/>
      <c r="DW25" s="774"/>
      <c r="DX25" s="774"/>
      <c r="DY25" s="774"/>
      <c r="DZ25" s="779"/>
      <c r="EA25" s="218"/>
    </row>
    <row r="26" spans="1:131" ht="26.25" customHeight="1" x14ac:dyDescent="0.15">
      <c r="A26" s="727" t="s">
        <v>357</v>
      </c>
      <c r="B26" s="728"/>
      <c r="C26" s="728"/>
      <c r="D26" s="728"/>
      <c r="E26" s="728"/>
      <c r="F26" s="728"/>
      <c r="G26" s="728"/>
      <c r="H26" s="728"/>
      <c r="I26" s="728"/>
      <c r="J26" s="728"/>
      <c r="K26" s="728"/>
      <c r="L26" s="728"/>
      <c r="M26" s="728"/>
      <c r="N26" s="728"/>
      <c r="O26" s="728"/>
      <c r="P26" s="729"/>
      <c r="Q26" s="733" t="s">
        <v>380</v>
      </c>
      <c r="R26" s="734"/>
      <c r="S26" s="734"/>
      <c r="T26" s="734"/>
      <c r="U26" s="735"/>
      <c r="V26" s="733" t="s">
        <v>381</v>
      </c>
      <c r="W26" s="734"/>
      <c r="X26" s="734"/>
      <c r="Y26" s="734"/>
      <c r="Z26" s="735"/>
      <c r="AA26" s="733" t="s">
        <v>382</v>
      </c>
      <c r="AB26" s="734"/>
      <c r="AC26" s="734"/>
      <c r="AD26" s="734"/>
      <c r="AE26" s="734"/>
      <c r="AF26" s="814" t="s">
        <v>383</v>
      </c>
      <c r="AG26" s="815"/>
      <c r="AH26" s="815"/>
      <c r="AI26" s="815"/>
      <c r="AJ26" s="816"/>
      <c r="AK26" s="734" t="s">
        <v>384</v>
      </c>
      <c r="AL26" s="734"/>
      <c r="AM26" s="734"/>
      <c r="AN26" s="734"/>
      <c r="AO26" s="735"/>
      <c r="AP26" s="733" t="s">
        <v>385</v>
      </c>
      <c r="AQ26" s="734"/>
      <c r="AR26" s="734"/>
      <c r="AS26" s="734"/>
      <c r="AT26" s="735"/>
      <c r="AU26" s="733" t="s">
        <v>386</v>
      </c>
      <c r="AV26" s="734"/>
      <c r="AW26" s="734"/>
      <c r="AX26" s="734"/>
      <c r="AY26" s="735"/>
      <c r="AZ26" s="733" t="s">
        <v>387</v>
      </c>
      <c r="BA26" s="734"/>
      <c r="BB26" s="734"/>
      <c r="BC26" s="734"/>
      <c r="BD26" s="735"/>
      <c r="BE26" s="733" t="s">
        <v>364</v>
      </c>
      <c r="BF26" s="734"/>
      <c r="BG26" s="734"/>
      <c r="BH26" s="734"/>
      <c r="BI26" s="740"/>
      <c r="BJ26" s="220"/>
      <c r="BK26" s="220"/>
      <c r="BL26" s="220"/>
      <c r="BM26" s="220"/>
      <c r="BN26" s="220"/>
      <c r="BO26" s="229"/>
      <c r="BP26" s="229"/>
      <c r="BQ26" s="226">
        <v>20</v>
      </c>
      <c r="BR26" s="227"/>
      <c r="BS26" s="773"/>
      <c r="BT26" s="774"/>
      <c r="BU26" s="774"/>
      <c r="BV26" s="774"/>
      <c r="BW26" s="774"/>
      <c r="BX26" s="774"/>
      <c r="BY26" s="774"/>
      <c r="BZ26" s="774"/>
      <c r="CA26" s="774"/>
      <c r="CB26" s="774"/>
      <c r="CC26" s="774"/>
      <c r="CD26" s="774"/>
      <c r="CE26" s="774"/>
      <c r="CF26" s="774"/>
      <c r="CG26" s="775"/>
      <c r="CH26" s="776"/>
      <c r="CI26" s="777"/>
      <c r="CJ26" s="777"/>
      <c r="CK26" s="777"/>
      <c r="CL26" s="778"/>
      <c r="CM26" s="776"/>
      <c r="CN26" s="777"/>
      <c r="CO26" s="777"/>
      <c r="CP26" s="777"/>
      <c r="CQ26" s="778"/>
      <c r="CR26" s="776"/>
      <c r="CS26" s="777"/>
      <c r="CT26" s="777"/>
      <c r="CU26" s="777"/>
      <c r="CV26" s="778"/>
      <c r="CW26" s="776"/>
      <c r="CX26" s="777"/>
      <c r="CY26" s="777"/>
      <c r="CZ26" s="777"/>
      <c r="DA26" s="778"/>
      <c r="DB26" s="776"/>
      <c r="DC26" s="777"/>
      <c r="DD26" s="777"/>
      <c r="DE26" s="777"/>
      <c r="DF26" s="778"/>
      <c r="DG26" s="776"/>
      <c r="DH26" s="777"/>
      <c r="DI26" s="777"/>
      <c r="DJ26" s="777"/>
      <c r="DK26" s="778"/>
      <c r="DL26" s="776"/>
      <c r="DM26" s="777"/>
      <c r="DN26" s="777"/>
      <c r="DO26" s="777"/>
      <c r="DP26" s="778"/>
      <c r="DQ26" s="776"/>
      <c r="DR26" s="777"/>
      <c r="DS26" s="777"/>
      <c r="DT26" s="777"/>
      <c r="DU26" s="778"/>
      <c r="DV26" s="773"/>
      <c r="DW26" s="774"/>
      <c r="DX26" s="774"/>
      <c r="DY26" s="774"/>
      <c r="DZ26" s="779"/>
      <c r="EA26" s="218"/>
    </row>
    <row r="27" spans="1:131" ht="26.25" customHeight="1" thickBot="1" x14ac:dyDescent="0.2">
      <c r="A27" s="730"/>
      <c r="B27" s="731"/>
      <c r="C27" s="731"/>
      <c r="D27" s="731"/>
      <c r="E27" s="731"/>
      <c r="F27" s="731"/>
      <c r="G27" s="731"/>
      <c r="H27" s="731"/>
      <c r="I27" s="731"/>
      <c r="J27" s="731"/>
      <c r="K27" s="731"/>
      <c r="L27" s="731"/>
      <c r="M27" s="731"/>
      <c r="N27" s="731"/>
      <c r="O27" s="731"/>
      <c r="P27" s="732"/>
      <c r="Q27" s="736"/>
      <c r="R27" s="737"/>
      <c r="S27" s="737"/>
      <c r="T27" s="737"/>
      <c r="U27" s="738"/>
      <c r="V27" s="736"/>
      <c r="W27" s="737"/>
      <c r="X27" s="737"/>
      <c r="Y27" s="737"/>
      <c r="Z27" s="738"/>
      <c r="AA27" s="736"/>
      <c r="AB27" s="737"/>
      <c r="AC27" s="737"/>
      <c r="AD27" s="737"/>
      <c r="AE27" s="737"/>
      <c r="AF27" s="817"/>
      <c r="AG27" s="818"/>
      <c r="AH27" s="818"/>
      <c r="AI27" s="818"/>
      <c r="AJ27" s="819"/>
      <c r="AK27" s="737"/>
      <c r="AL27" s="737"/>
      <c r="AM27" s="737"/>
      <c r="AN27" s="737"/>
      <c r="AO27" s="738"/>
      <c r="AP27" s="736"/>
      <c r="AQ27" s="737"/>
      <c r="AR27" s="737"/>
      <c r="AS27" s="737"/>
      <c r="AT27" s="738"/>
      <c r="AU27" s="736"/>
      <c r="AV27" s="737"/>
      <c r="AW27" s="737"/>
      <c r="AX27" s="737"/>
      <c r="AY27" s="738"/>
      <c r="AZ27" s="736"/>
      <c r="BA27" s="737"/>
      <c r="BB27" s="737"/>
      <c r="BC27" s="737"/>
      <c r="BD27" s="738"/>
      <c r="BE27" s="736"/>
      <c r="BF27" s="737"/>
      <c r="BG27" s="737"/>
      <c r="BH27" s="737"/>
      <c r="BI27" s="742"/>
      <c r="BJ27" s="220"/>
      <c r="BK27" s="220"/>
      <c r="BL27" s="220"/>
      <c r="BM27" s="220"/>
      <c r="BN27" s="220"/>
      <c r="BO27" s="229"/>
      <c r="BP27" s="229"/>
      <c r="BQ27" s="226">
        <v>21</v>
      </c>
      <c r="BR27" s="227"/>
      <c r="BS27" s="773"/>
      <c r="BT27" s="774"/>
      <c r="BU27" s="774"/>
      <c r="BV27" s="774"/>
      <c r="BW27" s="774"/>
      <c r="BX27" s="774"/>
      <c r="BY27" s="774"/>
      <c r="BZ27" s="774"/>
      <c r="CA27" s="774"/>
      <c r="CB27" s="774"/>
      <c r="CC27" s="774"/>
      <c r="CD27" s="774"/>
      <c r="CE27" s="774"/>
      <c r="CF27" s="774"/>
      <c r="CG27" s="775"/>
      <c r="CH27" s="776"/>
      <c r="CI27" s="777"/>
      <c r="CJ27" s="777"/>
      <c r="CK27" s="777"/>
      <c r="CL27" s="778"/>
      <c r="CM27" s="776"/>
      <c r="CN27" s="777"/>
      <c r="CO27" s="777"/>
      <c r="CP27" s="777"/>
      <c r="CQ27" s="778"/>
      <c r="CR27" s="776"/>
      <c r="CS27" s="777"/>
      <c r="CT27" s="777"/>
      <c r="CU27" s="777"/>
      <c r="CV27" s="778"/>
      <c r="CW27" s="776"/>
      <c r="CX27" s="777"/>
      <c r="CY27" s="777"/>
      <c r="CZ27" s="777"/>
      <c r="DA27" s="778"/>
      <c r="DB27" s="776"/>
      <c r="DC27" s="777"/>
      <c r="DD27" s="777"/>
      <c r="DE27" s="777"/>
      <c r="DF27" s="778"/>
      <c r="DG27" s="776"/>
      <c r="DH27" s="777"/>
      <c r="DI27" s="777"/>
      <c r="DJ27" s="777"/>
      <c r="DK27" s="778"/>
      <c r="DL27" s="776"/>
      <c r="DM27" s="777"/>
      <c r="DN27" s="777"/>
      <c r="DO27" s="777"/>
      <c r="DP27" s="778"/>
      <c r="DQ27" s="776"/>
      <c r="DR27" s="777"/>
      <c r="DS27" s="777"/>
      <c r="DT27" s="777"/>
      <c r="DU27" s="778"/>
      <c r="DV27" s="773"/>
      <c r="DW27" s="774"/>
      <c r="DX27" s="774"/>
      <c r="DY27" s="774"/>
      <c r="DZ27" s="779"/>
      <c r="EA27" s="218"/>
    </row>
    <row r="28" spans="1:131" ht="26.25" customHeight="1" thickTop="1" x14ac:dyDescent="0.15">
      <c r="A28" s="230">
        <v>1</v>
      </c>
      <c r="B28" s="749" t="s">
        <v>388</v>
      </c>
      <c r="C28" s="750"/>
      <c r="D28" s="750"/>
      <c r="E28" s="750"/>
      <c r="F28" s="750"/>
      <c r="G28" s="750"/>
      <c r="H28" s="750"/>
      <c r="I28" s="750"/>
      <c r="J28" s="750"/>
      <c r="K28" s="750"/>
      <c r="L28" s="750"/>
      <c r="M28" s="750"/>
      <c r="N28" s="750"/>
      <c r="O28" s="750"/>
      <c r="P28" s="751"/>
      <c r="Q28" s="822">
        <v>454</v>
      </c>
      <c r="R28" s="823"/>
      <c r="S28" s="823"/>
      <c r="T28" s="823"/>
      <c r="U28" s="823"/>
      <c r="V28" s="823">
        <v>445</v>
      </c>
      <c r="W28" s="823"/>
      <c r="X28" s="823"/>
      <c r="Y28" s="823"/>
      <c r="Z28" s="823"/>
      <c r="AA28" s="823">
        <v>10</v>
      </c>
      <c r="AB28" s="823"/>
      <c r="AC28" s="823"/>
      <c r="AD28" s="823"/>
      <c r="AE28" s="824"/>
      <c r="AF28" s="825">
        <v>10</v>
      </c>
      <c r="AG28" s="823"/>
      <c r="AH28" s="823"/>
      <c r="AI28" s="823"/>
      <c r="AJ28" s="826"/>
      <c r="AK28" s="827">
        <v>32</v>
      </c>
      <c r="AL28" s="828"/>
      <c r="AM28" s="828"/>
      <c r="AN28" s="828"/>
      <c r="AO28" s="828"/>
      <c r="AP28" s="828" t="s">
        <v>565</v>
      </c>
      <c r="AQ28" s="828"/>
      <c r="AR28" s="828"/>
      <c r="AS28" s="828"/>
      <c r="AT28" s="828"/>
      <c r="AU28" s="828" t="s">
        <v>565</v>
      </c>
      <c r="AV28" s="828"/>
      <c r="AW28" s="828"/>
      <c r="AX28" s="828"/>
      <c r="AY28" s="828"/>
      <c r="AZ28" s="829"/>
      <c r="BA28" s="829"/>
      <c r="BB28" s="829"/>
      <c r="BC28" s="829"/>
      <c r="BD28" s="829"/>
      <c r="BE28" s="820"/>
      <c r="BF28" s="820"/>
      <c r="BG28" s="820"/>
      <c r="BH28" s="820"/>
      <c r="BI28" s="821"/>
      <c r="BJ28" s="220"/>
      <c r="BK28" s="220"/>
      <c r="BL28" s="220"/>
      <c r="BM28" s="220"/>
      <c r="BN28" s="220"/>
      <c r="BO28" s="229"/>
      <c r="BP28" s="229"/>
      <c r="BQ28" s="226">
        <v>22</v>
      </c>
      <c r="BR28" s="227"/>
      <c r="BS28" s="773"/>
      <c r="BT28" s="774"/>
      <c r="BU28" s="774"/>
      <c r="BV28" s="774"/>
      <c r="BW28" s="774"/>
      <c r="BX28" s="774"/>
      <c r="BY28" s="774"/>
      <c r="BZ28" s="774"/>
      <c r="CA28" s="774"/>
      <c r="CB28" s="774"/>
      <c r="CC28" s="774"/>
      <c r="CD28" s="774"/>
      <c r="CE28" s="774"/>
      <c r="CF28" s="774"/>
      <c r="CG28" s="775"/>
      <c r="CH28" s="776"/>
      <c r="CI28" s="777"/>
      <c r="CJ28" s="777"/>
      <c r="CK28" s="777"/>
      <c r="CL28" s="778"/>
      <c r="CM28" s="776"/>
      <c r="CN28" s="777"/>
      <c r="CO28" s="777"/>
      <c r="CP28" s="777"/>
      <c r="CQ28" s="778"/>
      <c r="CR28" s="776"/>
      <c r="CS28" s="777"/>
      <c r="CT28" s="777"/>
      <c r="CU28" s="777"/>
      <c r="CV28" s="778"/>
      <c r="CW28" s="776"/>
      <c r="CX28" s="777"/>
      <c r="CY28" s="777"/>
      <c r="CZ28" s="777"/>
      <c r="DA28" s="778"/>
      <c r="DB28" s="776"/>
      <c r="DC28" s="777"/>
      <c r="DD28" s="777"/>
      <c r="DE28" s="777"/>
      <c r="DF28" s="778"/>
      <c r="DG28" s="776"/>
      <c r="DH28" s="777"/>
      <c r="DI28" s="777"/>
      <c r="DJ28" s="777"/>
      <c r="DK28" s="778"/>
      <c r="DL28" s="776"/>
      <c r="DM28" s="777"/>
      <c r="DN28" s="777"/>
      <c r="DO28" s="777"/>
      <c r="DP28" s="778"/>
      <c r="DQ28" s="776"/>
      <c r="DR28" s="777"/>
      <c r="DS28" s="777"/>
      <c r="DT28" s="777"/>
      <c r="DU28" s="778"/>
      <c r="DV28" s="773"/>
      <c r="DW28" s="774"/>
      <c r="DX28" s="774"/>
      <c r="DY28" s="774"/>
      <c r="DZ28" s="779"/>
      <c r="EA28" s="218"/>
    </row>
    <row r="29" spans="1:131" ht="26.25" customHeight="1" x14ac:dyDescent="0.15">
      <c r="A29" s="230">
        <v>2</v>
      </c>
      <c r="B29" s="780" t="s">
        <v>389</v>
      </c>
      <c r="C29" s="781"/>
      <c r="D29" s="781"/>
      <c r="E29" s="781"/>
      <c r="F29" s="781"/>
      <c r="G29" s="781"/>
      <c r="H29" s="781"/>
      <c r="I29" s="781"/>
      <c r="J29" s="781"/>
      <c r="K29" s="781"/>
      <c r="L29" s="781"/>
      <c r="M29" s="781"/>
      <c r="N29" s="781"/>
      <c r="O29" s="781"/>
      <c r="P29" s="782"/>
      <c r="Q29" s="783">
        <v>509</v>
      </c>
      <c r="R29" s="784"/>
      <c r="S29" s="784"/>
      <c r="T29" s="784"/>
      <c r="U29" s="784"/>
      <c r="V29" s="784">
        <v>464</v>
      </c>
      <c r="W29" s="784"/>
      <c r="X29" s="784"/>
      <c r="Y29" s="784"/>
      <c r="Z29" s="784"/>
      <c r="AA29" s="784">
        <v>46</v>
      </c>
      <c r="AB29" s="784"/>
      <c r="AC29" s="784"/>
      <c r="AD29" s="784"/>
      <c r="AE29" s="785"/>
      <c r="AF29" s="786">
        <v>46</v>
      </c>
      <c r="AG29" s="787"/>
      <c r="AH29" s="787"/>
      <c r="AI29" s="787"/>
      <c r="AJ29" s="788"/>
      <c r="AK29" s="834">
        <v>63</v>
      </c>
      <c r="AL29" s="830"/>
      <c r="AM29" s="830"/>
      <c r="AN29" s="830"/>
      <c r="AO29" s="830"/>
      <c r="AP29" s="830" t="s">
        <v>565</v>
      </c>
      <c r="AQ29" s="830"/>
      <c r="AR29" s="830"/>
      <c r="AS29" s="830"/>
      <c r="AT29" s="830"/>
      <c r="AU29" s="830" t="s">
        <v>565</v>
      </c>
      <c r="AV29" s="830"/>
      <c r="AW29" s="830"/>
      <c r="AX29" s="830"/>
      <c r="AY29" s="830"/>
      <c r="AZ29" s="831"/>
      <c r="BA29" s="831"/>
      <c r="BB29" s="831"/>
      <c r="BC29" s="831"/>
      <c r="BD29" s="831"/>
      <c r="BE29" s="832"/>
      <c r="BF29" s="832"/>
      <c r="BG29" s="832"/>
      <c r="BH29" s="832"/>
      <c r="BI29" s="833"/>
      <c r="BJ29" s="220"/>
      <c r="BK29" s="220"/>
      <c r="BL29" s="220"/>
      <c r="BM29" s="220"/>
      <c r="BN29" s="220"/>
      <c r="BO29" s="229"/>
      <c r="BP29" s="229"/>
      <c r="BQ29" s="226">
        <v>23</v>
      </c>
      <c r="BR29" s="227"/>
      <c r="BS29" s="773"/>
      <c r="BT29" s="774"/>
      <c r="BU29" s="774"/>
      <c r="BV29" s="774"/>
      <c r="BW29" s="774"/>
      <c r="BX29" s="774"/>
      <c r="BY29" s="774"/>
      <c r="BZ29" s="774"/>
      <c r="CA29" s="774"/>
      <c r="CB29" s="774"/>
      <c r="CC29" s="774"/>
      <c r="CD29" s="774"/>
      <c r="CE29" s="774"/>
      <c r="CF29" s="774"/>
      <c r="CG29" s="775"/>
      <c r="CH29" s="776"/>
      <c r="CI29" s="777"/>
      <c r="CJ29" s="777"/>
      <c r="CK29" s="777"/>
      <c r="CL29" s="778"/>
      <c r="CM29" s="776"/>
      <c r="CN29" s="777"/>
      <c r="CO29" s="777"/>
      <c r="CP29" s="777"/>
      <c r="CQ29" s="778"/>
      <c r="CR29" s="776"/>
      <c r="CS29" s="777"/>
      <c r="CT29" s="777"/>
      <c r="CU29" s="777"/>
      <c r="CV29" s="778"/>
      <c r="CW29" s="776"/>
      <c r="CX29" s="777"/>
      <c r="CY29" s="777"/>
      <c r="CZ29" s="777"/>
      <c r="DA29" s="778"/>
      <c r="DB29" s="776"/>
      <c r="DC29" s="777"/>
      <c r="DD29" s="777"/>
      <c r="DE29" s="777"/>
      <c r="DF29" s="778"/>
      <c r="DG29" s="776"/>
      <c r="DH29" s="777"/>
      <c r="DI29" s="777"/>
      <c r="DJ29" s="777"/>
      <c r="DK29" s="778"/>
      <c r="DL29" s="776"/>
      <c r="DM29" s="777"/>
      <c r="DN29" s="777"/>
      <c r="DO29" s="777"/>
      <c r="DP29" s="778"/>
      <c r="DQ29" s="776"/>
      <c r="DR29" s="777"/>
      <c r="DS29" s="777"/>
      <c r="DT29" s="777"/>
      <c r="DU29" s="778"/>
      <c r="DV29" s="773"/>
      <c r="DW29" s="774"/>
      <c r="DX29" s="774"/>
      <c r="DY29" s="774"/>
      <c r="DZ29" s="779"/>
      <c r="EA29" s="218"/>
    </row>
    <row r="30" spans="1:131" ht="26.25" customHeight="1" x14ac:dyDescent="0.15">
      <c r="A30" s="230">
        <v>3</v>
      </c>
      <c r="B30" s="780" t="s">
        <v>390</v>
      </c>
      <c r="C30" s="781"/>
      <c r="D30" s="781"/>
      <c r="E30" s="781"/>
      <c r="F30" s="781"/>
      <c r="G30" s="781"/>
      <c r="H30" s="781"/>
      <c r="I30" s="781"/>
      <c r="J30" s="781"/>
      <c r="K30" s="781"/>
      <c r="L30" s="781"/>
      <c r="M30" s="781"/>
      <c r="N30" s="781"/>
      <c r="O30" s="781"/>
      <c r="P30" s="782"/>
      <c r="Q30" s="783">
        <v>129</v>
      </c>
      <c r="R30" s="784"/>
      <c r="S30" s="784"/>
      <c r="T30" s="784"/>
      <c r="U30" s="784"/>
      <c r="V30" s="784">
        <v>128</v>
      </c>
      <c r="W30" s="784"/>
      <c r="X30" s="784"/>
      <c r="Y30" s="784"/>
      <c r="Z30" s="784"/>
      <c r="AA30" s="784">
        <v>2</v>
      </c>
      <c r="AB30" s="784"/>
      <c r="AC30" s="784"/>
      <c r="AD30" s="784"/>
      <c r="AE30" s="785"/>
      <c r="AF30" s="786">
        <v>2</v>
      </c>
      <c r="AG30" s="787"/>
      <c r="AH30" s="787"/>
      <c r="AI30" s="787"/>
      <c r="AJ30" s="788"/>
      <c r="AK30" s="834">
        <v>81</v>
      </c>
      <c r="AL30" s="830"/>
      <c r="AM30" s="830"/>
      <c r="AN30" s="830"/>
      <c r="AO30" s="830"/>
      <c r="AP30" s="830" t="s">
        <v>565</v>
      </c>
      <c r="AQ30" s="830"/>
      <c r="AR30" s="830"/>
      <c r="AS30" s="830"/>
      <c r="AT30" s="830"/>
      <c r="AU30" s="830" t="s">
        <v>565</v>
      </c>
      <c r="AV30" s="830"/>
      <c r="AW30" s="830"/>
      <c r="AX30" s="830"/>
      <c r="AY30" s="830"/>
      <c r="AZ30" s="831"/>
      <c r="BA30" s="831"/>
      <c r="BB30" s="831"/>
      <c r="BC30" s="831"/>
      <c r="BD30" s="831"/>
      <c r="BE30" s="832"/>
      <c r="BF30" s="832"/>
      <c r="BG30" s="832"/>
      <c r="BH30" s="832"/>
      <c r="BI30" s="833"/>
      <c r="BJ30" s="220"/>
      <c r="BK30" s="220"/>
      <c r="BL30" s="220"/>
      <c r="BM30" s="220"/>
      <c r="BN30" s="220"/>
      <c r="BO30" s="229"/>
      <c r="BP30" s="229"/>
      <c r="BQ30" s="226">
        <v>24</v>
      </c>
      <c r="BR30" s="227"/>
      <c r="BS30" s="773"/>
      <c r="BT30" s="774"/>
      <c r="BU30" s="774"/>
      <c r="BV30" s="774"/>
      <c r="BW30" s="774"/>
      <c r="BX30" s="774"/>
      <c r="BY30" s="774"/>
      <c r="BZ30" s="774"/>
      <c r="CA30" s="774"/>
      <c r="CB30" s="774"/>
      <c r="CC30" s="774"/>
      <c r="CD30" s="774"/>
      <c r="CE30" s="774"/>
      <c r="CF30" s="774"/>
      <c r="CG30" s="775"/>
      <c r="CH30" s="776"/>
      <c r="CI30" s="777"/>
      <c r="CJ30" s="777"/>
      <c r="CK30" s="777"/>
      <c r="CL30" s="778"/>
      <c r="CM30" s="776"/>
      <c r="CN30" s="777"/>
      <c r="CO30" s="777"/>
      <c r="CP30" s="777"/>
      <c r="CQ30" s="778"/>
      <c r="CR30" s="776"/>
      <c r="CS30" s="777"/>
      <c r="CT30" s="777"/>
      <c r="CU30" s="777"/>
      <c r="CV30" s="778"/>
      <c r="CW30" s="776"/>
      <c r="CX30" s="777"/>
      <c r="CY30" s="777"/>
      <c r="CZ30" s="777"/>
      <c r="DA30" s="778"/>
      <c r="DB30" s="776"/>
      <c r="DC30" s="777"/>
      <c r="DD30" s="777"/>
      <c r="DE30" s="777"/>
      <c r="DF30" s="778"/>
      <c r="DG30" s="776"/>
      <c r="DH30" s="777"/>
      <c r="DI30" s="777"/>
      <c r="DJ30" s="777"/>
      <c r="DK30" s="778"/>
      <c r="DL30" s="776"/>
      <c r="DM30" s="777"/>
      <c r="DN30" s="777"/>
      <c r="DO30" s="777"/>
      <c r="DP30" s="778"/>
      <c r="DQ30" s="776"/>
      <c r="DR30" s="777"/>
      <c r="DS30" s="777"/>
      <c r="DT30" s="777"/>
      <c r="DU30" s="778"/>
      <c r="DV30" s="773"/>
      <c r="DW30" s="774"/>
      <c r="DX30" s="774"/>
      <c r="DY30" s="774"/>
      <c r="DZ30" s="779"/>
      <c r="EA30" s="218"/>
    </row>
    <row r="31" spans="1:131" ht="26.25" customHeight="1" x14ac:dyDescent="0.15">
      <c r="A31" s="230">
        <v>4</v>
      </c>
      <c r="B31" s="780" t="s">
        <v>391</v>
      </c>
      <c r="C31" s="781"/>
      <c r="D31" s="781"/>
      <c r="E31" s="781"/>
      <c r="F31" s="781"/>
      <c r="G31" s="781"/>
      <c r="H31" s="781"/>
      <c r="I31" s="781"/>
      <c r="J31" s="781"/>
      <c r="K31" s="781"/>
      <c r="L31" s="781"/>
      <c r="M31" s="781"/>
      <c r="N31" s="781"/>
      <c r="O31" s="781"/>
      <c r="P31" s="782"/>
      <c r="Q31" s="783">
        <v>78</v>
      </c>
      <c r="R31" s="784"/>
      <c r="S31" s="784"/>
      <c r="T31" s="784"/>
      <c r="U31" s="784"/>
      <c r="V31" s="784">
        <v>88</v>
      </c>
      <c r="W31" s="784"/>
      <c r="X31" s="784"/>
      <c r="Y31" s="784"/>
      <c r="Z31" s="784"/>
      <c r="AA31" s="784">
        <v>-10</v>
      </c>
      <c r="AB31" s="784"/>
      <c r="AC31" s="784"/>
      <c r="AD31" s="784"/>
      <c r="AE31" s="785"/>
      <c r="AF31" s="786">
        <v>153</v>
      </c>
      <c r="AG31" s="787"/>
      <c r="AH31" s="787"/>
      <c r="AI31" s="787"/>
      <c r="AJ31" s="788"/>
      <c r="AK31" s="834">
        <v>7</v>
      </c>
      <c r="AL31" s="830"/>
      <c r="AM31" s="830"/>
      <c r="AN31" s="830"/>
      <c r="AO31" s="830"/>
      <c r="AP31" s="830">
        <v>470</v>
      </c>
      <c r="AQ31" s="830"/>
      <c r="AR31" s="830"/>
      <c r="AS31" s="830"/>
      <c r="AT31" s="830"/>
      <c r="AU31" s="830">
        <v>130</v>
      </c>
      <c r="AV31" s="830"/>
      <c r="AW31" s="830"/>
      <c r="AX31" s="830"/>
      <c r="AY31" s="830"/>
      <c r="AZ31" s="831" t="s">
        <v>565</v>
      </c>
      <c r="BA31" s="831"/>
      <c r="BB31" s="831"/>
      <c r="BC31" s="831"/>
      <c r="BD31" s="831"/>
      <c r="BE31" s="832" t="s">
        <v>392</v>
      </c>
      <c r="BF31" s="832"/>
      <c r="BG31" s="832"/>
      <c r="BH31" s="832"/>
      <c r="BI31" s="833"/>
      <c r="BJ31" s="220"/>
      <c r="BK31" s="220"/>
      <c r="BL31" s="220"/>
      <c r="BM31" s="220"/>
      <c r="BN31" s="220"/>
      <c r="BO31" s="229"/>
      <c r="BP31" s="229"/>
      <c r="BQ31" s="226">
        <v>25</v>
      </c>
      <c r="BR31" s="227"/>
      <c r="BS31" s="773"/>
      <c r="BT31" s="774"/>
      <c r="BU31" s="774"/>
      <c r="BV31" s="774"/>
      <c r="BW31" s="774"/>
      <c r="BX31" s="774"/>
      <c r="BY31" s="774"/>
      <c r="BZ31" s="774"/>
      <c r="CA31" s="774"/>
      <c r="CB31" s="774"/>
      <c r="CC31" s="774"/>
      <c r="CD31" s="774"/>
      <c r="CE31" s="774"/>
      <c r="CF31" s="774"/>
      <c r="CG31" s="775"/>
      <c r="CH31" s="776"/>
      <c r="CI31" s="777"/>
      <c r="CJ31" s="777"/>
      <c r="CK31" s="777"/>
      <c r="CL31" s="778"/>
      <c r="CM31" s="776"/>
      <c r="CN31" s="777"/>
      <c r="CO31" s="777"/>
      <c r="CP31" s="777"/>
      <c r="CQ31" s="778"/>
      <c r="CR31" s="776"/>
      <c r="CS31" s="777"/>
      <c r="CT31" s="777"/>
      <c r="CU31" s="777"/>
      <c r="CV31" s="778"/>
      <c r="CW31" s="776"/>
      <c r="CX31" s="777"/>
      <c r="CY31" s="777"/>
      <c r="CZ31" s="777"/>
      <c r="DA31" s="778"/>
      <c r="DB31" s="776"/>
      <c r="DC31" s="777"/>
      <c r="DD31" s="777"/>
      <c r="DE31" s="777"/>
      <c r="DF31" s="778"/>
      <c r="DG31" s="776"/>
      <c r="DH31" s="777"/>
      <c r="DI31" s="777"/>
      <c r="DJ31" s="777"/>
      <c r="DK31" s="778"/>
      <c r="DL31" s="776"/>
      <c r="DM31" s="777"/>
      <c r="DN31" s="777"/>
      <c r="DO31" s="777"/>
      <c r="DP31" s="778"/>
      <c r="DQ31" s="776"/>
      <c r="DR31" s="777"/>
      <c r="DS31" s="777"/>
      <c r="DT31" s="777"/>
      <c r="DU31" s="778"/>
      <c r="DV31" s="773"/>
      <c r="DW31" s="774"/>
      <c r="DX31" s="774"/>
      <c r="DY31" s="774"/>
      <c r="DZ31" s="779"/>
      <c r="EA31" s="218"/>
    </row>
    <row r="32" spans="1:131" ht="26.25" customHeight="1" x14ac:dyDescent="0.15">
      <c r="A32" s="230">
        <v>5</v>
      </c>
      <c r="B32" s="780" t="s">
        <v>393</v>
      </c>
      <c r="C32" s="781"/>
      <c r="D32" s="781"/>
      <c r="E32" s="781"/>
      <c r="F32" s="781"/>
      <c r="G32" s="781"/>
      <c r="H32" s="781"/>
      <c r="I32" s="781"/>
      <c r="J32" s="781"/>
      <c r="K32" s="781"/>
      <c r="L32" s="781"/>
      <c r="M32" s="781"/>
      <c r="N32" s="781"/>
      <c r="O32" s="781"/>
      <c r="P32" s="782"/>
      <c r="Q32" s="783">
        <v>48</v>
      </c>
      <c r="R32" s="784"/>
      <c r="S32" s="784"/>
      <c r="T32" s="784"/>
      <c r="U32" s="784"/>
      <c r="V32" s="784">
        <v>69</v>
      </c>
      <c r="W32" s="784"/>
      <c r="X32" s="784"/>
      <c r="Y32" s="784"/>
      <c r="Z32" s="784"/>
      <c r="AA32" s="784">
        <v>-21</v>
      </c>
      <c r="AB32" s="784"/>
      <c r="AC32" s="784"/>
      <c r="AD32" s="784"/>
      <c r="AE32" s="785"/>
      <c r="AF32" s="786">
        <v>9</v>
      </c>
      <c r="AG32" s="787"/>
      <c r="AH32" s="787"/>
      <c r="AI32" s="787"/>
      <c r="AJ32" s="788"/>
      <c r="AK32" s="834">
        <v>12</v>
      </c>
      <c r="AL32" s="830"/>
      <c r="AM32" s="830"/>
      <c r="AN32" s="830"/>
      <c r="AO32" s="830"/>
      <c r="AP32" s="830">
        <v>92</v>
      </c>
      <c r="AQ32" s="830"/>
      <c r="AR32" s="830"/>
      <c r="AS32" s="830"/>
      <c r="AT32" s="830"/>
      <c r="AU32" s="830">
        <v>90</v>
      </c>
      <c r="AV32" s="830"/>
      <c r="AW32" s="830"/>
      <c r="AX32" s="830"/>
      <c r="AY32" s="830"/>
      <c r="AZ32" s="831" t="s">
        <v>565</v>
      </c>
      <c r="BA32" s="831"/>
      <c r="BB32" s="831"/>
      <c r="BC32" s="831"/>
      <c r="BD32" s="831"/>
      <c r="BE32" s="832" t="s">
        <v>392</v>
      </c>
      <c r="BF32" s="832"/>
      <c r="BG32" s="832"/>
      <c r="BH32" s="832"/>
      <c r="BI32" s="833"/>
      <c r="BJ32" s="220"/>
      <c r="BK32" s="220"/>
      <c r="BL32" s="220"/>
      <c r="BM32" s="220"/>
      <c r="BN32" s="220"/>
      <c r="BO32" s="229"/>
      <c r="BP32" s="229"/>
      <c r="BQ32" s="226">
        <v>26</v>
      </c>
      <c r="BR32" s="227"/>
      <c r="BS32" s="773"/>
      <c r="BT32" s="774"/>
      <c r="BU32" s="774"/>
      <c r="BV32" s="774"/>
      <c r="BW32" s="774"/>
      <c r="BX32" s="774"/>
      <c r="BY32" s="774"/>
      <c r="BZ32" s="774"/>
      <c r="CA32" s="774"/>
      <c r="CB32" s="774"/>
      <c r="CC32" s="774"/>
      <c r="CD32" s="774"/>
      <c r="CE32" s="774"/>
      <c r="CF32" s="774"/>
      <c r="CG32" s="775"/>
      <c r="CH32" s="776"/>
      <c r="CI32" s="777"/>
      <c r="CJ32" s="777"/>
      <c r="CK32" s="777"/>
      <c r="CL32" s="778"/>
      <c r="CM32" s="776"/>
      <c r="CN32" s="777"/>
      <c r="CO32" s="777"/>
      <c r="CP32" s="777"/>
      <c r="CQ32" s="778"/>
      <c r="CR32" s="776"/>
      <c r="CS32" s="777"/>
      <c r="CT32" s="777"/>
      <c r="CU32" s="777"/>
      <c r="CV32" s="778"/>
      <c r="CW32" s="776"/>
      <c r="CX32" s="777"/>
      <c r="CY32" s="777"/>
      <c r="CZ32" s="777"/>
      <c r="DA32" s="778"/>
      <c r="DB32" s="776"/>
      <c r="DC32" s="777"/>
      <c r="DD32" s="777"/>
      <c r="DE32" s="777"/>
      <c r="DF32" s="778"/>
      <c r="DG32" s="776"/>
      <c r="DH32" s="777"/>
      <c r="DI32" s="777"/>
      <c r="DJ32" s="777"/>
      <c r="DK32" s="778"/>
      <c r="DL32" s="776"/>
      <c r="DM32" s="777"/>
      <c r="DN32" s="777"/>
      <c r="DO32" s="777"/>
      <c r="DP32" s="778"/>
      <c r="DQ32" s="776"/>
      <c r="DR32" s="777"/>
      <c r="DS32" s="777"/>
      <c r="DT32" s="777"/>
      <c r="DU32" s="778"/>
      <c r="DV32" s="773"/>
      <c r="DW32" s="774"/>
      <c r="DX32" s="774"/>
      <c r="DY32" s="774"/>
      <c r="DZ32" s="779"/>
      <c r="EA32" s="218"/>
    </row>
    <row r="33" spans="1:131" ht="26.25" customHeight="1" x14ac:dyDescent="0.15">
      <c r="A33" s="230">
        <v>6</v>
      </c>
      <c r="B33" s="780" t="s">
        <v>394</v>
      </c>
      <c r="C33" s="781"/>
      <c r="D33" s="781"/>
      <c r="E33" s="781"/>
      <c r="F33" s="781"/>
      <c r="G33" s="781"/>
      <c r="H33" s="781"/>
      <c r="I33" s="781"/>
      <c r="J33" s="781"/>
      <c r="K33" s="781"/>
      <c r="L33" s="781"/>
      <c r="M33" s="781"/>
      <c r="N33" s="781"/>
      <c r="O33" s="781"/>
      <c r="P33" s="782"/>
      <c r="Q33" s="783">
        <v>551</v>
      </c>
      <c r="R33" s="784"/>
      <c r="S33" s="784"/>
      <c r="T33" s="784"/>
      <c r="U33" s="784"/>
      <c r="V33" s="784">
        <v>488</v>
      </c>
      <c r="W33" s="784"/>
      <c r="X33" s="784"/>
      <c r="Y33" s="784"/>
      <c r="Z33" s="784"/>
      <c r="AA33" s="784">
        <v>63</v>
      </c>
      <c r="AB33" s="784"/>
      <c r="AC33" s="784"/>
      <c r="AD33" s="784"/>
      <c r="AE33" s="785"/>
      <c r="AF33" s="786">
        <v>63</v>
      </c>
      <c r="AG33" s="787"/>
      <c r="AH33" s="787"/>
      <c r="AI33" s="787"/>
      <c r="AJ33" s="788"/>
      <c r="AK33" s="834" t="s">
        <v>565</v>
      </c>
      <c r="AL33" s="830"/>
      <c r="AM33" s="830"/>
      <c r="AN33" s="830"/>
      <c r="AO33" s="830"/>
      <c r="AP33" s="830" t="s">
        <v>565</v>
      </c>
      <c r="AQ33" s="830"/>
      <c r="AR33" s="830"/>
      <c r="AS33" s="830"/>
      <c r="AT33" s="830"/>
      <c r="AU33" s="830" t="s">
        <v>566</v>
      </c>
      <c r="AV33" s="830"/>
      <c r="AW33" s="830"/>
      <c r="AX33" s="830"/>
      <c r="AY33" s="830"/>
      <c r="AZ33" s="831" t="s">
        <v>565</v>
      </c>
      <c r="BA33" s="831"/>
      <c r="BB33" s="831"/>
      <c r="BC33" s="831"/>
      <c r="BD33" s="831"/>
      <c r="BE33" s="832" t="s">
        <v>395</v>
      </c>
      <c r="BF33" s="832"/>
      <c r="BG33" s="832"/>
      <c r="BH33" s="832"/>
      <c r="BI33" s="833"/>
      <c r="BJ33" s="220"/>
      <c r="BK33" s="220"/>
      <c r="BL33" s="220"/>
      <c r="BM33" s="220"/>
      <c r="BN33" s="220"/>
      <c r="BO33" s="229"/>
      <c r="BP33" s="229"/>
      <c r="BQ33" s="226">
        <v>27</v>
      </c>
      <c r="BR33" s="227"/>
      <c r="BS33" s="773"/>
      <c r="BT33" s="774"/>
      <c r="BU33" s="774"/>
      <c r="BV33" s="774"/>
      <c r="BW33" s="774"/>
      <c r="BX33" s="774"/>
      <c r="BY33" s="774"/>
      <c r="BZ33" s="774"/>
      <c r="CA33" s="774"/>
      <c r="CB33" s="774"/>
      <c r="CC33" s="774"/>
      <c r="CD33" s="774"/>
      <c r="CE33" s="774"/>
      <c r="CF33" s="774"/>
      <c r="CG33" s="775"/>
      <c r="CH33" s="776"/>
      <c r="CI33" s="777"/>
      <c r="CJ33" s="777"/>
      <c r="CK33" s="777"/>
      <c r="CL33" s="778"/>
      <c r="CM33" s="776"/>
      <c r="CN33" s="777"/>
      <c r="CO33" s="777"/>
      <c r="CP33" s="777"/>
      <c r="CQ33" s="778"/>
      <c r="CR33" s="776"/>
      <c r="CS33" s="777"/>
      <c r="CT33" s="777"/>
      <c r="CU33" s="777"/>
      <c r="CV33" s="778"/>
      <c r="CW33" s="776"/>
      <c r="CX33" s="777"/>
      <c r="CY33" s="777"/>
      <c r="CZ33" s="777"/>
      <c r="DA33" s="778"/>
      <c r="DB33" s="776"/>
      <c r="DC33" s="777"/>
      <c r="DD33" s="777"/>
      <c r="DE33" s="777"/>
      <c r="DF33" s="778"/>
      <c r="DG33" s="776"/>
      <c r="DH33" s="777"/>
      <c r="DI33" s="777"/>
      <c r="DJ33" s="777"/>
      <c r="DK33" s="778"/>
      <c r="DL33" s="776"/>
      <c r="DM33" s="777"/>
      <c r="DN33" s="777"/>
      <c r="DO33" s="777"/>
      <c r="DP33" s="778"/>
      <c r="DQ33" s="776"/>
      <c r="DR33" s="777"/>
      <c r="DS33" s="777"/>
      <c r="DT33" s="777"/>
      <c r="DU33" s="778"/>
      <c r="DV33" s="773"/>
      <c r="DW33" s="774"/>
      <c r="DX33" s="774"/>
      <c r="DY33" s="774"/>
      <c r="DZ33" s="779"/>
      <c r="EA33" s="218"/>
    </row>
    <row r="34" spans="1:131" ht="26.25" customHeight="1" x14ac:dyDescent="0.15">
      <c r="A34" s="230">
        <v>7</v>
      </c>
      <c r="B34" s="780"/>
      <c r="C34" s="781"/>
      <c r="D34" s="781"/>
      <c r="E34" s="781"/>
      <c r="F34" s="781"/>
      <c r="G34" s="781"/>
      <c r="H34" s="781"/>
      <c r="I34" s="781"/>
      <c r="J34" s="781"/>
      <c r="K34" s="781"/>
      <c r="L34" s="781"/>
      <c r="M34" s="781"/>
      <c r="N34" s="781"/>
      <c r="O34" s="781"/>
      <c r="P34" s="782"/>
      <c r="Q34" s="783"/>
      <c r="R34" s="784"/>
      <c r="S34" s="784"/>
      <c r="T34" s="784"/>
      <c r="U34" s="784"/>
      <c r="V34" s="784"/>
      <c r="W34" s="784"/>
      <c r="X34" s="784"/>
      <c r="Y34" s="784"/>
      <c r="Z34" s="784"/>
      <c r="AA34" s="784"/>
      <c r="AB34" s="784"/>
      <c r="AC34" s="784"/>
      <c r="AD34" s="784"/>
      <c r="AE34" s="785"/>
      <c r="AF34" s="786"/>
      <c r="AG34" s="787"/>
      <c r="AH34" s="787"/>
      <c r="AI34" s="787"/>
      <c r="AJ34" s="788"/>
      <c r="AK34" s="834"/>
      <c r="AL34" s="830"/>
      <c r="AM34" s="830"/>
      <c r="AN34" s="830"/>
      <c r="AO34" s="830"/>
      <c r="AP34" s="830"/>
      <c r="AQ34" s="830"/>
      <c r="AR34" s="830"/>
      <c r="AS34" s="830"/>
      <c r="AT34" s="830"/>
      <c r="AU34" s="830"/>
      <c r="AV34" s="830"/>
      <c r="AW34" s="830"/>
      <c r="AX34" s="830"/>
      <c r="AY34" s="830"/>
      <c r="AZ34" s="831"/>
      <c r="BA34" s="831"/>
      <c r="BB34" s="831"/>
      <c r="BC34" s="831"/>
      <c r="BD34" s="831"/>
      <c r="BE34" s="832"/>
      <c r="BF34" s="832"/>
      <c r="BG34" s="832"/>
      <c r="BH34" s="832"/>
      <c r="BI34" s="833"/>
      <c r="BJ34" s="220"/>
      <c r="BK34" s="220"/>
      <c r="BL34" s="220"/>
      <c r="BM34" s="220"/>
      <c r="BN34" s="220"/>
      <c r="BO34" s="229"/>
      <c r="BP34" s="229"/>
      <c r="BQ34" s="226">
        <v>28</v>
      </c>
      <c r="BR34" s="227"/>
      <c r="BS34" s="773"/>
      <c r="BT34" s="774"/>
      <c r="BU34" s="774"/>
      <c r="BV34" s="774"/>
      <c r="BW34" s="774"/>
      <c r="BX34" s="774"/>
      <c r="BY34" s="774"/>
      <c r="BZ34" s="774"/>
      <c r="CA34" s="774"/>
      <c r="CB34" s="774"/>
      <c r="CC34" s="774"/>
      <c r="CD34" s="774"/>
      <c r="CE34" s="774"/>
      <c r="CF34" s="774"/>
      <c r="CG34" s="775"/>
      <c r="CH34" s="776"/>
      <c r="CI34" s="777"/>
      <c r="CJ34" s="777"/>
      <c r="CK34" s="777"/>
      <c r="CL34" s="778"/>
      <c r="CM34" s="776"/>
      <c r="CN34" s="777"/>
      <c r="CO34" s="777"/>
      <c r="CP34" s="777"/>
      <c r="CQ34" s="778"/>
      <c r="CR34" s="776"/>
      <c r="CS34" s="777"/>
      <c r="CT34" s="777"/>
      <c r="CU34" s="777"/>
      <c r="CV34" s="778"/>
      <c r="CW34" s="776"/>
      <c r="CX34" s="777"/>
      <c r="CY34" s="777"/>
      <c r="CZ34" s="777"/>
      <c r="DA34" s="778"/>
      <c r="DB34" s="776"/>
      <c r="DC34" s="777"/>
      <c r="DD34" s="777"/>
      <c r="DE34" s="777"/>
      <c r="DF34" s="778"/>
      <c r="DG34" s="776"/>
      <c r="DH34" s="777"/>
      <c r="DI34" s="777"/>
      <c r="DJ34" s="777"/>
      <c r="DK34" s="778"/>
      <c r="DL34" s="776"/>
      <c r="DM34" s="777"/>
      <c r="DN34" s="777"/>
      <c r="DO34" s="777"/>
      <c r="DP34" s="778"/>
      <c r="DQ34" s="776"/>
      <c r="DR34" s="777"/>
      <c r="DS34" s="777"/>
      <c r="DT34" s="777"/>
      <c r="DU34" s="778"/>
      <c r="DV34" s="773"/>
      <c r="DW34" s="774"/>
      <c r="DX34" s="774"/>
      <c r="DY34" s="774"/>
      <c r="DZ34" s="779"/>
      <c r="EA34" s="218"/>
    </row>
    <row r="35" spans="1:131" ht="26.25" customHeight="1" x14ac:dyDescent="0.15">
      <c r="A35" s="230">
        <v>8</v>
      </c>
      <c r="B35" s="780"/>
      <c r="C35" s="781"/>
      <c r="D35" s="781"/>
      <c r="E35" s="781"/>
      <c r="F35" s="781"/>
      <c r="G35" s="781"/>
      <c r="H35" s="781"/>
      <c r="I35" s="781"/>
      <c r="J35" s="781"/>
      <c r="K35" s="781"/>
      <c r="L35" s="781"/>
      <c r="M35" s="781"/>
      <c r="N35" s="781"/>
      <c r="O35" s="781"/>
      <c r="P35" s="782"/>
      <c r="Q35" s="783"/>
      <c r="R35" s="784"/>
      <c r="S35" s="784"/>
      <c r="T35" s="784"/>
      <c r="U35" s="784"/>
      <c r="V35" s="784"/>
      <c r="W35" s="784"/>
      <c r="X35" s="784"/>
      <c r="Y35" s="784"/>
      <c r="Z35" s="784"/>
      <c r="AA35" s="784"/>
      <c r="AB35" s="784"/>
      <c r="AC35" s="784"/>
      <c r="AD35" s="784"/>
      <c r="AE35" s="785"/>
      <c r="AF35" s="786"/>
      <c r="AG35" s="787"/>
      <c r="AH35" s="787"/>
      <c r="AI35" s="787"/>
      <c r="AJ35" s="788"/>
      <c r="AK35" s="834"/>
      <c r="AL35" s="830"/>
      <c r="AM35" s="830"/>
      <c r="AN35" s="830"/>
      <c r="AO35" s="830"/>
      <c r="AP35" s="830"/>
      <c r="AQ35" s="830"/>
      <c r="AR35" s="830"/>
      <c r="AS35" s="830"/>
      <c r="AT35" s="830"/>
      <c r="AU35" s="830"/>
      <c r="AV35" s="830"/>
      <c r="AW35" s="830"/>
      <c r="AX35" s="830"/>
      <c r="AY35" s="830"/>
      <c r="AZ35" s="831"/>
      <c r="BA35" s="831"/>
      <c r="BB35" s="831"/>
      <c r="BC35" s="831"/>
      <c r="BD35" s="831"/>
      <c r="BE35" s="832"/>
      <c r="BF35" s="832"/>
      <c r="BG35" s="832"/>
      <c r="BH35" s="832"/>
      <c r="BI35" s="833"/>
      <c r="BJ35" s="220"/>
      <c r="BK35" s="220"/>
      <c r="BL35" s="220"/>
      <c r="BM35" s="220"/>
      <c r="BN35" s="220"/>
      <c r="BO35" s="229"/>
      <c r="BP35" s="229"/>
      <c r="BQ35" s="226">
        <v>29</v>
      </c>
      <c r="BR35" s="227"/>
      <c r="BS35" s="773"/>
      <c r="BT35" s="774"/>
      <c r="BU35" s="774"/>
      <c r="BV35" s="774"/>
      <c r="BW35" s="774"/>
      <c r="BX35" s="774"/>
      <c r="BY35" s="774"/>
      <c r="BZ35" s="774"/>
      <c r="CA35" s="774"/>
      <c r="CB35" s="774"/>
      <c r="CC35" s="774"/>
      <c r="CD35" s="774"/>
      <c r="CE35" s="774"/>
      <c r="CF35" s="774"/>
      <c r="CG35" s="775"/>
      <c r="CH35" s="776"/>
      <c r="CI35" s="777"/>
      <c r="CJ35" s="777"/>
      <c r="CK35" s="777"/>
      <c r="CL35" s="778"/>
      <c r="CM35" s="776"/>
      <c r="CN35" s="777"/>
      <c r="CO35" s="777"/>
      <c r="CP35" s="777"/>
      <c r="CQ35" s="778"/>
      <c r="CR35" s="776"/>
      <c r="CS35" s="777"/>
      <c r="CT35" s="777"/>
      <c r="CU35" s="777"/>
      <c r="CV35" s="778"/>
      <c r="CW35" s="776"/>
      <c r="CX35" s="777"/>
      <c r="CY35" s="777"/>
      <c r="CZ35" s="777"/>
      <c r="DA35" s="778"/>
      <c r="DB35" s="776"/>
      <c r="DC35" s="777"/>
      <c r="DD35" s="777"/>
      <c r="DE35" s="777"/>
      <c r="DF35" s="778"/>
      <c r="DG35" s="776"/>
      <c r="DH35" s="777"/>
      <c r="DI35" s="777"/>
      <c r="DJ35" s="777"/>
      <c r="DK35" s="778"/>
      <c r="DL35" s="776"/>
      <c r="DM35" s="777"/>
      <c r="DN35" s="777"/>
      <c r="DO35" s="777"/>
      <c r="DP35" s="778"/>
      <c r="DQ35" s="776"/>
      <c r="DR35" s="777"/>
      <c r="DS35" s="777"/>
      <c r="DT35" s="777"/>
      <c r="DU35" s="778"/>
      <c r="DV35" s="773"/>
      <c r="DW35" s="774"/>
      <c r="DX35" s="774"/>
      <c r="DY35" s="774"/>
      <c r="DZ35" s="779"/>
      <c r="EA35" s="218"/>
    </row>
    <row r="36" spans="1:131" ht="26.25" customHeight="1" x14ac:dyDescent="0.15">
      <c r="A36" s="230">
        <v>9</v>
      </c>
      <c r="B36" s="780"/>
      <c r="C36" s="781"/>
      <c r="D36" s="781"/>
      <c r="E36" s="781"/>
      <c r="F36" s="781"/>
      <c r="G36" s="781"/>
      <c r="H36" s="781"/>
      <c r="I36" s="781"/>
      <c r="J36" s="781"/>
      <c r="K36" s="781"/>
      <c r="L36" s="781"/>
      <c r="M36" s="781"/>
      <c r="N36" s="781"/>
      <c r="O36" s="781"/>
      <c r="P36" s="782"/>
      <c r="Q36" s="783"/>
      <c r="R36" s="784"/>
      <c r="S36" s="784"/>
      <c r="T36" s="784"/>
      <c r="U36" s="784"/>
      <c r="V36" s="784"/>
      <c r="W36" s="784"/>
      <c r="X36" s="784"/>
      <c r="Y36" s="784"/>
      <c r="Z36" s="784"/>
      <c r="AA36" s="784"/>
      <c r="AB36" s="784"/>
      <c r="AC36" s="784"/>
      <c r="AD36" s="784"/>
      <c r="AE36" s="785"/>
      <c r="AF36" s="786"/>
      <c r="AG36" s="787"/>
      <c r="AH36" s="787"/>
      <c r="AI36" s="787"/>
      <c r="AJ36" s="788"/>
      <c r="AK36" s="834"/>
      <c r="AL36" s="830"/>
      <c r="AM36" s="830"/>
      <c r="AN36" s="830"/>
      <c r="AO36" s="830"/>
      <c r="AP36" s="830"/>
      <c r="AQ36" s="830"/>
      <c r="AR36" s="830"/>
      <c r="AS36" s="830"/>
      <c r="AT36" s="830"/>
      <c r="AU36" s="830"/>
      <c r="AV36" s="830"/>
      <c r="AW36" s="830"/>
      <c r="AX36" s="830"/>
      <c r="AY36" s="830"/>
      <c r="AZ36" s="831"/>
      <c r="BA36" s="831"/>
      <c r="BB36" s="831"/>
      <c r="BC36" s="831"/>
      <c r="BD36" s="831"/>
      <c r="BE36" s="832"/>
      <c r="BF36" s="832"/>
      <c r="BG36" s="832"/>
      <c r="BH36" s="832"/>
      <c r="BI36" s="833"/>
      <c r="BJ36" s="220"/>
      <c r="BK36" s="220"/>
      <c r="BL36" s="220"/>
      <c r="BM36" s="220"/>
      <c r="BN36" s="220"/>
      <c r="BO36" s="229"/>
      <c r="BP36" s="229"/>
      <c r="BQ36" s="226">
        <v>30</v>
      </c>
      <c r="BR36" s="227"/>
      <c r="BS36" s="773"/>
      <c r="BT36" s="774"/>
      <c r="BU36" s="774"/>
      <c r="BV36" s="774"/>
      <c r="BW36" s="774"/>
      <c r="BX36" s="774"/>
      <c r="BY36" s="774"/>
      <c r="BZ36" s="774"/>
      <c r="CA36" s="774"/>
      <c r="CB36" s="774"/>
      <c r="CC36" s="774"/>
      <c r="CD36" s="774"/>
      <c r="CE36" s="774"/>
      <c r="CF36" s="774"/>
      <c r="CG36" s="775"/>
      <c r="CH36" s="776"/>
      <c r="CI36" s="777"/>
      <c r="CJ36" s="777"/>
      <c r="CK36" s="777"/>
      <c r="CL36" s="778"/>
      <c r="CM36" s="776"/>
      <c r="CN36" s="777"/>
      <c r="CO36" s="777"/>
      <c r="CP36" s="777"/>
      <c r="CQ36" s="778"/>
      <c r="CR36" s="776"/>
      <c r="CS36" s="777"/>
      <c r="CT36" s="777"/>
      <c r="CU36" s="777"/>
      <c r="CV36" s="778"/>
      <c r="CW36" s="776"/>
      <c r="CX36" s="777"/>
      <c r="CY36" s="777"/>
      <c r="CZ36" s="777"/>
      <c r="DA36" s="778"/>
      <c r="DB36" s="776"/>
      <c r="DC36" s="777"/>
      <c r="DD36" s="777"/>
      <c r="DE36" s="777"/>
      <c r="DF36" s="778"/>
      <c r="DG36" s="776"/>
      <c r="DH36" s="777"/>
      <c r="DI36" s="777"/>
      <c r="DJ36" s="777"/>
      <c r="DK36" s="778"/>
      <c r="DL36" s="776"/>
      <c r="DM36" s="777"/>
      <c r="DN36" s="777"/>
      <c r="DO36" s="777"/>
      <c r="DP36" s="778"/>
      <c r="DQ36" s="776"/>
      <c r="DR36" s="777"/>
      <c r="DS36" s="777"/>
      <c r="DT36" s="777"/>
      <c r="DU36" s="778"/>
      <c r="DV36" s="773"/>
      <c r="DW36" s="774"/>
      <c r="DX36" s="774"/>
      <c r="DY36" s="774"/>
      <c r="DZ36" s="779"/>
      <c r="EA36" s="218"/>
    </row>
    <row r="37" spans="1:131" ht="26.25" customHeight="1" x14ac:dyDescent="0.15">
      <c r="A37" s="230">
        <v>10</v>
      </c>
      <c r="B37" s="780"/>
      <c r="C37" s="781"/>
      <c r="D37" s="781"/>
      <c r="E37" s="781"/>
      <c r="F37" s="781"/>
      <c r="G37" s="781"/>
      <c r="H37" s="781"/>
      <c r="I37" s="781"/>
      <c r="J37" s="781"/>
      <c r="K37" s="781"/>
      <c r="L37" s="781"/>
      <c r="M37" s="781"/>
      <c r="N37" s="781"/>
      <c r="O37" s="781"/>
      <c r="P37" s="782"/>
      <c r="Q37" s="783"/>
      <c r="R37" s="784"/>
      <c r="S37" s="784"/>
      <c r="T37" s="784"/>
      <c r="U37" s="784"/>
      <c r="V37" s="784"/>
      <c r="W37" s="784"/>
      <c r="X37" s="784"/>
      <c r="Y37" s="784"/>
      <c r="Z37" s="784"/>
      <c r="AA37" s="784"/>
      <c r="AB37" s="784"/>
      <c r="AC37" s="784"/>
      <c r="AD37" s="784"/>
      <c r="AE37" s="785"/>
      <c r="AF37" s="786"/>
      <c r="AG37" s="787"/>
      <c r="AH37" s="787"/>
      <c r="AI37" s="787"/>
      <c r="AJ37" s="788"/>
      <c r="AK37" s="834"/>
      <c r="AL37" s="830"/>
      <c r="AM37" s="830"/>
      <c r="AN37" s="830"/>
      <c r="AO37" s="830"/>
      <c r="AP37" s="830"/>
      <c r="AQ37" s="830"/>
      <c r="AR37" s="830"/>
      <c r="AS37" s="830"/>
      <c r="AT37" s="830"/>
      <c r="AU37" s="830"/>
      <c r="AV37" s="830"/>
      <c r="AW37" s="830"/>
      <c r="AX37" s="830"/>
      <c r="AY37" s="830"/>
      <c r="AZ37" s="831"/>
      <c r="BA37" s="831"/>
      <c r="BB37" s="831"/>
      <c r="BC37" s="831"/>
      <c r="BD37" s="831"/>
      <c r="BE37" s="832"/>
      <c r="BF37" s="832"/>
      <c r="BG37" s="832"/>
      <c r="BH37" s="832"/>
      <c r="BI37" s="833"/>
      <c r="BJ37" s="220"/>
      <c r="BK37" s="220"/>
      <c r="BL37" s="220"/>
      <c r="BM37" s="220"/>
      <c r="BN37" s="220"/>
      <c r="BO37" s="229"/>
      <c r="BP37" s="229"/>
      <c r="BQ37" s="226">
        <v>31</v>
      </c>
      <c r="BR37" s="227"/>
      <c r="BS37" s="773"/>
      <c r="BT37" s="774"/>
      <c r="BU37" s="774"/>
      <c r="BV37" s="774"/>
      <c r="BW37" s="774"/>
      <c r="BX37" s="774"/>
      <c r="BY37" s="774"/>
      <c r="BZ37" s="774"/>
      <c r="CA37" s="774"/>
      <c r="CB37" s="774"/>
      <c r="CC37" s="774"/>
      <c r="CD37" s="774"/>
      <c r="CE37" s="774"/>
      <c r="CF37" s="774"/>
      <c r="CG37" s="775"/>
      <c r="CH37" s="776"/>
      <c r="CI37" s="777"/>
      <c r="CJ37" s="777"/>
      <c r="CK37" s="777"/>
      <c r="CL37" s="778"/>
      <c r="CM37" s="776"/>
      <c r="CN37" s="777"/>
      <c r="CO37" s="777"/>
      <c r="CP37" s="777"/>
      <c r="CQ37" s="778"/>
      <c r="CR37" s="776"/>
      <c r="CS37" s="777"/>
      <c r="CT37" s="777"/>
      <c r="CU37" s="777"/>
      <c r="CV37" s="778"/>
      <c r="CW37" s="776"/>
      <c r="CX37" s="777"/>
      <c r="CY37" s="777"/>
      <c r="CZ37" s="777"/>
      <c r="DA37" s="778"/>
      <c r="DB37" s="776"/>
      <c r="DC37" s="777"/>
      <c r="DD37" s="777"/>
      <c r="DE37" s="777"/>
      <c r="DF37" s="778"/>
      <c r="DG37" s="776"/>
      <c r="DH37" s="777"/>
      <c r="DI37" s="777"/>
      <c r="DJ37" s="777"/>
      <c r="DK37" s="778"/>
      <c r="DL37" s="776"/>
      <c r="DM37" s="777"/>
      <c r="DN37" s="777"/>
      <c r="DO37" s="777"/>
      <c r="DP37" s="778"/>
      <c r="DQ37" s="776"/>
      <c r="DR37" s="777"/>
      <c r="DS37" s="777"/>
      <c r="DT37" s="777"/>
      <c r="DU37" s="778"/>
      <c r="DV37" s="773"/>
      <c r="DW37" s="774"/>
      <c r="DX37" s="774"/>
      <c r="DY37" s="774"/>
      <c r="DZ37" s="779"/>
      <c r="EA37" s="218"/>
    </row>
    <row r="38" spans="1:131" ht="26.25" customHeight="1" x14ac:dyDescent="0.15">
      <c r="A38" s="230">
        <v>11</v>
      </c>
      <c r="B38" s="780"/>
      <c r="C38" s="781"/>
      <c r="D38" s="781"/>
      <c r="E38" s="781"/>
      <c r="F38" s="781"/>
      <c r="G38" s="781"/>
      <c r="H38" s="781"/>
      <c r="I38" s="781"/>
      <c r="J38" s="781"/>
      <c r="K38" s="781"/>
      <c r="L38" s="781"/>
      <c r="M38" s="781"/>
      <c r="N38" s="781"/>
      <c r="O38" s="781"/>
      <c r="P38" s="782"/>
      <c r="Q38" s="783"/>
      <c r="R38" s="784"/>
      <c r="S38" s="784"/>
      <c r="T38" s="784"/>
      <c r="U38" s="784"/>
      <c r="V38" s="784"/>
      <c r="W38" s="784"/>
      <c r="X38" s="784"/>
      <c r="Y38" s="784"/>
      <c r="Z38" s="784"/>
      <c r="AA38" s="784"/>
      <c r="AB38" s="784"/>
      <c r="AC38" s="784"/>
      <c r="AD38" s="784"/>
      <c r="AE38" s="785"/>
      <c r="AF38" s="786"/>
      <c r="AG38" s="787"/>
      <c r="AH38" s="787"/>
      <c r="AI38" s="787"/>
      <c r="AJ38" s="788"/>
      <c r="AK38" s="834"/>
      <c r="AL38" s="830"/>
      <c r="AM38" s="830"/>
      <c r="AN38" s="830"/>
      <c r="AO38" s="830"/>
      <c r="AP38" s="830"/>
      <c r="AQ38" s="830"/>
      <c r="AR38" s="830"/>
      <c r="AS38" s="830"/>
      <c r="AT38" s="830"/>
      <c r="AU38" s="830"/>
      <c r="AV38" s="830"/>
      <c r="AW38" s="830"/>
      <c r="AX38" s="830"/>
      <c r="AY38" s="830"/>
      <c r="AZ38" s="831"/>
      <c r="BA38" s="831"/>
      <c r="BB38" s="831"/>
      <c r="BC38" s="831"/>
      <c r="BD38" s="831"/>
      <c r="BE38" s="832"/>
      <c r="BF38" s="832"/>
      <c r="BG38" s="832"/>
      <c r="BH38" s="832"/>
      <c r="BI38" s="833"/>
      <c r="BJ38" s="220"/>
      <c r="BK38" s="220"/>
      <c r="BL38" s="220"/>
      <c r="BM38" s="220"/>
      <c r="BN38" s="220"/>
      <c r="BO38" s="229"/>
      <c r="BP38" s="229"/>
      <c r="BQ38" s="226">
        <v>32</v>
      </c>
      <c r="BR38" s="227"/>
      <c r="BS38" s="773"/>
      <c r="BT38" s="774"/>
      <c r="BU38" s="774"/>
      <c r="BV38" s="774"/>
      <c r="BW38" s="774"/>
      <c r="BX38" s="774"/>
      <c r="BY38" s="774"/>
      <c r="BZ38" s="774"/>
      <c r="CA38" s="774"/>
      <c r="CB38" s="774"/>
      <c r="CC38" s="774"/>
      <c r="CD38" s="774"/>
      <c r="CE38" s="774"/>
      <c r="CF38" s="774"/>
      <c r="CG38" s="775"/>
      <c r="CH38" s="776"/>
      <c r="CI38" s="777"/>
      <c r="CJ38" s="777"/>
      <c r="CK38" s="777"/>
      <c r="CL38" s="778"/>
      <c r="CM38" s="776"/>
      <c r="CN38" s="777"/>
      <c r="CO38" s="777"/>
      <c r="CP38" s="777"/>
      <c r="CQ38" s="778"/>
      <c r="CR38" s="776"/>
      <c r="CS38" s="777"/>
      <c r="CT38" s="777"/>
      <c r="CU38" s="777"/>
      <c r="CV38" s="778"/>
      <c r="CW38" s="776"/>
      <c r="CX38" s="777"/>
      <c r="CY38" s="777"/>
      <c r="CZ38" s="777"/>
      <c r="DA38" s="778"/>
      <c r="DB38" s="776"/>
      <c r="DC38" s="777"/>
      <c r="DD38" s="777"/>
      <c r="DE38" s="777"/>
      <c r="DF38" s="778"/>
      <c r="DG38" s="776"/>
      <c r="DH38" s="777"/>
      <c r="DI38" s="777"/>
      <c r="DJ38" s="777"/>
      <c r="DK38" s="778"/>
      <c r="DL38" s="776"/>
      <c r="DM38" s="777"/>
      <c r="DN38" s="777"/>
      <c r="DO38" s="777"/>
      <c r="DP38" s="778"/>
      <c r="DQ38" s="776"/>
      <c r="DR38" s="777"/>
      <c r="DS38" s="777"/>
      <c r="DT38" s="777"/>
      <c r="DU38" s="778"/>
      <c r="DV38" s="773"/>
      <c r="DW38" s="774"/>
      <c r="DX38" s="774"/>
      <c r="DY38" s="774"/>
      <c r="DZ38" s="779"/>
      <c r="EA38" s="218"/>
    </row>
    <row r="39" spans="1:131" ht="26.25" customHeight="1" x14ac:dyDescent="0.15">
      <c r="A39" s="230">
        <v>12</v>
      </c>
      <c r="B39" s="780"/>
      <c r="C39" s="781"/>
      <c r="D39" s="781"/>
      <c r="E39" s="781"/>
      <c r="F39" s="781"/>
      <c r="G39" s="781"/>
      <c r="H39" s="781"/>
      <c r="I39" s="781"/>
      <c r="J39" s="781"/>
      <c r="K39" s="781"/>
      <c r="L39" s="781"/>
      <c r="M39" s="781"/>
      <c r="N39" s="781"/>
      <c r="O39" s="781"/>
      <c r="P39" s="782"/>
      <c r="Q39" s="783"/>
      <c r="R39" s="784"/>
      <c r="S39" s="784"/>
      <c r="T39" s="784"/>
      <c r="U39" s="784"/>
      <c r="V39" s="784"/>
      <c r="W39" s="784"/>
      <c r="X39" s="784"/>
      <c r="Y39" s="784"/>
      <c r="Z39" s="784"/>
      <c r="AA39" s="784"/>
      <c r="AB39" s="784"/>
      <c r="AC39" s="784"/>
      <c r="AD39" s="784"/>
      <c r="AE39" s="785"/>
      <c r="AF39" s="786"/>
      <c r="AG39" s="787"/>
      <c r="AH39" s="787"/>
      <c r="AI39" s="787"/>
      <c r="AJ39" s="788"/>
      <c r="AK39" s="834"/>
      <c r="AL39" s="830"/>
      <c r="AM39" s="830"/>
      <c r="AN39" s="830"/>
      <c r="AO39" s="830"/>
      <c r="AP39" s="830"/>
      <c r="AQ39" s="830"/>
      <c r="AR39" s="830"/>
      <c r="AS39" s="830"/>
      <c r="AT39" s="830"/>
      <c r="AU39" s="830"/>
      <c r="AV39" s="830"/>
      <c r="AW39" s="830"/>
      <c r="AX39" s="830"/>
      <c r="AY39" s="830"/>
      <c r="AZ39" s="831"/>
      <c r="BA39" s="831"/>
      <c r="BB39" s="831"/>
      <c r="BC39" s="831"/>
      <c r="BD39" s="831"/>
      <c r="BE39" s="832"/>
      <c r="BF39" s="832"/>
      <c r="BG39" s="832"/>
      <c r="BH39" s="832"/>
      <c r="BI39" s="833"/>
      <c r="BJ39" s="220"/>
      <c r="BK39" s="220"/>
      <c r="BL39" s="220"/>
      <c r="BM39" s="220"/>
      <c r="BN39" s="220"/>
      <c r="BO39" s="229"/>
      <c r="BP39" s="229"/>
      <c r="BQ39" s="226">
        <v>33</v>
      </c>
      <c r="BR39" s="227"/>
      <c r="BS39" s="773"/>
      <c r="BT39" s="774"/>
      <c r="BU39" s="774"/>
      <c r="BV39" s="774"/>
      <c r="BW39" s="774"/>
      <c r="BX39" s="774"/>
      <c r="BY39" s="774"/>
      <c r="BZ39" s="774"/>
      <c r="CA39" s="774"/>
      <c r="CB39" s="774"/>
      <c r="CC39" s="774"/>
      <c r="CD39" s="774"/>
      <c r="CE39" s="774"/>
      <c r="CF39" s="774"/>
      <c r="CG39" s="775"/>
      <c r="CH39" s="776"/>
      <c r="CI39" s="777"/>
      <c r="CJ39" s="777"/>
      <c r="CK39" s="777"/>
      <c r="CL39" s="778"/>
      <c r="CM39" s="776"/>
      <c r="CN39" s="777"/>
      <c r="CO39" s="777"/>
      <c r="CP39" s="777"/>
      <c r="CQ39" s="778"/>
      <c r="CR39" s="776"/>
      <c r="CS39" s="777"/>
      <c r="CT39" s="777"/>
      <c r="CU39" s="777"/>
      <c r="CV39" s="778"/>
      <c r="CW39" s="776"/>
      <c r="CX39" s="777"/>
      <c r="CY39" s="777"/>
      <c r="CZ39" s="777"/>
      <c r="DA39" s="778"/>
      <c r="DB39" s="776"/>
      <c r="DC39" s="777"/>
      <c r="DD39" s="777"/>
      <c r="DE39" s="777"/>
      <c r="DF39" s="778"/>
      <c r="DG39" s="776"/>
      <c r="DH39" s="777"/>
      <c r="DI39" s="777"/>
      <c r="DJ39" s="777"/>
      <c r="DK39" s="778"/>
      <c r="DL39" s="776"/>
      <c r="DM39" s="777"/>
      <c r="DN39" s="777"/>
      <c r="DO39" s="777"/>
      <c r="DP39" s="778"/>
      <c r="DQ39" s="776"/>
      <c r="DR39" s="777"/>
      <c r="DS39" s="777"/>
      <c r="DT39" s="777"/>
      <c r="DU39" s="778"/>
      <c r="DV39" s="773"/>
      <c r="DW39" s="774"/>
      <c r="DX39" s="774"/>
      <c r="DY39" s="774"/>
      <c r="DZ39" s="779"/>
      <c r="EA39" s="218"/>
    </row>
    <row r="40" spans="1:131" ht="26.25" customHeight="1" x14ac:dyDescent="0.15">
      <c r="A40" s="226">
        <v>13</v>
      </c>
      <c r="B40" s="780"/>
      <c r="C40" s="781"/>
      <c r="D40" s="781"/>
      <c r="E40" s="781"/>
      <c r="F40" s="781"/>
      <c r="G40" s="781"/>
      <c r="H40" s="781"/>
      <c r="I40" s="781"/>
      <c r="J40" s="781"/>
      <c r="K40" s="781"/>
      <c r="L40" s="781"/>
      <c r="M40" s="781"/>
      <c r="N40" s="781"/>
      <c r="O40" s="781"/>
      <c r="P40" s="782"/>
      <c r="Q40" s="783"/>
      <c r="R40" s="784"/>
      <c r="S40" s="784"/>
      <c r="T40" s="784"/>
      <c r="U40" s="784"/>
      <c r="V40" s="784"/>
      <c r="W40" s="784"/>
      <c r="X40" s="784"/>
      <c r="Y40" s="784"/>
      <c r="Z40" s="784"/>
      <c r="AA40" s="784"/>
      <c r="AB40" s="784"/>
      <c r="AC40" s="784"/>
      <c r="AD40" s="784"/>
      <c r="AE40" s="785"/>
      <c r="AF40" s="786"/>
      <c r="AG40" s="787"/>
      <c r="AH40" s="787"/>
      <c r="AI40" s="787"/>
      <c r="AJ40" s="788"/>
      <c r="AK40" s="834"/>
      <c r="AL40" s="830"/>
      <c r="AM40" s="830"/>
      <c r="AN40" s="830"/>
      <c r="AO40" s="830"/>
      <c r="AP40" s="830"/>
      <c r="AQ40" s="830"/>
      <c r="AR40" s="830"/>
      <c r="AS40" s="830"/>
      <c r="AT40" s="830"/>
      <c r="AU40" s="830"/>
      <c r="AV40" s="830"/>
      <c r="AW40" s="830"/>
      <c r="AX40" s="830"/>
      <c r="AY40" s="830"/>
      <c r="AZ40" s="831"/>
      <c r="BA40" s="831"/>
      <c r="BB40" s="831"/>
      <c r="BC40" s="831"/>
      <c r="BD40" s="831"/>
      <c r="BE40" s="832"/>
      <c r="BF40" s="832"/>
      <c r="BG40" s="832"/>
      <c r="BH40" s="832"/>
      <c r="BI40" s="833"/>
      <c r="BJ40" s="220"/>
      <c r="BK40" s="220"/>
      <c r="BL40" s="220"/>
      <c r="BM40" s="220"/>
      <c r="BN40" s="220"/>
      <c r="BO40" s="229"/>
      <c r="BP40" s="229"/>
      <c r="BQ40" s="226">
        <v>34</v>
      </c>
      <c r="BR40" s="227"/>
      <c r="BS40" s="773"/>
      <c r="BT40" s="774"/>
      <c r="BU40" s="774"/>
      <c r="BV40" s="774"/>
      <c r="BW40" s="774"/>
      <c r="BX40" s="774"/>
      <c r="BY40" s="774"/>
      <c r="BZ40" s="774"/>
      <c r="CA40" s="774"/>
      <c r="CB40" s="774"/>
      <c r="CC40" s="774"/>
      <c r="CD40" s="774"/>
      <c r="CE40" s="774"/>
      <c r="CF40" s="774"/>
      <c r="CG40" s="775"/>
      <c r="CH40" s="776"/>
      <c r="CI40" s="777"/>
      <c r="CJ40" s="777"/>
      <c r="CK40" s="777"/>
      <c r="CL40" s="778"/>
      <c r="CM40" s="776"/>
      <c r="CN40" s="777"/>
      <c r="CO40" s="777"/>
      <c r="CP40" s="777"/>
      <c r="CQ40" s="778"/>
      <c r="CR40" s="776"/>
      <c r="CS40" s="777"/>
      <c r="CT40" s="777"/>
      <c r="CU40" s="777"/>
      <c r="CV40" s="778"/>
      <c r="CW40" s="776"/>
      <c r="CX40" s="777"/>
      <c r="CY40" s="777"/>
      <c r="CZ40" s="777"/>
      <c r="DA40" s="778"/>
      <c r="DB40" s="776"/>
      <c r="DC40" s="777"/>
      <c r="DD40" s="777"/>
      <c r="DE40" s="777"/>
      <c r="DF40" s="778"/>
      <c r="DG40" s="776"/>
      <c r="DH40" s="777"/>
      <c r="DI40" s="777"/>
      <c r="DJ40" s="777"/>
      <c r="DK40" s="778"/>
      <c r="DL40" s="776"/>
      <c r="DM40" s="777"/>
      <c r="DN40" s="777"/>
      <c r="DO40" s="777"/>
      <c r="DP40" s="778"/>
      <c r="DQ40" s="776"/>
      <c r="DR40" s="777"/>
      <c r="DS40" s="777"/>
      <c r="DT40" s="777"/>
      <c r="DU40" s="778"/>
      <c r="DV40" s="773"/>
      <c r="DW40" s="774"/>
      <c r="DX40" s="774"/>
      <c r="DY40" s="774"/>
      <c r="DZ40" s="779"/>
      <c r="EA40" s="218"/>
    </row>
    <row r="41" spans="1:131" ht="26.25" customHeight="1" x14ac:dyDescent="0.15">
      <c r="A41" s="226">
        <v>14</v>
      </c>
      <c r="B41" s="780"/>
      <c r="C41" s="781"/>
      <c r="D41" s="781"/>
      <c r="E41" s="781"/>
      <c r="F41" s="781"/>
      <c r="G41" s="781"/>
      <c r="H41" s="781"/>
      <c r="I41" s="781"/>
      <c r="J41" s="781"/>
      <c r="K41" s="781"/>
      <c r="L41" s="781"/>
      <c r="M41" s="781"/>
      <c r="N41" s="781"/>
      <c r="O41" s="781"/>
      <c r="P41" s="782"/>
      <c r="Q41" s="783"/>
      <c r="R41" s="784"/>
      <c r="S41" s="784"/>
      <c r="T41" s="784"/>
      <c r="U41" s="784"/>
      <c r="V41" s="784"/>
      <c r="W41" s="784"/>
      <c r="X41" s="784"/>
      <c r="Y41" s="784"/>
      <c r="Z41" s="784"/>
      <c r="AA41" s="784"/>
      <c r="AB41" s="784"/>
      <c r="AC41" s="784"/>
      <c r="AD41" s="784"/>
      <c r="AE41" s="785"/>
      <c r="AF41" s="786"/>
      <c r="AG41" s="787"/>
      <c r="AH41" s="787"/>
      <c r="AI41" s="787"/>
      <c r="AJ41" s="788"/>
      <c r="AK41" s="834"/>
      <c r="AL41" s="830"/>
      <c r="AM41" s="830"/>
      <c r="AN41" s="830"/>
      <c r="AO41" s="830"/>
      <c r="AP41" s="830"/>
      <c r="AQ41" s="830"/>
      <c r="AR41" s="830"/>
      <c r="AS41" s="830"/>
      <c r="AT41" s="830"/>
      <c r="AU41" s="830"/>
      <c r="AV41" s="830"/>
      <c r="AW41" s="830"/>
      <c r="AX41" s="830"/>
      <c r="AY41" s="830"/>
      <c r="AZ41" s="831"/>
      <c r="BA41" s="831"/>
      <c r="BB41" s="831"/>
      <c r="BC41" s="831"/>
      <c r="BD41" s="831"/>
      <c r="BE41" s="832"/>
      <c r="BF41" s="832"/>
      <c r="BG41" s="832"/>
      <c r="BH41" s="832"/>
      <c r="BI41" s="833"/>
      <c r="BJ41" s="220"/>
      <c r="BK41" s="220"/>
      <c r="BL41" s="220"/>
      <c r="BM41" s="220"/>
      <c r="BN41" s="220"/>
      <c r="BO41" s="229"/>
      <c r="BP41" s="229"/>
      <c r="BQ41" s="226">
        <v>35</v>
      </c>
      <c r="BR41" s="227"/>
      <c r="BS41" s="773"/>
      <c r="BT41" s="774"/>
      <c r="BU41" s="774"/>
      <c r="BV41" s="774"/>
      <c r="BW41" s="774"/>
      <c r="BX41" s="774"/>
      <c r="BY41" s="774"/>
      <c r="BZ41" s="774"/>
      <c r="CA41" s="774"/>
      <c r="CB41" s="774"/>
      <c r="CC41" s="774"/>
      <c r="CD41" s="774"/>
      <c r="CE41" s="774"/>
      <c r="CF41" s="774"/>
      <c r="CG41" s="775"/>
      <c r="CH41" s="776"/>
      <c r="CI41" s="777"/>
      <c r="CJ41" s="777"/>
      <c r="CK41" s="777"/>
      <c r="CL41" s="778"/>
      <c r="CM41" s="776"/>
      <c r="CN41" s="777"/>
      <c r="CO41" s="777"/>
      <c r="CP41" s="777"/>
      <c r="CQ41" s="778"/>
      <c r="CR41" s="776"/>
      <c r="CS41" s="777"/>
      <c r="CT41" s="777"/>
      <c r="CU41" s="777"/>
      <c r="CV41" s="778"/>
      <c r="CW41" s="776"/>
      <c r="CX41" s="777"/>
      <c r="CY41" s="777"/>
      <c r="CZ41" s="777"/>
      <c r="DA41" s="778"/>
      <c r="DB41" s="776"/>
      <c r="DC41" s="777"/>
      <c r="DD41" s="777"/>
      <c r="DE41" s="777"/>
      <c r="DF41" s="778"/>
      <c r="DG41" s="776"/>
      <c r="DH41" s="777"/>
      <c r="DI41" s="777"/>
      <c r="DJ41" s="777"/>
      <c r="DK41" s="778"/>
      <c r="DL41" s="776"/>
      <c r="DM41" s="777"/>
      <c r="DN41" s="777"/>
      <c r="DO41" s="777"/>
      <c r="DP41" s="778"/>
      <c r="DQ41" s="776"/>
      <c r="DR41" s="777"/>
      <c r="DS41" s="777"/>
      <c r="DT41" s="777"/>
      <c r="DU41" s="778"/>
      <c r="DV41" s="773"/>
      <c r="DW41" s="774"/>
      <c r="DX41" s="774"/>
      <c r="DY41" s="774"/>
      <c r="DZ41" s="779"/>
      <c r="EA41" s="218"/>
    </row>
    <row r="42" spans="1:131" ht="26.25" customHeight="1" x14ac:dyDescent="0.15">
      <c r="A42" s="226">
        <v>15</v>
      </c>
      <c r="B42" s="780"/>
      <c r="C42" s="781"/>
      <c r="D42" s="781"/>
      <c r="E42" s="781"/>
      <c r="F42" s="781"/>
      <c r="G42" s="781"/>
      <c r="H42" s="781"/>
      <c r="I42" s="781"/>
      <c r="J42" s="781"/>
      <c r="K42" s="781"/>
      <c r="L42" s="781"/>
      <c r="M42" s="781"/>
      <c r="N42" s="781"/>
      <c r="O42" s="781"/>
      <c r="P42" s="782"/>
      <c r="Q42" s="783"/>
      <c r="R42" s="784"/>
      <c r="S42" s="784"/>
      <c r="T42" s="784"/>
      <c r="U42" s="784"/>
      <c r="V42" s="784"/>
      <c r="W42" s="784"/>
      <c r="X42" s="784"/>
      <c r="Y42" s="784"/>
      <c r="Z42" s="784"/>
      <c r="AA42" s="784"/>
      <c r="AB42" s="784"/>
      <c r="AC42" s="784"/>
      <c r="AD42" s="784"/>
      <c r="AE42" s="785"/>
      <c r="AF42" s="786"/>
      <c r="AG42" s="787"/>
      <c r="AH42" s="787"/>
      <c r="AI42" s="787"/>
      <c r="AJ42" s="788"/>
      <c r="AK42" s="834"/>
      <c r="AL42" s="830"/>
      <c r="AM42" s="830"/>
      <c r="AN42" s="830"/>
      <c r="AO42" s="830"/>
      <c r="AP42" s="830"/>
      <c r="AQ42" s="830"/>
      <c r="AR42" s="830"/>
      <c r="AS42" s="830"/>
      <c r="AT42" s="830"/>
      <c r="AU42" s="830"/>
      <c r="AV42" s="830"/>
      <c r="AW42" s="830"/>
      <c r="AX42" s="830"/>
      <c r="AY42" s="830"/>
      <c r="AZ42" s="831"/>
      <c r="BA42" s="831"/>
      <c r="BB42" s="831"/>
      <c r="BC42" s="831"/>
      <c r="BD42" s="831"/>
      <c r="BE42" s="832"/>
      <c r="BF42" s="832"/>
      <c r="BG42" s="832"/>
      <c r="BH42" s="832"/>
      <c r="BI42" s="833"/>
      <c r="BJ42" s="220"/>
      <c r="BK42" s="220"/>
      <c r="BL42" s="220"/>
      <c r="BM42" s="220"/>
      <c r="BN42" s="220"/>
      <c r="BO42" s="229"/>
      <c r="BP42" s="229"/>
      <c r="BQ42" s="226">
        <v>36</v>
      </c>
      <c r="BR42" s="227"/>
      <c r="BS42" s="773"/>
      <c r="BT42" s="774"/>
      <c r="BU42" s="774"/>
      <c r="BV42" s="774"/>
      <c r="BW42" s="774"/>
      <c r="BX42" s="774"/>
      <c r="BY42" s="774"/>
      <c r="BZ42" s="774"/>
      <c r="CA42" s="774"/>
      <c r="CB42" s="774"/>
      <c r="CC42" s="774"/>
      <c r="CD42" s="774"/>
      <c r="CE42" s="774"/>
      <c r="CF42" s="774"/>
      <c r="CG42" s="775"/>
      <c r="CH42" s="776"/>
      <c r="CI42" s="777"/>
      <c r="CJ42" s="777"/>
      <c r="CK42" s="777"/>
      <c r="CL42" s="778"/>
      <c r="CM42" s="776"/>
      <c r="CN42" s="777"/>
      <c r="CO42" s="777"/>
      <c r="CP42" s="777"/>
      <c r="CQ42" s="778"/>
      <c r="CR42" s="776"/>
      <c r="CS42" s="777"/>
      <c r="CT42" s="777"/>
      <c r="CU42" s="777"/>
      <c r="CV42" s="778"/>
      <c r="CW42" s="776"/>
      <c r="CX42" s="777"/>
      <c r="CY42" s="777"/>
      <c r="CZ42" s="777"/>
      <c r="DA42" s="778"/>
      <c r="DB42" s="776"/>
      <c r="DC42" s="777"/>
      <c r="DD42" s="777"/>
      <c r="DE42" s="777"/>
      <c r="DF42" s="778"/>
      <c r="DG42" s="776"/>
      <c r="DH42" s="777"/>
      <c r="DI42" s="777"/>
      <c r="DJ42" s="777"/>
      <c r="DK42" s="778"/>
      <c r="DL42" s="776"/>
      <c r="DM42" s="777"/>
      <c r="DN42" s="777"/>
      <c r="DO42" s="777"/>
      <c r="DP42" s="778"/>
      <c r="DQ42" s="776"/>
      <c r="DR42" s="777"/>
      <c r="DS42" s="777"/>
      <c r="DT42" s="777"/>
      <c r="DU42" s="778"/>
      <c r="DV42" s="773"/>
      <c r="DW42" s="774"/>
      <c r="DX42" s="774"/>
      <c r="DY42" s="774"/>
      <c r="DZ42" s="779"/>
      <c r="EA42" s="218"/>
    </row>
    <row r="43" spans="1:131" ht="26.25" customHeight="1" x14ac:dyDescent="0.15">
      <c r="A43" s="226">
        <v>16</v>
      </c>
      <c r="B43" s="780"/>
      <c r="C43" s="781"/>
      <c r="D43" s="781"/>
      <c r="E43" s="781"/>
      <c r="F43" s="781"/>
      <c r="G43" s="781"/>
      <c r="H43" s="781"/>
      <c r="I43" s="781"/>
      <c r="J43" s="781"/>
      <c r="K43" s="781"/>
      <c r="L43" s="781"/>
      <c r="M43" s="781"/>
      <c r="N43" s="781"/>
      <c r="O43" s="781"/>
      <c r="P43" s="782"/>
      <c r="Q43" s="783"/>
      <c r="R43" s="784"/>
      <c r="S43" s="784"/>
      <c r="T43" s="784"/>
      <c r="U43" s="784"/>
      <c r="V43" s="784"/>
      <c r="W43" s="784"/>
      <c r="X43" s="784"/>
      <c r="Y43" s="784"/>
      <c r="Z43" s="784"/>
      <c r="AA43" s="784"/>
      <c r="AB43" s="784"/>
      <c r="AC43" s="784"/>
      <c r="AD43" s="784"/>
      <c r="AE43" s="785"/>
      <c r="AF43" s="786"/>
      <c r="AG43" s="787"/>
      <c r="AH43" s="787"/>
      <c r="AI43" s="787"/>
      <c r="AJ43" s="788"/>
      <c r="AK43" s="834"/>
      <c r="AL43" s="830"/>
      <c r="AM43" s="830"/>
      <c r="AN43" s="830"/>
      <c r="AO43" s="830"/>
      <c r="AP43" s="830"/>
      <c r="AQ43" s="830"/>
      <c r="AR43" s="830"/>
      <c r="AS43" s="830"/>
      <c r="AT43" s="830"/>
      <c r="AU43" s="830"/>
      <c r="AV43" s="830"/>
      <c r="AW43" s="830"/>
      <c r="AX43" s="830"/>
      <c r="AY43" s="830"/>
      <c r="AZ43" s="831"/>
      <c r="BA43" s="831"/>
      <c r="BB43" s="831"/>
      <c r="BC43" s="831"/>
      <c r="BD43" s="831"/>
      <c r="BE43" s="832"/>
      <c r="BF43" s="832"/>
      <c r="BG43" s="832"/>
      <c r="BH43" s="832"/>
      <c r="BI43" s="833"/>
      <c r="BJ43" s="220"/>
      <c r="BK43" s="220"/>
      <c r="BL43" s="220"/>
      <c r="BM43" s="220"/>
      <c r="BN43" s="220"/>
      <c r="BO43" s="229"/>
      <c r="BP43" s="229"/>
      <c r="BQ43" s="226">
        <v>37</v>
      </c>
      <c r="BR43" s="227"/>
      <c r="BS43" s="773"/>
      <c r="BT43" s="774"/>
      <c r="BU43" s="774"/>
      <c r="BV43" s="774"/>
      <c r="BW43" s="774"/>
      <c r="BX43" s="774"/>
      <c r="BY43" s="774"/>
      <c r="BZ43" s="774"/>
      <c r="CA43" s="774"/>
      <c r="CB43" s="774"/>
      <c r="CC43" s="774"/>
      <c r="CD43" s="774"/>
      <c r="CE43" s="774"/>
      <c r="CF43" s="774"/>
      <c r="CG43" s="775"/>
      <c r="CH43" s="776"/>
      <c r="CI43" s="777"/>
      <c r="CJ43" s="777"/>
      <c r="CK43" s="777"/>
      <c r="CL43" s="778"/>
      <c r="CM43" s="776"/>
      <c r="CN43" s="777"/>
      <c r="CO43" s="777"/>
      <c r="CP43" s="777"/>
      <c r="CQ43" s="778"/>
      <c r="CR43" s="776"/>
      <c r="CS43" s="777"/>
      <c r="CT43" s="777"/>
      <c r="CU43" s="777"/>
      <c r="CV43" s="778"/>
      <c r="CW43" s="776"/>
      <c r="CX43" s="777"/>
      <c r="CY43" s="777"/>
      <c r="CZ43" s="777"/>
      <c r="DA43" s="778"/>
      <c r="DB43" s="776"/>
      <c r="DC43" s="777"/>
      <c r="DD43" s="777"/>
      <c r="DE43" s="777"/>
      <c r="DF43" s="778"/>
      <c r="DG43" s="776"/>
      <c r="DH43" s="777"/>
      <c r="DI43" s="777"/>
      <c r="DJ43" s="777"/>
      <c r="DK43" s="778"/>
      <c r="DL43" s="776"/>
      <c r="DM43" s="777"/>
      <c r="DN43" s="777"/>
      <c r="DO43" s="777"/>
      <c r="DP43" s="778"/>
      <c r="DQ43" s="776"/>
      <c r="DR43" s="777"/>
      <c r="DS43" s="777"/>
      <c r="DT43" s="777"/>
      <c r="DU43" s="778"/>
      <c r="DV43" s="773"/>
      <c r="DW43" s="774"/>
      <c r="DX43" s="774"/>
      <c r="DY43" s="774"/>
      <c r="DZ43" s="779"/>
      <c r="EA43" s="218"/>
    </row>
    <row r="44" spans="1:131" ht="26.25" customHeight="1" x14ac:dyDescent="0.15">
      <c r="A44" s="226">
        <v>17</v>
      </c>
      <c r="B44" s="780"/>
      <c r="C44" s="781"/>
      <c r="D44" s="781"/>
      <c r="E44" s="781"/>
      <c r="F44" s="781"/>
      <c r="G44" s="781"/>
      <c r="H44" s="781"/>
      <c r="I44" s="781"/>
      <c r="J44" s="781"/>
      <c r="K44" s="781"/>
      <c r="L44" s="781"/>
      <c r="M44" s="781"/>
      <c r="N44" s="781"/>
      <c r="O44" s="781"/>
      <c r="P44" s="782"/>
      <c r="Q44" s="783"/>
      <c r="R44" s="784"/>
      <c r="S44" s="784"/>
      <c r="T44" s="784"/>
      <c r="U44" s="784"/>
      <c r="V44" s="784"/>
      <c r="W44" s="784"/>
      <c r="X44" s="784"/>
      <c r="Y44" s="784"/>
      <c r="Z44" s="784"/>
      <c r="AA44" s="784"/>
      <c r="AB44" s="784"/>
      <c r="AC44" s="784"/>
      <c r="AD44" s="784"/>
      <c r="AE44" s="785"/>
      <c r="AF44" s="786"/>
      <c r="AG44" s="787"/>
      <c r="AH44" s="787"/>
      <c r="AI44" s="787"/>
      <c r="AJ44" s="788"/>
      <c r="AK44" s="834"/>
      <c r="AL44" s="830"/>
      <c r="AM44" s="830"/>
      <c r="AN44" s="830"/>
      <c r="AO44" s="830"/>
      <c r="AP44" s="830"/>
      <c r="AQ44" s="830"/>
      <c r="AR44" s="830"/>
      <c r="AS44" s="830"/>
      <c r="AT44" s="830"/>
      <c r="AU44" s="830"/>
      <c r="AV44" s="830"/>
      <c r="AW44" s="830"/>
      <c r="AX44" s="830"/>
      <c r="AY44" s="830"/>
      <c r="AZ44" s="831"/>
      <c r="BA44" s="831"/>
      <c r="BB44" s="831"/>
      <c r="BC44" s="831"/>
      <c r="BD44" s="831"/>
      <c r="BE44" s="832"/>
      <c r="BF44" s="832"/>
      <c r="BG44" s="832"/>
      <c r="BH44" s="832"/>
      <c r="BI44" s="833"/>
      <c r="BJ44" s="220"/>
      <c r="BK44" s="220"/>
      <c r="BL44" s="220"/>
      <c r="BM44" s="220"/>
      <c r="BN44" s="220"/>
      <c r="BO44" s="229"/>
      <c r="BP44" s="229"/>
      <c r="BQ44" s="226">
        <v>38</v>
      </c>
      <c r="BR44" s="227"/>
      <c r="BS44" s="773"/>
      <c r="BT44" s="774"/>
      <c r="BU44" s="774"/>
      <c r="BV44" s="774"/>
      <c r="BW44" s="774"/>
      <c r="BX44" s="774"/>
      <c r="BY44" s="774"/>
      <c r="BZ44" s="774"/>
      <c r="CA44" s="774"/>
      <c r="CB44" s="774"/>
      <c r="CC44" s="774"/>
      <c r="CD44" s="774"/>
      <c r="CE44" s="774"/>
      <c r="CF44" s="774"/>
      <c r="CG44" s="775"/>
      <c r="CH44" s="776"/>
      <c r="CI44" s="777"/>
      <c r="CJ44" s="777"/>
      <c r="CK44" s="777"/>
      <c r="CL44" s="778"/>
      <c r="CM44" s="776"/>
      <c r="CN44" s="777"/>
      <c r="CO44" s="777"/>
      <c r="CP44" s="777"/>
      <c r="CQ44" s="778"/>
      <c r="CR44" s="776"/>
      <c r="CS44" s="777"/>
      <c r="CT44" s="777"/>
      <c r="CU44" s="777"/>
      <c r="CV44" s="778"/>
      <c r="CW44" s="776"/>
      <c r="CX44" s="777"/>
      <c r="CY44" s="777"/>
      <c r="CZ44" s="777"/>
      <c r="DA44" s="778"/>
      <c r="DB44" s="776"/>
      <c r="DC44" s="777"/>
      <c r="DD44" s="777"/>
      <c r="DE44" s="777"/>
      <c r="DF44" s="778"/>
      <c r="DG44" s="776"/>
      <c r="DH44" s="777"/>
      <c r="DI44" s="777"/>
      <c r="DJ44" s="777"/>
      <c r="DK44" s="778"/>
      <c r="DL44" s="776"/>
      <c r="DM44" s="777"/>
      <c r="DN44" s="777"/>
      <c r="DO44" s="777"/>
      <c r="DP44" s="778"/>
      <c r="DQ44" s="776"/>
      <c r="DR44" s="777"/>
      <c r="DS44" s="777"/>
      <c r="DT44" s="777"/>
      <c r="DU44" s="778"/>
      <c r="DV44" s="773"/>
      <c r="DW44" s="774"/>
      <c r="DX44" s="774"/>
      <c r="DY44" s="774"/>
      <c r="DZ44" s="779"/>
      <c r="EA44" s="218"/>
    </row>
    <row r="45" spans="1:131" ht="26.25" customHeight="1" x14ac:dyDescent="0.15">
      <c r="A45" s="226">
        <v>18</v>
      </c>
      <c r="B45" s="780"/>
      <c r="C45" s="781"/>
      <c r="D45" s="781"/>
      <c r="E45" s="781"/>
      <c r="F45" s="781"/>
      <c r="G45" s="781"/>
      <c r="H45" s="781"/>
      <c r="I45" s="781"/>
      <c r="J45" s="781"/>
      <c r="K45" s="781"/>
      <c r="L45" s="781"/>
      <c r="M45" s="781"/>
      <c r="N45" s="781"/>
      <c r="O45" s="781"/>
      <c r="P45" s="782"/>
      <c r="Q45" s="783"/>
      <c r="R45" s="784"/>
      <c r="S45" s="784"/>
      <c r="T45" s="784"/>
      <c r="U45" s="784"/>
      <c r="V45" s="784"/>
      <c r="W45" s="784"/>
      <c r="X45" s="784"/>
      <c r="Y45" s="784"/>
      <c r="Z45" s="784"/>
      <c r="AA45" s="784"/>
      <c r="AB45" s="784"/>
      <c r="AC45" s="784"/>
      <c r="AD45" s="784"/>
      <c r="AE45" s="785"/>
      <c r="AF45" s="786"/>
      <c r="AG45" s="787"/>
      <c r="AH45" s="787"/>
      <c r="AI45" s="787"/>
      <c r="AJ45" s="788"/>
      <c r="AK45" s="834"/>
      <c r="AL45" s="830"/>
      <c r="AM45" s="830"/>
      <c r="AN45" s="830"/>
      <c r="AO45" s="830"/>
      <c r="AP45" s="830"/>
      <c r="AQ45" s="830"/>
      <c r="AR45" s="830"/>
      <c r="AS45" s="830"/>
      <c r="AT45" s="830"/>
      <c r="AU45" s="830"/>
      <c r="AV45" s="830"/>
      <c r="AW45" s="830"/>
      <c r="AX45" s="830"/>
      <c r="AY45" s="830"/>
      <c r="AZ45" s="831"/>
      <c r="BA45" s="831"/>
      <c r="BB45" s="831"/>
      <c r="BC45" s="831"/>
      <c r="BD45" s="831"/>
      <c r="BE45" s="832"/>
      <c r="BF45" s="832"/>
      <c r="BG45" s="832"/>
      <c r="BH45" s="832"/>
      <c r="BI45" s="833"/>
      <c r="BJ45" s="220"/>
      <c r="BK45" s="220"/>
      <c r="BL45" s="220"/>
      <c r="BM45" s="220"/>
      <c r="BN45" s="220"/>
      <c r="BO45" s="229"/>
      <c r="BP45" s="229"/>
      <c r="BQ45" s="226">
        <v>39</v>
      </c>
      <c r="BR45" s="227"/>
      <c r="BS45" s="773"/>
      <c r="BT45" s="774"/>
      <c r="BU45" s="774"/>
      <c r="BV45" s="774"/>
      <c r="BW45" s="774"/>
      <c r="BX45" s="774"/>
      <c r="BY45" s="774"/>
      <c r="BZ45" s="774"/>
      <c r="CA45" s="774"/>
      <c r="CB45" s="774"/>
      <c r="CC45" s="774"/>
      <c r="CD45" s="774"/>
      <c r="CE45" s="774"/>
      <c r="CF45" s="774"/>
      <c r="CG45" s="775"/>
      <c r="CH45" s="776"/>
      <c r="CI45" s="777"/>
      <c r="CJ45" s="777"/>
      <c r="CK45" s="777"/>
      <c r="CL45" s="778"/>
      <c r="CM45" s="776"/>
      <c r="CN45" s="777"/>
      <c r="CO45" s="777"/>
      <c r="CP45" s="777"/>
      <c r="CQ45" s="778"/>
      <c r="CR45" s="776"/>
      <c r="CS45" s="777"/>
      <c r="CT45" s="777"/>
      <c r="CU45" s="777"/>
      <c r="CV45" s="778"/>
      <c r="CW45" s="776"/>
      <c r="CX45" s="777"/>
      <c r="CY45" s="777"/>
      <c r="CZ45" s="777"/>
      <c r="DA45" s="778"/>
      <c r="DB45" s="776"/>
      <c r="DC45" s="777"/>
      <c r="DD45" s="777"/>
      <c r="DE45" s="777"/>
      <c r="DF45" s="778"/>
      <c r="DG45" s="776"/>
      <c r="DH45" s="777"/>
      <c r="DI45" s="777"/>
      <c r="DJ45" s="777"/>
      <c r="DK45" s="778"/>
      <c r="DL45" s="776"/>
      <c r="DM45" s="777"/>
      <c r="DN45" s="777"/>
      <c r="DO45" s="777"/>
      <c r="DP45" s="778"/>
      <c r="DQ45" s="776"/>
      <c r="DR45" s="777"/>
      <c r="DS45" s="777"/>
      <c r="DT45" s="777"/>
      <c r="DU45" s="778"/>
      <c r="DV45" s="773"/>
      <c r="DW45" s="774"/>
      <c r="DX45" s="774"/>
      <c r="DY45" s="774"/>
      <c r="DZ45" s="779"/>
      <c r="EA45" s="218"/>
    </row>
    <row r="46" spans="1:131" ht="26.25" customHeight="1" x14ac:dyDescent="0.15">
      <c r="A46" s="226">
        <v>19</v>
      </c>
      <c r="B46" s="780"/>
      <c r="C46" s="781"/>
      <c r="D46" s="781"/>
      <c r="E46" s="781"/>
      <c r="F46" s="781"/>
      <c r="G46" s="781"/>
      <c r="H46" s="781"/>
      <c r="I46" s="781"/>
      <c r="J46" s="781"/>
      <c r="K46" s="781"/>
      <c r="L46" s="781"/>
      <c r="M46" s="781"/>
      <c r="N46" s="781"/>
      <c r="O46" s="781"/>
      <c r="P46" s="782"/>
      <c r="Q46" s="783"/>
      <c r="R46" s="784"/>
      <c r="S46" s="784"/>
      <c r="T46" s="784"/>
      <c r="U46" s="784"/>
      <c r="V46" s="784"/>
      <c r="W46" s="784"/>
      <c r="X46" s="784"/>
      <c r="Y46" s="784"/>
      <c r="Z46" s="784"/>
      <c r="AA46" s="784"/>
      <c r="AB46" s="784"/>
      <c r="AC46" s="784"/>
      <c r="AD46" s="784"/>
      <c r="AE46" s="785"/>
      <c r="AF46" s="786"/>
      <c r="AG46" s="787"/>
      <c r="AH46" s="787"/>
      <c r="AI46" s="787"/>
      <c r="AJ46" s="788"/>
      <c r="AK46" s="834"/>
      <c r="AL46" s="830"/>
      <c r="AM46" s="830"/>
      <c r="AN46" s="830"/>
      <c r="AO46" s="830"/>
      <c r="AP46" s="830"/>
      <c r="AQ46" s="830"/>
      <c r="AR46" s="830"/>
      <c r="AS46" s="830"/>
      <c r="AT46" s="830"/>
      <c r="AU46" s="830"/>
      <c r="AV46" s="830"/>
      <c r="AW46" s="830"/>
      <c r="AX46" s="830"/>
      <c r="AY46" s="830"/>
      <c r="AZ46" s="831"/>
      <c r="BA46" s="831"/>
      <c r="BB46" s="831"/>
      <c r="BC46" s="831"/>
      <c r="BD46" s="831"/>
      <c r="BE46" s="832"/>
      <c r="BF46" s="832"/>
      <c r="BG46" s="832"/>
      <c r="BH46" s="832"/>
      <c r="BI46" s="833"/>
      <c r="BJ46" s="220"/>
      <c r="BK46" s="220"/>
      <c r="BL46" s="220"/>
      <c r="BM46" s="220"/>
      <c r="BN46" s="220"/>
      <c r="BO46" s="229"/>
      <c r="BP46" s="229"/>
      <c r="BQ46" s="226">
        <v>40</v>
      </c>
      <c r="BR46" s="227"/>
      <c r="BS46" s="773"/>
      <c r="BT46" s="774"/>
      <c r="BU46" s="774"/>
      <c r="BV46" s="774"/>
      <c r="BW46" s="774"/>
      <c r="BX46" s="774"/>
      <c r="BY46" s="774"/>
      <c r="BZ46" s="774"/>
      <c r="CA46" s="774"/>
      <c r="CB46" s="774"/>
      <c r="CC46" s="774"/>
      <c r="CD46" s="774"/>
      <c r="CE46" s="774"/>
      <c r="CF46" s="774"/>
      <c r="CG46" s="775"/>
      <c r="CH46" s="776"/>
      <c r="CI46" s="777"/>
      <c r="CJ46" s="777"/>
      <c r="CK46" s="777"/>
      <c r="CL46" s="778"/>
      <c r="CM46" s="776"/>
      <c r="CN46" s="777"/>
      <c r="CO46" s="777"/>
      <c r="CP46" s="777"/>
      <c r="CQ46" s="778"/>
      <c r="CR46" s="776"/>
      <c r="CS46" s="777"/>
      <c r="CT46" s="777"/>
      <c r="CU46" s="777"/>
      <c r="CV46" s="778"/>
      <c r="CW46" s="776"/>
      <c r="CX46" s="777"/>
      <c r="CY46" s="777"/>
      <c r="CZ46" s="777"/>
      <c r="DA46" s="778"/>
      <c r="DB46" s="776"/>
      <c r="DC46" s="777"/>
      <c r="DD46" s="777"/>
      <c r="DE46" s="777"/>
      <c r="DF46" s="778"/>
      <c r="DG46" s="776"/>
      <c r="DH46" s="777"/>
      <c r="DI46" s="777"/>
      <c r="DJ46" s="777"/>
      <c r="DK46" s="778"/>
      <c r="DL46" s="776"/>
      <c r="DM46" s="777"/>
      <c r="DN46" s="777"/>
      <c r="DO46" s="777"/>
      <c r="DP46" s="778"/>
      <c r="DQ46" s="776"/>
      <c r="DR46" s="777"/>
      <c r="DS46" s="777"/>
      <c r="DT46" s="777"/>
      <c r="DU46" s="778"/>
      <c r="DV46" s="773"/>
      <c r="DW46" s="774"/>
      <c r="DX46" s="774"/>
      <c r="DY46" s="774"/>
      <c r="DZ46" s="779"/>
      <c r="EA46" s="218"/>
    </row>
    <row r="47" spans="1:131" ht="26.25" customHeight="1" x14ac:dyDescent="0.15">
      <c r="A47" s="226">
        <v>20</v>
      </c>
      <c r="B47" s="780"/>
      <c r="C47" s="781"/>
      <c r="D47" s="781"/>
      <c r="E47" s="781"/>
      <c r="F47" s="781"/>
      <c r="G47" s="781"/>
      <c r="H47" s="781"/>
      <c r="I47" s="781"/>
      <c r="J47" s="781"/>
      <c r="K47" s="781"/>
      <c r="L47" s="781"/>
      <c r="M47" s="781"/>
      <c r="N47" s="781"/>
      <c r="O47" s="781"/>
      <c r="P47" s="782"/>
      <c r="Q47" s="783"/>
      <c r="R47" s="784"/>
      <c r="S47" s="784"/>
      <c r="T47" s="784"/>
      <c r="U47" s="784"/>
      <c r="V47" s="784"/>
      <c r="W47" s="784"/>
      <c r="X47" s="784"/>
      <c r="Y47" s="784"/>
      <c r="Z47" s="784"/>
      <c r="AA47" s="784"/>
      <c r="AB47" s="784"/>
      <c r="AC47" s="784"/>
      <c r="AD47" s="784"/>
      <c r="AE47" s="785"/>
      <c r="AF47" s="786"/>
      <c r="AG47" s="787"/>
      <c r="AH47" s="787"/>
      <c r="AI47" s="787"/>
      <c r="AJ47" s="788"/>
      <c r="AK47" s="834"/>
      <c r="AL47" s="830"/>
      <c r="AM47" s="830"/>
      <c r="AN47" s="830"/>
      <c r="AO47" s="830"/>
      <c r="AP47" s="830"/>
      <c r="AQ47" s="830"/>
      <c r="AR47" s="830"/>
      <c r="AS47" s="830"/>
      <c r="AT47" s="830"/>
      <c r="AU47" s="830"/>
      <c r="AV47" s="830"/>
      <c r="AW47" s="830"/>
      <c r="AX47" s="830"/>
      <c r="AY47" s="830"/>
      <c r="AZ47" s="831"/>
      <c r="BA47" s="831"/>
      <c r="BB47" s="831"/>
      <c r="BC47" s="831"/>
      <c r="BD47" s="831"/>
      <c r="BE47" s="832"/>
      <c r="BF47" s="832"/>
      <c r="BG47" s="832"/>
      <c r="BH47" s="832"/>
      <c r="BI47" s="833"/>
      <c r="BJ47" s="220"/>
      <c r="BK47" s="220"/>
      <c r="BL47" s="220"/>
      <c r="BM47" s="220"/>
      <c r="BN47" s="220"/>
      <c r="BO47" s="229"/>
      <c r="BP47" s="229"/>
      <c r="BQ47" s="226">
        <v>41</v>
      </c>
      <c r="BR47" s="227"/>
      <c r="BS47" s="773"/>
      <c r="BT47" s="774"/>
      <c r="BU47" s="774"/>
      <c r="BV47" s="774"/>
      <c r="BW47" s="774"/>
      <c r="BX47" s="774"/>
      <c r="BY47" s="774"/>
      <c r="BZ47" s="774"/>
      <c r="CA47" s="774"/>
      <c r="CB47" s="774"/>
      <c r="CC47" s="774"/>
      <c r="CD47" s="774"/>
      <c r="CE47" s="774"/>
      <c r="CF47" s="774"/>
      <c r="CG47" s="775"/>
      <c r="CH47" s="776"/>
      <c r="CI47" s="777"/>
      <c r="CJ47" s="777"/>
      <c r="CK47" s="777"/>
      <c r="CL47" s="778"/>
      <c r="CM47" s="776"/>
      <c r="CN47" s="777"/>
      <c r="CO47" s="777"/>
      <c r="CP47" s="777"/>
      <c r="CQ47" s="778"/>
      <c r="CR47" s="776"/>
      <c r="CS47" s="777"/>
      <c r="CT47" s="777"/>
      <c r="CU47" s="777"/>
      <c r="CV47" s="778"/>
      <c r="CW47" s="776"/>
      <c r="CX47" s="777"/>
      <c r="CY47" s="777"/>
      <c r="CZ47" s="777"/>
      <c r="DA47" s="778"/>
      <c r="DB47" s="776"/>
      <c r="DC47" s="777"/>
      <c r="DD47" s="777"/>
      <c r="DE47" s="777"/>
      <c r="DF47" s="778"/>
      <c r="DG47" s="776"/>
      <c r="DH47" s="777"/>
      <c r="DI47" s="777"/>
      <c r="DJ47" s="777"/>
      <c r="DK47" s="778"/>
      <c r="DL47" s="776"/>
      <c r="DM47" s="777"/>
      <c r="DN47" s="777"/>
      <c r="DO47" s="777"/>
      <c r="DP47" s="778"/>
      <c r="DQ47" s="776"/>
      <c r="DR47" s="777"/>
      <c r="DS47" s="777"/>
      <c r="DT47" s="777"/>
      <c r="DU47" s="778"/>
      <c r="DV47" s="773"/>
      <c r="DW47" s="774"/>
      <c r="DX47" s="774"/>
      <c r="DY47" s="774"/>
      <c r="DZ47" s="779"/>
      <c r="EA47" s="218"/>
    </row>
    <row r="48" spans="1:131" ht="26.25" customHeight="1" x14ac:dyDescent="0.15">
      <c r="A48" s="226">
        <v>21</v>
      </c>
      <c r="B48" s="780"/>
      <c r="C48" s="781"/>
      <c r="D48" s="781"/>
      <c r="E48" s="781"/>
      <c r="F48" s="781"/>
      <c r="G48" s="781"/>
      <c r="H48" s="781"/>
      <c r="I48" s="781"/>
      <c r="J48" s="781"/>
      <c r="K48" s="781"/>
      <c r="L48" s="781"/>
      <c r="M48" s="781"/>
      <c r="N48" s="781"/>
      <c r="O48" s="781"/>
      <c r="P48" s="782"/>
      <c r="Q48" s="783"/>
      <c r="R48" s="784"/>
      <c r="S48" s="784"/>
      <c r="T48" s="784"/>
      <c r="U48" s="784"/>
      <c r="V48" s="784"/>
      <c r="W48" s="784"/>
      <c r="X48" s="784"/>
      <c r="Y48" s="784"/>
      <c r="Z48" s="784"/>
      <c r="AA48" s="784"/>
      <c r="AB48" s="784"/>
      <c r="AC48" s="784"/>
      <c r="AD48" s="784"/>
      <c r="AE48" s="785"/>
      <c r="AF48" s="786"/>
      <c r="AG48" s="787"/>
      <c r="AH48" s="787"/>
      <c r="AI48" s="787"/>
      <c r="AJ48" s="788"/>
      <c r="AK48" s="834"/>
      <c r="AL48" s="830"/>
      <c r="AM48" s="830"/>
      <c r="AN48" s="830"/>
      <c r="AO48" s="830"/>
      <c r="AP48" s="830"/>
      <c r="AQ48" s="830"/>
      <c r="AR48" s="830"/>
      <c r="AS48" s="830"/>
      <c r="AT48" s="830"/>
      <c r="AU48" s="830"/>
      <c r="AV48" s="830"/>
      <c r="AW48" s="830"/>
      <c r="AX48" s="830"/>
      <c r="AY48" s="830"/>
      <c r="AZ48" s="831"/>
      <c r="BA48" s="831"/>
      <c r="BB48" s="831"/>
      <c r="BC48" s="831"/>
      <c r="BD48" s="831"/>
      <c r="BE48" s="832"/>
      <c r="BF48" s="832"/>
      <c r="BG48" s="832"/>
      <c r="BH48" s="832"/>
      <c r="BI48" s="833"/>
      <c r="BJ48" s="220"/>
      <c r="BK48" s="220"/>
      <c r="BL48" s="220"/>
      <c r="BM48" s="220"/>
      <c r="BN48" s="220"/>
      <c r="BO48" s="229"/>
      <c r="BP48" s="229"/>
      <c r="BQ48" s="226">
        <v>42</v>
      </c>
      <c r="BR48" s="227"/>
      <c r="BS48" s="773"/>
      <c r="BT48" s="774"/>
      <c r="BU48" s="774"/>
      <c r="BV48" s="774"/>
      <c r="BW48" s="774"/>
      <c r="BX48" s="774"/>
      <c r="BY48" s="774"/>
      <c r="BZ48" s="774"/>
      <c r="CA48" s="774"/>
      <c r="CB48" s="774"/>
      <c r="CC48" s="774"/>
      <c r="CD48" s="774"/>
      <c r="CE48" s="774"/>
      <c r="CF48" s="774"/>
      <c r="CG48" s="775"/>
      <c r="CH48" s="776"/>
      <c r="CI48" s="777"/>
      <c r="CJ48" s="777"/>
      <c r="CK48" s="777"/>
      <c r="CL48" s="778"/>
      <c r="CM48" s="776"/>
      <c r="CN48" s="777"/>
      <c r="CO48" s="777"/>
      <c r="CP48" s="777"/>
      <c r="CQ48" s="778"/>
      <c r="CR48" s="776"/>
      <c r="CS48" s="777"/>
      <c r="CT48" s="777"/>
      <c r="CU48" s="777"/>
      <c r="CV48" s="778"/>
      <c r="CW48" s="776"/>
      <c r="CX48" s="777"/>
      <c r="CY48" s="777"/>
      <c r="CZ48" s="777"/>
      <c r="DA48" s="778"/>
      <c r="DB48" s="776"/>
      <c r="DC48" s="777"/>
      <c r="DD48" s="777"/>
      <c r="DE48" s="777"/>
      <c r="DF48" s="778"/>
      <c r="DG48" s="776"/>
      <c r="DH48" s="777"/>
      <c r="DI48" s="777"/>
      <c r="DJ48" s="777"/>
      <c r="DK48" s="778"/>
      <c r="DL48" s="776"/>
      <c r="DM48" s="777"/>
      <c r="DN48" s="777"/>
      <c r="DO48" s="777"/>
      <c r="DP48" s="778"/>
      <c r="DQ48" s="776"/>
      <c r="DR48" s="777"/>
      <c r="DS48" s="777"/>
      <c r="DT48" s="777"/>
      <c r="DU48" s="778"/>
      <c r="DV48" s="773"/>
      <c r="DW48" s="774"/>
      <c r="DX48" s="774"/>
      <c r="DY48" s="774"/>
      <c r="DZ48" s="779"/>
      <c r="EA48" s="218"/>
    </row>
    <row r="49" spans="1:131" ht="26.25" customHeight="1" x14ac:dyDescent="0.15">
      <c r="A49" s="226">
        <v>22</v>
      </c>
      <c r="B49" s="780"/>
      <c r="C49" s="781"/>
      <c r="D49" s="781"/>
      <c r="E49" s="781"/>
      <c r="F49" s="781"/>
      <c r="G49" s="781"/>
      <c r="H49" s="781"/>
      <c r="I49" s="781"/>
      <c r="J49" s="781"/>
      <c r="K49" s="781"/>
      <c r="L49" s="781"/>
      <c r="M49" s="781"/>
      <c r="N49" s="781"/>
      <c r="O49" s="781"/>
      <c r="P49" s="782"/>
      <c r="Q49" s="783"/>
      <c r="R49" s="784"/>
      <c r="S49" s="784"/>
      <c r="T49" s="784"/>
      <c r="U49" s="784"/>
      <c r="V49" s="784"/>
      <c r="W49" s="784"/>
      <c r="X49" s="784"/>
      <c r="Y49" s="784"/>
      <c r="Z49" s="784"/>
      <c r="AA49" s="784"/>
      <c r="AB49" s="784"/>
      <c r="AC49" s="784"/>
      <c r="AD49" s="784"/>
      <c r="AE49" s="785"/>
      <c r="AF49" s="786"/>
      <c r="AG49" s="787"/>
      <c r="AH49" s="787"/>
      <c r="AI49" s="787"/>
      <c r="AJ49" s="788"/>
      <c r="AK49" s="834"/>
      <c r="AL49" s="830"/>
      <c r="AM49" s="830"/>
      <c r="AN49" s="830"/>
      <c r="AO49" s="830"/>
      <c r="AP49" s="830"/>
      <c r="AQ49" s="830"/>
      <c r="AR49" s="830"/>
      <c r="AS49" s="830"/>
      <c r="AT49" s="830"/>
      <c r="AU49" s="830"/>
      <c r="AV49" s="830"/>
      <c r="AW49" s="830"/>
      <c r="AX49" s="830"/>
      <c r="AY49" s="830"/>
      <c r="AZ49" s="831"/>
      <c r="BA49" s="831"/>
      <c r="BB49" s="831"/>
      <c r="BC49" s="831"/>
      <c r="BD49" s="831"/>
      <c r="BE49" s="832"/>
      <c r="BF49" s="832"/>
      <c r="BG49" s="832"/>
      <c r="BH49" s="832"/>
      <c r="BI49" s="833"/>
      <c r="BJ49" s="220"/>
      <c r="BK49" s="220"/>
      <c r="BL49" s="220"/>
      <c r="BM49" s="220"/>
      <c r="BN49" s="220"/>
      <c r="BO49" s="229"/>
      <c r="BP49" s="229"/>
      <c r="BQ49" s="226">
        <v>43</v>
      </c>
      <c r="BR49" s="227"/>
      <c r="BS49" s="773"/>
      <c r="BT49" s="774"/>
      <c r="BU49" s="774"/>
      <c r="BV49" s="774"/>
      <c r="BW49" s="774"/>
      <c r="BX49" s="774"/>
      <c r="BY49" s="774"/>
      <c r="BZ49" s="774"/>
      <c r="CA49" s="774"/>
      <c r="CB49" s="774"/>
      <c r="CC49" s="774"/>
      <c r="CD49" s="774"/>
      <c r="CE49" s="774"/>
      <c r="CF49" s="774"/>
      <c r="CG49" s="775"/>
      <c r="CH49" s="776"/>
      <c r="CI49" s="777"/>
      <c r="CJ49" s="777"/>
      <c r="CK49" s="777"/>
      <c r="CL49" s="778"/>
      <c r="CM49" s="776"/>
      <c r="CN49" s="777"/>
      <c r="CO49" s="777"/>
      <c r="CP49" s="777"/>
      <c r="CQ49" s="778"/>
      <c r="CR49" s="776"/>
      <c r="CS49" s="777"/>
      <c r="CT49" s="777"/>
      <c r="CU49" s="777"/>
      <c r="CV49" s="778"/>
      <c r="CW49" s="776"/>
      <c r="CX49" s="777"/>
      <c r="CY49" s="777"/>
      <c r="CZ49" s="777"/>
      <c r="DA49" s="778"/>
      <c r="DB49" s="776"/>
      <c r="DC49" s="777"/>
      <c r="DD49" s="777"/>
      <c r="DE49" s="777"/>
      <c r="DF49" s="778"/>
      <c r="DG49" s="776"/>
      <c r="DH49" s="777"/>
      <c r="DI49" s="777"/>
      <c r="DJ49" s="777"/>
      <c r="DK49" s="778"/>
      <c r="DL49" s="776"/>
      <c r="DM49" s="777"/>
      <c r="DN49" s="777"/>
      <c r="DO49" s="777"/>
      <c r="DP49" s="778"/>
      <c r="DQ49" s="776"/>
      <c r="DR49" s="777"/>
      <c r="DS49" s="777"/>
      <c r="DT49" s="777"/>
      <c r="DU49" s="778"/>
      <c r="DV49" s="773"/>
      <c r="DW49" s="774"/>
      <c r="DX49" s="774"/>
      <c r="DY49" s="774"/>
      <c r="DZ49" s="779"/>
      <c r="EA49" s="218"/>
    </row>
    <row r="50" spans="1:131" ht="26.25" customHeight="1" x14ac:dyDescent="0.15">
      <c r="A50" s="226">
        <v>23</v>
      </c>
      <c r="B50" s="780"/>
      <c r="C50" s="781"/>
      <c r="D50" s="781"/>
      <c r="E50" s="781"/>
      <c r="F50" s="781"/>
      <c r="G50" s="781"/>
      <c r="H50" s="781"/>
      <c r="I50" s="781"/>
      <c r="J50" s="781"/>
      <c r="K50" s="781"/>
      <c r="L50" s="781"/>
      <c r="M50" s="781"/>
      <c r="N50" s="781"/>
      <c r="O50" s="781"/>
      <c r="P50" s="782"/>
      <c r="Q50" s="835"/>
      <c r="R50" s="836"/>
      <c r="S50" s="836"/>
      <c r="T50" s="836"/>
      <c r="U50" s="836"/>
      <c r="V50" s="836"/>
      <c r="W50" s="836"/>
      <c r="X50" s="836"/>
      <c r="Y50" s="836"/>
      <c r="Z50" s="836"/>
      <c r="AA50" s="836"/>
      <c r="AB50" s="836"/>
      <c r="AC50" s="836"/>
      <c r="AD50" s="836"/>
      <c r="AE50" s="837"/>
      <c r="AF50" s="786"/>
      <c r="AG50" s="787"/>
      <c r="AH50" s="787"/>
      <c r="AI50" s="787"/>
      <c r="AJ50" s="788"/>
      <c r="AK50" s="839"/>
      <c r="AL50" s="836"/>
      <c r="AM50" s="836"/>
      <c r="AN50" s="836"/>
      <c r="AO50" s="836"/>
      <c r="AP50" s="836"/>
      <c r="AQ50" s="836"/>
      <c r="AR50" s="836"/>
      <c r="AS50" s="836"/>
      <c r="AT50" s="836"/>
      <c r="AU50" s="836"/>
      <c r="AV50" s="836"/>
      <c r="AW50" s="836"/>
      <c r="AX50" s="836"/>
      <c r="AY50" s="836"/>
      <c r="AZ50" s="838"/>
      <c r="BA50" s="838"/>
      <c r="BB50" s="838"/>
      <c r="BC50" s="838"/>
      <c r="BD50" s="838"/>
      <c r="BE50" s="832"/>
      <c r="BF50" s="832"/>
      <c r="BG50" s="832"/>
      <c r="BH50" s="832"/>
      <c r="BI50" s="833"/>
      <c r="BJ50" s="220"/>
      <c r="BK50" s="220"/>
      <c r="BL50" s="220"/>
      <c r="BM50" s="220"/>
      <c r="BN50" s="220"/>
      <c r="BO50" s="229"/>
      <c r="BP50" s="229"/>
      <c r="BQ50" s="226">
        <v>44</v>
      </c>
      <c r="BR50" s="227"/>
      <c r="BS50" s="773"/>
      <c r="BT50" s="774"/>
      <c r="BU50" s="774"/>
      <c r="BV50" s="774"/>
      <c r="BW50" s="774"/>
      <c r="BX50" s="774"/>
      <c r="BY50" s="774"/>
      <c r="BZ50" s="774"/>
      <c r="CA50" s="774"/>
      <c r="CB50" s="774"/>
      <c r="CC50" s="774"/>
      <c r="CD50" s="774"/>
      <c r="CE50" s="774"/>
      <c r="CF50" s="774"/>
      <c r="CG50" s="775"/>
      <c r="CH50" s="776"/>
      <c r="CI50" s="777"/>
      <c r="CJ50" s="777"/>
      <c r="CK50" s="777"/>
      <c r="CL50" s="778"/>
      <c r="CM50" s="776"/>
      <c r="CN50" s="777"/>
      <c r="CO50" s="777"/>
      <c r="CP50" s="777"/>
      <c r="CQ50" s="778"/>
      <c r="CR50" s="776"/>
      <c r="CS50" s="777"/>
      <c r="CT50" s="777"/>
      <c r="CU50" s="777"/>
      <c r="CV50" s="778"/>
      <c r="CW50" s="776"/>
      <c r="CX50" s="777"/>
      <c r="CY50" s="777"/>
      <c r="CZ50" s="777"/>
      <c r="DA50" s="778"/>
      <c r="DB50" s="776"/>
      <c r="DC50" s="777"/>
      <c r="DD50" s="777"/>
      <c r="DE50" s="777"/>
      <c r="DF50" s="778"/>
      <c r="DG50" s="776"/>
      <c r="DH50" s="777"/>
      <c r="DI50" s="777"/>
      <c r="DJ50" s="777"/>
      <c r="DK50" s="778"/>
      <c r="DL50" s="776"/>
      <c r="DM50" s="777"/>
      <c r="DN50" s="777"/>
      <c r="DO50" s="777"/>
      <c r="DP50" s="778"/>
      <c r="DQ50" s="776"/>
      <c r="DR50" s="777"/>
      <c r="DS50" s="777"/>
      <c r="DT50" s="777"/>
      <c r="DU50" s="778"/>
      <c r="DV50" s="773"/>
      <c r="DW50" s="774"/>
      <c r="DX50" s="774"/>
      <c r="DY50" s="774"/>
      <c r="DZ50" s="779"/>
      <c r="EA50" s="218"/>
    </row>
    <row r="51" spans="1:131" ht="26.25" customHeight="1" x14ac:dyDescent="0.15">
      <c r="A51" s="226">
        <v>24</v>
      </c>
      <c r="B51" s="780"/>
      <c r="C51" s="781"/>
      <c r="D51" s="781"/>
      <c r="E51" s="781"/>
      <c r="F51" s="781"/>
      <c r="G51" s="781"/>
      <c r="H51" s="781"/>
      <c r="I51" s="781"/>
      <c r="J51" s="781"/>
      <c r="K51" s="781"/>
      <c r="L51" s="781"/>
      <c r="M51" s="781"/>
      <c r="N51" s="781"/>
      <c r="O51" s="781"/>
      <c r="P51" s="782"/>
      <c r="Q51" s="835"/>
      <c r="R51" s="836"/>
      <c r="S51" s="836"/>
      <c r="T51" s="836"/>
      <c r="U51" s="836"/>
      <c r="V51" s="836"/>
      <c r="W51" s="836"/>
      <c r="X51" s="836"/>
      <c r="Y51" s="836"/>
      <c r="Z51" s="836"/>
      <c r="AA51" s="836"/>
      <c r="AB51" s="836"/>
      <c r="AC51" s="836"/>
      <c r="AD51" s="836"/>
      <c r="AE51" s="837"/>
      <c r="AF51" s="786"/>
      <c r="AG51" s="787"/>
      <c r="AH51" s="787"/>
      <c r="AI51" s="787"/>
      <c r="AJ51" s="788"/>
      <c r="AK51" s="839"/>
      <c r="AL51" s="836"/>
      <c r="AM51" s="836"/>
      <c r="AN51" s="836"/>
      <c r="AO51" s="836"/>
      <c r="AP51" s="836"/>
      <c r="AQ51" s="836"/>
      <c r="AR51" s="836"/>
      <c r="AS51" s="836"/>
      <c r="AT51" s="836"/>
      <c r="AU51" s="836"/>
      <c r="AV51" s="836"/>
      <c r="AW51" s="836"/>
      <c r="AX51" s="836"/>
      <c r="AY51" s="836"/>
      <c r="AZ51" s="838"/>
      <c r="BA51" s="838"/>
      <c r="BB51" s="838"/>
      <c r="BC51" s="838"/>
      <c r="BD51" s="838"/>
      <c r="BE51" s="832"/>
      <c r="BF51" s="832"/>
      <c r="BG51" s="832"/>
      <c r="BH51" s="832"/>
      <c r="BI51" s="833"/>
      <c r="BJ51" s="220"/>
      <c r="BK51" s="220"/>
      <c r="BL51" s="220"/>
      <c r="BM51" s="220"/>
      <c r="BN51" s="220"/>
      <c r="BO51" s="229"/>
      <c r="BP51" s="229"/>
      <c r="BQ51" s="226">
        <v>45</v>
      </c>
      <c r="BR51" s="227"/>
      <c r="BS51" s="773"/>
      <c r="BT51" s="774"/>
      <c r="BU51" s="774"/>
      <c r="BV51" s="774"/>
      <c r="BW51" s="774"/>
      <c r="BX51" s="774"/>
      <c r="BY51" s="774"/>
      <c r="BZ51" s="774"/>
      <c r="CA51" s="774"/>
      <c r="CB51" s="774"/>
      <c r="CC51" s="774"/>
      <c r="CD51" s="774"/>
      <c r="CE51" s="774"/>
      <c r="CF51" s="774"/>
      <c r="CG51" s="775"/>
      <c r="CH51" s="776"/>
      <c r="CI51" s="777"/>
      <c r="CJ51" s="777"/>
      <c r="CK51" s="777"/>
      <c r="CL51" s="778"/>
      <c r="CM51" s="776"/>
      <c r="CN51" s="777"/>
      <c r="CO51" s="777"/>
      <c r="CP51" s="777"/>
      <c r="CQ51" s="778"/>
      <c r="CR51" s="776"/>
      <c r="CS51" s="777"/>
      <c r="CT51" s="777"/>
      <c r="CU51" s="777"/>
      <c r="CV51" s="778"/>
      <c r="CW51" s="776"/>
      <c r="CX51" s="777"/>
      <c r="CY51" s="777"/>
      <c r="CZ51" s="777"/>
      <c r="DA51" s="778"/>
      <c r="DB51" s="776"/>
      <c r="DC51" s="777"/>
      <c r="DD51" s="777"/>
      <c r="DE51" s="777"/>
      <c r="DF51" s="778"/>
      <c r="DG51" s="776"/>
      <c r="DH51" s="777"/>
      <c r="DI51" s="777"/>
      <c r="DJ51" s="777"/>
      <c r="DK51" s="778"/>
      <c r="DL51" s="776"/>
      <c r="DM51" s="777"/>
      <c r="DN51" s="777"/>
      <c r="DO51" s="777"/>
      <c r="DP51" s="778"/>
      <c r="DQ51" s="776"/>
      <c r="DR51" s="777"/>
      <c r="DS51" s="777"/>
      <c r="DT51" s="777"/>
      <c r="DU51" s="778"/>
      <c r="DV51" s="773"/>
      <c r="DW51" s="774"/>
      <c r="DX51" s="774"/>
      <c r="DY51" s="774"/>
      <c r="DZ51" s="779"/>
      <c r="EA51" s="218"/>
    </row>
    <row r="52" spans="1:131" ht="26.25" customHeight="1" x14ac:dyDescent="0.15">
      <c r="A52" s="226">
        <v>25</v>
      </c>
      <c r="B52" s="780"/>
      <c r="C52" s="781"/>
      <c r="D52" s="781"/>
      <c r="E52" s="781"/>
      <c r="F52" s="781"/>
      <c r="G52" s="781"/>
      <c r="H52" s="781"/>
      <c r="I52" s="781"/>
      <c r="J52" s="781"/>
      <c r="K52" s="781"/>
      <c r="L52" s="781"/>
      <c r="M52" s="781"/>
      <c r="N52" s="781"/>
      <c r="O52" s="781"/>
      <c r="P52" s="782"/>
      <c r="Q52" s="835"/>
      <c r="R52" s="836"/>
      <c r="S52" s="836"/>
      <c r="T52" s="836"/>
      <c r="U52" s="836"/>
      <c r="V52" s="836"/>
      <c r="W52" s="836"/>
      <c r="X52" s="836"/>
      <c r="Y52" s="836"/>
      <c r="Z52" s="836"/>
      <c r="AA52" s="836"/>
      <c r="AB52" s="836"/>
      <c r="AC52" s="836"/>
      <c r="AD52" s="836"/>
      <c r="AE52" s="837"/>
      <c r="AF52" s="786"/>
      <c r="AG52" s="787"/>
      <c r="AH52" s="787"/>
      <c r="AI52" s="787"/>
      <c r="AJ52" s="788"/>
      <c r="AK52" s="839"/>
      <c r="AL52" s="836"/>
      <c r="AM52" s="836"/>
      <c r="AN52" s="836"/>
      <c r="AO52" s="836"/>
      <c r="AP52" s="836"/>
      <c r="AQ52" s="836"/>
      <c r="AR52" s="836"/>
      <c r="AS52" s="836"/>
      <c r="AT52" s="836"/>
      <c r="AU52" s="836"/>
      <c r="AV52" s="836"/>
      <c r="AW52" s="836"/>
      <c r="AX52" s="836"/>
      <c r="AY52" s="836"/>
      <c r="AZ52" s="838"/>
      <c r="BA52" s="838"/>
      <c r="BB52" s="838"/>
      <c r="BC52" s="838"/>
      <c r="BD52" s="838"/>
      <c r="BE52" s="832"/>
      <c r="BF52" s="832"/>
      <c r="BG52" s="832"/>
      <c r="BH52" s="832"/>
      <c r="BI52" s="833"/>
      <c r="BJ52" s="220"/>
      <c r="BK52" s="220"/>
      <c r="BL52" s="220"/>
      <c r="BM52" s="220"/>
      <c r="BN52" s="220"/>
      <c r="BO52" s="229"/>
      <c r="BP52" s="229"/>
      <c r="BQ52" s="226">
        <v>46</v>
      </c>
      <c r="BR52" s="227"/>
      <c r="BS52" s="773"/>
      <c r="BT52" s="774"/>
      <c r="BU52" s="774"/>
      <c r="BV52" s="774"/>
      <c r="BW52" s="774"/>
      <c r="BX52" s="774"/>
      <c r="BY52" s="774"/>
      <c r="BZ52" s="774"/>
      <c r="CA52" s="774"/>
      <c r="CB52" s="774"/>
      <c r="CC52" s="774"/>
      <c r="CD52" s="774"/>
      <c r="CE52" s="774"/>
      <c r="CF52" s="774"/>
      <c r="CG52" s="775"/>
      <c r="CH52" s="776"/>
      <c r="CI52" s="777"/>
      <c r="CJ52" s="777"/>
      <c r="CK52" s="777"/>
      <c r="CL52" s="778"/>
      <c r="CM52" s="776"/>
      <c r="CN52" s="777"/>
      <c r="CO52" s="777"/>
      <c r="CP52" s="777"/>
      <c r="CQ52" s="778"/>
      <c r="CR52" s="776"/>
      <c r="CS52" s="777"/>
      <c r="CT52" s="777"/>
      <c r="CU52" s="777"/>
      <c r="CV52" s="778"/>
      <c r="CW52" s="776"/>
      <c r="CX52" s="777"/>
      <c r="CY52" s="777"/>
      <c r="CZ52" s="777"/>
      <c r="DA52" s="778"/>
      <c r="DB52" s="776"/>
      <c r="DC52" s="777"/>
      <c r="DD52" s="777"/>
      <c r="DE52" s="777"/>
      <c r="DF52" s="778"/>
      <c r="DG52" s="776"/>
      <c r="DH52" s="777"/>
      <c r="DI52" s="777"/>
      <c r="DJ52" s="777"/>
      <c r="DK52" s="778"/>
      <c r="DL52" s="776"/>
      <c r="DM52" s="777"/>
      <c r="DN52" s="777"/>
      <c r="DO52" s="777"/>
      <c r="DP52" s="778"/>
      <c r="DQ52" s="776"/>
      <c r="DR52" s="777"/>
      <c r="DS52" s="777"/>
      <c r="DT52" s="777"/>
      <c r="DU52" s="778"/>
      <c r="DV52" s="773"/>
      <c r="DW52" s="774"/>
      <c r="DX52" s="774"/>
      <c r="DY52" s="774"/>
      <c r="DZ52" s="779"/>
      <c r="EA52" s="218"/>
    </row>
    <row r="53" spans="1:131" ht="26.25" customHeight="1" x14ac:dyDescent="0.15">
      <c r="A53" s="226">
        <v>26</v>
      </c>
      <c r="B53" s="780"/>
      <c r="C53" s="781"/>
      <c r="D53" s="781"/>
      <c r="E53" s="781"/>
      <c r="F53" s="781"/>
      <c r="G53" s="781"/>
      <c r="H53" s="781"/>
      <c r="I53" s="781"/>
      <c r="J53" s="781"/>
      <c r="K53" s="781"/>
      <c r="L53" s="781"/>
      <c r="M53" s="781"/>
      <c r="N53" s="781"/>
      <c r="O53" s="781"/>
      <c r="P53" s="782"/>
      <c r="Q53" s="835"/>
      <c r="R53" s="836"/>
      <c r="S53" s="836"/>
      <c r="T53" s="836"/>
      <c r="U53" s="836"/>
      <c r="V53" s="836"/>
      <c r="W53" s="836"/>
      <c r="X53" s="836"/>
      <c r="Y53" s="836"/>
      <c r="Z53" s="836"/>
      <c r="AA53" s="836"/>
      <c r="AB53" s="836"/>
      <c r="AC53" s="836"/>
      <c r="AD53" s="836"/>
      <c r="AE53" s="837"/>
      <c r="AF53" s="786"/>
      <c r="AG53" s="787"/>
      <c r="AH53" s="787"/>
      <c r="AI53" s="787"/>
      <c r="AJ53" s="788"/>
      <c r="AK53" s="839"/>
      <c r="AL53" s="836"/>
      <c r="AM53" s="836"/>
      <c r="AN53" s="836"/>
      <c r="AO53" s="836"/>
      <c r="AP53" s="836"/>
      <c r="AQ53" s="836"/>
      <c r="AR53" s="836"/>
      <c r="AS53" s="836"/>
      <c r="AT53" s="836"/>
      <c r="AU53" s="836"/>
      <c r="AV53" s="836"/>
      <c r="AW53" s="836"/>
      <c r="AX53" s="836"/>
      <c r="AY53" s="836"/>
      <c r="AZ53" s="838"/>
      <c r="BA53" s="838"/>
      <c r="BB53" s="838"/>
      <c r="BC53" s="838"/>
      <c r="BD53" s="838"/>
      <c r="BE53" s="832"/>
      <c r="BF53" s="832"/>
      <c r="BG53" s="832"/>
      <c r="BH53" s="832"/>
      <c r="BI53" s="833"/>
      <c r="BJ53" s="220"/>
      <c r="BK53" s="220"/>
      <c r="BL53" s="220"/>
      <c r="BM53" s="220"/>
      <c r="BN53" s="220"/>
      <c r="BO53" s="229"/>
      <c r="BP53" s="229"/>
      <c r="BQ53" s="226">
        <v>47</v>
      </c>
      <c r="BR53" s="227"/>
      <c r="BS53" s="773"/>
      <c r="BT53" s="774"/>
      <c r="BU53" s="774"/>
      <c r="BV53" s="774"/>
      <c r="BW53" s="774"/>
      <c r="BX53" s="774"/>
      <c r="BY53" s="774"/>
      <c r="BZ53" s="774"/>
      <c r="CA53" s="774"/>
      <c r="CB53" s="774"/>
      <c r="CC53" s="774"/>
      <c r="CD53" s="774"/>
      <c r="CE53" s="774"/>
      <c r="CF53" s="774"/>
      <c r="CG53" s="775"/>
      <c r="CH53" s="776"/>
      <c r="CI53" s="777"/>
      <c r="CJ53" s="777"/>
      <c r="CK53" s="777"/>
      <c r="CL53" s="778"/>
      <c r="CM53" s="776"/>
      <c r="CN53" s="777"/>
      <c r="CO53" s="777"/>
      <c r="CP53" s="777"/>
      <c r="CQ53" s="778"/>
      <c r="CR53" s="776"/>
      <c r="CS53" s="777"/>
      <c r="CT53" s="777"/>
      <c r="CU53" s="777"/>
      <c r="CV53" s="778"/>
      <c r="CW53" s="776"/>
      <c r="CX53" s="777"/>
      <c r="CY53" s="777"/>
      <c r="CZ53" s="777"/>
      <c r="DA53" s="778"/>
      <c r="DB53" s="776"/>
      <c r="DC53" s="777"/>
      <c r="DD53" s="777"/>
      <c r="DE53" s="777"/>
      <c r="DF53" s="778"/>
      <c r="DG53" s="776"/>
      <c r="DH53" s="777"/>
      <c r="DI53" s="777"/>
      <c r="DJ53" s="777"/>
      <c r="DK53" s="778"/>
      <c r="DL53" s="776"/>
      <c r="DM53" s="777"/>
      <c r="DN53" s="777"/>
      <c r="DO53" s="777"/>
      <c r="DP53" s="778"/>
      <c r="DQ53" s="776"/>
      <c r="DR53" s="777"/>
      <c r="DS53" s="777"/>
      <c r="DT53" s="777"/>
      <c r="DU53" s="778"/>
      <c r="DV53" s="773"/>
      <c r="DW53" s="774"/>
      <c r="DX53" s="774"/>
      <c r="DY53" s="774"/>
      <c r="DZ53" s="779"/>
      <c r="EA53" s="218"/>
    </row>
    <row r="54" spans="1:131" ht="26.25" customHeight="1" x14ac:dyDescent="0.15">
      <c r="A54" s="226">
        <v>27</v>
      </c>
      <c r="B54" s="780"/>
      <c r="C54" s="781"/>
      <c r="D54" s="781"/>
      <c r="E54" s="781"/>
      <c r="F54" s="781"/>
      <c r="G54" s="781"/>
      <c r="H54" s="781"/>
      <c r="I54" s="781"/>
      <c r="J54" s="781"/>
      <c r="K54" s="781"/>
      <c r="L54" s="781"/>
      <c r="M54" s="781"/>
      <c r="N54" s="781"/>
      <c r="O54" s="781"/>
      <c r="P54" s="782"/>
      <c r="Q54" s="835"/>
      <c r="R54" s="836"/>
      <c r="S54" s="836"/>
      <c r="T54" s="836"/>
      <c r="U54" s="836"/>
      <c r="V54" s="836"/>
      <c r="W54" s="836"/>
      <c r="X54" s="836"/>
      <c r="Y54" s="836"/>
      <c r="Z54" s="836"/>
      <c r="AA54" s="836"/>
      <c r="AB54" s="836"/>
      <c r="AC54" s="836"/>
      <c r="AD54" s="836"/>
      <c r="AE54" s="837"/>
      <c r="AF54" s="786"/>
      <c r="AG54" s="787"/>
      <c r="AH54" s="787"/>
      <c r="AI54" s="787"/>
      <c r="AJ54" s="788"/>
      <c r="AK54" s="839"/>
      <c r="AL54" s="836"/>
      <c r="AM54" s="836"/>
      <c r="AN54" s="836"/>
      <c r="AO54" s="836"/>
      <c r="AP54" s="836"/>
      <c r="AQ54" s="836"/>
      <c r="AR54" s="836"/>
      <c r="AS54" s="836"/>
      <c r="AT54" s="836"/>
      <c r="AU54" s="836"/>
      <c r="AV54" s="836"/>
      <c r="AW54" s="836"/>
      <c r="AX54" s="836"/>
      <c r="AY54" s="836"/>
      <c r="AZ54" s="838"/>
      <c r="BA54" s="838"/>
      <c r="BB54" s="838"/>
      <c r="BC54" s="838"/>
      <c r="BD54" s="838"/>
      <c r="BE54" s="832"/>
      <c r="BF54" s="832"/>
      <c r="BG54" s="832"/>
      <c r="BH54" s="832"/>
      <c r="BI54" s="833"/>
      <c r="BJ54" s="220"/>
      <c r="BK54" s="220"/>
      <c r="BL54" s="220"/>
      <c r="BM54" s="220"/>
      <c r="BN54" s="220"/>
      <c r="BO54" s="229"/>
      <c r="BP54" s="229"/>
      <c r="BQ54" s="226">
        <v>48</v>
      </c>
      <c r="BR54" s="227"/>
      <c r="BS54" s="773"/>
      <c r="BT54" s="774"/>
      <c r="BU54" s="774"/>
      <c r="BV54" s="774"/>
      <c r="BW54" s="774"/>
      <c r="BX54" s="774"/>
      <c r="BY54" s="774"/>
      <c r="BZ54" s="774"/>
      <c r="CA54" s="774"/>
      <c r="CB54" s="774"/>
      <c r="CC54" s="774"/>
      <c r="CD54" s="774"/>
      <c r="CE54" s="774"/>
      <c r="CF54" s="774"/>
      <c r="CG54" s="775"/>
      <c r="CH54" s="776"/>
      <c r="CI54" s="777"/>
      <c r="CJ54" s="777"/>
      <c r="CK54" s="777"/>
      <c r="CL54" s="778"/>
      <c r="CM54" s="776"/>
      <c r="CN54" s="777"/>
      <c r="CO54" s="777"/>
      <c r="CP54" s="777"/>
      <c r="CQ54" s="778"/>
      <c r="CR54" s="776"/>
      <c r="CS54" s="777"/>
      <c r="CT54" s="777"/>
      <c r="CU54" s="777"/>
      <c r="CV54" s="778"/>
      <c r="CW54" s="776"/>
      <c r="CX54" s="777"/>
      <c r="CY54" s="777"/>
      <c r="CZ54" s="777"/>
      <c r="DA54" s="778"/>
      <c r="DB54" s="776"/>
      <c r="DC54" s="777"/>
      <c r="DD54" s="777"/>
      <c r="DE54" s="777"/>
      <c r="DF54" s="778"/>
      <c r="DG54" s="776"/>
      <c r="DH54" s="777"/>
      <c r="DI54" s="777"/>
      <c r="DJ54" s="777"/>
      <c r="DK54" s="778"/>
      <c r="DL54" s="776"/>
      <c r="DM54" s="777"/>
      <c r="DN54" s="777"/>
      <c r="DO54" s="777"/>
      <c r="DP54" s="778"/>
      <c r="DQ54" s="776"/>
      <c r="DR54" s="777"/>
      <c r="DS54" s="777"/>
      <c r="DT54" s="777"/>
      <c r="DU54" s="778"/>
      <c r="DV54" s="773"/>
      <c r="DW54" s="774"/>
      <c r="DX54" s="774"/>
      <c r="DY54" s="774"/>
      <c r="DZ54" s="779"/>
      <c r="EA54" s="218"/>
    </row>
    <row r="55" spans="1:131" ht="26.25" customHeight="1" x14ac:dyDescent="0.15">
      <c r="A55" s="226">
        <v>28</v>
      </c>
      <c r="B55" s="780"/>
      <c r="C55" s="781"/>
      <c r="D55" s="781"/>
      <c r="E55" s="781"/>
      <c r="F55" s="781"/>
      <c r="G55" s="781"/>
      <c r="H55" s="781"/>
      <c r="I55" s="781"/>
      <c r="J55" s="781"/>
      <c r="K55" s="781"/>
      <c r="L55" s="781"/>
      <c r="M55" s="781"/>
      <c r="N55" s="781"/>
      <c r="O55" s="781"/>
      <c r="P55" s="782"/>
      <c r="Q55" s="835"/>
      <c r="R55" s="836"/>
      <c r="S55" s="836"/>
      <c r="T55" s="836"/>
      <c r="U55" s="836"/>
      <c r="V55" s="836"/>
      <c r="W55" s="836"/>
      <c r="X55" s="836"/>
      <c r="Y55" s="836"/>
      <c r="Z55" s="836"/>
      <c r="AA55" s="836"/>
      <c r="AB55" s="836"/>
      <c r="AC55" s="836"/>
      <c r="AD55" s="836"/>
      <c r="AE55" s="837"/>
      <c r="AF55" s="786"/>
      <c r="AG55" s="787"/>
      <c r="AH55" s="787"/>
      <c r="AI55" s="787"/>
      <c r="AJ55" s="788"/>
      <c r="AK55" s="839"/>
      <c r="AL55" s="836"/>
      <c r="AM55" s="836"/>
      <c r="AN55" s="836"/>
      <c r="AO55" s="836"/>
      <c r="AP55" s="836"/>
      <c r="AQ55" s="836"/>
      <c r="AR55" s="836"/>
      <c r="AS55" s="836"/>
      <c r="AT55" s="836"/>
      <c r="AU55" s="836"/>
      <c r="AV55" s="836"/>
      <c r="AW55" s="836"/>
      <c r="AX55" s="836"/>
      <c r="AY55" s="836"/>
      <c r="AZ55" s="838"/>
      <c r="BA55" s="838"/>
      <c r="BB55" s="838"/>
      <c r="BC55" s="838"/>
      <c r="BD55" s="838"/>
      <c r="BE55" s="832"/>
      <c r="BF55" s="832"/>
      <c r="BG55" s="832"/>
      <c r="BH55" s="832"/>
      <c r="BI55" s="833"/>
      <c r="BJ55" s="220"/>
      <c r="BK55" s="220"/>
      <c r="BL55" s="220"/>
      <c r="BM55" s="220"/>
      <c r="BN55" s="220"/>
      <c r="BO55" s="229"/>
      <c r="BP55" s="229"/>
      <c r="BQ55" s="226">
        <v>49</v>
      </c>
      <c r="BR55" s="227"/>
      <c r="BS55" s="773"/>
      <c r="BT55" s="774"/>
      <c r="BU55" s="774"/>
      <c r="BV55" s="774"/>
      <c r="BW55" s="774"/>
      <c r="BX55" s="774"/>
      <c r="BY55" s="774"/>
      <c r="BZ55" s="774"/>
      <c r="CA55" s="774"/>
      <c r="CB55" s="774"/>
      <c r="CC55" s="774"/>
      <c r="CD55" s="774"/>
      <c r="CE55" s="774"/>
      <c r="CF55" s="774"/>
      <c r="CG55" s="775"/>
      <c r="CH55" s="776"/>
      <c r="CI55" s="777"/>
      <c r="CJ55" s="777"/>
      <c r="CK55" s="777"/>
      <c r="CL55" s="778"/>
      <c r="CM55" s="776"/>
      <c r="CN55" s="777"/>
      <c r="CO55" s="777"/>
      <c r="CP55" s="777"/>
      <c r="CQ55" s="778"/>
      <c r="CR55" s="776"/>
      <c r="CS55" s="777"/>
      <c r="CT55" s="777"/>
      <c r="CU55" s="777"/>
      <c r="CV55" s="778"/>
      <c r="CW55" s="776"/>
      <c r="CX55" s="777"/>
      <c r="CY55" s="777"/>
      <c r="CZ55" s="777"/>
      <c r="DA55" s="778"/>
      <c r="DB55" s="776"/>
      <c r="DC55" s="777"/>
      <c r="DD55" s="777"/>
      <c r="DE55" s="777"/>
      <c r="DF55" s="778"/>
      <c r="DG55" s="776"/>
      <c r="DH55" s="777"/>
      <c r="DI55" s="777"/>
      <c r="DJ55" s="777"/>
      <c r="DK55" s="778"/>
      <c r="DL55" s="776"/>
      <c r="DM55" s="777"/>
      <c r="DN55" s="777"/>
      <c r="DO55" s="777"/>
      <c r="DP55" s="778"/>
      <c r="DQ55" s="776"/>
      <c r="DR55" s="777"/>
      <c r="DS55" s="777"/>
      <c r="DT55" s="777"/>
      <c r="DU55" s="778"/>
      <c r="DV55" s="773"/>
      <c r="DW55" s="774"/>
      <c r="DX55" s="774"/>
      <c r="DY55" s="774"/>
      <c r="DZ55" s="779"/>
      <c r="EA55" s="218"/>
    </row>
    <row r="56" spans="1:131" ht="26.25" customHeight="1" x14ac:dyDescent="0.15">
      <c r="A56" s="226">
        <v>29</v>
      </c>
      <c r="B56" s="780"/>
      <c r="C56" s="781"/>
      <c r="D56" s="781"/>
      <c r="E56" s="781"/>
      <c r="F56" s="781"/>
      <c r="G56" s="781"/>
      <c r="H56" s="781"/>
      <c r="I56" s="781"/>
      <c r="J56" s="781"/>
      <c r="K56" s="781"/>
      <c r="L56" s="781"/>
      <c r="M56" s="781"/>
      <c r="N56" s="781"/>
      <c r="O56" s="781"/>
      <c r="P56" s="782"/>
      <c r="Q56" s="835"/>
      <c r="R56" s="836"/>
      <c r="S56" s="836"/>
      <c r="T56" s="836"/>
      <c r="U56" s="836"/>
      <c r="V56" s="836"/>
      <c r="W56" s="836"/>
      <c r="X56" s="836"/>
      <c r="Y56" s="836"/>
      <c r="Z56" s="836"/>
      <c r="AA56" s="836"/>
      <c r="AB56" s="836"/>
      <c r="AC56" s="836"/>
      <c r="AD56" s="836"/>
      <c r="AE56" s="837"/>
      <c r="AF56" s="786"/>
      <c r="AG56" s="787"/>
      <c r="AH56" s="787"/>
      <c r="AI56" s="787"/>
      <c r="AJ56" s="788"/>
      <c r="AK56" s="839"/>
      <c r="AL56" s="836"/>
      <c r="AM56" s="836"/>
      <c r="AN56" s="836"/>
      <c r="AO56" s="836"/>
      <c r="AP56" s="836"/>
      <c r="AQ56" s="836"/>
      <c r="AR56" s="836"/>
      <c r="AS56" s="836"/>
      <c r="AT56" s="836"/>
      <c r="AU56" s="836"/>
      <c r="AV56" s="836"/>
      <c r="AW56" s="836"/>
      <c r="AX56" s="836"/>
      <c r="AY56" s="836"/>
      <c r="AZ56" s="838"/>
      <c r="BA56" s="838"/>
      <c r="BB56" s="838"/>
      <c r="BC56" s="838"/>
      <c r="BD56" s="838"/>
      <c r="BE56" s="832"/>
      <c r="BF56" s="832"/>
      <c r="BG56" s="832"/>
      <c r="BH56" s="832"/>
      <c r="BI56" s="833"/>
      <c r="BJ56" s="220"/>
      <c r="BK56" s="220"/>
      <c r="BL56" s="220"/>
      <c r="BM56" s="220"/>
      <c r="BN56" s="220"/>
      <c r="BO56" s="229"/>
      <c r="BP56" s="229"/>
      <c r="BQ56" s="226">
        <v>50</v>
      </c>
      <c r="BR56" s="227"/>
      <c r="BS56" s="773"/>
      <c r="BT56" s="774"/>
      <c r="BU56" s="774"/>
      <c r="BV56" s="774"/>
      <c r="BW56" s="774"/>
      <c r="BX56" s="774"/>
      <c r="BY56" s="774"/>
      <c r="BZ56" s="774"/>
      <c r="CA56" s="774"/>
      <c r="CB56" s="774"/>
      <c r="CC56" s="774"/>
      <c r="CD56" s="774"/>
      <c r="CE56" s="774"/>
      <c r="CF56" s="774"/>
      <c r="CG56" s="775"/>
      <c r="CH56" s="776"/>
      <c r="CI56" s="777"/>
      <c r="CJ56" s="777"/>
      <c r="CK56" s="777"/>
      <c r="CL56" s="778"/>
      <c r="CM56" s="776"/>
      <c r="CN56" s="777"/>
      <c r="CO56" s="777"/>
      <c r="CP56" s="777"/>
      <c r="CQ56" s="778"/>
      <c r="CR56" s="776"/>
      <c r="CS56" s="777"/>
      <c r="CT56" s="777"/>
      <c r="CU56" s="777"/>
      <c r="CV56" s="778"/>
      <c r="CW56" s="776"/>
      <c r="CX56" s="777"/>
      <c r="CY56" s="777"/>
      <c r="CZ56" s="777"/>
      <c r="DA56" s="778"/>
      <c r="DB56" s="776"/>
      <c r="DC56" s="777"/>
      <c r="DD56" s="777"/>
      <c r="DE56" s="777"/>
      <c r="DF56" s="778"/>
      <c r="DG56" s="776"/>
      <c r="DH56" s="777"/>
      <c r="DI56" s="777"/>
      <c r="DJ56" s="777"/>
      <c r="DK56" s="778"/>
      <c r="DL56" s="776"/>
      <c r="DM56" s="777"/>
      <c r="DN56" s="777"/>
      <c r="DO56" s="777"/>
      <c r="DP56" s="778"/>
      <c r="DQ56" s="776"/>
      <c r="DR56" s="777"/>
      <c r="DS56" s="777"/>
      <c r="DT56" s="777"/>
      <c r="DU56" s="778"/>
      <c r="DV56" s="773"/>
      <c r="DW56" s="774"/>
      <c r="DX56" s="774"/>
      <c r="DY56" s="774"/>
      <c r="DZ56" s="779"/>
      <c r="EA56" s="218"/>
    </row>
    <row r="57" spans="1:131" ht="26.25" customHeight="1" x14ac:dyDescent="0.15">
      <c r="A57" s="226">
        <v>30</v>
      </c>
      <c r="B57" s="780"/>
      <c r="C57" s="781"/>
      <c r="D57" s="781"/>
      <c r="E57" s="781"/>
      <c r="F57" s="781"/>
      <c r="G57" s="781"/>
      <c r="H57" s="781"/>
      <c r="I57" s="781"/>
      <c r="J57" s="781"/>
      <c r="K57" s="781"/>
      <c r="L57" s="781"/>
      <c r="M57" s="781"/>
      <c r="N57" s="781"/>
      <c r="O57" s="781"/>
      <c r="P57" s="782"/>
      <c r="Q57" s="835"/>
      <c r="R57" s="836"/>
      <c r="S57" s="836"/>
      <c r="T57" s="836"/>
      <c r="U57" s="836"/>
      <c r="V57" s="836"/>
      <c r="W57" s="836"/>
      <c r="X57" s="836"/>
      <c r="Y57" s="836"/>
      <c r="Z57" s="836"/>
      <c r="AA57" s="836"/>
      <c r="AB57" s="836"/>
      <c r="AC57" s="836"/>
      <c r="AD57" s="836"/>
      <c r="AE57" s="837"/>
      <c r="AF57" s="786"/>
      <c r="AG57" s="787"/>
      <c r="AH57" s="787"/>
      <c r="AI57" s="787"/>
      <c r="AJ57" s="788"/>
      <c r="AK57" s="839"/>
      <c r="AL57" s="836"/>
      <c r="AM57" s="836"/>
      <c r="AN57" s="836"/>
      <c r="AO57" s="836"/>
      <c r="AP57" s="836"/>
      <c r="AQ57" s="836"/>
      <c r="AR57" s="836"/>
      <c r="AS57" s="836"/>
      <c r="AT57" s="836"/>
      <c r="AU57" s="836"/>
      <c r="AV57" s="836"/>
      <c r="AW57" s="836"/>
      <c r="AX57" s="836"/>
      <c r="AY57" s="836"/>
      <c r="AZ57" s="838"/>
      <c r="BA57" s="838"/>
      <c r="BB57" s="838"/>
      <c r="BC57" s="838"/>
      <c r="BD57" s="838"/>
      <c r="BE57" s="832"/>
      <c r="BF57" s="832"/>
      <c r="BG57" s="832"/>
      <c r="BH57" s="832"/>
      <c r="BI57" s="833"/>
      <c r="BJ57" s="220"/>
      <c r="BK57" s="220"/>
      <c r="BL57" s="220"/>
      <c r="BM57" s="220"/>
      <c r="BN57" s="220"/>
      <c r="BO57" s="229"/>
      <c r="BP57" s="229"/>
      <c r="BQ57" s="226">
        <v>51</v>
      </c>
      <c r="BR57" s="227"/>
      <c r="BS57" s="773"/>
      <c r="BT57" s="774"/>
      <c r="BU57" s="774"/>
      <c r="BV57" s="774"/>
      <c r="BW57" s="774"/>
      <c r="BX57" s="774"/>
      <c r="BY57" s="774"/>
      <c r="BZ57" s="774"/>
      <c r="CA57" s="774"/>
      <c r="CB57" s="774"/>
      <c r="CC57" s="774"/>
      <c r="CD57" s="774"/>
      <c r="CE57" s="774"/>
      <c r="CF57" s="774"/>
      <c r="CG57" s="775"/>
      <c r="CH57" s="776"/>
      <c r="CI57" s="777"/>
      <c r="CJ57" s="777"/>
      <c r="CK57" s="777"/>
      <c r="CL57" s="778"/>
      <c r="CM57" s="776"/>
      <c r="CN57" s="777"/>
      <c r="CO57" s="777"/>
      <c r="CP57" s="777"/>
      <c r="CQ57" s="778"/>
      <c r="CR57" s="776"/>
      <c r="CS57" s="777"/>
      <c r="CT57" s="777"/>
      <c r="CU57" s="777"/>
      <c r="CV57" s="778"/>
      <c r="CW57" s="776"/>
      <c r="CX57" s="777"/>
      <c r="CY57" s="777"/>
      <c r="CZ57" s="777"/>
      <c r="DA57" s="778"/>
      <c r="DB57" s="776"/>
      <c r="DC57" s="777"/>
      <c r="DD57" s="777"/>
      <c r="DE57" s="777"/>
      <c r="DF57" s="778"/>
      <c r="DG57" s="776"/>
      <c r="DH57" s="777"/>
      <c r="DI57" s="777"/>
      <c r="DJ57" s="777"/>
      <c r="DK57" s="778"/>
      <c r="DL57" s="776"/>
      <c r="DM57" s="777"/>
      <c r="DN57" s="777"/>
      <c r="DO57" s="777"/>
      <c r="DP57" s="778"/>
      <c r="DQ57" s="776"/>
      <c r="DR57" s="777"/>
      <c r="DS57" s="777"/>
      <c r="DT57" s="777"/>
      <c r="DU57" s="778"/>
      <c r="DV57" s="773"/>
      <c r="DW57" s="774"/>
      <c r="DX57" s="774"/>
      <c r="DY57" s="774"/>
      <c r="DZ57" s="779"/>
      <c r="EA57" s="218"/>
    </row>
    <row r="58" spans="1:131" ht="26.25" customHeight="1" x14ac:dyDescent="0.15">
      <c r="A58" s="226">
        <v>31</v>
      </c>
      <c r="B58" s="780"/>
      <c r="C58" s="781"/>
      <c r="D58" s="781"/>
      <c r="E58" s="781"/>
      <c r="F58" s="781"/>
      <c r="G58" s="781"/>
      <c r="H58" s="781"/>
      <c r="I58" s="781"/>
      <c r="J58" s="781"/>
      <c r="K58" s="781"/>
      <c r="L58" s="781"/>
      <c r="M58" s="781"/>
      <c r="N58" s="781"/>
      <c r="O58" s="781"/>
      <c r="P58" s="782"/>
      <c r="Q58" s="835"/>
      <c r="R58" s="836"/>
      <c r="S58" s="836"/>
      <c r="T58" s="836"/>
      <c r="U58" s="836"/>
      <c r="V58" s="836"/>
      <c r="W58" s="836"/>
      <c r="X58" s="836"/>
      <c r="Y58" s="836"/>
      <c r="Z58" s="836"/>
      <c r="AA58" s="836"/>
      <c r="AB58" s="836"/>
      <c r="AC58" s="836"/>
      <c r="AD58" s="836"/>
      <c r="AE58" s="837"/>
      <c r="AF58" s="786"/>
      <c r="AG58" s="787"/>
      <c r="AH58" s="787"/>
      <c r="AI58" s="787"/>
      <c r="AJ58" s="788"/>
      <c r="AK58" s="839"/>
      <c r="AL58" s="836"/>
      <c r="AM58" s="836"/>
      <c r="AN58" s="836"/>
      <c r="AO58" s="836"/>
      <c r="AP58" s="836"/>
      <c r="AQ58" s="836"/>
      <c r="AR58" s="836"/>
      <c r="AS58" s="836"/>
      <c r="AT58" s="836"/>
      <c r="AU58" s="836"/>
      <c r="AV58" s="836"/>
      <c r="AW58" s="836"/>
      <c r="AX58" s="836"/>
      <c r="AY58" s="836"/>
      <c r="AZ58" s="838"/>
      <c r="BA58" s="838"/>
      <c r="BB58" s="838"/>
      <c r="BC58" s="838"/>
      <c r="BD58" s="838"/>
      <c r="BE58" s="832"/>
      <c r="BF58" s="832"/>
      <c r="BG58" s="832"/>
      <c r="BH58" s="832"/>
      <c r="BI58" s="833"/>
      <c r="BJ58" s="220"/>
      <c r="BK58" s="220"/>
      <c r="BL58" s="220"/>
      <c r="BM58" s="220"/>
      <c r="BN58" s="220"/>
      <c r="BO58" s="229"/>
      <c r="BP58" s="229"/>
      <c r="BQ58" s="226">
        <v>52</v>
      </c>
      <c r="BR58" s="227"/>
      <c r="BS58" s="773"/>
      <c r="BT58" s="774"/>
      <c r="BU58" s="774"/>
      <c r="BV58" s="774"/>
      <c r="BW58" s="774"/>
      <c r="BX58" s="774"/>
      <c r="BY58" s="774"/>
      <c r="BZ58" s="774"/>
      <c r="CA58" s="774"/>
      <c r="CB58" s="774"/>
      <c r="CC58" s="774"/>
      <c r="CD58" s="774"/>
      <c r="CE58" s="774"/>
      <c r="CF58" s="774"/>
      <c r="CG58" s="775"/>
      <c r="CH58" s="776"/>
      <c r="CI58" s="777"/>
      <c r="CJ58" s="777"/>
      <c r="CK58" s="777"/>
      <c r="CL58" s="778"/>
      <c r="CM58" s="776"/>
      <c r="CN58" s="777"/>
      <c r="CO58" s="777"/>
      <c r="CP58" s="777"/>
      <c r="CQ58" s="778"/>
      <c r="CR58" s="776"/>
      <c r="CS58" s="777"/>
      <c r="CT58" s="777"/>
      <c r="CU58" s="777"/>
      <c r="CV58" s="778"/>
      <c r="CW58" s="776"/>
      <c r="CX58" s="777"/>
      <c r="CY58" s="777"/>
      <c r="CZ58" s="777"/>
      <c r="DA58" s="778"/>
      <c r="DB58" s="776"/>
      <c r="DC58" s="777"/>
      <c r="DD58" s="777"/>
      <c r="DE58" s="777"/>
      <c r="DF58" s="778"/>
      <c r="DG58" s="776"/>
      <c r="DH58" s="777"/>
      <c r="DI58" s="777"/>
      <c r="DJ58" s="777"/>
      <c r="DK58" s="778"/>
      <c r="DL58" s="776"/>
      <c r="DM58" s="777"/>
      <c r="DN58" s="777"/>
      <c r="DO58" s="777"/>
      <c r="DP58" s="778"/>
      <c r="DQ58" s="776"/>
      <c r="DR58" s="777"/>
      <c r="DS58" s="777"/>
      <c r="DT58" s="777"/>
      <c r="DU58" s="778"/>
      <c r="DV58" s="773"/>
      <c r="DW58" s="774"/>
      <c r="DX58" s="774"/>
      <c r="DY58" s="774"/>
      <c r="DZ58" s="779"/>
      <c r="EA58" s="218"/>
    </row>
    <row r="59" spans="1:131" ht="26.25" customHeight="1" x14ac:dyDescent="0.15">
      <c r="A59" s="226">
        <v>32</v>
      </c>
      <c r="B59" s="780"/>
      <c r="C59" s="781"/>
      <c r="D59" s="781"/>
      <c r="E59" s="781"/>
      <c r="F59" s="781"/>
      <c r="G59" s="781"/>
      <c r="H59" s="781"/>
      <c r="I59" s="781"/>
      <c r="J59" s="781"/>
      <c r="K59" s="781"/>
      <c r="L59" s="781"/>
      <c r="M59" s="781"/>
      <c r="N59" s="781"/>
      <c r="O59" s="781"/>
      <c r="P59" s="782"/>
      <c r="Q59" s="835"/>
      <c r="R59" s="836"/>
      <c r="S59" s="836"/>
      <c r="T59" s="836"/>
      <c r="U59" s="836"/>
      <c r="V59" s="836"/>
      <c r="W59" s="836"/>
      <c r="X59" s="836"/>
      <c r="Y59" s="836"/>
      <c r="Z59" s="836"/>
      <c r="AA59" s="836"/>
      <c r="AB59" s="836"/>
      <c r="AC59" s="836"/>
      <c r="AD59" s="836"/>
      <c r="AE59" s="837"/>
      <c r="AF59" s="786"/>
      <c r="AG59" s="787"/>
      <c r="AH59" s="787"/>
      <c r="AI59" s="787"/>
      <c r="AJ59" s="788"/>
      <c r="AK59" s="839"/>
      <c r="AL59" s="836"/>
      <c r="AM59" s="836"/>
      <c r="AN59" s="836"/>
      <c r="AO59" s="836"/>
      <c r="AP59" s="836"/>
      <c r="AQ59" s="836"/>
      <c r="AR59" s="836"/>
      <c r="AS59" s="836"/>
      <c r="AT59" s="836"/>
      <c r="AU59" s="836"/>
      <c r="AV59" s="836"/>
      <c r="AW59" s="836"/>
      <c r="AX59" s="836"/>
      <c r="AY59" s="836"/>
      <c r="AZ59" s="838"/>
      <c r="BA59" s="838"/>
      <c r="BB59" s="838"/>
      <c r="BC59" s="838"/>
      <c r="BD59" s="838"/>
      <c r="BE59" s="832"/>
      <c r="BF59" s="832"/>
      <c r="BG59" s="832"/>
      <c r="BH59" s="832"/>
      <c r="BI59" s="833"/>
      <c r="BJ59" s="220"/>
      <c r="BK59" s="220"/>
      <c r="BL59" s="220"/>
      <c r="BM59" s="220"/>
      <c r="BN59" s="220"/>
      <c r="BO59" s="229"/>
      <c r="BP59" s="229"/>
      <c r="BQ59" s="226">
        <v>53</v>
      </c>
      <c r="BR59" s="227"/>
      <c r="BS59" s="773"/>
      <c r="BT59" s="774"/>
      <c r="BU59" s="774"/>
      <c r="BV59" s="774"/>
      <c r="BW59" s="774"/>
      <c r="BX59" s="774"/>
      <c r="BY59" s="774"/>
      <c r="BZ59" s="774"/>
      <c r="CA59" s="774"/>
      <c r="CB59" s="774"/>
      <c r="CC59" s="774"/>
      <c r="CD59" s="774"/>
      <c r="CE59" s="774"/>
      <c r="CF59" s="774"/>
      <c r="CG59" s="775"/>
      <c r="CH59" s="776"/>
      <c r="CI59" s="777"/>
      <c r="CJ59" s="777"/>
      <c r="CK59" s="777"/>
      <c r="CL59" s="778"/>
      <c r="CM59" s="776"/>
      <c r="CN59" s="777"/>
      <c r="CO59" s="777"/>
      <c r="CP59" s="777"/>
      <c r="CQ59" s="778"/>
      <c r="CR59" s="776"/>
      <c r="CS59" s="777"/>
      <c r="CT59" s="777"/>
      <c r="CU59" s="777"/>
      <c r="CV59" s="778"/>
      <c r="CW59" s="776"/>
      <c r="CX59" s="777"/>
      <c r="CY59" s="777"/>
      <c r="CZ59" s="777"/>
      <c r="DA59" s="778"/>
      <c r="DB59" s="776"/>
      <c r="DC59" s="777"/>
      <c r="DD59" s="777"/>
      <c r="DE59" s="777"/>
      <c r="DF59" s="778"/>
      <c r="DG59" s="776"/>
      <c r="DH59" s="777"/>
      <c r="DI59" s="777"/>
      <c r="DJ59" s="777"/>
      <c r="DK59" s="778"/>
      <c r="DL59" s="776"/>
      <c r="DM59" s="777"/>
      <c r="DN59" s="777"/>
      <c r="DO59" s="777"/>
      <c r="DP59" s="778"/>
      <c r="DQ59" s="776"/>
      <c r="DR59" s="777"/>
      <c r="DS59" s="777"/>
      <c r="DT59" s="777"/>
      <c r="DU59" s="778"/>
      <c r="DV59" s="773"/>
      <c r="DW59" s="774"/>
      <c r="DX59" s="774"/>
      <c r="DY59" s="774"/>
      <c r="DZ59" s="779"/>
      <c r="EA59" s="218"/>
    </row>
    <row r="60" spans="1:131" ht="26.25" customHeight="1" x14ac:dyDescent="0.15">
      <c r="A60" s="226">
        <v>33</v>
      </c>
      <c r="B60" s="780"/>
      <c r="C60" s="781"/>
      <c r="D60" s="781"/>
      <c r="E60" s="781"/>
      <c r="F60" s="781"/>
      <c r="G60" s="781"/>
      <c r="H60" s="781"/>
      <c r="I60" s="781"/>
      <c r="J60" s="781"/>
      <c r="K60" s="781"/>
      <c r="L60" s="781"/>
      <c r="M60" s="781"/>
      <c r="N60" s="781"/>
      <c r="O60" s="781"/>
      <c r="P60" s="782"/>
      <c r="Q60" s="835"/>
      <c r="R60" s="836"/>
      <c r="S60" s="836"/>
      <c r="T60" s="836"/>
      <c r="U60" s="836"/>
      <c r="V60" s="836"/>
      <c r="W60" s="836"/>
      <c r="X60" s="836"/>
      <c r="Y60" s="836"/>
      <c r="Z60" s="836"/>
      <c r="AA60" s="836"/>
      <c r="AB60" s="836"/>
      <c r="AC60" s="836"/>
      <c r="AD60" s="836"/>
      <c r="AE60" s="837"/>
      <c r="AF60" s="786"/>
      <c r="AG60" s="787"/>
      <c r="AH60" s="787"/>
      <c r="AI60" s="787"/>
      <c r="AJ60" s="788"/>
      <c r="AK60" s="839"/>
      <c r="AL60" s="836"/>
      <c r="AM60" s="836"/>
      <c r="AN60" s="836"/>
      <c r="AO60" s="836"/>
      <c r="AP60" s="836"/>
      <c r="AQ60" s="836"/>
      <c r="AR60" s="836"/>
      <c r="AS60" s="836"/>
      <c r="AT60" s="836"/>
      <c r="AU60" s="836"/>
      <c r="AV60" s="836"/>
      <c r="AW60" s="836"/>
      <c r="AX60" s="836"/>
      <c r="AY60" s="836"/>
      <c r="AZ60" s="838"/>
      <c r="BA60" s="838"/>
      <c r="BB60" s="838"/>
      <c r="BC60" s="838"/>
      <c r="BD60" s="838"/>
      <c r="BE60" s="832"/>
      <c r="BF60" s="832"/>
      <c r="BG60" s="832"/>
      <c r="BH60" s="832"/>
      <c r="BI60" s="833"/>
      <c r="BJ60" s="220"/>
      <c r="BK60" s="220"/>
      <c r="BL60" s="220"/>
      <c r="BM60" s="220"/>
      <c r="BN60" s="220"/>
      <c r="BO60" s="229"/>
      <c r="BP60" s="229"/>
      <c r="BQ60" s="226">
        <v>54</v>
      </c>
      <c r="BR60" s="227"/>
      <c r="BS60" s="773"/>
      <c r="BT60" s="774"/>
      <c r="BU60" s="774"/>
      <c r="BV60" s="774"/>
      <c r="BW60" s="774"/>
      <c r="BX60" s="774"/>
      <c r="BY60" s="774"/>
      <c r="BZ60" s="774"/>
      <c r="CA60" s="774"/>
      <c r="CB60" s="774"/>
      <c r="CC60" s="774"/>
      <c r="CD60" s="774"/>
      <c r="CE60" s="774"/>
      <c r="CF60" s="774"/>
      <c r="CG60" s="775"/>
      <c r="CH60" s="776"/>
      <c r="CI60" s="777"/>
      <c r="CJ60" s="777"/>
      <c r="CK60" s="777"/>
      <c r="CL60" s="778"/>
      <c r="CM60" s="776"/>
      <c r="CN60" s="777"/>
      <c r="CO60" s="777"/>
      <c r="CP60" s="777"/>
      <c r="CQ60" s="778"/>
      <c r="CR60" s="776"/>
      <c r="CS60" s="777"/>
      <c r="CT60" s="777"/>
      <c r="CU60" s="777"/>
      <c r="CV60" s="778"/>
      <c r="CW60" s="776"/>
      <c r="CX60" s="777"/>
      <c r="CY60" s="777"/>
      <c r="CZ60" s="777"/>
      <c r="DA60" s="778"/>
      <c r="DB60" s="776"/>
      <c r="DC60" s="777"/>
      <c r="DD60" s="777"/>
      <c r="DE60" s="777"/>
      <c r="DF60" s="778"/>
      <c r="DG60" s="776"/>
      <c r="DH60" s="777"/>
      <c r="DI60" s="777"/>
      <c r="DJ60" s="777"/>
      <c r="DK60" s="778"/>
      <c r="DL60" s="776"/>
      <c r="DM60" s="777"/>
      <c r="DN60" s="777"/>
      <c r="DO60" s="777"/>
      <c r="DP60" s="778"/>
      <c r="DQ60" s="776"/>
      <c r="DR60" s="777"/>
      <c r="DS60" s="777"/>
      <c r="DT60" s="777"/>
      <c r="DU60" s="778"/>
      <c r="DV60" s="773"/>
      <c r="DW60" s="774"/>
      <c r="DX60" s="774"/>
      <c r="DY60" s="774"/>
      <c r="DZ60" s="779"/>
      <c r="EA60" s="218"/>
    </row>
    <row r="61" spans="1:131" ht="26.25" customHeight="1" thickBot="1" x14ac:dyDescent="0.2">
      <c r="A61" s="226">
        <v>34</v>
      </c>
      <c r="B61" s="780"/>
      <c r="C61" s="781"/>
      <c r="D61" s="781"/>
      <c r="E61" s="781"/>
      <c r="F61" s="781"/>
      <c r="G61" s="781"/>
      <c r="H61" s="781"/>
      <c r="I61" s="781"/>
      <c r="J61" s="781"/>
      <c r="K61" s="781"/>
      <c r="L61" s="781"/>
      <c r="M61" s="781"/>
      <c r="N61" s="781"/>
      <c r="O61" s="781"/>
      <c r="P61" s="782"/>
      <c r="Q61" s="835"/>
      <c r="R61" s="836"/>
      <c r="S61" s="836"/>
      <c r="T61" s="836"/>
      <c r="U61" s="836"/>
      <c r="V61" s="836"/>
      <c r="W61" s="836"/>
      <c r="X61" s="836"/>
      <c r="Y61" s="836"/>
      <c r="Z61" s="836"/>
      <c r="AA61" s="836"/>
      <c r="AB61" s="836"/>
      <c r="AC61" s="836"/>
      <c r="AD61" s="836"/>
      <c r="AE61" s="837"/>
      <c r="AF61" s="786"/>
      <c r="AG61" s="787"/>
      <c r="AH61" s="787"/>
      <c r="AI61" s="787"/>
      <c r="AJ61" s="788"/>
      <c r="AK61" s="839"/>
      <c r="AL61" s="836"/>
      <c r="AM61" s="836"/>
      <c r="AN61" s="836"/>
      <c r="AO61" s="836"/>
      <c r="AP61" s="836"/>
      <c r="AQ61" s="836"/>
      <c r="AR61" s="836"/>
      <c r="AS61" s="836"/>
      <c r="AT61" s="836"/>
      <c r="AU61" s="836"/>
      <c r="AV61" s="836"/>
      <c r="AW61" s="836"/>
      <c r="AX61" s="836"/>
      <c r="AY61" s="836"/>
      <c r="AZ61" s="838"/>
      <c r="BA61" s="838"/>
      <c r="BB61" s="838"/>
      <c r="BC61" s="838"/>
      <c r="BD61" s="838"/>
      <c r="BE61" s="832"/>
      <c r="BF61" s="832"/>
      <c r="BG61" s="832"/>
      <c r="BH61" s="832"/>
      <c r="BI61" s="833"/>
      <c r="BJ61" s="220"/>
      <c r="BK61" s="220"/>
      <c r="BL61" s="220"/>
      <c r="BM61" s="220"/>
      <c r="BN61" s="220"/>
      <c r="BO61" s="229"/>
      <c r="BP61" s="229"/>
      <c r="BQ61" s="226">
        <v>55</v>
      </c>
      <c r="BR61" s="227"/>
      <c r="BS61" s="773"/>
      <c r="BT61" s="774"/>
      <c r="BU61" s="774"/>
      <c r="BV61" s="774"/>
      <c r="BW61" s="774"/>
      <c r="BX61" s="774"/>
      <c r="BY61" s="774"/>
      <c r="BZ61" s="774"/>
      <c r="CA61" s="774"/>
      <c r="CB61" s="774"/>
      <c r="CC61" s="774"/>
      <c r="CD61" s="774"/>
      <c r="CE61" s="774"/>
      <c r="CF61" s="774"/>
      <c r="CG61" s="775"/>
      <c r="CH61" s="776"/>
      <c r="CI61" s="777"/>
      <c r="CJ61" s="777"/>
      <c r="CK61" s="777"/>
      <c r="CL61" s="778"/>
      <c r="CM61" s="776"/>
      <c r="CN61" s="777"/>
      <c r="CO61" s="777"/>
      <c r="CP61" s="777"/>
      <c r="CQ61" s="778"/>
      <c r="CR61" s="776"/>
      <c r="CS61" s="777"/>
      <c r="CT61" s="777"/>
      <c r="CU61" s="777"/>
      <c r="CV61" s="778"/>
      <c r="CW61" s="776"/>
      <c r="CX61" s="777"/>
      <c r="CY61" s="777"/>
      <c r="CZ61" s="777"/>
      <c r="DA61" s="778"/>
      <c r="DB61" s="776"/>
      <c r="DC61" s="777"/>
      <c r="DD61" s="777"/>
      <c r="DE61" s="777"/>
      <c r="DF61" s="778"/>
      <c r="DG61" s="776"/>
      <c r="DH61" s="777"/>
      <c r="DI61" s="777"/>
      <c r="DJ61" s="777"/>
      <c r="DK61" s="778"/>
      <c r="DL61" s="776"/>
      <c r="DM61" s="777"/>
      <c r="DN61" s="777"/>
      <c r="DO61" s="777"/>
      <c r="DP61" s="778"/>
      <c r="DQ61" s="776"/>
      <c r="DR61" s="777"/>
      <c r="DS61" s="777"/>
      <c r="DT61" s="777"/>
      <c r="DU61" s="778"/>
      <c r="DV61" s="773"/>
      <c r="DW61" s="774"/>
      <c r="DX61" s="774"/>
      <c r="DY61" s="774"/>
      <c r="DZ61" s="779"/>
      <c r="EA61" s="218"/>
    </row>
    <row r="62" spans="1:131" ht="26.25" customHeight="1" x14ac:dyDescent="0.15">
      <c r="A62" s="226">
        <v>35</v>
      </c>
      <c r="B62" s="780"/>
      <c r="C62" s="781"/>
      <c r="D62" s="781"/>
      <c r="E62" s="781"/>
      <c r="F62" s="781"/>
      <c r="G62" s="781"/>
      <c r="H62" s="781"/>
      <c r="I62" s="781"/>
      <c r="J62" s="781"/>
      <c r="K62" s="781"/>
      <c r="L62" s="781"/>
      <c r="M62" s="781"/>
      <c r="N62" s="781"/>
      <c r="O62" s="781"/>
      <c r="P62" s="782"/>
      <c r="Q62" s="835"/>
      <c r="R62" s="836"/>
      <c r="S62" s="836"/>
      <c r="T62" s="836"/>
      <c r="U62" s="836"/>
      <c r="V62" s="836"/>
      <c r="W62" s="836"/>
      <c r="X62" s="836"/>
      <c r="Y62" s="836"/>
      <c r="Z62" s="836"/>
      <c r="AA62" s="836"/>
      <c r="AB62" s="836"/>
      <c r="AC62" s="836"/>
      <c r="AD62" s="836"/>
      <c r="AE62" s="837"/>
      <c r="AF62" s="786"/>
      <c r="AG62" s="787"/>
      <c r="AH62" s="787"/>
      <c r="AI62" s="787"/>
      <c r="AJ62" s="788"/>
      <c r="AK62" s="839"/>
      <c r="AL62" s="836"/>
      <c r="AM62" s="836"/>
      <c r="AN62" s="836"/>
      <c r="AO62" s="836"/>
      <c r="AP62" s="836"/>
      <c r="AQ62" s="836"/>
      <c r="AR62" s="836"/>
      <c r="AS62" s="836"/>
      <c r="AT62" s="836"/>
      <c r="AU62" s="836"/>
      <c r="AV62" s="836"/>
      <c r="AW62" s="836"/>
      <c r="AX62" s="836"/>
      <c r="AY62" s="836"/>
      <c r="AZ62" s="838"/>
      <c r="BA62" s="838"/>
      <c r="BB62" s="838"/>
      <c r="BC62" s="838"/>
      <c r="BD62" s="838"/>
      <c r="BE62" s="832"/>
      <c r="BF62" s="832"/>
      <c r="BG62" s="832"/>
      <c r="BH62" s="832"/>
      <c r="BI62" s="833"/>
      <c r="BJ62" s="847" t="s">
        <v>396</v>
      </c>
      <c r="BK62" s="806"/>
      <c r="BL62" s="806"/>
      <c r="BM62" s="806"/>
      <c r="BN62" s="807"/>
      <c r="BO62" s="229"/>
      <c r="BP62" s="229"/>
      <c r="BQ62" s="226">
        <v>56</v>
      </c>
      <c r="BR62" s="227"/>
      <c r="BS62" s="773"/>
      <c r="BT62" s="774"/>
      <c r="BU62" s="774"/>
      <c r="BV62" s="774"/>
      <c r="BW62" s="774"/>
      <c r="BX62" s="774"/>
      <c r="BY62" s="774"/>
      <c r="BZ62" s="774"/>
      <c r="CA62" s="774"/>
      <c r="CB62" s="774"/>
      <c r="CC62" s="774"/>
      <c r="CD62" s="774"/>
      <c r="CE62" s="774"/>
      <c r="CF62" s="774"/>
      <c r="CG62" s="775"/>
      <c r="CH62" s="776"/>
      <c r="CI62" s="777"/>
      <c r="CJ62" s="777"/>
      <c r="CK62" s="777"/>
      <c r="CL62" s="778"/>
      <c r="CM62" s="776"/>
      <c r="CN62" s="777"/>
      <c r="CO62" s="777"/>
      <c r="CP62" s="777"/>
      <c r="CQ62" s="778"/>
      <c r="CR62" s="776"/>
      <c r="CS62" s="777"/>
      <c r="CT62" s="777"/>
      <c r="CU62" s="777"/>
      <c r="CV62" s="778"/>
      <c r="CW62" s="776"/>
      <c r="CX62" s="777"/>
      <c r="CY62" s="777"/>
      <c r="CZ62" s="777"/>
      <c r="DA62" s="778"/>
      <c r="DB62" s="776"/>
      <c r="DC62" s="777"/>
      <c r="DD62" s="777"/>
      <c r="DE62" s="777"/>
      <c r="DF62" s="778"/>
      <c r="DG62" s="776"/>
      <c r="DH62" s="777"/>
      <c r="DI62" s="777"/>
      <c r="DJ62" s="777"/>
      <c r="DK62" s="778"/>
      <c r="DL62" s="776"/>
      <c r="DM62" s="777"/>
      <c r="DN62" s="777"/>
      <c r="DO62" s="777"/>
      <c r="DP62" s="778"/>
      <c r="DQ62" s="776"/>
      <c r="DR62" s="777"/>
      <c r="DS62" s="777"/>
      <c r="DT62" s="777"/>
      <c r="DU62" s="778"/>
      <c r="DV62" s="773"/>
      <c r="DW62" s="774"/>
      <c r="DX62" s="774"/>
      <c r="DY62" s="774"/>
      <c r="DZ62" s="779"/>
      <c r="EA62" s="218"/>
    </row>
    <row r="63" spans="1:131" ht="26.25" customHeight="1" thickBot="1" x14ac:dyDescent="0.2">
      <c r="A63" s="228" t="s">
        <v>376</v>
      </c>
      <c r="B63" s="789" t="s">
        <v>397</v>
      </c>
      <c r="C63" s="790"/>
      <c r="D63" s="790"/>
      <c r="E63" s="790"/>
      <c r="F63" s="790"/>
      <c r="G63" s="790"/>
      <c r="H63" s="790"/>
      <c r="I63" s="790"/>
      <c r="J63" s="790"/>
      <c r="K63" s="790"/>
      <c r="L63" s="790"/>
      <c r="M63" s="790"/>
      <c r="N63" s="790"/>
      <c r="O63" s="790"/>
      <c r="P63" s="791"/>
      <c r="Q63" s="840"/>
      <c r="R63" s="841"/>
      <c r="S63" s="841"/>
      <c r="T63" s="841"/>
      <c r="U63" s="841"/>
      <c r="V63" s="841"/>
      <c r="W63" s="841"/>
      <c r="X63" s="841"/>
      <c r="Y63" s="841"/>
      <c r="Z63" s="841"/>
      <c r="AA63" s="841"/>
      <c r="AB63" s="841"/>
      <c r="AC63" s="841"/>
      <c r="AD63" s="841"/>
      <c r="AE63" s="842"/>
      <c r="AF63" s="843">
        <v>282</v>
      </c>
      <c r="AG63" s="844"/>
      <c r="AH63" s="844"/>
      <c r="AI63" s="844"/>
      <c r="AJ63" s="845"/>
      <c r="AK63" s="846"/>
      <c r="AL63" s="841"/>
      <c r="AM63" s="841"/>
      <c r="AN63" s="841"/>
      <c r="AO63" s="841"/>
      <c r="AP63" s="844">
        <v>562</v>
      </c>
      <c r="AQ63" s="844"/>
      <c r="AR63" s="844"/>
      <c r="AS63" s="844"/>
      <c r="AT63" s="844"/>
      <c r="AU63" s="844">
        <v>220</v>
      </c>
      <c r="AV63" s="844"/>
      <c r="AW63" s="844"/>
      <c r="AX63" s="844"/>
      <c r="AY63" s="844"/>
      <c r="AZ63" s="848"/>
      <c r="BA63" s="848"/>
      <c r="BB63" s="848"/>
      <c r="BC63" s="848"/>
      <c r="BD63" s="848"/>
      <c r="BE63" s="849"/>
      <c r="BF63" s="849"/>
      <c r="BG63" s="849"/>
      <c r="BH63" s="849"/>
      <c r="BI63" s="850"/>
      <c r="BJ63" s="851" t="s">
        <v>122</v>
      </c>
      <c r="BK63" s="852"/>
      <c r="BL63" s="852"/>
      <c r="BM63" s="852"/>
      <c r="BN63" s="853"/>
      <c r="BO63" s="229"/>
      <c r="BP63" s="229"/>
      <c r="BQ63" s="226">
        <v>57</v>
      </c>
      <c r="BR63" s="227"/>
      <c r="BS63" s="773"/>
      <c r="BT63" s="774"/>
      <c r="BU63" s="774"/>
      <c r="BV63" s="774"/>
      <c r="BW63" s="774"/>
      <c r="BX63" s="774"/>
      <c r="BY63" s="774"/>
      <c r="BZ63" s="774"/>
      <c r="CA63" s="774"/>
      <c r="CB63" s="774"/>
      <c r="CC63" s="774"/>
      <c r="CD63" s="774"/>
      <c r="CE63" s="774"/>
      <c r="CF63" s="774"/>
      <c r="CG63" s="775"/>
      <c r="CH63" s="776"/>
      <c r="CI63" s="777"/>
      <c r="CJ63" s="777"/>
      <c r="CK63" s="777"/>
      <c r="CL63" s="778"/>
      <c r="CM63" s="776"/>
      <c r="CN63" s="777"/>
      <c r="CO63" s="777"/>
      <c r="CP63" s="777"/>
      <c r="CQ63" s="778"/>
      <c r="CR63" s="776"/>
      <c r="CS63" s="777"/>
      <c r="CT63" s="777"/>
      <c r="CU63" s="777"/>
      <c r="CV63" s="778"/>
      <c r="CW63" s="776"/>
      <c r="CX63" s="777"/>
      <c r="CY63" s="777"/>
      <c r="CZ63" s="777"/>
      <c r="DA63" s="778"/>
      <c r="DB63" s="776"/>
      <c r="DC63" s="777"/>
      <c r="DD63" s="777"/>
      <c r="DE63" s="777"/>
      <c r="DF63" s="778"/>
      <c r="DG63" s="776"/>
      <c r="DH63" s="777"/>
      <c r="DI63" s="777"/>
      <c r="DJ63" s="777"/>
      <c r="DK63" s="778"/>
      <c r="DL63" s="776"/>
      <c r="DM63" s="777"/>
      <c r="DN63" s="777"/>
      <c r="DO63" s="777"/>
      <c r="DP63" s="778"/>
      <c r="DQ63" s="776"/>
      <c r="DR63" s="777"/>
      <c r="DS63" s="777"/>
      <c r="DT63" s="777"/>
      <c r="DU63" s="778"/>
      <c r="DV63" s="773"/>
      <c r="DW63" s="774"/>
      <c r="DX63" s="774"/>
      <c r="DY63" s="774"/>
      <c r="DZ63" s="779"/>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773"/>
      <c r="BT64" s="774"/>
      <c r="BU64" s="774"/>
      <c r="BV64" s="774"/>
      <c r="BW64" s="774"/>
      <c r="BX64" s="774"/>
      <c r="BY64" s="774"/>
      <c r="BZ64" s="774"/>
      <c r="CA64" s="774"/>
      <c r="CB64" s="774"/>
      <c r="CC64" s="774"/>
      <c r="CD64" s="774"/>
      <c r="CE64" s="774"/>
      <c r="CF64" s="774"/>
      <c r="CG64" s="775"/>
      <c r="CH64" s="776"/>
      <c r="CI64" s="777"/>
      <c r="CJ64" s="777"/>
      <c r="CK64" s="777"/>
      <c r="CL64" s="778"/>
      <c r="CM64" s="776"/>
      <c r="CN64" s="777"/>
      <c r="CO64" s="777"/>
      <c r="CP64" s="777"/>
      <c r="CQ64" s="778"/>
      <c r="CR64" s="776"/>
      <c r="CS64" s="777"/>
      <c r="CT64" s="777"/>
      <c r="CU64" s="777"/>
      <c r="CV64" s="778"/>
      <c r="CW64" s="776"/>
      <c r="CX64" s="777"/>
      <c r="CY64" s="777"/>
      <c r="CZ64" s="777"/>
      <c r="DA64" s="778"/>
      <c r="DB64" s="776"/>
      <c r="DC64" s="777"/>
      <c r="DD64" s="777"/>
      <c r="DE64" s="777"/>
      <c r="DF64" s="778"/>
      <c r="DG64" s="776"/>
      <c r="DH64" s="777"/>
      <c r="DI64" s="777"/>
      <c r="DJ64" s="777"/>
      <c r="DK64" s="778"/>
      <c r="DL64" s="776"/>
      <c r="DM64" s="777"/>
      <c r="DN64" s="777"/>
      <c r="DO64" s="777"/>
      <c r="DP64" s="778"/>
      <c r="DQ64" s="776"/>
      <c r="DR64" s="777"/>
      <c r="DS64" s="777"/>
      <c r="DT64" s="777"/>
      <c r="DU64" s="778"/>
      <c r="DV64" s="773"/>
      <c r="DW64" s="774"/>
      <c r="DX64" s="774"/>
      <c r="DY64" s="774"/>
      <c r="DZ64" s="779"/>
      <c r="EA64" s="218"/>
    </row>
    <row r="65" spans="1:131" ht="26.25" customHeight="1" thickBot="1" x14ac:dyDescent="0.2">
      <c r="A65" s="220" t="s">
        <v>398</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773"/>
      <c r="BT65" s="774"/>
      <c r="BU65" s="774"/>
      <c r="BV65" s="774"/>
      <c r="BW65" s="774"/>
      <c r="BX65" s="774"/>
      <c r="BY65" s="774"/>
      <c r="BZ65" s="774"/>
      <c r="CA65" s="774"/>
      <c r="CB65" s="774"/>
      <c r="CC65" s="774"/>
      <c r="CD65" s="774"/>
      <c r="CE65" s="774"/>
      <c r="CF65" s="774"/>
      <c r="CG65" s="775"/>
      <c r="CH65" s="776"/>
      <c r="CI65" s="777"/>
      <c r="CJ65" s="777"/>
      <c r="CK65" s="777"/>
      <c r="CL65" s="778"/>
      <c r="CM65" s="776"/>
      <c r="CN65" s="777"/>
      <c r="CO65" s="777"/>
      <c r="CP65" s="777"/>
      <c r="CQ65" s="778"/>
      <c r="CR65" s="776"/>
      <c r="CS65" s="777"/>
      <c r="CT65" s="777"/>
      <c r="CU65" s="777"/>
      <c r="CV65" s="778"/>
      <c r="CW65" s="776"/>
      <c r="CX65" s="777"/>
      <c r="CY65" s="777"/>
      <c r="CZ65" s="777"/>
      <c r="DA65" s="778"/>
      <c r="DB65" s="776"/>
      <c r="DC65" s="777"/>
      <c r="DD65" s="777"/>
      <c r="DE65" s="777"/>
      <c r="DF65" s="778"/>
      <c r="DG65" s="776"/>
      <c r="DH65" s="777"/>
      <c r="DI65" s="777"/>
      <c r="DJ65" s="777"/>
      <c r="DK65" s="778"/>
      <c r="DL65" s="776"/>
      <c r="DM65" s="777"/>
      <c r="DN65" s="777"/>
      <c r="DO65" s="777"/>
      <c r="DP65" s="778"/>
      <c r="DQ65" s="776"/>
      <c r="DR65" s="777"/>
      <c r="DS65" s="777"/>
      <c r="DT65" s="777"/>
      <c r="DU65" s="778"/>
      <c r="DV65" s="773"/>
      <c r="DW65" s="774"/>
      <c r="DX65" s="774"/>
      <c r="DY65" s="774"/>
      <c r="DZ65" s="779"/>
      <c r="EA65" s="218"/>
    </row>
    <row r="66" spans="1:131" ht="26.25" customHeight="1" x14ac:dyDescent="0.15">
      <c r="A66" s="727" t="s">
        <v>399</v>
      </c>
      <c r="B66" s="728"/>
      <c r="C66" s="728"/>
      <c r="D66" s="728"/>
      <c r="E66" s="728"/>
      <c r="F66" s="728"/>
      <c r="G66" s="728"/>
      <c r="H66" s="728"/>
      <c r="I66" s="728"/>
      <c r="J66" s="728"/>
      <c r="K66" s="728"/>
      <c r="L66" s="728"/>
      <c r="M66" s="728"/>
      <c r="N66" s="728"/>
      <c r="O66" s="728"/>
      <c r="P66" s="729"/>
      <c r="Q66" s="733" t="s">
        <v>380</v>
      </c>
      <c r="R66" s="734"/>
      <c r="S66" s="734"/>
      <c r="T66" s="734"/>
      <c r="U66" s="735"/>
      <c r="V66" s="733" t="s">
        <v>381</v>
      </c>
      <c r="W66" s="734"/>
      <c r="X66" s="734"/>
      <c r="Y66" s="734"/>
      <c r="Z66" s="735"/>
      <c r="AA66" s="733" t="s">
        <v>382</v>
      </c>
      <c r="AB66" s="734"/>
      <c r="AC66" s="734"/>
      <c r="AD66" s="734"/>
      <c r="AE66" s="735"/>
      <c r="AF66" s="854" t="s">
        <v>383</v>
      </c>
      <c r="AG66" s="815"/>
      <c r="AH66" s="815"/>
      <c r="AI66" s="815"/>
      <c r="AJ66" s="855"/>
      <c r="AK66" s="733" t="s">
        <v>384</v>
      </c>
      <c r="AL66" s="728"/>
      <c r="AM66" s="728"/>
      <c r="AN66" s="728"/>
      <c r="AO66" s="729"/>
      <c r="AP66" s="733" t="s">
        <v>385</v>
      </c>
      <c r="AQ66" s="734"/>
      <c r="AR66" s="734"/>
      <c r="AS66" s="734"/>
      <c r="AT66" s="735"/>
      <c r="AU66" s="733" t="s">
        <v>400</v>
      </c>
      <c r="AV66" s="734"/>
      <c r="AW66" s="734"/>
      <c r="AX66" s="734"/>
      <c r="AY66" s="735"/>
      <c r="AZ66" s="733" t="s">
        <v>364</v>
      </c>
      <c r="BA66" s="734"/>
      <c r="BB66" s="734"/>
      <c r="BC66" s="734"/>
      <c r="BD66" s="740"/>
      <c r="BE66" s="229"/>
      <c r="BF66" s="229"/>
      <c r="BG66" s="229"/>
      <c r="BH66" s="229"/>
      <c r="BI66" s="229"/>
      <c r="BJ66" s="229"/>
      <c r="BK66" s="229"/>
      <c r="BL66" s="229"/>
      <c r="BM66" s="229"/>
      <c r="BN66" s="229"/>
      <c r="BO66" s="229"/>
      <c r="BP66" s="229"/>
      <c r="BQ66" s="226">
        <v>60</v>
      </c>
      <c r="BR66" s="231"/>
      <c r="BS66" s="859"/>
      <c r="BT66" s="860"/>
      <c r="BU66" s="860"/>
      <c r="BV66" s="860"/>
      <c r="BW66" s="860"/>
      <c r="BX66" s="860"/>
      <c r="BY66" s="860"/>
      <c r="BZ66" s="860"/>
      <c r="CA66" s="860"/>
      <c r="CB66" s="860"/>
      <c r="CC66" s="860"/>
      <c r="CD66" s="860"/>
      <c r="CE66" s="860"/>
      <c r="CF66" s="860"/>
      <c r="CG66" s="865"/>
      <c r="CH66" s="862"/>
      <c r="CI66" s="863"/>
      <c r="CJ66" s="863"/>
      <c r="CK66" s="863"/>
      <c r="CL66" s="864"/>
      <c r="CM66" s="862"/>
      <c r="CN66" s="863"/>
      <c r="CO66" s="863"/>
      <c r="CP66" s="863"/>
      <c r="CQ66" s="864"/>
      <c r="CR66" s="862"/>
      <c r="CS66" s="863"/>
      <c r="CT66" s="863"/>
      <c r="CU66" s="863"/>
      <c r="CV66" s="864"/>
      <c r="CW66" s="862"/>
      <c r="CX66" s="863"/>
      <c r="CY66" s="863"/>
      <c r="CZ66" s="863"/>
      <c r="DA66" s="864"/>
      <c r="DB66" s="862"/>
      <c r="DC66" s="863"/>
      <c r="DD66" s="863"/>
      <c r="DE66" s="863"/>
      <c r="DF66" s="864"/>
      <c r="DG66" s="862"/>
      <c r="DH66" s="863"/>
      <c r="DI66" s="863"/>
      <c r="DJ66" s="863"/>
      <c r="DK66" s="864"/>
      <c r="DL66" s="862"/>
      <c r="DM66" s="863"/>
      <c r="DN66" s="863"/>
      <c r="DO66" s="863"/>
      <c r="DP66" s="864"/>
      <c r="DQ66" s="862"/>
      <c r="DR66" s="863"/>
      <c r="DS66" s="863"/>
      <c r="DT66" s="863"/>
      <c r="DU66" s="864"/>
      <c r="DV66" s="859"/>
      <c r="DW66" s="860"/>
      <c r="DX66" s="860"/>
      <c r="DY66" s="860"/>
      <c r="DZ66" s="861"/>
      <c r="EA66" s="218"/>
    </row>
    <row r="67" spans="1:131" ht="26.25" customHeight="1" thickBot="1" x14ac:dyDescent="0.2">
      <c r="A67" s="730"/>
      <c r="B67" s="731"/>
      <c r="C67" s="731"/>
      <c r="D67" s="731"/>
      <c r="E67" s="731"/>
      <c r="F67" s="731"/>
      <c r="G67" s="731"/>
      <c r="H67" s="731"/>
      <c r="I67" s="731"/>
      <c r="J67" s="731"/>
      <c r="K67" s="731"/>
      <c r="L67" s="731"/>
      <c r="M67" s="731"/>
      <c r="N67" s="731"/>
      <c r="O67" s="731"/>
      <c r="P67" s="732"/>
      <c r="Q67" s="736"/>
      <c r="R67" s="737"/>
      <c r="S67" s="737"/>
      <c r="T67" s="737"/>
      <c r="U67" s="738"/>
      <c r="V67" s="736"/>
      <c r="W67" s="737"/>
      <c r="X67" s="737"/>
      <c r="Y67" s="737"/>
      <c r="Z67" s="738"/>
      <c r="AA67" s="736"/>
      <c r="AB67" s="737"/>
      <c r="AC67" s="737"/>
      <c r="AD67" s="737"/>
      <c r="AE67" s="738"/>
      <c r="AF67" s="856"/>
      <c r="AG67" s="818"/>
      <c r="AH67" s="818"/>
      <c r="AI67" s="818"/>
      <c r="AJ67" s="857"/>
      <c r="AK67" s="858"/>
      <c r="AL67" s="731"/>
      <c r="AM67" s="731"/>
      <c r="AN67" s="731"/>
      <c r="AO67" s="732"/>
      <c r="AP67" s="736"/>
      <c r="AQ67" s="737"/>
      <c r="AR67" s="737"/>
      <c r="AS67" s="737"/>
      <c r="AT67" s="738"/>
      <c r="AU67" s="736"/>
      <c r="AV67" s="737"/>
      <c r="AW67" s="737"/>
      <c r="AX67" s="737"/>
      <c r="AY67" s="738"/>
      <c r="AZ67" s="736"/>
      <c r="BA67" s="737"/>
      <c r="BB67" s="737"/>
      <c r="BC67" s="737"/>
      <c r="BD67" s="742"/>
      <c r="BE67" s="229"/>
      <c r="BF67" s="229"/>
      <c r="BG67" s="229"/>
      <c r="BH67" s="229"/>
      <c r="BI67" s="229"/>
      <c r="BJ67" s="229"/>
      <c r="BK67" s="229"/>
      <c r="BL67" s="229"/>
      <c r="BM67" s="229"/>
      <c r="BN67" s="229"/>
      <c r="BO67" s="229"/>
      <c r="BP67" s="229"/>
      <c r="BQ67" s="226">
        <v>61</v>
      </c>
      <c r="BR67" s="231"/>
      <c r="BS67" s="859"/>
      <c r="BT67" s="860"/>
      <c r="BU67" s="860"/>
      <c r="BV67" s="860"/>
      <c r="BW67" s="860"/>
      <c r="BX67" s="860"/>
      <c r="BY67" s="860"/>
      <c r="BZ67" s="860"/>
      <c r="CA67" s="860"/>
      <c r="CB67" s="860"/>
      <c r="CC67" s="860"/>
      <c r="CD67" s="860"/>
      <c r="CE67" s="860"/>
      <c r="CF67" s="860"/>
      <c r="CG67" s="865"/>
      <c r="CH67" s="862"/>
      <c r="CI67" s="863"/>
      <c r="CJ67" s="863"/>
      <c r="CK67" s="863"/>
      <c r="CL67" s="864"/>
      <c r="CM67" s="862"/>
      <c r="CN67" s="863"/>
      <c r="CO67" s="863"/>
      <c r="CP67" s="863"/>
      <c r="CQ67" s="864"/>
      <c r="CR67" s="862"/>
      <c r="CS67" s="863"/>
      <c r="CT67" s="863"/>
      <c r="CU67" s="863"/>
      <c r="CV67" s="864"/>
      <c r="CW67" s="862"/>
      <c r="CX67" s="863"/>
      <c r="CY67" s="863"/>
      <c r="CZ67" s="863"/>
      <c r="DA67" s="864"/>
      <c r="DB67" s="862"/>
      <c r="DC67" s="863"/>
      <c r="DD67" s="863"/>
      <c r="DE67" s="863"/>
      <c r="DF67" s="864"/>
      <c r="DG67" s="862"/>
      <c r="DH67" s="863"/>
      <c r="DI67" s="863"/>
      <c r="DJ67" s="863"/>
      <c r="DK67" s="864"/>
      <c r="DL67" s="862"/>
      <c r="DM67" s="863"/>
      <c r="DN67" s="863"/>
      <c r="DO67" s="863"/>
      <c r="DP67" s="864"/>
      <c r="DQ67" s="862"/>
      <c r="DR67" s="863"/>
      <c r="DS67" s="863"/>
      <c r="DT67" s="863"/>
      <c r="DU67" s="864"/>
      <c r="DV67" s="859"/>
      <c r="DW67" s="860"/>
      <c r="DX67" s="860"/>
      <c r="DY67" s="860"/>
      <c r="DZ67" s="861"/>
      <c r="EA67" s="218"/>
    </row>
    <row r="68" spans="1:131" ht="26.25" customHeight="1" thickTop="1" x14ac:dyDescent="0.15">
      <c r="A68" s="224">
        <v>1</v>
      </c>
      <c r="B68" s="869" t="s">
        <v>553</v>
      </c>
      <c r="C68" s="870"/>
      <c r="D68" s="870"/>
      <c r="E68" s="870"/>
      <c r="F68" s="870"/>
      <c r="G68" s="870"/>
      <c r="H68" s="870"/>
      <c r="I68" s="870"/>
      <c r="J68" s="870"/>
      <c r="K68" s="870"/>
      <c r="L68" s="870"/>
      <c r="M68" s="870"/>
      <c r="N68" s="870"/>
      <c r="O68" s="870"/>
      <c r="P68" s="871"/>
      <c r="Q68" s="872">
        <v>5093</v>
      </c>
      <c r="R68" s="866"/>
      <c r="S68" s="866"/>
      <c r="T68" s="866"/>
      <c r="U68" s="866"/>
      <c r="V68" s="866">
        <v>5037</v>
      </c>
      <c r="W68" s="866"/>
      <c r="X68" s="866"/>
      <c r="Y68" s="866"/>
      <c r="Z68" s="866"/>
      <c r="AA68" s="866">
        <v>56</v>
      </c>
      <c r="AB68" s="866"/>
      <c r="AC68" s="866"/>
      <c r="AD68" s="866"/>
      <c r="AE68" s="866"/>
      <c r="AF68" s="866">
        <v>56</v>
      </c>
      <c r="AG68" s="866"/>
      <c r="AH68" s="866"/>
      <c r="AI68" s="866"/>
      <c r="AJ68" s="866"/>
      <c r="AK68" s="866">
        <v>1632</v>
      </c>
      <c r="AL68" s="866"/>
      <c r="AM68" s="866"/>
      <c r="AN68" s="866"/>
      <c r="AO68" s="866"/>
      <c r="AP68" s="866" t="s">
        <v>565</v>
      </c>
      <c r="AQ68" s="866"/>
      <c r="AR68" s="866"/>
      <c r="AS68" s="866"/>
      <c r="AT68" s="866"/>
      <c r="AU68" s="866"/>
      <c r="AV68" s="866"/>
      <c r="AW68" s="866"/>
      <c r="AX68" s="866"/>
      <c r="AY68" s="866"/>
      <c r="AZ68" s="867"/>
      <c r="BA68" s="867"/>
      <c r="BB68" s="867"/>
      <c r="BC68" s="867"/>
      <c r="BD68" s="868"/>
      <c r="BE68" s="229"/>
      <c r="BF68" s="229"/>
      <c r="BG68" s="229"/>
      <c r="BH68" s="229"/>
      <c r="BI68" s="229"/>
      <c r="BJ68" s="229"/>
      <c r="BK68" s="229"/>
      <c r="BL68" s="229"/>
      <c r="BM68" s="229"/>
      <c r="BN68" s="229"/>
      <c r="BO68" s="229"/>
      <c r="BP68" s="229"/>
      <c r="BQ68" s="226">
        <v>62</v>
      </c>
      <c r="BR68" s="231"/>
      <c r="BS68" s="859"/>
      <c r="BT68" s="860"/>
      <c r="BU68" s="860"/>
      <c r="BV68" s="860"/>
      <c r="BW68" s="860"/>
      <c r="BX68" s="860"/>
      <c r="BY68" s="860"/>
      <c r="BZ68" s="860"/>
      <c r="CA68" s="860"/>
      <c r="CB68" s="860"/>
      <c r="CC68" s="860"/>
      <c r="CD68" s="860"/>
      <c r="CE68" s="860"/>
      <c r="CF68" s="860"/>
      <c r="CG68" s="865"/>
      <c r="CH68" s="862"/>
      <c r="CI68" s="863"/>
      <c r="CJ68" s="863"/>
      <c r="CK68" s="863"/>
      <c r="CL68" s="864"/>
      <c r="CM68" s="862"/>
      <c r="CN68" s="863"/>
      <c r="CO68" s="863"/>
      <c r="CP68" s="863"/>
      <c r="CQ68" s="864"/>
      <c r="CR68" s="862"/>
      <c r="CS68" s="863"/>
      <c r="CT68" s="863"/>
      <c r="CU68" s="863"/>
      <c r="CV68" s="864"/>
      <c r="CW68" s="862"/>
      <c r="CX68" s="863"/>
      <c r="CY68" s="863"/>
      <c r="CZ68" s="863"/>
      <c r="DA68" s="864"/>
      <c r="DB68" s="862"/>
      <c r="DC68" s="863"/>
      <c r="DD68" s="863"/>
      <c r="DE68" s="863"/>
      <c r="DF68" s="864"/>
      <c r="DG68" s="862"/>
      <c r="DH68" s="863"/>
      <c r="DI68" s="863"/>
      <c r="DJ68" s="863"/>
      <c r="DK68" s="864"/>
      <c r="DL68" s="862"/>
      <c r="DM68" s="863"/>
      <c r="DN68" s="863"/>
      <c r="DO68" s="863"/>
      <c r="DP68" s="864"/>
      <c r="DQ68" s="862"/>
      <c r="DR68" s="863"/>
      <c r="DS68" s="863"/>
      <c r="DT68" s="863"/>
      <c r="DU68" s="864"/>
      <c r="DV68" s="859"/>
      <c r="DW68" s="860"/>
      <c r="DX68" s="860"/>
      <c r="DY68" s="860"/>
      <c r="DZ68" s="861"/>
      <c r="EA68" s="218"/>
    </row>
    <row r="69" spans="1:131" ht="26.25" customHeight="1" x14ac:dyDescent="0.15">
      <c r="A69" s="226">
        <v>2</v>
      </c>
      <c r="B69" s="873" t="s">
        <v>554</v>
      </c>
      <c r="C69" s="874"/>
      <c r="D69" s="874"/>
      <c r="E69" s="874"/>
      <c r="F69" s="874"/>
      <c r="G69" s="874"/>
      <c r="H69" s="874"/>
      <c r="I69" s="874"/>
      <c r="J69" s="874"/>
      <c r="K69" s="874"/>
      <c r="L69" s="874"/>
      <c r="M69" s="874"/>
      <c r="N69" s="874"/>
      <c r="O69" s="874"/>
      <c r="P69" s="875"/>
      <c r="Q69" s="876">
        <v>152</v>
      </c>
      <c r="R69" s="830"/>
      <c r="S69" s="830"/>
      <c r="T69" s="830"/>
      <c r="U69" s="830"/>
      <c r="V69" s="830">
        <v>148</v>
      </c>
      <c r="W69" s="830"/>
      <c r="X69" s="830"/>
      <c r="Y69" s="830"/>
      <c r="Z69" s="830"/>
      <c r="AA69" s="830">
        <v>4</v>
      </c>
      <c r="AB69" s="830"/>
      <c r="AC69" s="830"/>
      <c r="AD69" s="830"/>
      <c r="AE69" s="830"/>
      <c r="AF69" s="830">
        <v>4</v>
      </c>
      <c r="AG69" s="830"/>
      <c r="AH69" s="830"/>
      <c r="AI69" s="830"/>
      <c r="AJ69" s="830"/>
      <c r="AK69" s="830">
        <v>3</v>
      </c>
      <c r="AL69" s="830"/>
      <c r="AM69" s="830"/>
      <c r="AN69" s="830"/>
      <c r="AO69" s="830"/>
      <c r="AP69" s="830" t="s">
        <v>565</v>
      </c>
      <c r="AQ69" s="830"/>
      <c r="AR69" s="830"/>
      <c r="AS69" s="830"/>
      <c r="AT69" s="830"/>
      <c r="AU69" s="830"/>
      <c r="AV69" s="830"/>
      <c r="AW69" s="830"/>
      <c r="AX69" s="830"/>
      <c r="AY69" s="830"/>
      <c r="AZ69" s="832"/>
      <c r="BA69" s="832"/>
      <c r="BB69" s="832"/>
      <c r="BC69" s="832"/>
      <c r="BD69" s="833"/>
      <c r="BE69" s="229"/>
      <c r="BF69" s="229"/>
      <c r="BG69" s="229"/>
      <c r="BH69" s="229"/>
      <c r="BI69" s="229"/>
      <c r="BJ69" s="229"/>
      <c r="BK69" s="229"/>
      <c r="BL69" s="229"/>
      <c r="BM69" s="229"/>
      <c r="BN69" s="229"/>
      <c r="BO69" s="229"/>
      <c r="BP69" s="229"/>
      <c r="BQ69" s="226">
        <v>63</v>
      </c>
      <c r="BR69" s="231"/>
      <c r="BS69" s="859"/>
      <c r="BT69" s="860"/>
      <c r="BU69" s="860"/>
      <c r="BV69" s="860"/>
      <c r="BW69" s="860"/>
      <c r="BX69" s="860"/>
      <c r="BY69" s="860"/>
      <c r="BZ69" s="860"/>
      <c r="CA69" s="860"/>
      <c r="CB69" s="860"/>
      <c r="CC69" s="860"/>
      <c r="CD69" s="860"/>
      <c r="CE69" s="860"/>
      <c r="CF69" s="860"/>
      <c r="CG69" s="865"/>
      <c r="CH69" s="862"/>
      <c r="CI69" s="863"/>
      <c r="CJ69" s="863"/>
      <c r="CK69" s="863"/>
      <c r="CL69" s="864"/>
      <c r="CM69" s="862"/>
      <c r="CN69" s="863"/>
      <c r="CO69" s="863"/>
      <c r="CP69" s="863"/>
      <c r="CQ69" s="864"/>
      <c r="CR69" s="862"/>
      <c r="CS69" s="863"/>
      <c r="CT69" s="863"/>
      <c r="CU69" s="863"/>
      <c r="CV69" s="864"/>
      <c r="CW69" s="862"/>
      <c r="CX69" s="863"/>
      <c r="CY69" s="863"/>
      <c r="CZ69" s="863"/>
      <c r="DA69" s="864"/>
      <c r="DB69" s="862"/>
      <c r="DC69" s="863"/>
      <c r="DD69" s="863"/>
      <c r="DE69" s="863"/>
      <c r="DF69" s="864"/>
      <c r="DG69" s="862"/>
      <c r="DH69" s="863"/>
      <c r="DI69" s="863"/>
      <c r="DJ69" s="863"/>
      <c r="DK69" s="864"/>
      <c r="DL69" s="862"/>
      <c r="DM69" s="863"/>
      <c r="DN69" s="863"/>
      <c r="DO69" s="863"/>
      <c r="DP69" s="864"/>
      <c r="DQ69" s="862"/>
      <c r="DR69" s="863"/>
      <c r="DS69" s="863"/>
      <c r="DT69" s="863"/>
      <c r="DU69" s="864"/>
      <c r="DV69" s="859"/>
      <c r="DW69" s="860"/>
      <c r="DX69" s="860"/>
      <c r="DY69" s="860"/>
      <c r="DZ69" s="861"/>
      <c r="EA69" s="218"/>
    </row>
    <row r="70" spans="1:131" ht="26.25" customHeight="1" x14ac:dyDescent="0.15">
      <c r="A70" s="226">
        <v>3</v>
      </c>
      <c r="B70" s="873" t="s">
        <v>555</v>
      </c>
      <c r="C70" s="874"/>
      <c r="D70" s="874"/>
      <c r="E70" s="874"/>
      <c r="F70" s="874"/>
      <c r="G70" s="874"/>
      <c r="H70" s="874"/>
      <c r="I70" s="874"/>
      <c r="J70" s="874"/>
      <c r="K70" s="874"/>
      <c r="L70" s="874"/>
      <c r="M70" s="874"/>
      <c r="N70" s="874"/>
      <c r="O70" s="874"/>
      <c r="P70" s="875"/>
      <c r="Q70" s="876">
        <v>127</v>
      </c>
      <c r="R70" s="830"/>
      <c r="S70" s="830"/>
      <c r="T70" s="830"/>
      <c r="U70" s="830"/>
      <c r="V70" s="830">
        <v>121</v>
      </c>
      <c r="W70" s="830"/>
      <c r="X70" s="830"/>
      <c r="Y70" s="830"/>
      <c r="Z70" s="830"/>
      <c r="AA70" s="830">
        <v>6</v>
      </c>
      <c r="AB70" s="830"/>
      <c r="AC70" s="830"/>
      <c r="AD70" s="830"/>
      <c r="AE70" s="830"/>
      <c r="AF70" s="830">
        <v>6</v>
      </c>
      <c r="AG70" s="830"/>
      <c r="AH70" s="830"/>
      <c r="AI70" s="830"/>
      <c r="AJ70" s="830"/>
      <c r="AK70" s="830" t="s">
        <v>565</v>
      </c>
      <c r="AL70" s="830"/>
      <c r="AM70" s="830"/>
      <c r="AN70" s="830"/>
      <c r="AO70" s="830"/>
      <c r="AP70" s="830" t="s">
        <v>565</v>
      </c>
      <c r="AQ70" s="830"/>
      <c r="AR70" s="830"/>
      <c r="AS70" s="830"/>
      <c r="AT70" s="830"/>
      <c r="AU70" s="830"/>
      <c r="AV70" s="830"/>
      <c r="AW70" s="830"/>
      <c r="AX70" s="830"/>
      <c r="AY70" s="830"/>
      <c r="AZ70" s="832"/>
      <c r="BA70" s="832"/>
      <c r="BB70" s="832"/>
      <c r="BC70" s="832"/>
      <c r="BD70" s="833"/>
      <c r="BE70" s="229"/>
      <c r="BF70" s="229"/>
      <c r="BG70" s="229"/>
      <c r="BH70" s="229"/>
      <c r="BI70" s="229"/>
      <c r="BJ70" s="229"/>
      <c r="BK70" s="229"/>
      <c r="BL70" s="229"/>
      <c r="BM70" s="229"/>
      <c r="BN70" s="229"/>
      <c r="BO70" s="229"/>
      <c r="BP70" s="229"/>
      <c r="BQ70" s="226">
        <v>64</v>
      </c>
      <c r="BR70" s="231"/>
      <c r="BS70" s="859"/>
      <c r="BT70" s="860"/>
      <c r="BU70" s="860"/>
      <c r="BV70" s="860"/>
      <c r="BW70" s="860"/>
      <c r="BX70" s="860"/>
      <c r="BY70" s="860"/>
      <c r="BZ70" s="860"/>
      <c r="CA70" s="860"/>
      <c r="CB70" s="860"/>
      <c r="CC70" s="860"/>
      <c r="CD70" s="860"/>
      <c r="CE70" s="860"/>
      <c r="CF70" s="860"/>
      <c r="CG70" s="865"/>
      <c r="CH70" s="862"/>
      <c r="CI70" s="863"/>
      <c r="CJ70" s="863"/>
      <c r="CK70" s="863"/>
      <c r="CL70" s="864"/>
      <c r="CM70" s="862"/>
      <c r="CN70" s="863"/>
      <c r="CO70" s="863"/>
      <c r="CP70" s="863"/>
      <c r="CQ70" s="864"/>
      <c r="CR70" s="862"/>
      <c r="CS70" s="863"/>
      <c r="CT70" s="863"/>
      <c r="CU70" s="863"/>
      <c r="CV70" s="864"/>
      <c r="CW70" s="862"/>
      <c r="CX70" s="863"/>
      <c r="CY70" s="863"/>
      <c r="CZ70" s="863"/>
      <c r="DA70" s="864"/>
      <c r="DB70" s="862"/>
      <c r="DC70" s="863"/>
      <c r="DD70" s="863"/>
      <c r="DE70" s="863"/>
      <c r="DF70" s="864"/>
      <c r="DG70" s="862"/>
      <c r="DH70" s="863"/>
      <c r="DI70" s="863"/>
      <c r="DJ70" s="863"/>
      <c r="DK70" s="864"/>
      <c r="DL70" s="862"/>
      <c r="DM70" s="863"/>
      <c r="DN70" s="863"/>
      <c r="DO70" s="863"/>
      <c r="DP70" s="864"/>
      <c r="DQ70" s="862"/>
      <c r="DR70" s="863"/>
      <c r="DS70" s="863"/>
      <c r="DT70" s="863"/>
      <c r="DU70" s="864"/>
      <c r="DV70" s="859"/>
      <c r="DW70" s="860"/>
      <c r="DX70" s="860"/>
      <c r="DY70" s="860"/>
      <c r="DZ70" s="861"/>
      <c r="EA70" s="218"/>
    </row>
    <row r="71" spans="1:131" ht="26.25" customHeight="1" x14ac:dyDescent="0.15">
      <c r="A71" s="226">
        <v>4</v>
      </c>
      <c r="B71" s="873" t="s">
        <v>556</v>
      </c>
      <c r="C71" s="874"/>
      <c r="D71" s="874"/>
      <c r="E71" s="874"/>
      <c r="F71" s="874"/>
      <c r="G71" s="874"/>
      <c r="H71" s="874"/>
      <c r="I71" s="874"/>
      <c r="J71" s="874"/>
      <c r="K71" s="874"/>
      <c r="L71" s="874"/>
      <c r="M71" s="874"/>
      <c r="N71" s="874"/>
      <c r="O71" s="874"/>
      <c r="P71" s="875"/>
      <c r="Q71" s="876">
        <v>380</v>
      </c>
      <c r="R71" s="830"/>
      <c r="S71" s="830"/>
      <c r="T71" s="830"/>
      <c r="U71" s="830"/>
      <c r="V71" s="830">
        <v>373</v>
      </c>
      <c r="W71" s="830"/>
      <c r="X71" s="830"/>
      <c r="Y71" s="830"/>
      <c r="Z71" s="830"/>
      <c r="AA71" s="830">
        <v>5</v>
      </c>
      <c r="AB71" s="830"/>
      <c r="AC71" s="830"/>
      <c r="AD71" s="830"/>
      <c r="AE71" s="830"/>
      <c r="AF71" s="830">
        <v>4</v>
      </c>
      <c r="AG71" s="830"/>
      <c r="AH71" s="830"/>
      <c r="AI71" s="830"/>
      <c r="AJ71" s="830"/>
      <c r="AK71" s="830" t="s">
        <v>565</v>
      </c>
      <c r="AL71" s="830"/>
      <c r="AM71" s="830"/>
      <c r="AN71" s="830"/>
      <c r="AO71" s="830"/>
      <c r="AP71" s="830">
        <v>496</v>
      </c>
      <c r="AQ71" s="830"/>
      <c r="AR71" s="830"/>
      <c r="AS71" s="830"/>
      <c r="AT71" s="830"/>
      <c r="AU71" s="830"/>
      <c r="AV71" s="830"/>
      <c r="AW71" s="830"/>
      <c r="AX71" s="830"/>
      <c r="AY71" s="830"/>
      <c r="AZ71" s="832"/>
      <c r="BA71" s="832"/>
      <c r="BB71" s="832"/>
      <c r="BC71" s="832"/>
      <c r="BD71" s="833"/>
      <c r="BE71" s="229"/>
      <c r="BF71" s="229"/>
      <c r="BG71" s="229"/>
      <c r="BH71" s="229"/>
      <c r="BI71" s="229"/>
      <c r="BJ71" s="229"/>
      <c r="BK71" s="229"/>
      <c r="BL71" s="229"/>
      <c r="BM71" s="229"/>
      <c r="BN71" s="229"/>
      <c r="BO71" s="229"/>
      <c r="BP71" s="229"/>
      <c r="BQ71" s="226">
        <v>65</v>
      </c>
      <c r="BR71" s="231"/>
      <c r="BS71" s="859"/>
      <c r="BT71" s="860"/>
      <c r="BU71" s="860"/>
      <c r="BV71" s="860"/>
      <c r="BW71" s="860"/>
      <c r="BX71" s="860"/>
      <c r="BY71" s="860"/>
      <c r="BZ71" s="860"/>
      <c r="CA71" s="860"/>
      <c r="CB71" s="860"/>
      <c r="CC71" s="860"/>
      <c r="CD71" s="860"/>
      <c r="CE71" s="860"/>
      <c r="CF71" s="860"/>
      <c r="CG71" s="865"/>
      <c r="CH71" s="862"/>
      <c r="CI71" s="863"/>
      <c r="CJ71" s="863"/>
      <c r="CK71" s="863"/>
      <c r="CL71" s="864"/>
      <c r="CM71" s="862"/>
      <c r="CN71" s="863"/>
      <c r="CO71" s="863"/>
      <c r="CP71" s="863"/>
      <c r="CQ71" s="864"/>
      <c r="CR71" s="862"/>
      <c r="CS71" s="863"/>
      <c r="CT71" s="863"/>
      <c r="CU71" s="863"/>
      <c r="CV71" s="864"/>
      <c r="CW71" s="862"/>
      <c r="CX71" s="863"/>
      <c r="CY71" s="863"/>
      <c r="CZ71" s="863"/>
      <c r="DA71" s="864"/>
      <c r="DB71" s="862"/>
      <c r="DC71" s="863"/>
      <c r="DD71" s="863"/>
      <c r="DE71" s="863"/>
      <c r="DF71" s="864"/>
      <c r="DG71" s="862"/>
      <c r="DH71" s="863"/>
      <c r="DI71" s="863"/>
      <c r="DJ71" s="863"/>
      <c r="DK71" s="864"/>
      <c r="DL71" s="862"/>
      <c r="DM71" s="863"/>
      <c r="DN71" s="863"/>
      <c r="DO71" s="863"/>
      <c r="DP71" s="864"/>
      <c r="DQ71" s="862"/>
      <c r="DR71" s="863"/>
      <c r="DS71" s="863"/>
      <c r="DT71" s="863"/>
      <c r="DU71" s="864"/>
      <c r="DV71" s="859"/>
      <c r="DW71" s="860"/>
      <c r="DX71" s="860"/>
      <c r="DY71" s="860"/>
      <c r="DZ71" s="861"/>
      <c r="EA71" s="218"/>
    </row>
    <row r="72" spans="1:131" ht="26.25" customHeight="1" x14ac:dyDescent="0.15">
      <c r="A72" s="226">
        <v>5</v>
      </c>
      <c r="B72" s="873" t="s">
        <v>557</v>
      </c>
      <c r="C72" s="874"/>
      <c r="D72" s="874"/>
      <c r="E72" s="874"/>
      <c r="F72" s="874"/>
      <c r="G72" s="874"/>
      <c r="H72" s="874"/>
      <c r="I72" s="874"/>
      <c r="J72" s="874"/>
      <c r="K72" s="874"/>
      <c r="L72" s="874"/>
      <c r="M72" s="874"/>
      <c r="N72" s="874"/>
      <c r="O72" s="874"/>
      <c r="P72" s="875"/>
      <c r="Q72" s="876">
        <v>111</v>
      </c>
      <c r="R72" s="830"/>
      <c r="S72" s="830"/>
      <c r="T72" s="830"/>
      <c r="U72" s="830"/>
      <c r="V72" s="830">
        <v>111</v>
      </c>
      <c r="W72" s="830"/>
      <c r="X72" s="830"/>
      <c r="Y72" s="830"/>
      <c r="Z72" s="830"/>
      <c r="AA72" s="830">
        <v>0</v>
      </c>
      <c r="AB72" s="830"/>
      <c r="AC72" s="830"/>
      <c r="AD72" s="830"/>
      <c r="AE72" s="830"/>
      <c r="AF72" s="830">
        <v>0</v>
      </c>
      <c r="AG72" s="830"/>
      <c r="AH72" s="830"/>
      <c r="AI72" s="830"/>
      <c r="AJ72" s="830"/>
      <c r="AK72" s="830" t="s">
        <v>565</v>
      </c>
      <c r="AL72" s="830"/>
      <c r="AM72" s="830"/>
      <c r="AN72" s="830"/>
      <c r="AO72" s="830"/>
      <c r="AP72" s="830" t="s">
        <v>565</v>
      </c>
      <c r="AQ72" s="830"/>
      <c r="AR72" s="830"/>
      <c r="AS72" s="830"/>
      <c r="AT72" s="830"/>
      <c r="AU72" s="830"/>
      <c r="AV72" s="830"/>
      <c r="AW72" s="830"/>
      <c r="AX72" s="830"/>
      <c r="AY72" s="830"/>
      <c r="AZ72" s="832"/>
      <c r="BA72" s="832"/>
      <c r="BB72" s="832"/>
      <c r="BC72" s="832"/>
      <c r="BD72" s="833"/>
      <c r="BE72" s="229"/>
      <c r="BF72" s="229"/>
      <c r="BG72" s="229"/>
      <c r="BH72" s="229"/>
      <c r="BI72" s="229"/>
      <c r="BJ72" s="229"/>
      <c r="BK72" s="229"/>
      <c r="BL72" s="229"/>
      <c r="BM72" s="229"/>
      <c r="BN72" s="229"/>
      <c r="BO72" s="229"/>
      <c r="BP72" s="229"/>
      <c r="BQ72" s="226">
        <v>66</v>
      </c>
      <c r="BR72" s="231"/>
      <c r="BS72" s="859"/>
      <c r="BT72" s="860"/>
      <c r="BU72" s="860"/>
      <c r="BV72" s="860"/>
      <c r="BW72" s="860"/>
      <c r="BX72" s="860"/>
      <c r="BY72" s="860"/>
      <c r="BZ72" s="860"/>
      <c r="CA72" s="860"/>
      <c r="CB72" s="860"/>
      <c r="CC72" s="860"/>
      <c r="CD72" s="860"/>
      <c r="CE72" s="860"/>
      <c r="CF72" s="860"/>
      <c r="CG72" s="865"/>
      <c r="CH72" s="862"/>
      <c r="CI72" s="863"/>
      <c r="CJ72" s="863"/>
      <c r="CK72" s="863"/>
      <c r="CL72" s="864"/>
      <c r="CM72" s="862"/>
      <c r="CN72" s="863"/>
      <c r="CO72" s="863"/>
      <c r="CP72" s="863"/>
      <c r="CQ72" s="864"/>
      <c r="CR72" s="862"/>
      <c r="CS72" s="863"/>
      <c r="CT72" s="863"/>
      <c r="CU72" s="863"/>
      <c r="CV72" s="864"/>
      <c r="CW72" s="862"/>
      <c r="CX72" s="863"/>
      <c r="CY72" s="863"/>
      <c r="CZ72" s="863"/>
      <c r="DA72" s="864"/>
      <c r="DB72" s="862"/>
      <c r="DC72" s="863"/>
      <c r="DD72" s="863"/>
      <c r="DE72" s="863"/>
      <c r="DF72" s="864"/>
      <c r="DG72" s="862"/>
      <c r="DH72" s="863"/>
      <c r="DI72" s="863"/>
      <c r="DJ72" s="863"/>
      <c r="DK72" s="864"/>
      <c r="DL72" s="862"/>
      <c r="DM72" s="863"/>
      <c r="DN72" s="863"/>
      <c r="DO72" s="863"/>
      <c r="DP72" s="864"/>
      <c r="DQ72" s="862"/>
      <c r="DR72" s="863"/>
      <c r="DS72" s="863"/>
      <c r="DT72" s="863"/>
      <c r="DU72" s="864"/>
      <c r="DV72" s="859"/>
      <c r="DW72" s="860"/>
      <c r="DX72" s="860"/>
      <c r="DY72" s="860"/>
      <c r="DZ72" s="861"/>
      <c r="EA72" s="218"/>
    </row>
    <row r="73" spans="1:131" ht="26.25" customHeight="1" x14ac:dyDescent="0.15">
      <c r="A73" s="226">
        <v>6</v>
      </c>
      <c r="B73" s="873" t="s">
        <v>558</v>
      </c>
      <c r="C73" s="874"/>
      <c r="D73" s="874"/>
      <c r="E73" s="874"/>
      <c r="F73" s="874"/>
      <c r="G73" s="874"/>
      <c r="H73" s="874"/>
      <c r="I73" s="874"/>
      <c r="J73" s="874"/>
      <c r="K73" s="874"/>
      <c r="L73" s="874"/>
      <c r="M73" s="874"/>
      <c r="N73" s="874"/>
      <c r="O73" s="874"/>
      <c r="P73" s="875"/>
      <c r="Q73" s="876">
        <v>7</v>
      </c>
      <c r="R73" s="830"/>
      <c r="S73" s="830"/>
      <c r="T73" s="830"/>
      <c r="U73" s="830"/>
      <c r="V73" s="830">
        <v>7</v>
      </c>
      <c r="W73" s="830"/>
      <c r="X73" s="830"/>
      <c r="Y73" s="830"/>
      <c r="Z73" s="830"/>
      <c r="AA73" s="830">
        <v>0</v>
      </c>
      <c r="AB73" s="830"/>
      <c r="AC73" s="830"/>
      <c r="AD73" s="830"/>
      <c r="AE73" s="830"/>
      <c r="AF73" s="830">
        <v>0</v>
      </c>
      <c r="AG73" s="830"/>
      <c r="AH73" s="830"/>
      <c r="AI73" s="830"/>
      <c r="AJ73" s="830"/>
      <c r="AK73" s="830" t="s">
        <v>565</v>
      </c>
      <c r="AL73" s="830"/>
      <c r="AM73" s="830"/>
      <c r="AN73" s="830"/>
      <c r="AO73" s="830"/>
      <c r="AP73" s="830" t="s">
        <v>565</v>
      </c>
      <c r="AQ73" s="830"/>
      <c r="AR73" s="830"/>
      <c r="AS73" s="830"/>
      <c r="AT73" s="830"/>
      <c r="AU73" s="830"/>
      <c r="AV73" s="830"/>
      <c r="AW73" s="830"/>
      <c r="AX73" s="830"/>
      <c r="AY73" s="830"/>
      <c r="AZ73" s="832"/>
      <c r="BA73" s="832"/>
      <c r="BB73" s="832"/>
      <c r="BC73" s="832"/>
      <c r="BD73" s="833"/>
      <c r="BE73" s="229"/>
      <c r="BF73" s="229"/>
      <c r="BG73" s="229"/>
      <c r="BH73" s="229"/>
      <c r="BI73" s="229"/>
      <c r="BJ73" s="229"/>
      <c r="BK73" s="229"/>
      <c r="BL73" s="229"/>
      <c r="BM73" s="229"/>
      <c r="BN73" s="229"/>
      <c r="BO73" s="229"/>
      <c r="BP73" s="229"/>
      <c r="BQ73" s="226">
        <v>67</v>
      </c>
      <c r="BR73" s="231"/>
      <c r="BS73" s="859"/>
      <c r="BT73" s="860"/>
      <c r="BU73" s="860"/>
      <c r="BV73" s="860"/>
      <c r="BW73" s="860"/>
      <c r="BX73" s="860"/>
      <c r="BY73" s="860"/>
      <c r="BZ73" s="860"/>
      <c r="CA73" s="860"/>
      <c r="CB73" s="860"/>
      <c r="CC73" s="860"/>
      <c r="CD73" s="860"/>
      <c r="CE73" s="860"/>
      <c r="CF73" s="860"/>
      <c r="CG73" s="865"/>
      <c r="CH73" s="862"/>
      <c r="CI73" s="863"/>
      <c r="CJ73" s="863"/>
      <c r="CK73" s="863"/>
      <c r="CL73" s="864"/>
      <c r="CM73" s="862"/>
      <c r="CN73" s="863"/>
      <c r="CO73" s="863"/>
      <c r="CP73" s="863"/>
      <c r="CQ73" s="864"/>
      <c r="CR73" s="862"/>
      <c r="CS73" s="863"/>
      <c r="CT73" s="863"/>
      <c r="CU73" s="863"/>
      <c r="CV73" s="864"/>
      <c r="CW73" s="862"/>
      <c r="CX73" s="863"/>
      <c r="CY73" s="863"/>
      <c r="CZ73" s="863"/>
      <c r="DA73" s="864"/>
      <c r="DB73" s="862"/>
      <c r="DC73" s="863"/>
      <c r="DD73" s="863"/>
      <c r="DE73" s="863"/>
      <c r="DF73" s="864"/>
      <c r="DG73" s="862"/>
      <c r="DH73" s="863"/>
      <c r="DI73" s="863"/>
      <c r="DJ73" s="863"/>
      <c r="DK73" s="864"/>
      <c r="DL73" s="862"/>
      <c r="DM73" s="863"/>
      <c r="DN73" s="863"/>
      <c r="DO73" s="863"/>
      <c r="DP73" s="864"/>
      <c r="DQ73" s="862"/>
      <c r="DR73" s="863"/>
      <c r="DS73" s="863"/>
      <c r="DT73" s="863"/>
      <c r="DU73" s="864"/>
      <c r="DV73" s="859"/>
      <c r="DW73" s="860"/>
      <c r="DX73" s="860"/>
      <c r="DY73" s="860"/>
      <c r="DZ73" s="861"/>
      <c r="EA73" s="218"/>
    </row>
    <row r="74" spans="1:131" ht="26.25" customHeight="1" x14ac:dyDescent="0.15">
      <c r="A74" s="226">
        <v>7</v>
      </c>
      <c r="B74" s="873" t="s">
        <v>559</v>
      </c>
      <c r="C74" s="874"/>
      <c r="D74" s="874"/>
      <c r="E74" s="874"/>
      <c r="F74" s="874"/>
      <c r="G74" s="874"/>
      <c r="H74" s="874"/>
      <c r="I74" s="874"/>
      <c r="J74" s="874"/>
      <c r="K74" s="874"/>
      <c r="L74" s="874"/>
      <c r="M74" s="874"/>
      <c r="N74" s="874"/>
      <c r="O74" s="874"/>
      <c r="P74" s="875"/>
      <c r="Q74" s="876">
        <v>55</v>
      </c>
      <c r="R74" s="830"/>
      <c r="S74" s="830"/>
      <c r="T74" s="830"/>
      <c r="U74" s="830"/>
      <c r="V74" s="830">
        <v>58</v>
      </c>
      <c r="W74" s="830"/>
      <c r="X74" s="830"/>
      <c r="Y74" s="830"/>
      <c r="Z74" s="830"/>
      <c r="AA74" s="830">
        <v>2</v>
      </c>
      <c r="AB74" s="830"/>
      <c r="AC74" s="830"/>
      <c r="AD74" s="830"/>
      <c r="AE74" s="830"/>
      <c r="AF74" s="830">
        <v>2</v>
      </c>
      <c r="AG74" s="830"/>
      <c r="AH74" s="830"/>
      <c r="AI74" s="830"/>
      <c r="AJ74" s="830"/>
      <c r="AK74" s="830" t="s">
        <v>565</v>
      </c>
      <c r="AL74" s="830"/>
      <c r="AM74" s="830"/>
      <c r="AN74" s="830"/>
      <c r="AO74" s="830"/>
      <c r="AP74" s="830">
        <v>0</v>
      </c>
      <c r="AQ74" s="830"/>
      <c r="AR74" s="830"/>
      <c r="AS74" s="830"/>
      <c r="AT74" s="830"/>
      <c r="AU74" s="830"/>
      <c r="AV74" s="830"/>
      <c r="AW74" s="830"/>
      <c r="AX74" s="830"/>
      <c r="AY74" s="830"/>
      <c r="AZ74" s="832"/>
      <c r="BA74" s="832"/>
      <c r="BB74" s="832"/>
      <c r="BC74" s="832"/>
      <c r="BD74" s="833"/>
      <c r="BE74" s="229"/>
      <c r="BF74" s="229"/>
      <c r="BG74" s="229"/>
      <c r="BH74" s="229"/>
      <c r="BI74" s="229"/>
      <c r="BJ74" s="229"/>
      <c r="BK74" s="229"/>
      <c r="BL74" s="229"/>
      <c r="BM74" s="229"/>
      <c r="BN74" s="229"/>
      <c r="BO74" s="229"/>
      <c r="BP74" s="229"/>
      <c r="BQ74" s="226">
        <v>68</v>
      </c>
      <c r="BR74" s="231"/>
      <c r="BS74" s="859"/>
      <c r="BT74" s="860"/>
      <c r="BU74" s="860"/>
      <c r="BV74" s="860"/>
      <c r="BW74" s="860"/>
      <c r="BX74" s="860"/>
      <c r="BY74" s="860"/>
      <c r="BZ74" s="860"/>
      <c r="CA74" s="860"/>
      <c r="CB74" s="860"/>
      <c r="CC74" s="860"/>
      <c r="CD74" s="860"/>
      <c r="CE74" s="860"/>
      <c r="CF74" s="860"/>
      <c r="CG74" s="865"/>
      <c r="CH74" s="862"/>
      <c r="CI74" s="863"/>
      <c r="CJ74" s="863"/>
      <c r="CK74" s="863"/>
      <c r="CL74" s="864"/>
      <c r="CM74" s="862"/>
      <c r="CN74" s="863"/>
      <c r="CO74" s="863"/>
      <c r="CP74" s="863"/>
      <c r="CQ74" s="864"/>
      <c r="CR74" s="862"/>
      <c r="CS74" s="863"/>
      <c r="CT74" s="863"/>
      <c r="CU74" s="863"/>
      <c r="CV74" s="864"/>
      <c r="CW74" s="862"/>
      <c r="CX74" s="863"/>
      <c r="CY74" s="863"/>
      <c r="CZ74" s="863"/>
      <c r="DA74" s="864"/>
      <c r="DB74" s="862"/>
      <c r="DC74" s="863"/>
      <c r="DD74" s="863"/>
      <c r="DE74" s="863"/>
      <c r="DF74" s="864"/>
      <c r="DG74" s="862"/>
      <c r="DH74" s="863"/>
      <c r="DI74" s="863"/>
      <c r="DJ74" s="863"/>
      <c r="DK74" s="864"/>
      <c r="DL74" s="862"/>
      <c r="DM74" s="863"/>
      <c r="DN74" s="863"/>
      <c r="DO74" s="863"/>
      <c r="DP74" s="864"/>
      <c r="DQ74" s="862"/>
      <c r="DR74" s="863"/>
      <c r="DS74" s="863"/>
      <c r="DT74" s="863"/>
      <c r="DU74" s="864"/>
      <c r="DV74" s="859"/>
      <c r="DW74" s="860"/>
      <c r="DX74" s="860"/>
      <c r="DY74" s="860"/>
      <c r="DZ74" s="861"/>
      <c r="EA74" s="218"/>
    </row>
    <row r="75" spans="1:131" ht="26.25" customHeight="1" x14ac:dyDescent="0.15">
      <c r="A75" s="226">
        <v>8</v>
      </c>
      <c r="B75" s="873" t="s">
        <v>560</v>
      </c>
      <c r="C75" s="874"/>
      <c r="D75" s="874"/>
      <c r="E75" s="874"/>
      <c r="F75" s="874"/>
      <c r="G75" s="874"/>
      <c r="H75" s="874"/>
      <c r="I75" s="874"/>
      <c r="J75" s="874"/>
      <c r="K75" s="874"/>
      <c r="L75" s="874"/>
      <c r="M75" s="874"/>
      <c r="N75" s="874"/>
      <c r="O75" s="874"/>
      <c r="P75" s="875"/>
      <c r="Q75" s="876">
        <v>124</v>
      </c>
      <c r="R75" s="830"/>
      <c r="S75" s="830"/>
      <c r="T75" s="830"/>
      <c r="U75" s="830"/>
      <c r="V75" s="830">
        <v>124</v>
      </c>
      <c r="W75" s="830"/>
      <c r="X75" s="830"/>
      <c r="Y75" s="830"/>
      <c r="Z75" s="830"/>
      <c r="AA75" s="830">
        <v>1</v>
      </c>
      <c r="AB75" s="830"/>
      <c r="AC75" s="830"/>
      <c r="AD75" s="830"/>
      <c r="AE75" s="830"/>
      <c r="AF75" s="830">
        <v>1</v>
      </c>
      <c r="AG75" s="830"/>
      <c r="AH75" s="830"/>
      <c r="AI75" s="830"/>
      <c r="AJ75" s="830"/>
      <c r="AK75" s="830">
        <v>14</v>
      </c>
      <c r="AL75" s="830"/>
      <c r="AM75" s="830"/>
      <c r="AN75" s="830"/>
      <c r="AO75" s="830"/>
      <c r="AP75" s="877" t="s">
        <v>565</v>
      </c>
      <c r="AQ75" s="878"/>
      <c r="AR75" s="878"/>
      <c r="AS75" s="878"/>
      <c r="AT75" s="834"/>
      <c r="AU75" s="877"/>
      <c r="AV75" s="878"/>
      <c r="AW75" s="878"/>
      <c r="AX75" s="878"/>
      <c r="AY75" s="834"/>
      <c r="AZ75" s="832"/>
      <c r="BA75" s="832"/>
      <c r="BB75" s="832"/>
      <c r="BC75" s="832"/>
      <c r="BD75" s="833"/>
      <c r="BE75" s="229"/>
      <c r="BF75" s="229"/>
      <c r="BG75" s="229"/>
      <c r="BH75" s="229"/>
      <c r="BI75" s="229"/>
      <c r="BJ75" s="229"/>
      <c r="BK75" s="229"/>
      <c r="BL75" s="229"/>
      <c r="BM75" s="229"/>
      <c r="BN75" s="229"/>
      <c r="BO75" s="229"/>
      <c r="BP75" s="229"/>
      <c r="BQ75" s="226">
        <v>69</v>
      </c>
      <c r="BR75" s="231"/>
      <c r="BS75" s="859"/>
      <c r="BT75" s="860"/>
      <c r="BU75" s="860"/>
      <c r="BV75" s="860"/>
      <c r="BW75" s="860"/>
      <c r="BX75" s="860"/>
      <c r="BY75" s="860"/>
      <c r="BZ75" s="860"/>
      <c r="CA75" s="860"/>
      <c r="CB75" s="860"/>
      <c r="CC75" s="860"/>
      <c r="CD75" s="860"/>
      <c r="CE75" s="860"/>
      <c r="CF75" s="860"/>
      <c r="CG75" s="865"/>
      <c r="CH75" s="862"/>
      <c r="CI75" s="863"/>
      <c r="CJ75" s="863"/>
      <c r="CK75" s="863"/>
      <c r="CL75" s="864"/>
      <c r="CM75" s="862"/>
      <c r="CN75" s="863"/>
      <c r="CO75" s="863"/>
      <c r="CP75" s="863"/>
      <c r="CQ75" s="864"/>
      <c r="CR75" s="862"/>
      <c r="CS75" s="863"/>
      <c r="CT75" s="863"/>
      <c r="CU75" s="863"/>
      <c r="CV75" s="864"/>
      <c r="CW75" s="862"/>
      <c r="CX75" s="863"/>
      <c r="CY75" s="863"/>
      <c r="CZ75" s="863"/>
      <c r="DA75" s="864"/>
      <c r="DB75" s="862"/>
      <c r="DC75" s="863"/>
      <c r="DD75" s="863"/>
      <c r="DE75" s="863"/>
      <c r="DF75" s="864"/>
      <c r="DG75" s="862"/>
      <c r="DH75" s="863"/>
      <c r="DI75" s="863"/>
      <c r="DJ75" s="863"/>
      <c r="DK75" s="864"/>
      <c r="DL75" s="862"/>
      <c r="DM75" s="863"/>
      <c r="DN75" s="863"/>
      <c r="DO75" s="863"/>
      <c r="DP75" s="864"/>
      <c r="DQ75" s="862"/>
      <c r="DR75" s="863"/>
      <c r="DS75" s="863"/>
      <c r="DT75" s="863"/>
      <c r="DU75" s="864"/>
      <c r="DV75" s="859"/>
      <c r="DW75" s="860"/>
      <c r="DX75" s="860"/>
      <c r="DY75" s="860"/>
      <c r="DZ75" s="861"/>
      <c r="EA75" s="218"/>
    </row>
    <row r="76" spans="1:131" ht="26.25" customHeight="1" x14ac:dyDescent="0.15">
      <c r="A76" s="226">
        <v>9</v>
      </c>
      <c r="B76" s="873" t="s">
        <v>561</v>
      </c>
      <c r="C76" s="874"/>
      <c r="D76" s="874"/>
      <c r="E76" s="874"/>
      <c r="F76" s="874"/>
      <c r="G76" s="874"/>
      <c r="H76" s="874"/>
      <c r="I76" s="874"/>
      <c r="J76" s="874"/>
      <c r="K76" s="874"/>
      <c r="L76" s="874"/>
      <c r="M76" s="874"/>
      <c r="N76" s="874"/>
      <c r="O76" s="874"/>
      <c r="P76" s="875"/>
      <c r="Q76" s="879">
        <v>133</v>
      </c>
      <c r="R76" s="878"/>
      <c r="S76" s="878"/>
      <c r="T76" s="878"/>
      <c r="U76" s="834"/>
      <c r="V76" s="877">
        <v>120</v>
      </c>
      <c r="W76" s="878"/>
      <c r="X76" s="878"/>
      <c r="Y76" s="878"/>
      <c r="Z76" s="834"/>
      <c r="AA76" s="877">
        <v>13</v>
      </c>
      <c r="AB76" s="878"/>
      <c r="AC76" s="878"/>
      <c r="AD76" s="878"/>
      <c r="AE76" s="834"/>
      <c r="AF76" s="877">
        <v>13</v>
      </c>
      <c r="AG76" s="878"/>
      <c r="AH76" s="878"/>
      <c r="AI76" s="878"/>
      <c r="AJ76" s="834"/>
      <c r="AK76" s="877">
        <v>27</v>
      </c>
      <c r="AL76" s="878"/>
      <c r="AM76" s="878"/>
      <c r="AN76" s="878"/>
      <c r="AO76" s="834"/>
      <c r="AP76" s="877" t="s">
        <v>565</v>
      </c>
      <c r="AQ76" s="878"/>
      <c r="AR76" s="878"/>
      <c r="AS76" s="878"/>
      <c r="AT76" s="834"/>
      <c r="AU76" s="877"/>
      <c r="AV76" s="878"/>
      <c r="AW76" s="878"/>
      <c r="AX76" s="878"/>
      <c r="AY76" s="834"/>
      <c r="AZ76" s="832"/>
      <c r="BA76" s="832"/>
      <c r="BB76" s="832"/>
      <c r="BC76" s="832"/>
      <c r="BD76" s="833"/>
      <c r="BE76" s="229"/>
      <c r="BF76" s="229"/>
      <c r="BG76" s="229"/>
      <c r="BH76" s="229"/>
      <c r="BI76" s="229"/>
      <c r="BJ76" s="229"/>
      <c r="BK76" s="229"/>
      <c r="BL76" s="229"/>
      <c r="BM76" s="229"/>
      <c r="BN76" s="229"/>
      <c r="BO76" s="229"/>
      <c r="BP76" s="229"/>
      <c r="BQ76" s="226">
        <v>70</v>
      </c>
      <c r="BR76" s="231"/>
      <c r="BS76" s="859"/>
      <c r="BT76" s="860"/>
      <c r="BU76" s="860"/>
      <c r="BV76" s="860"/>
      <c r="BW76" s="860"/>
      <c r="BX76" s="860"/>
      <c r="BY76" s="860"/>
      <c r="BZ76" s="860"/>
      <c r="CA76" s="860"/>
      <c r="CB76" s="860"/>
      <c r="CC76" s="860"/>
      <c r="CD76" s="860"/>
      <c r="CE76" s="860"/>
      <c r="CF76" s="860"/>
      <c r="CG76" s="865"/>
      <c r="CH76" s="862"/>
      <c r="CI76" s="863"/>
      <c r="CJ76" s="863"/>
      <c r="CK76" s="863"/>
      <c r="CL76" s="864"/>
      <c r="CM76" s="862"/>
      <c r="CN76" s="863"/>
      <c r="CO76" s="863"/>
      <c r="CP76" s="863"/>
      <c r="CQ76" s="864"/>
      <c r="CR76" s="862"/>
      <c r="CS76" s="863"/>
      <c r="CT76" s="863"/>
      <c r="CU76" s="863"/>
      <c r="CV76" s="864"/>
      <c r="CW76" s="862"/>
      <c r="CX76" s="863"/>
      <c r="CY76" s="863"/>
      <c r="CZ76" s="863"/>
      <c r="DA76" s="864"/>
      <c r="DB76" s="862"/>
      <c r="DC76" s="863"/>
      <c r="DD76" s="863"/>
      <c r="DE76" s="863"/>
      <c r="DF76" s="864"/>
      <c r="DG76" s="862"/>
      <c r="DH76" s="863"/>
      <c r="DI76" s="863"/>
      <c r="DJ76" s="863"/>
      <c r="DK76" s="864"/>
      <c r="DL76" s="862"/>
      <c r="DM76" s="863"/>
      <c r="DN76" s="863"/>
      <c r="DO76" s="863"/>
      <c r="DP76" s="864"/>
      <c r="DQ76" s="862"/>
      <c r="DR76" s="863"/>
      <c r="DS76" s="863"/>
      <c r="DT76" s="863"/>
      <c r="DU76" s="864"/>
      <c r="DV76" s="859"/>
      <c r="DW76" s="860"/>
      <c r="DX76" s="860"/>
      <c r="DY76" s="860"/>
      <c r="DZ76" s="861"/>
      <c r="EA76" s="218"/>
    </row>
    <row r="77" spans="1:131" ht="26.25" customHeight="1" x14ac:dyDescent="0.15">
      <c r="A77" s="226">
        <v>10</v>
      </c>
      <c r="B77" s="873" t="s">
        <v>562</v>
      </c>
      <c r="C77" s="874"/>
      <c r="D77" s="874"/>
      <c r="E77" s="874"/>
      <c r="F77" s="874"/>
      <c r="G77" s="874"/>
      <c r="H77" s="874"/>
      <c r="I77" s="874"/>
      <c r="J77" s="874"/>
      <c r="K77" s="874"/>
      <c r="L77" s="874"/>
      <c r="M77" s="874"/>
      <c r="N77" s="874"/>
      <c r="O77" s="874"/>
      <c r="P77" s="875"/>
      <c r="Q77" s="879">
        <v>167564</v>
      </c>
      <c r="R77" s="878"/>
      <c r="S77" s="878"/>
      <c r="T77" s="878"/>
      <c r="U77" s="834"/>
      <c r="V77" s="877">
        <v>164371</v>
      </c>
      <c r="W77" s="878"/>
      <c r="X77" s="878"/>
      <c r="Y77" s="878"/>
      <c r="Z77" s="834"/>
      <c r="AA77" s="877">
        <v>3193</v>
      </c>
      <c r="AB77" s="878"/>
      <c r="AC77" s="878"/>
      <c r="AD77" s="878"/>
      <c r="AE77" s="834"/>
      <c r="AF77" s="877">
        <v>3193</v>
      </c>
      <c r="AG77" s="878"/>
      <c r="AH77" s="878"/>
      <c r="AI77" s="878"/>
      <c r="AJ77" s="834"/>
      <c r="AK77" s="877" t="s">
        <v>565</v>
      </c>
      <c r="AL77" s="878"/>
      <c r="AM77" s="878"/>
      <c r="AN77" s="878"/>
      <c r="AO77" s="834"/>
      <c r="AP77" s="877" t="s">
        <v>565</v>
      </c>
      <c r="AQ77" s="878"/>
      <c r="AR77" s="878"/>
      <c r="AS77" s="878"/>
      <c r="AT77" s="834"/>
      <c r="AU77" s="877"/>
      <c r="AV77" s="878"/>
      <c r="AW77" s="878"/>
      <c r="AX77" s="878"/>
      <c r="AY77" s="834"/>
      <c r="AZ77" s="832"/>
      <c r="BA77" s="832"/>
      <c r="BB77" s="832"/>
      <c r="BC77" s="832"/>
      <c r="BD77" s="833"/>
      <c r="BE77" s="229"/>
      <c r="BF77" s="229"/>
      <c r="BG77" s="229"/>
      <c r="BH77" s="229"/>
      <c r="BI77" s="229"/>
      <c r="BJ77" s="229"/>
      <c r="BK77" s="229"/>
      <c r="BL77" s="229"/>
      <c r="BM77" s="229"/>
      <c r="BN77" s="229"/>
      <c r="BO77" s="229"/>
      <c r="BP77" s="229"/>
      <c r="BQ77" s="226">
        <v>71</v>
      </c>
      <c r="BR77" s="231"/>
      <c r="BS77" s="859"/>
      <c r="BT77" s="860"/>
      <c r="BU77" s="860"/>
      <c r="BV77" s="860"/>
      <c r="BW77" s="860"/>
      <c r="BX77" s="860"/>
      <c r="BY77" s="860"/>
      <c r="BZ77" s="860"/>
      <c r="CA77" s="860"/>
      <c r="CB77" s="860"/>
      <c r="CC77" s="860"/>
      <c r="CD77" s="860"/>
      <c r="CE77" s="860"/>
      <c r="CF77" s="860"/>
      <c r="CG77" s="865"/>
      <c r="CH77" s="862"/>
      <c r="CI77" s="863"/>
      <c r="CJ77" s="863"/>
      <c r="CK77" s="863"/>
      <c r="CL77" s="864"/>
      <c r="CM77" s="862"/>
      <c r="CN77" s="863"/>
      <c r="CO77" s="863"/>
      <c r="CP77" s="863"/>
      <c r="CQ77" s="864"/>
      <c r="CR77" s="862"/>
      <c r="CS77" s="863"/>
      <c r="CT77" s="863"/>
      <c r="CU77" s="863"/>
      <c r="CV77" s="864"/>
      <c r="CW77" s="862"/>
      <c r="CX77" s="863"/>
      <c r="CY77" s="863"/>
      <c r="CZ77" s="863"/>
      <c r="DA77" s="864"/>
      <c r="DB77" s="862"/>
      <c r="DC77" s="863"/>
      <c r="DD77" s="863"/>
      <c r="DE77" s="863"/>
      <c r="DF77" s="864"/>
      <c r="DG77" s="862"/>
      <c r="DH77" s="863"/>
      <c r="DI77" s="863"/>
      <c r="DJ77" s="863"/>
      <c r="DK77" s="864"/>
      <c r="DL77" s="862"/>
      <c r="DM77" s="863"/>
      <c r="DN77" s="863"/>
      <c r="DO77" s="863"/>
      <c r="DP77" s="864"/>
      <c r="DQ77" s="862"/>
      <c r="DR77" s="863"/>
      <c r="DS77" s="863"/>
      <c r="DT77" s="863"/>
      <c r="DU77" s="864"/>
      <c r="DV77" s="859"/>
      <c r="DW77" s="860"/>
      <c r="DX77" s="860"/>
      <c r="DY77" s="860"/>
      <c r="DZ77" s="861"/>
      <c r="EA77" s="218"/>
    </row>
    <row r="78" spans="1:131" ht="26.25" customHeight="1" x14ac:dyDescent="0.15">
      <c r="A78" s="226">
        <v>11</v>
      </c>
      <c r="B78" s="873" t="s">
        <v>563</v>
      </c>
      <c r="C78" s="874"/>
      <c r="D78" s="874"/>
      <c r="E78" s="874"/>
      <c r="F78" s="874"/>
      <c r="G78" s="874"/>
      <c r="H78" s="874"/>
      <c r="I78" s="874"/>
      <c r="J78" s="874"/>
      <c r="K78" s="874"/>
      <c r="L78" s="874"/>
      <c r="M78" s="874"/>
      <c r="N78" s="874"/>
      <c r="O78" s="874"/>
      <c r="P78" s="875"/>
      <c r="Q78" s="876">
        <v>140</v>
      </c>
      <c r="R78" s="830"/>
      <c r="S78" s="830"/>
      <c r="T78" s="830"/>
      <c r="U78" s="830"/>
      <c r="V78" s="830">
        <v>132</v>
      </c>
      <c r="W78" s="830"/>
      <c r="X78" s="830"/>
      <c r="Y78" s="830"/>
      <c r="Z78" s="830"/>
      <c r="AA78" s="830">
        <v>9</v>
      </c>
      <c r="AB78" s="830"/>
      <c r="AC78" s="830"/>
      <c r="AD78" s="830"/>
      <c r="AE78" s="830"/>
      <c r="AF78" s="830">
        <v>9</v>
      </c>
      <c r="AG78" s="830"/>
      <c r="AH78" s="830"/>
      <c r="AI78" s="830"/>
      <c r="AJ78" s="830"/>
      <c r="AK78" s="830" t="s">
        <v>565</v>
      </c>
      <c r="AL78" s="830"/>
      <c r="AM78" s="830"/>
      <c r="AN78" s="830"/>
      <c r="AO78" s="830"/>
      <c r="AP78" s="830" t="s">
        <v>565</v>
      </c>
      <c r="AQ78" s="830"/>
      <c r="AR78" s="830"/>
      <c r="AS78" s="830"/>
      <c r="AT78" s="830"/>
      <c r="AU78" s="830"/>
      <c r="AV78" s="830"/>
      <c r="AW78" s="830"/>
      <c r="AX78" s="830"/>
      <c r="AY78" s="830"/>
      <c r="AZ78" s="832"/>
      <c r="BA78" s="832"/>
      <c r="BB78" s="832"/>
      <c r="BC78" s="832"/>
      <c r="BD78" s="833"/>
      <c r="BE78" s="229"/>
      <c r="BF78" s="229"/>
      <c r="BG78" s="229"/>
      <c r="BH78" s="229"/>
      <c r="BI78" s="229"/>
      <c r="BJ78" s="218"/>
      <c r="BK78" s="218"/>
      <c r="BL78" s="218"/>
      <c r="BM78" s="218"/>
      <c r="BN78" s="218"/>
      <c r="BO78" s="229"/>
      <c r="BP78" s="229"/>
      <c r="BQ78" s="226">
        <v>72</v>
      </c>
      <c r="BR78" s="231"/>
      <c r="BS78" s="859"/>
      <c r="BT78" s="860"/>
      <c r="BU78" s="860"/>
      <c r="BV78" s="860"/>
      <c r="BW78" s="860"/>
      <c r="BX78" s="860"/>
      <c r="BY78" s="860"/>
      <c r="BZ78" s="860"/>
      <c r="CA78" s="860"/>
      <c r="CB78" s="860"/>
      <c r="CC78" s="860"/>
      <c r="CD78" s="860"/>
      <c r="CE78" s="860"/>
      <c r="CF78" s="860"/>
      <c r="CG78" s="865"/>
      <c r="CH78" s="862"/>
      <c r="CI78" s="863"/>
      <c r="CJ78" s="863"/>
      <c r="CK78" s="863"/>
      <c r="CL78" s="864"/>
      <c r="CM78" s="862"/>
      <c r="CN78" s="863"/>
      <c r="CO78" s="863"/>
      <c r="CP78" s="863"/>
      <c r="CQ78" s="864"/>
      <c r="CR78" s="862"/>
      <c r="CS78" s="863"/>
      <c r="CT78" s="863"/>
      <c r="CU78" s="863"/>
      <c r="CV78" s="864"/>
      <c r="CW78" s="862"/>
      <c r="CX78" s="863"/>
      <c r="CY78" s="863"/>
      <c r="CZ78" s="863"/>
      <c r="DA78" s="864"/>
      <c r="DB78" s="862"/>
      <c r="DC78" s="863"/>
      <c r="DD78" s="863"/>
      <c r="DE78" s="863"/>
      <c r="DF78" s="864"/>
      <c r="DG78" s="862"/>
      <c r="DH78" s="863"/>
      <c r="DI78" s="863"/>
      <c r="DJ78" s="863"/>
      <c r="DK78" s="864"/>
      <c r="DL78" s="862"/>
      <c r="DM78" s="863"/>
      <c r="DN78" s="863"/>
      <c r="DO78" s="863"/>
      <c r="DP78" s="864"/>
      <c r="DQ78" s="862"/>
      <c r="DR78" s="863"/>
      <c r="DS78" s="863"/>
      <c r="DT78" s="863"/>
      <c r="DU78" s="864"/>
      <c r="DV78" s="859"/>
      <c r="DW78" s="860"/>
      <c r="DX78" s="860"/>
      <c r="DY78" s="860"/>
      <c r="DZ78" s="861"/>
      <c r="EA78" s="218"/>
    </row>
    <row r="79" spans="1:131" ht="26.25" customHeight="1" x14ac:dyDescent="0.15">
      <c r="A79" s="226">
        <v>12</v>
      </c>
      <c r="B79" s="873" t="s">
        <v>564</v>
      </c>
      <c r="C79" s="874"/>
      <c r="D79" s="874"/>
      <c r="E79" s="874"/>
      <c r="F79" s="874"/>
      <c r="G79" s="874"/>
      <c r="H79" s="874"/>
      <c r="I79" s="874"/>
      <c r="J79" s="874"/>
      <c r="K79" s="874"/>
      <c r="L79" s="874"/>
      <c r="M79" s="874"/>
      <c r="N79" s="874"/>
      <c r="O79" s="874"/>
      <c r="P79" s="875"/>
      <c r="Q79" s="876">
        <v>225</v>
      </c>
      <c r="R79" s="830"/>
      <c r="S79" s="830"/>
      <c r="T79" s="830"/>
      <c r="U79" s="830"/>
      <c r="V79" s="830">
        <v>191</v>
      </c>
      <c r="W79" s="830"/>
      <c r="X79" s="830"/>
      <c r="Y79" s="830"/>
      <c r="Z79" s="830"/>
      <c r="AA79" s="830">
        <v>34</v>
      </c>
      <c r="AB79" s="830"/>
      <c r="AC79" s="830"/>
      <c r="AD79" s="830"/>
      <c r="AE79" s="830"/>
      <c r="AF79" s="830">
        <v>34</v>
      </c>
      <c r="AG79" s="830"/>
      <c r="AH79" s="830"/>
      <c r="AI79" s="830"/>
      <c r="AJ79" s="830"/>
      <c r="AK79" s="830">
        <v>3</v>
      </c>
      <c r="AL79" s="830"/>
      <c r="AM79" s="830"/>
      <c r="AN79" s="830"/>
      <c r="AO79" s="830"/>
      <c r="AP79" s="830" t="s">
        <v>565</v>
      </c>
      <c r="AQ79" s="830"/>
      <c r="AR79" s="830"/>
      <c r="AS79" s="830"/>
      <c r="AT79" s="830"/>
      <c r="AU79" s="830"/>
      <c r="AV79" s="830"/>
      <c r="AW79" s="830"/>
      <c r="AX79" s="830"/>
      <c r="AY79" s="830"/>
      <c r="AZ79" s="832"/>
      <c r="BA79" s="832"/>
      <c r="BB79" s="832"/>
      <c r="BC79" s="832"/>
      <c r="BD79" s="833"/>
      <c r="BE79" s="229"/>
      <c r="BF79" s="229"/>
      <c r="BG79" s="229"/>
      <c r="BH79" s="229"/>
      <c r="BI79" s="229"/>
      <c r="BJ79" s="218"/>
      <c r="BK79" s="218"/>
      <c r="BL79" s="218"/>
      <c r="BM79" s="218"/>
      <c r="BN79" s="218"/>
      <c r="BO79" s="229"/>
      <c r="BP79" s="229"/>
      <c r="BQ79" s="226">
        <v>73</v>
      </c>
      <c r="BR79" s="231"/>
      <c r="BS79" s="859"/>
      <c r="BT79" s="860"/>
      <c r="BU79" s="860"/>
      <c r="BV79" s="860"/>
      <c r="BW79" s="860"/>
      <c r="BX79" s="860"/>
      <c r="BY79" s="860"/>
      <c r="BZ79" s="860"/>
      <c r="CA79" s="860"/>
      <c r="CB79" s="860"/>
      <c r="CC79" s="860"/>
      <c r="CD79" s="860"/>
      <c r="CE79" s="860"/>
      <c r="CF79" s="860"/>
      <c r="CG79" s="865"/>
      <c r="CH79" s="862"/>
      <c r="CI79" s="863"/>
      <c r="CJ79" s="863"/>
      <c r="CK79" s="863"/>
      <c r="CL79" s="864"/>
      <c r="CM79" s="862"/>
      <c r="CN79" s="863"/>
      <c r="CO79" s="863"/>
      <c r="CP79" s="863"/>
      <c r="CQ79" s="864"/>
      <c r="CR79" s="862"/>
      <c r="CS79" s="863"/>
      <c r="CT79" s="863"/>
      <c r="CU79" s="863"/>
      <c r="CV79" s="864"/>
      <c r="CW79" s="862"/>
      <c r="CX79" s="863"/>
      <c r="CY79" s="863"/>
      <c r="CZ79" s="863"/>
      <c r="DA79" s="864"/>
      <c r="DB79" s="862"/>
      <c r="DC79" s="863"/>
      <c r="DD79" s="863"/>
      <c r="DE79" s="863"/>
      <c r="DF79" s="864"/>
      <c r="DG79" s="862"/>
      <c r="DH79" s="863"/>
      <c r="DI79" s="863"/>
      <c r="DJ79" s="863"/>
      <c r="DK79" s="864"/>
      <c r="DL79" s="862"/>
      <c r="DM79" s="863"/>
      <c r="DN79" s="863"/>
      <c r="DO79" s="863"/>
      <c r="DP79" s="864"/>
      <c r="DQ79" s="862"/>
      <c r="DR79" s="863"/>
      <c r="DS79" s="863"/>
      <c r="DT79" s="863"/>
      <c r="DU79" s="864"/>
      <c r="DV79" s="859"/>
      <c r="DW79" s="860"/>
      <c r="DX79" s="860"/>
      <c r="DY79" s="860"/>
      <c r="DZ79" s="861"/>
      <c r="EA79" s="218"/>
    </row>
    <row r="80" spans="1:131" ht="26.25" customHeight="1" x14ac:dyDescent="0.15">
      <c r="A80" s="226">
        <v>13</v>
      </c>
      <c r="B80" s="873"/>
      <c r="C80" s="874"/>
      <c r="D80" s="874"/>
      <c r="E80" s="874"/>
      <c r="F80" s="874"/>
      <c r="G80" s="874"/>
      <c r="H80" s="874"/>
      <c r="I80" s="874"/>
      <c r="J80" s="874"/>
      <c r="K80" s="874"/>
      <c r="L80" s="874"/>
      <c r="M80" s="874"/>
      <c r="N80" s="874"/>
      <c r="O80" s="874"/>
      <c r="P80" s="875"/>
      <c r="Q80" s="876"/>
      <c r="R80" s="830"/>
      <c r="S80" s="830"/>
      <c r="T80" s="830"/>
      <c r="U80" s="830"/>
      <c r="V80" s="830"/>
      <c r="W80" s="830"/>
      <c r="X80" s="830"/>
      <c r="Y80" s="830"/>
      <c r="Z80" s="830"/>
      <c r="AA80" s="830"/>
      <c r="AB80" s="830"/>
      <c r="AC80" s="830"/>
      <c r="AD80" s="830"/>
      <c r="AE80" s="830"/>
      <c r="AF80" s="830"/>
      <c r="AG80" s="830"/>
      <c r="AH80" s="830"/>
      <c r="AI80" s="830"/>
      <c r="AJ80" s="830"/>
      <c r="AK80" s="830"/>
      <c r="AL80" s="830"/>
      <c r="AM80" s="830"/>
      <c r="AN80" s="830"/>
      <c r="AO80" s="830"/>
      <c r="AP80" s="830"/>
      <c r="AQ80" s="830"/>
      <c r="AR80" s="830"/>
      <c r="AS80" s="830"/>
      <c r="AT80" s="830"/>
      <c r="AU80" s="830"/>
      <c r="AV80" s="830"/>
      <c r="AW80" s="830"/>
      <c r="AX80" s="830"/>
      <c r="AY80" s="830"/>
      <c r="AZ80" s="832"/>
      <c r="BA80" s="832"/>
      <c r="BB80" s="832"/>
      <c r="BC80" s="832"/>
      <c r="BD80" s="833"/>
      <c r="BE80" s="229"/>
      <c r="BF80" s="229"/>
      <c r="BG80" s="229"/>
      <c r="BH80" s="229"/>
      <c r="BI80" s="229"/>
      <c r="BJ80" s="229"/>
      <c r="BK80" s="229"/>
      <c r="BL80" s="229"/>
      <c r="BM80" s="229"/>
      <c r="BN80" s="229"/>
      <c r="BO80" s="229"/>
      <c r="BP80" s="229"/>
      <c r="BQ80" s="226">
        <v>74</v>
      </c>
      <c r="BR80" s="231"/>
      <c r="BS80" s="859"/>
      <c r="BT80" s="860"/>
      <c r="BU80" s="860"/>
      <c r="BV80" s="860"/>
      <c r="BW80" s="860"/>
      <c r="BX80" s="860"/>
      <c r="BY80" s="860"/>
      <c r="BZ80" s="860"/>
      <c r="CA80" s="860"/>
      <c r="CB80" s="860"/>
      <c r="CC80" s="860"/>
      <c r="CD80" s="860"/>
      <c r="CE80" s="860"/>
      <c r="CF80" s="860"/>
      <c r="CG80" s="865"/>
      <c r="CH80" s="862"/>
      <c r="CI80" s="863"/>
      <c r="CJ80" s="863"/>
      <c r="CK80" s="863"/>
      <c r="CL80" s="864"/>
      <c r="CM80" s="862"/>
      <c r="CN80" s="863"/>
      <c r="CO80" s="863"/>
      <c r="CP80" s="863"/>
      <c r="CQ80" s="864"/>
      <c r="CR80" s="862"/>
      <c r="CS80" s="863"/>
      <c r="CT80" s="863"/>
      <c r="CU80" s="863"/>
      <c r="CV80" s="864"/>
      <c r="CW80" s="862"/>
      <c r="CX80" s="863"/>
      <c r="CY80" s="863"/>
      <c r="CZ80" s="863"/>
      <c r="DA80" s="864"/>
      <c r="DB80" s="862"/>
      <c r="DC80" s="863"/>
      <c r="DD80" s="863"/>
      <c r="DE80" s="863"/>
      <c r="DF80" s="864"/>
      <c r="DG80" s="862"/>
      <c r="DH80" s="863"/>
      <c r="DI80" s="863"/>
      <c r="DJ80" s="863"/>
      <c r="DK80" s="864"/>
      <c r="DL80" s="862"/>
      <c r="DM80" s="863"/>
      <c r="DN80" s="863"/>
      <c r="DO80" s="863"/>
      <c r="DP80" s="864"/>
      <c r="DQ80" s="862"/>
      <c r="DR80" s="863"/>
      <c r="DS80" s="863"/>
      <c r="DT80" s="863"/>
      <c r="DU80" s="864"/>
      <c r="DV80" s="859"/>
      <c r="DW80" s="860"/>
      <c r="DX80" s="860"/>
      <c r="DY80" s="860"/>
      <c r="DZ80" s="861"/>
      <c r="EA80" s="218"/>
    </row>
    <row r="81" spans="1:131" ht="26.25" customHeight="1" x14ac:dyDescent="0.15">
      <c r="A81" s="226">
        <v>14</v>
      </c>
      <c r="B81" s="873"/>
      <c r="C81" s="874"/>
      <c r="D81" s="874"/>
      <c r="E81" s="874"/>
      <c r="F81" s="874"/>
      <c r="G81" s="874"/>
      <c r="H81" s="874"/>
      <c r="I81" s="874"/>
      <c r="J81" s="874"/>
      <c r="K81" s="874"/>
      <c r="L81" s="874"/>
      <c r="M81" s="874"/>
      <c r="N81" s="874"/>
      <c r="O81" s="874"/>
      <c r="P81" s="875"/>
      <c r="Q81" s="876"/>
      <c r="R81" s="830"/>
      <c r="S81" s="830"/>
      <c r="T81" s="830"/>
      <c r="U81" s="830"/>
      <c r="V81" s="830"/>
      <c r="W81" s="830"/>
      <c r="X81" s="830"/>
      <c r="Y81" s="830"/>
      <c r="Z81" s="830"/>
      <c r="AA81" s="830"/>
      <c r="AB81" s="830"/>
      <c r="AC81" s="830"/>
      <c r="AD81" s="830"/>
      <c r="AE81" s="830"/>
      <c r="AF81" s="830"/>
      <c r="AG81" s="830"/>
      <c r="AH81" s="830"/>
      <c r="AI81" s="830"/>
      <c r="AJ81" s="830"/>
      <c r="AK81" s="830"/>
      <c r="AL81" s="830"/>
      <c r="AM81" s="830"/>
      <c r="AN81" s="830"/>
      <c r="AO81" s="830"/>
      <c r="AP81" s="830"/>
      <c r="AQ81" s="830"/>
      <c r="AR81" s="830"/>
      <c r="AS81" s="830"/>
      <c r="AT81" s="830"/>
      <c r="AU81" s="830"/>
      <c r="AV81" s="830"/>
      <c r="AW81" s="830"/>
      <c r="AX81" s="830"/>
      <c r="AY81" s="830"/>
      <c r="AZ81" s="832"/>
      <c r="BA81" s="832"/>
      <c r="BB81" s="832"/>
      <c r="BC81" s="832"/>
      <c r="BD81" s="833"/>
      <c r="BE81" s="229"/>
      <c r="BF81" s="229"/>
      <c r="BG81" s="229"/>
      <c r="BH81" s="229"/>
      <c r="BI81" s="229"/>
      <c r="BJ81" s="229"/>
      <c r="BK81" s="229"/>
      <c r="BL81" s="229"/>
      <c r="BM81" s="229"/>
      <c r="BN81" s="229"/>
      <c r="BO81" s="229"/>
      <c r="BP81" s="229"/>
      <c r="BQ81" s="226">
        <v>75</v>
      </c>
      <c r="BR81" s="231"/>
      <c r="BS81" s="859"/>
      <c r="BT81" s="860"/>
      <c r="BU81" s="860"/>
      <c r="BV81" s="860"/>
      <c r="BW81" s="860"/>
      <c r="BX81" s="860"/>
      <c r="BY81" s="860"/>
      <c r="BZ81" s="860"/>
      <c r="CA81" s="860"/>
      <c r="CB81" s="860"/>
      <c r="CC81" s="860"/>
      <c r="CD81" s="860"/>
      <c r="CE81" s="860"/>
      <c r="CF81" s="860"/>
      <c r="CG81" s="865"/>
      <c r="CH81" s="862"/>
      <c r="CI81" s="863"/>
      <c r="CJ81" s="863"/>
      <c r="CK81" s="863"/>
      <c r="CL81" s="864"/>
      <c r="CM81" s="862"/>
      <c r="CN81" s="863"/>
      <c r="CO81" s="863"/>
      <c r="CP81" s="863"/>
      <c r="CQ81" s="864"/>
      <c r="CR81" s="862"/>
      <c r="CS81" s="863"/>
      <c r="CT81" s="863"/>
      <c r="CU81" s="863"/>
      <c r="CV81" s="864"/>
      <c r="CW81" s="862"/>
      <c r="CX81" s="863"/>
      <c r="CY81" s="863"/>
      <c r="CZ81" s="863"/>
      <c r="DA81" s="864"/>
      <c r="DB81" s="862"/>
      <c r="DC81" s="863"/>
      <c r="DD81" s="863"/>
      <c r="DE81" s="863"/>
      <c r="DF81" s="864"/>
      <c r="DG81" s="862"/>
      <c r="DH81" s="863"/>
      <c r="DI81" s="863"/>
      <c r="DJ81" s="863"/>
      <c r="DK81" s="864"/>
      <c r="DL81" s="862"/>
      <c r="DM81" s="863"/>
      <c r="DN81" s="863"/>
      <c r="DO81" s="863"/>
      <c r="DP81" s="864"/>
      <c r="DQ81" s="862"/>
      <c r="DR81" s="863"/>
      <c r="DS81" s="863"/>
      <c r="DT81" s="863"/>
      <c r="DU81" s="864"/>
      <c r="DV81" s="859"/>
      <c r="DW81" s="860"/>
      <c r="DX81" s="860"/>
      <c r="DY81" s="860"/>
      <c r="DZ81" s="861"/>
      <c r="EA81" s="218"/>
    </row>
    <row r="82" spans="1:131" ht="26.25" customHeight="1" x14ac:dyDescent="0.15">
      <c r="A82" s="226">
        <v>15</v>
      </c>
      <c r="B82" s="873"/>
      <c r="C82" s="874"/>
      <c r="D82" s="874"/>
      <c r="E82" s="874"/>
      <c r="F82" s="874"/>
      <c r="G82" s="874"/>
      <c r="H82" s="874"/>
      <c r="I82" s="874"/>
      <c r="J82" s="874"/>
      <c r="K82" s="874"/>
      <c r="L82" s="874"/>
      <c r="M82" s="874"/>
      <c r="N82" s="874"/>
      <c r="O82" s="874"/>
      <c r="P82" s="875"/>
      <c r="Q82" s="876"/>
      <c r="R82" s="830"/>
      <c r="S82" s="830"/>
      <c r="T82" s="830"/>
      <c r="U82" s="830"/>
      <c r="V82" s="830"/>
      <c r="W82" s="830"/>
      <c r="X82" s="830"/>
      <c r="Y82" s="830"/>
      <c r="Z82" s="830"/>
      <c r="AA82" s="830"/>
      <c r="AB82" s="830"/>
      <c r="AC82" s="830"/>
      <c r="AD82" s="830"/>
      <c r="AE82" s="830"/>
      <c r="AF82" s="830"/>
      <c r="AG82" s="830"/>
      <c r="AH82" s="830"/>
      <c r="AI82" s="830"/>
      <c r="AJ82" s="830"/>
      <c r="AK82" s="830"/>
      <c r="AL82" s="830"/>
      <c r="AM82" s="830"/>
      <c r="AN82" s="830"/>
      <c r="AO82" s="830"/>
      <c r="AP82" s="830"/>
      <c r="AQ82" s="830"/>
      <c r="AR82" s="830"/>
      <c r="AS82" s="830"/>
      <c r="AT82" s="830"/>
      <c r="AU82" s="830"/>
      <c r="AV82" s="830"/>
      <c r="AW82" s="830"/>
      <c r="AX82" s="830"/>
      <c r="AY82" s="830"/>
      <c r="AZ82" s="832"/>
      <c r="BA82" s="832"/>
      <c r="BB82" s="832"/>
      <c r="BC82" s="832"/>
      <c r="BD82" s="833"/>
      <c r="BE82" s="229"/>
      <c r="BF82" s="229"/>
      <c r="BG82" s="229"/>
      <c r="BH82" s="229"/>
      <c r="BI82" s="229"/>
      <c r="BJ82" s="229"/>
      <c r="BK82" s="229"/>
      <c r="BL82" s="229"/>
      <c r="BM82" s="229"/>
      <c r="BN82" s="229"/>
      <c r="BO82" s="229"/>
      <c r="BP82" s="229"/>
      <c r="BQ82" s="226">
        <v>76</v>
      </c>
      <c r="BR82" s="231"/>
      <c r="BS82" s="859"/>
      <c r="BT82" s="860"/>
      <c r="BU82" s="860"/>
      <c r="BV82" s="860"/>
      <c r="BW82" s="860"/>
      <c r="BX82" s="860"/>
      <c r="BY82" s="860"/>
      <c r="BZ82" s="860"/>
      <c r="CA82" s="860"/>
      <c r="CB82" s="860"/>
      <c r="CC82" s="860"/>
      <c r="CD82" s="860"/>
      <c r="CE82" s="860"/>
      <c r="CF82" s="860"/>
      <c r="CG82" s="865"/>
      <c r="CH82" s="862"/>
      <c r="CI82" s="863"/>
      <c r="CJ82" s="863"/>
      <c r="CK82" s="863"/>
      <c r="CL82" s="864"/>
      <c r="CM82" s="862"/>
      <c r="CN82" s="863"/>
      <c r="CO82" s="863"/>
      <c r="CP82" s="863"/>
      <c r="CQ82" s="864"/>
      <c r="CR82" s="862"/>
      <c r="CS82" s="863"/>
      <c r="CT82" s="863"/>
      <c r="CU82" s="863"/>
      <c r="CV82" s="864"/>
      <c r="CW82" s="862"/>
      <c r="CX82" s="863"/>
      <c r="CY82" s="863"/>
      <c r="CZ82" s="863"/>
      <c r="DA82" s="864"/>
      <c r="DB82" s="862"/>
      <c r="DC82" s="863"/>
      <c r="DD82" s="863"/>
      <c r="DE82" s="863"/>
      <c r="DF82" s="864"/>
      <c r="DG82" s="862"/>
      <c r="DH82" s="863"/>
      <c r="DI82" s="863"/>
      <c r="DJ82" s="863"/>
      <c r="DK82" s="864"/>
      <c r="DL82" s="862"/>
      <c r="DM82" s="863"/>
      <c r="DN82" s="863"/>
      <c r="DO82" s="863"/>
      <c r="DP82" s="864"/>
      <c r="DQ82" s="862"/>
      <c r="DR82" s="863"/>
      <c r="DS82" s="863"/>
      <c r="DT82" s="863"/>
      <c r="DU82" s="864"/>
      <c r="DV82" s="859"/>
      <c r="DW82" s="860"/>
      <c r="DX82" s="860"/>
      <c r="DY82" s="860"/>
      <c r="DZ82" s="861"/>
      <c r="EA82" s="218"/>
    </row>
    <row r="83" spans="1:131" ht="26.25" customHeight="1" x14ac:dyDescent="0.15">
      <c r="A83" s="226">
        <v>16</v>
      </c>
      <c r="B83" s="873"/>
      <c r="C83" s="874"/>
      <c r="D83" s="874"/>
      <c r="E83" s="874"/>
      <c r="F83" s="874"/>
      <c r="G83" s="874"/>
      <c r="H83" s="874"/>
      <c r="I83" s="874"/>
      <c r="J83" s="874"/>
      <c r="K83" s="874"/>
      <c r="L83" s="874"/>
      <c r="M83" s="874"/>
      <c r="N83" s="874"/>
      <c r="O83" s="874"/>
      <c r="P83" s="875"/>
      <c r="Q83" s="876"/>
      <c r="R83" s="830"/>
      <c r="S83" s="830"/>
      <c r="T83" s="830"/>
      <c r="U83" s="830"/>
      <c r="V83" s="830"/>
      <c r="W83" s="830"/>
      <c r="X83" s="830"/>
      <c r="Y83" s="830"/>
      <c r="Z83" s="830"/>
      <c r="AA83" s="830"/>
      <c r="AB83" s="830"/>
      <c r="AC83" s="830"/>
      <c r="AD83" s="830"/>
      <c r="AE83" s="830"/>
      <c r="AF83" s="830"/>
      <c r="AG83" s="830"/>
      <c r="AH83" s="830"/>
      <c r="AI83" s="830"/>
      <c r="AJ83" s="830"/>
      <c r="AK83" s="830"/>
      <c r="AL83" s="830"/>
      <c r="AM83" s="830"/>
      <c r="AN83" s="830"/>
      <c r="AO83" s="830"/>
      <c r="AP83" s="830"/>
      <c r="AQ83" s="830"/>
      <c r="AR83" s="830"/>
      <c r="AS83" s="830"/>
      <c r="AT83" s="830"/>
      <c r="AU83" s="830"/>
      <c r="AV83" s="830"/>
      <c r="AW83" s="830"/>
      <c r="AX83" s="830"/>
      <c r="AY83" s="830"/>
      <c r="AZ83" s="832"/>
      <c r="BA83" s="832"/>
      <c r="BB83" s="832"/>
      <c r="BC83" s="832"/>
      <c r="BD83" s="833"/>
      <c r="BE83" s="229"/>
      <c r="BF83" s="229"/>
      <c r="BG83" s="229"/>
      <c r="BH83" s="229"/>
      <c r="BI83" s="229"/>
      <c r="BJ83" s="229"/>
      <c r="BK83" s="229"/>
      <c r="BL83" s="229"/>
      <c r="BM83" s="229"/>
      <c r="BN83" s="229"/>
      <c r="BO83" s="229"/>
      <c r="BP83" s="229"/>
      <c r="BQ83" s="226">
        <v>77</v>
      </c>
      <c r="BR83" s="231"/>
      <c r="BS83" s="859"/>
      <c r="BT83" s="860"/>
      <c r="BU83" s="860"/>
      <c r="BV83" s="860"/>
      <c r="BW83" s="860"/>
      <c r="BX83" s="860"/>
      <c r="BY83" s="860"/>
      <c r="BZ83" s="860"/>
      <c r="CA83" s="860"/>
      <c r="CB83" s="860"/>
      <c r="CC83" s="860"/>
      <c r="CD83" s="860"/>
      <c r="CE83" s="860"/>
      <c r="CF83" s="860"/>
      <c r="CG83" s="865"/>
      <c r="CH83" s="862"/>
      <c r="CI83" s="863"/>
      <c r="CJ83" s="863"/>
      <c r="CK83" s="863"/>
      <c r="CL83" s="864"/>
      <c r="CM83" s="862"/>
      <c r="CN83" s="863"/>
      <c r="CO83" s="863"/>
      <c r="CP83" s="863"/>
      <c r="CQ83" s="864"/>
      <c r="CR83" s="862"/>
      <c r="CS83" s="863"/>
      <c r="CT83" s="863"/>
      <c r="CU83" s="863"/>
      <c r="CV83" s="864"/>
      <c r="CW83" s="862"/>
      <c r="CX83" s="863"/>
      <c r="CY83" s="863"/>
      <c r="CZ83" s="863"/>
      <c r="DA83" s="864"/>
      <c r="DB83" s="862"/>
      <c r="DC83" s="863"/>
      <c r="DD83" s="863"/>
      <c r="DE83" s="863"/>
      <c r="DF83" s="864"/>
      <c r="DG83" s="862"/>
      <c r="DH83" s="863"/>
      <c r="DI83" s="863"/>
      <c r="DJ83" s="863"/>
      <c r="DK83" s="864"/>
      <c r="DL83" s="862"/>
      <c r="DM83" s="863"/>
      <c r="DN83" s="863"/>
      <c r="DO83" s="863"/>
      <c r="DP83" s="864"/>
      <c r="DQ83" s="862"/>
      <c r="DR83" s="863"/>
      <c r="DS83" s="863"/>
      <c r="DT83" s="863"/>
      <c r="DU83" s="864"/>
      <c r="DV83" s="859"/>
      <c r="DW83" s="860"/>
      <c r="DX83" s="860"/>
      <c r="DY83" s="860"/>
      <c r="DZ83" s="861"/>
      <c r="EA83" s="218"/>
    </row>
    <row r="84" spans="1:131" ht="26.25" customHeight="1" x14ac:dyDescent="0.15">
      <c r="A84" s="226">
        <v>17</v>
      </c>
      <c r="B84" s="873"/>
      <c r="C84" s="874"/>
      <c r="D84" s="874"/>
      <c r="E84" s="874"/>
      <c r="F84" s="874"/>
      <c r="G84" s="874"/>
      <c r="H84" s="874"/>
      <c r="I84" s="874"/>
      <c r="J84" s="874"/>
      <c r="K84" s="874"/>
      <c r="L84" s="874"/>
      <c r="M84" s="874"/>
      <c r="N84" s="874"/>
      <c r="O84" s="874"/>
      <c r="P84" s="875"/>
      <c r="Q84" s="876"/>
      <c r="R84" s="830"/>
      <c r="S84" s="830"/>
      <c r="T84" s="830"/>
      <c r="U84" s="830"/>
      <c r="V84" s="830"/>
      <c r="W84" s="830"/>
      <c r="X84" s="830"/>
      <c r="Y84" s="830"/>
      <c r="Z84" s="830"/>
      <c r="AA84" s="830"/>
      <c r="AB84" s="830"/>
      <c r="AC84" s="830"/>
      <c r="AD84" s="830"/>
      <c r="AE84" s="830"/>
      <c r="AF84" s="830"/>
      <c r="AG84" s="830"/>
      <c r="AH84" s="830"/>
      <c r="AI84" s="830"/>
      <c r="AJ84" s="830"/>
      <c r="AK84" s="830"/>
      <c r="AL84" s="830"/>
      <c r="AM84" s="830"/>
      <c r="AN84" s="830"/>
      <c r="AO84" s="830"/>
      <c r="AP84" s="830"/>
      <c r="AQ84" s="830"/>
      <c r="AR84" s="830"/>
      <c r="AS84" s="830"/>
      <c r="AT84" s="830"/>
      <c r="AU84" s="830"/>
      <c r="AV84" s="830"/>
      <c r="AW84" s="830"/>
      <c r="AX84" s="830"/>
      <c r="AY84" s="830"/>
      <c r="AZ84" s="832"/>
      <c r="BA84" s="832"/>
      <c r="BB84" s="832"/>
      <c r="BC84" s="832"/>
      <c r="BD84" s="833"/>
      <c r="BE84" s="229"/>
      <c r="BF84" s="229"/>
      <c r="BG84" s="229"/>
      <c r="BH84" s="229"/>
      <c r="BI84" s="229"/>
      <c r="BJ84" s="229"/>
      <c r="BK84" s="229"/>
      <c r="BL84" s="229"/>
      <c r="BM84" s="229"/>
      <c r="BN84" s="229"/>
      <c r="BO84" s="229"/>
      <c r="BP84" s="229"/>
      <c r="BQ84" s="226">
        <v>78</v>
      </c>
      <c r="BR84" s="231"/>
      <c r="BS84" s="859"/>
      <c r="BT84" s="860"/>
      <c r="BU84" s="860"/>
      <c r="BV84" s="860"/>
      <c r="BW84" s="860"/>
      <c r="BX84" s="860"/>
      <c r="BY84" s="860"/>
      <c r="BZ84" s="860"/>
      <c r="CA84" s="860"/>
      <c r="CB84" s="860"/>
      <c r="CC84" s="860"/>
      <c r="CD84" s="860"/>
      <c r="CE84" s="860"/>
      <c r="CF84" s="860"/>
      <c r="CG84" s="865"/>
      <c r="CH84" s="862"/>
      <c r="CI84" s="863"/>
      <c r="CJ84" s="863"/>
      <c r="CK84" s="863"/>
      <c r="CL84" s="864"/>
      <c r="CM84" s="862"/>
      <c r="CN84" s="863"/>
      <c r="CO84" s="863"/>
      <c r="CP84" s="863"/>
      <c r="CQ84" s="864"/>
      <c r="CR84" s="862"/>
      <c r="CS84" s="863"/>
      <c r="CT84" s="863"/>
      <c r="CU84" s="863"/>
      <c r="CV84" s="864"/>
      <c r="CW84" s="862"/>
      <c r="CX84" s="863"/>
      <c r="CY84" s="863"/>
      <c r="CZ84" s="863"/>
      <c r="DA84" s="864"/>
      <c r="DB84" s="862"/>
      <c r="DC84" s="863"/>
      <c r="DD84" s="863"/>
      <c r="DE84" s="863"/>
      <c r="DF84" s="864"/>
      <c r="DG84" s="862"/>
      <c r="DH84" s="863"/>
      <c r="DI84" s="863"/>
      <c r="DJ84" s="863"/>
      <c r="DK84" s="864"/>
      <c r="DL84" s="862"/>
      <c r="DM84" s="863"/>
      <c r="DN84" s="863"/>
      <c r="DO84" s="863"/>
      <c r="DP84" s="864"/>
      <c r="DQ84" s="862"/>
      <c r="DR84" s="863"/>
      <c r="DS84" s="863"/>
      <c r="DT84" s="863"/>
      <c r="DU84" s="864"/>
      <c r="DV84" s="859"/>
      <c r="DW84" s="860"/>
      <c r="DX84" s="860"/>
      <c r="DY84" s="860"/>
      <c r="DZ84" s="861"/>
      <c r="EA84" s="218"/>
    </row>
    <row r="85" spans="1:131" ht="26.25" customHeight="1" x14ac:dyDescent="0.15">
      <c r="A85" s="226">
        <v>18</v>
      </c>
      <c r="B85" s="873"/>
      <c r="C85" s="874"/>
      <c r="D85" s="874"/>
      <c r="E85" s="874"/>
      <c r="F85" s="874"/>
      <c r="G85" s="874"/>
      <c r="H85" s="874"/>
      <c r="I85" s="874"/>
      <c r="J85" s="874"/>
      <c r="K85" s="874"/>
      <c r="L85" s="874"/>
      <c r="M85" s="874"/>
      <c r="N85" s="874"/>
      <c r="O85" s="874"/>
      <c r="P85" s="875"/>
      <c r="Q85" s="876"/>
      <c r="R85" s="830"/>
      <c r="S85" s="830"/>
      <c r="T85" s="830"/>
      <c r="U85" s="830"/>
      <c r="V85" s="830"/>
      <c r="W85" s="830"/>
      <c r="X85" s="830"/>
      <c r="Y85" s="830"/>
      <c r="Z85" s="830"/>
      <c r="AA85" s="830"/>
      <c r="AB85" s="830"/>
      <c r="AC85" s="830"/>
      <c r="AD85" s="830"/>
      <c r="AE85" s="830"/>
      <c r="AF85" s="830"/>
      <c r="AG85" s="830"/>
      <c r="AH85" s="830"/>
      <c r="AI85" s="830"/>
      <c r="AJ85" s="830"/>
      <c r="AK85" s="830"/>
      <c r="AL85" s="830"/>
      <c r="AM85" s="830"/>
      <c r="AN85" s="830"/>
      <c r="AO85" s="830"/>
      <c r="AP85" s="830"/>
      <c r="AQ85" s="830"/>
      <c r="AR85" s="830"/>
      <c r="AS85" s="830"/>
      <c r="AT85" s="830"/>
      <c r="AU85" s="830"/>
      <c r="AV85" s="830"/>
      <c r="AW85" s="830"/>
      <c r="AX85" s="830"/>
      <c r="AY85" s="830"/>
      <c r="AZ85" s="832"/>
      <c r="BA85" s="832"/>
      <c r="BB85" s="832"/>
      <c r="BC85" s="832"/>
      <c r="BD85" s="833"/>
      <c r="BE85" s="229"/>
      <c r="BF85" s="229"/>
      <c r="BG85" s="229"/>
      <c r="BH85" s="229"/>
      <c r="BI85" s="229"/>
      <c r="BJ85" s="229"/>
      <c r="BK85" s="229"/>
      <c r="BL85" s="229"/>
      <c r="BM85" s="229"/>
      <c r="BN85" s="229"/>
      <c r="BO85" s="229"/>
      <c r="BP85" s="229"/>
      <c r="BQ85" s="226">
        <v>79</v>
      </c>
      <c r="BR85" s="231"/>
      <c r="BS85" s="859"/>
      <c r="BT85" s="860"/>
      <c r="BU85" s="860"/>
      <c r="BV85" s="860"/>
      <c r="BW85" s="860"/>
      <c r="BX85" s="860"/>
      <c r="BY85" s="860"/>
      <c r="BZ85" s="860"/>
      <c r="CA85" s="860"/>
      <c r="CB85" s="860"/>
      <c r="CC85" s="860"/>
      <c r="CD85" s="860"/>
      <c r="CE85" s="860"/>
      <c r="CF85" s="860"/>
      <c r="CG85" s="865"/>
      <c r="CH85" s="862"/>
      <c r="CI85" s="863"/>
      <c r="CJ85" s="863"/>
      <c r="CK85" s="863"/>
      <c r="CL85" s="864"/>
      <c r="CM85" s="862"/>
      <c r="CN85" s="863"/>
      <c r="CO85" s="863"/>
      <c r="CP85" s="863"/>
      <c r="CQ85" s="864"/>
      <c r="CR85" s="862"/>
      <c r="CS85" s="863"/>
      <c r="CT85" s="863"/>
      <c r="CU85" s="863"/>
      <c r="CV85" s="864"/>
      <c r="CW85" s="862"/>
      <c r="CX85" s="863"/>
      <c r="CY85" s="863"/>
      <c r="CZ85" s="863"/>
      <c r="DA85" s="864"/>
      <c r="DB85" s="862"/>
      <c r="DC85" s="863"/>
      <c r="DD85" s="863"/>
      <c r="DE85" s="863"/>
      <c r="DF85" s="864"/>
      <c r="DG85" s="862"/>
      <c r="DH85" s="863"/>
      <c r="DI85" s="863"/>
      <c r="DJ85" s="863"/>
      <c r="DK85" s="864"/>
      <c r="DL85" s="862"/>
      <c r="DM85" s="863"/>
      <c r="DN85" s="863"/>
      <c r="DO85" s="863"/>
      <c r="DP85" s="864"/>
      <c r="DQ85" s="862"/>
      <c r="DR85" s="863"/>
      <c r="DS85" s="863"/>
      <c r="DT85" s="863"/>
      <c r="DU85" s="864"/>
      <c r="DV85" s="859"/>
      <c r="DW85" s="860"/>
      <c r="DX85" s="860"/>
      <c r="DY85" s="860"/>
      <c r="DZ85" s="861"/>
      <c r="EA85" s="218"/>
    </row>
    <row r="86" spans="1:131" ht="26.25" customHeight="1" x14ac:dyDescent="0.15">
      <c r="A86" s="226">
        <v>19</v>
      </c>
      <c r="B86" s="873"/>
      <c r="C86" s="874"/>
      <c r="D86" s="874"/>
      <c r="E86" s="874"/>
      <c r="F86" s="874"/>
      <c r="G86" s="874"/>
      <c r="H86" s="874"/>
      <c r="I86" s="874"/>
      <c r="J86" s="874"/>
      <c r="K86" s="874"/>
      <c r="L86" s="874"/>
      <c r="M86" s="874"/>
      <c r="N86" s="874"/>
      <c r="O86" s="874"/>
      <c r="P86" s="875"/>
      <c r="Q86" s="876"/>
      <c r="R86" s="830"/>
      <c r="S86" s="830"/>
      <c r="T86" s="830"/>
      <c r="U86" s="830"/>
      <c r="V86" s="830"/>
      <c r="W86" s="830"/>
      <c r="X86" s="830"/>
      <c r="Y86" s="830"/>
      <c r="Z86" s="830"/>
      <c r="AA86" s="830"/>
      <c r="AB86" s="830"/>
      <c r="AC86" s="830"/>
      <c r="AD86" s="830"/>
      <c r="AE86" s="830"/>
      <c r="AF86" s="830"/>
      <c r="AG86" s="830"/>
      <c r="AH86" s="830"/>
      <c r="AI86" s="830"/>
      <c r="AJ86" s="830"/>
      <c r="AK86" s="830"/>
      <c r="AL86" s="830"/>
      <c r="AM86" s="830"/>
      <c r="AN86" s="830"/>
      <c r="AO86" s="830"/>
      <c r="AP86" s="830"/>
      <c r="AQ86" s="830"/>
      <c r="AR86" s="830"/>
      <c r="AS86" s="830"/>
      <c r="AT86" s="830"/>
      <c r="AU86" s="830"/>
      <c r="AV86" s="830"/>
      <c r="AW86" s="830"/>
      <c r="AX86" s="830"/>
      <c r="AY86" s="830"/>
      <c r="AZ86" s="832"/>
      <c r="BA86" s="832"/>
      <c r="BB86" s="832"/>
      <c r="BC86" s="832"/>
      <c r="BD86" s="833"/>
      <c r="BE86" s="229"/>
      <c r="BF86" s="229"/>
      <c r="BG86" s="229"/>
      <c r="BH86" s="229"/>
      <c r="BI86" s="229"/>
      <c r="BJ86" s="229"/>
      <c r="BK86" s="229"/>
      <c r="BL86" s="229"/>
      <c r="BM86" s="229"/>
      <c r="BN86" s="229"/>
      <c r="BO86" s="229"/>
      <c r="BP86" s="229"/>
      <c r="BQ86" s="226">
        <v>80</v>
      </c>
      <c r="BR86" s="231"/>
      <c r="BS86" s="859"/>
      <c r="BT86" s="860"/>
      <c r="BU86" s="860"/>
      <c r="BV86" s="860"/>
      <c r="BW86" s="860"/>
      <c r="BX86" s="860"/>
      <c r="BY86" s="860"/>
      <c r="BZ86" s="860"/>
      <c r="CA86" s="860"/>
      <c r="CB86" s="860"/>
      <c r="CC86" s="860"/>
      <c r="CD86" s="860"/>
      <c r="CE86" s="860"/>
      <c r="CF86" s="860"/>
      <c r="CG86" s="865"/>
      <c r="CH86" s="862"/>
      <c r="CI86" s="863"/>
      <c r="CJ86" s="863"/>
      <c r="CK86" s="863"/>
      <c r="CL86" s="864"/>
      <c r="CM86" s="862"/>
      <c r="CN86" s="863"/>
      <c r="CO86" s="863"/>
      <c r="CP86" s="863"/>
      <c r="CQ86" s="864"/>
      <c r="CR86" s="862"/>
      <c r="CS86" s="863"/>
      <c r="CT86" s="863"/>
      <c r="CU86" s="863"/>
      <c r="CV86" s="864"/>
      <c r="CW86" s="862"/>
      <c r="CX86" s="863"/>
      <c r="CY86" s="863"/>
      <c r="CZ86" s="863"/>
      <c r="DA86" s="864"/>
      <c r="DB86" s="862"/>
      <c r="DC86" s="863"/>
      <c r="DD86" s="863"/>
      <c r="DE86" s="863"/>
      <c r="DF86" s="864"/>
      <c r="DG86" s="862"/>
      <c r="DH86" s="863"/>
      <c r="DI86" s="863"/>
      <c r="DJ86" s="863"/>
      <c r="DK86" s="864"/>
      <c r="DL86" s="862"/>
      <c r="DM86" s="863"/>
      <c r="DN86" s="863"/>
      <c r="DO86" s="863"/>
      <c r="DP86" s="864"/>
      <c r="DQ86" s="862"/>
      <c r="DR86" s="863"/>
      <c r="DS86" s="863"/>
      <c r="DT86" s="863"/>
      <c r="DU86" s="864"/>
      <c r="DV86" s="859"/>
      <c r="DW86" s="860"/>
      <c r="DX86" s="860"/>
      <c r="DY86" s="860"/>
      <c r="DZ86" s="861"/>
      <c r="EA86" s="218"/>
    </row>
    <row r="87" spans="1:131" ht="26.25" customHeight="1" x14ac:dyDescent="0.15">
      <c r="A87" s="232">
        <v>20</v>
      </c>
      <c r="B87" s="880"/>
      <c r="C87" s="881"/>
      <c r="D87" s="881"/>
      <c r="E87" s="881"/>
      <c r="F87" s="881"/>
      <c r="G87" s="881"/>
      <c r="H87" s="881"/>
      <c r="I87" s="881"/>
      <c r="J87" s="881"/>
      <c r="K87" s="881"/>
      <c r="L87" s="881"/>
      <c r="M87" s="881"/>
      <c r="N87" s="881"/>
      <c r="O87" s="881"/>
      <c r="P87" s="882"/>
      <c r="Q87" s="883"/>
      <c r="R87" s="884"/>
      <c r="S87" s="884"/>
      <c r="T87" s="884"/>
      <c r="U87" s="884"/>
      <c r="V87" s="884"/>
      <c r="W87" s="884"/>
      <c r="X87" s="884"/>
      <c r="Y87" s="884"/>
      <c r="Z87" s="884"/>
      <c r="AA87" s="884"/>
      <c r="AB87" s="884"/>
      <c r="AC87" s="884"/>
      <c r="AD87" s="884"/>
      <c r="AE87" s="884"/>
      <c r="AF87" s="884"/>
      <c r="AG87" s="884"/>
      <c r="AH87" s="884"/>
      <c r="AI87" s="884"/>
      <c r="AJ87" s="884"/>
      <c r="AK87" s="884"/>
      <c r="AL87" s="884"/>
      <c r="AM87" s="884"/>
      <c r="AN87" s="884"/>
      <c r="AO87" s="884"/>
      <c r="AP87" s="884"/>
      <c r="AQ87" s="884"/>
      <c r="AR87" s="884"/>
      <c r="AS87" s="884"/>
      <c r="AT87" s="884"/>
      <c r="AU87" s="884"/>
      <c r="AV87" s="884"/>
      <c r="AW87" s="884"/>
      <c r="AX87" s="884"/>
      <c r="AY87" s="884"/>
      <c r="AZ87" s="885"/>
      <c r="BA87" s="885"/>
      <c r="BB87" s="885"/>
      <c r="BC87" s="885"/>
      <c r="BD87" s="886"/>
      <c r="BE87" s="229"/>
      <c r="BF87" s="229"/>
      <c r="BG87" s="229"/>
      <c r="BH87" s="229"/>
      <c r="BI87" s="229"/>
      <c r="BJ87" s="229"/>
      <c r="BK87" s="229"/>
      <c r="BL87" s="229"/>
      <c r="BM87" s="229"/>
      <c r="BN87" s="229"/>
      <c r="BO87" s="229"/>
      <c r="BP87" s="229"/>
      <c r="BQ87" s="226">
        <v>81</v>
      </c>
      <c r="BR87" s="231"/>
      <c r="BS87" s="859"/>
      <c r="BT87" s="860"/>
      <c r="BU87" s="860"/>
      <c r="BV87" s="860"/>
      <c r="BW87" s="860"/>
      <c r="BX87" s="860"/>
      <c r="BY87" s="860"/>
      <c r="BZ87" s="860"/>
      <c r="CA87" s="860"/>
      <c r="CB87" s="860"/>
      <c r="CC87" s="860"/>
      <c r="CD87" s="860"/>
      <c r="CE87" s="860"/>
      <c r="CF87" s="860"/>
      <c r="CG87" s="865"/>
      <c r="CH87" s="862"/>
      <c r="CI87" s="863"/>
      <c r="CJ87" s="863"/>
      <c r="CK87" s="863"/>
      <c r="CL87" s="864"/>
      <c r="CM87" s="862"/>
      <c r="CN87" s="863"/>
      <c r="CO87" s="863"/>
      <c r="CP87" s="863"/>
      <c r="CQ87" s="864"/>
      <c r="CR87" s="862"/>
      <c r="CS87" s="863"/>
      <c r="CT87" s="863"/>
      <c r="CU87" s="863"/>
      <c r="CV87" s="864"/>
      <c r="CW87" s="862"/>
      <c r="CX87" s="863"/>
      <c r="CY87" s="863"/>
      <c r="CZ87" s="863"/>
      <c r="DA87" s="864"/>
      <c r="DB87" s="862"/>
      <c r="DC87" s="863"/>
      <c r="DD87" s="863"/>
      <c r="DE87" s="863"/>
      <c r="DF87" s="864"/>
      <c r="DG87" s="862"/>
      <c r="DH87" s="863"/>
      <c r="DI87" s="863"/>
      <c r="DJ87" s="863"/>
      <c r="DK87" s="864"/>
      <c r="DL87" s="862"/>
      <c r="DM87" s="863"/>
      <c r="DN87" s="863"/>
      <c r="DO87" s="863"/>
      <c r="DP87" s="864"/>
      <c r="DQ87" s="862"/>
      <c r="DR87" s="863"/>
      <c r="DS87" s="863"/>
      <c r="DT87" s="863"/>
      <c r="DU87" s="864"/>
      <c r="DV87" s="859"/>
      <c r="DW87" s="860"/>
      <c r="DX87" s="860"/>
      <c r="DY87" s="860"/>
      <c r="DZ87" s="861"/>
      <c r="EA87" s="218"/>
    </row>
    <row r="88" spans="1:131" ht="26.25" customHeight="1" thickBot="1" x14ac:dyDescent="0.2">
      <c r="A88" s="228" t="s">
        <v>376</v>
      </c>
      <c r="B88" s="789" t="s">
        <v>401</v>
      </c>
      <c r="C88" s="790"/>
      <c r="D88" s="790"/>
      <c r="E88" s="790"/>
      <c r="F88" s="790"/>
      <c r="G88" s="790"/>
      <c r="H88" s="790"/>
      <c r="I88" s="790"/>
      <c r="J88" s="790"/>
      <c r="K88" s="790"/>
      <c r="L88" s="790"/>
      <c r="M88" s="790"/>
      <c r="N88" s="790"/>
      <c r="O88" s="790"/>
      <c r="P88" s="791"/>
      <c r="Q88" s="840"/>
      <c r="R88" s="841"/>
      <c r="S88" s="841"/>
      <c r="T88" s="841"/>
      <c r="U88" s="841"/>
      <c r="V88" s="841"/>
      <c r="W88" s="841"/>
      <c r="X88" s="841"/>
      <c r="Y88" s="841"/>
      <c r="Z88" s="841"/>
      <c r="AA88" s="841"/>
      <c r="AB88" s="841"/>
      <c r="AC88" s="841"/>
      <c r="AD88" s="841"/>
      <c r="AE88" s="841"/>
      <c r="AF88" s="844">
        <v>3323</v>
      </c>
      <c r="AG88" s="844"/>
      <c r="AH88" s="844"/>
      <c r="AI88" s="844"/>
      <c r="AJ88" s="844"/>
      <c r="AK88" s="841"/>
      <c r="AL88" s="841"/>
      <c r="AM88" s="841"/>
      <c r="AN88" s="841"/>
      <c r="AO88" s="841"/>
      <c r="AP88" s="844">
        <v>496</v>
      </c>
      <c r="AQ88" s="844"/>
      <c r="AR88" s="844"/>
      <c r="AS88" s="844"/>
      <c r="AT88" s="844"/>
      <c r="AU88" s="844"/>
      <c r="AV88" s="844"/>
      <c r="AW88" s="844"/>
      <c r="AX88" s="844"/>
      <c r="AY88" s="844"/>
      <c r="AZ88" s="849"/>
      <c r="BA88" s="849"/>
      <c r="BB88" s="849"/>
      <c r="BC88" s="849"/>
      <c r="BD88" s="850"/>
      <c r="BE88" s="229"/>
      <c r="BF88" s="229"/>
      <c r="BG88" s="229"/>
      <c r="BH88" s="229"/>
      <c r="BI88" s="229"/>
      <c r="BJ88" s="229"/>
      <c r="BK88" s="229"/>
      <c r="BL88" s="229"/>
      <c r="BM88" s="229"/>
      <c r="BN88" s="229"/>
      <c r="BO88" s="229"/>
      <c r="BP88" s="229"/>
      <c r="BQ88" s="226">
        <v>82</v>
      </c>
      <c r="BR88" s="231"/>
      <c r="BS88" s="859"/>
      <c r="BT88" s="860"/>
      <c r="BU88" s="860"/>
      <c r="BV88" s="860"/>
      <c r="BW88" s="860"/>
      <c r="BX88" s="860"/>
      <c r="BY88" s="860"/>
      <c r="BZ88" s="860"/>
      <c r="CA88" s="860"/>
      <c r="CB88" s="860"/>
      <c r="CC88" s="860"/>
      <c r="CD88" s="860"/>
      <c r="CE88" s="860"/>
      <c r="CF88" s="860"/>
      <c r="CG88" s="865"/>
      <c r="CH88" s="862"/>
      <c r="CI88" s="863"/>
      <c r="CJ88" s="863"/>
      <c r="CK88" s="863"/>
      <c r="CL88" s="864"/>
      <c r="CM88" s="862"/>
      <c r="CN88" s="863"/>
      <c r="CO88" s="863"/>
      <c r="CP88" s="863"/>
      <c r="CQ88" s="864"/>
      <c r="CR88" s="862"/>
      <c r="CS88" s="863"/>
      <c r="CT88" s="863"/>
      <c r="CU88" s="863"/>
      <c r="CV88" s="864"/>
      <c r="CW88" s="862"/>
      <c r="CX88" s="863"/>
      <c r="CY88" s="863"/>
      <c r="CZ88" s="863"/>
      <c r="DA88" s="864"/>
      <c r="DB88" s="862"/>
      <c r="DC88" s="863"/>
      <c r="DD88" s="863"/>
      <c r="DE88" s="863"/>
      <c r="DF88" s="864"/>
      <c r="DG88" s="862"/>
      <c r="DH88" s="863"/>
      <c r="DI88" s="863"/>
      <c r="DJ88" s="863"/>
      <c r="DK88" s="864"/>
      <c r="DL88" s="862"/>
      <c r="DM88" s="863"/>
      <c r="DN88" s="863"/>
      <c r="DO88" s="863"/>
      <c r="DP88" s="864"/>
      <c r="DQ88" s="862"/>
      <c r="DR88" s="863"/>
      <c r="DS88" s="863"/>
      <c r="DT88" s="863"/>
      <c r="DU88" s="864"/>
      <c r="DV88" s="859"/>
      <c r="DW88" s="860"/>
      <c r="DX88" s="860"/>
      <c r="DY88" s="860"/>
      <c r="DZ88" s="861"/>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59"/>
      <c r="BT89" s="860"/>
      <c r="BU89" s="860"/>
      <c r="BV89" s="860"/>
      <c r="BW89" s="860"/>
      <c r="BX89" s="860"/>
      <c r="BY89" s="860"/>
      <c r="BZ89" s="860"/>
      <c r="CA89" s="860"/>
      <c r="CB89" s="860"/>
      <c r="CC89" s="860"/>
      <c r="CD89" s="860"/>
      <c r="CE89" s="860"/>
      <c r="CF89" s="860"/>
      <c r="CG89" s="865"/>
      <c r="CH89" s="862"/>
      <c r="CI89" s="863"/>
      <c r="CJ89" s="863"/>
      <c r="CK89" s="863"/>
      <c r="CL89" s="864"/>
      <c r="CM89" s="862"/>
      <c r="CN89" s="863"/>
      <c r="CO89" s="863"/>
      <c r="CP89" s="863"/>
      <c r="CQ89" s="864"/>
      <c r="CR89" s="862"/>
      <c r="CS89" s="863"/>
      <c r="CT89" s="863"/>
      <c r="CU89" s="863"/>
      <c r="CV89" s="864"/>
      <c r="CW89" s="862"/>
      <c r="CX89" s="863"/>
      <c r="CY89" s="863"/>
      <c r="CZ89" s="863"/>
      <c r="DA89" s="864"/>
      <c r="DB89" s="862"/>
      <c r="DC89" s="863"/>
      <c r="DD89" s="863"/>
      <c r="DE89" s="863"/>
      <c r="DF89" s="864"/>
      <c r="DG89" s="862"/>
      <c r="DH89" s="863"/>
      <c r="DI89" s="863"/>
      <c r="DJ89" s="863"/>
      <c r="DK89" s="864"/>
      <c r="DL89" s="862"/>
      <c r="DM89" s="863"/>
      <c r="DN89" s="863"/>
      <c r="DO89" s="863"/>
      <c r="DP89" s="864"/>
      <c r="DQ89" s="862"/>
      <c r="DR89" s="863"/>
      <c r="DS89" s="863"/>
      <c r="DT89" s="863"/>
      <c r="DU89" s="864"/>
      <c r="DV89" s="859"/>
      <c r="DW89" s="860"/>
      <c r="DX89" s="860"/>
      <c r="DY89" s="860"/>
      <c r="DZ89" s="861"/>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59"/>
      <c r="BT90" s="860"/>
      <c r="BU90" s="860"/>
      <c r="BV90" s="860"/>
      <c r="BW90" s="860"/>
      <c r="BX90" s="860"/>
      <c r="BY90" s="860"/>
      <c r="BZ90" s="860"/>
      <c r="CA90" s="860"/>
      <c r="CB90" s="860"/>
      <c r="CC90" s="860"/>
      <c r="CD90" s="860"/>
      <c r="CE90" s="860"/>
      <c r="CF90" s="860"/>
      <c r="CG90" s="865"/>
      <c r="CH90" s="862"/>
      <c r="CI90" s="863"/>
      <c r="CJ90" s="863"/>
      <c r="CK90" s="863"/>
      <c r="CL90" s="864"/>
      <c r="CM90" s="862"/>
      <c r="CN90" s="863"/>
      <c r="CO90" s="863"/>
      <c r="CP90" s="863"/>
      <c r="CQ90" s="864"/>
      <c r="CR90" s="862"/>
      <c r="CS90" s="863"/>
      <c r="CT90" s="863"/>
      <c r="CU90" s="863"/>
      <c r="CV90" s="864"/>
      <c r="CW90" s="862"/>
      <c r="CX90" s="863"/>
      <c r="CY90" s="863"/>
      <c r="CZ90" s="863"/>
      <c r="DA90" s="864"/>
      <c r="DB90" s="862"/>
      <c r="DC90" s="863"/>
      <c r="DD90" s="863"/>
      <c r="DE90" s="863"/>
      <c r="DF90" s="864"/>
      <c r="DG90" s="862"/>
      <c r="DH90" s="863"/>
      <c r="DI90" s="863"/>
      <c r="DJ90" s="863"/>
      <c r="DK90" s="864"/>
      <c r="DL90" s="862"/>
      <c r="DM90" s="863"/>
      <c r="DN90" s="863"/>
      <c r="DO90" s="863"/>
      <c r="DP90" s="864"/>
      <c r="DQ90" s="862"/>
      <c r="DR90" s="863"/>
      <c r="DS90" s="863"/>
      <c r="DT90" s="863"/>
      <c r="DU90" s="864"/>
      <c r="DV90" s="859"/>
      <c r="DW90" s="860"/>
      <c r="DX90" s="860"/>
      <c r="DY90" s="860"/>
      <c r="DZ90" s="861"/>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59"/>
      <c r="BT91" s="860"/>
      <c r="BU91" s="860"/>
      <c r="BV91" s="860"/>
      <c r="BW91" s="860"/>
      <c r="BX91" s="860"/>
      <c r="BY91" s="860"/>
      <c r="BZ91" s="860"/>
      <c r="CA91" s="860"/>
      <c r="CB91" s="860"/>
      <c r="CC91" s="860"/>
      <c r="CD91" s="860"/>
      <c r="CE91" s="860"/>
      <c r="CF91" s="860"/>
      <c r="CG91" s="865"/>
      <c r="CH91" s="862"/>
      <c r="CI91" s="863"/>
      <c r="CJ91" s="863"/>
      <c r="CK91" s="863"/>
      <c r="CL91" s="864"/>
      <c r="CM91" s="862"/>
      <c r="CN91" s="863"/>
      <c r="CO91" s="863"/>
      <c r="CP91" s="863"/>
      <c r="CQ91" s="864"/>
      <c r="CR91" s="862"/>
      <c r="CS91" s="863"/>
      <c r="CT91" s="863"/>
      <c r="CU91" s="863"/>
      <c r="CV91" s="864"/>
      <c r="CW91" s="862"/>
      <c r="CX91" s="863"/>
      <c r="CY91" s="863"/>
      <c r="CZ91" s="863"/>
      <c r="DA91" s="864"/>
      <c r="DB91" s="862"/>
      <c r="DC91" s="863"/>
      <c r="DD91" s="863"/>
      <c r="DE91" s="863"/>
      <c r="DF91" s="864"/>
      <c r="DG91" s="862"/>
      <c r="DH91" s="863"/>
      <c r="DI91" s="863"/>
      <c r="DJ91" s="863"/>
      <c r="DK91" s="864"/>
      <c r="DL91" s="862"/>
      <c r="DM91" s="863"/>
      <c r="DN91" s="863"/>
      <c r="DO91" s="863"/>
      <c r="DP91" s="864"/>
      <c r="DQ91" s="862"/>
      <c r="DR91" s="863"/>
      <c r="DS91" s="863"/>
      <c r="DT91" s="863"/>
      <c r="DU91" s="864"/>
      <c r="DV91" s="859"/>
      <c r="DW91" s="860"/>
      <c r="DX91" s="860"/>
      <c r="DY91" s="860"/>
      <c r="DZ91" s="861"/>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59"/>
      <c r="BT92" s="860"/>
      <c r="BU92" s="860"/>
      <c r="BV92" s="860"/>
      <c r="BW92" s="860"/>
      <c r="BX92" s="860"/>
      <c r="BY92" s="860"/>
      <c r="BZ92" s="860"/>
      <c r="CA92" s="860"/>
      <c r="CB92" s="860"/>
      <c r="CC92" s="860"/>
      <c r="CD92" s="860"/>
      <c r="CE92" s="860"/>
      <c r="CF92" s="860"/>
      <c r="CG92" s="865"/>
      <c r="CH92" s="862"/>
      <c r="CI92" s="863"/>
      <c r="CJ92" s="863"/>
      <c r="CK92" s="863"/>
      <c r="CL92" s="864"/>
      <c r="CM92" s="862"/>
      <c r="CN92" s="863"/>
      <c r="CO92" s="863"/>
      <c r="CP92" s="863"/>
      <c r="CQ92" s="864"/>
      <c r="CR92" s="862"/>
      <c r="CS92" s="863"/>
      <c r="CT92" s="863"/>
      <c r="CU92" s="863"/>
      <c r="CV92" s="864"/>
      <c r="CW92" s="862"/>
      <c r="CX92" s="863"/>
      <c r="CY92" s="863"/>
      <c r="CZ92" s="863"/>
      <c r="DA92" s="864"/>
      <c r="DB92" s="862"/>
      <c r="DC92" s="863"/>
      <c r="DD92" s="863"/>
      <c r="DE92" s="863"/>
      <c r="DF92" s="864"/>
      <c r="DG92" s="862"/>
      <c r="DH92" s="863"/>
      <c r="DI92" s="863"/>
      <c r="DJ92" s="863"/>
      <c r="DK92" s="864"/>
      <c r="DL92" s="862"/>
      <c r="DM92" s="863"/>
      <c r="DN92" s="863"/>
      <c r="DO92" s="863"/>
      <c r="DP92" s="864"/>
      <c r="DQ92" s="862"/>
      <c r="DR92" s="863"/>
      <c r="DS92" s="863"/>
      <c r="DT92" s="863"/>
      <c r="DU92" s="864"/>
      <c r="DV92" s="859"/>
      <c r="DW92" s="860"/>
      <c r="DX92" s="860"/>
      <c r="DY92" s="860"/>
      <c r="DZ92" s="861"/>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59"/>
      <c r="BT93" s="860"/>
      <c r="BU93" s="860"/>
      <c r="BV93" s="860"/>
      <c r="BW93" s="860"/>
      <c r="BX93" s="860"/>
      <c r="BY93" s="860"/>
      <c r="BZ93" s="860"/>
      <c r="CA93" s="860"/>
      <c r="CB93" s="860"/>
      <c r="CC93" s="860"/>
      <c r="CD93" s="860"/>
      <c r="CE93" s="860"/>
      <c r="CF93" s="860"/>
      <c r="CG93" s="865"/>
      <c r="CH93" s="862"/>
      <c r="CI93" s="863"/>
      <c r="CJ93" s="863"/>
      <c r="CK93" s="863"/>
      <c r="CL93" s="864"/>
      <c r="CM93" s="862"/>
      <c r="CN93" s="863"/>
      <c r="CO93" s="863"/>
      <c r="CP93" s="863"/>
      <c r="CQ93" s="864"/>
      <c r="CR93" s="862"/>
      <c r="CS93" s="863"/>
      <c r="CT93" s="863"/>
      <c r="CU93" s="863"/>
      <c r="CV93" s="864"/>
      <c r="CW93" s="862"/>
      <c r="CX93" s="863"/>
      <c r="CY93" s="863"/>
      <c r="CZ93" s="863"/>
      <c r="DA93" s="864"/>
      <c r="DB93" s="862"/>
      <c r="DC93" s="863"/>
      <c r="DD93" s="863"/>
      <c r="DE93" s="863"/>
      <c r="DF93" s="864"/>
      <c r="DG93" s="862"/>
      <c r="DH93" s="863"/>
      <c r="DI93" s="863"/>
      <c r="DJ93" s="863"/>
      <c r="DK93" s="864"/>
      <c r="DL93" s="862"/>
      <c r="DM93" s="863"/>
      <c r="DN93" s="863"/>
      <c r="DO93" s="863"/>
      <c r="DP93" s="864"/>
      <c r="DQ93" s="862"/>
      <c r="DR93" s="863"/>
      <c r="DS93" s="863"/>
      <c r="DT93" s="863"/>
      <c r="DU93" s="864"/>
      <c r="DV93" s="859"/>
      <c r="DW93" s="860"/>
      <c r="DX93" s="860"/>
      <c r="DY93" s="860"/>
      <c r="DZ93" s="861"/>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59"/>
      <c r="BT94" s="860"/>
      <c r="BU94" s="860"/>
      <c r="BV94" s="860"/>
      <c r="BW94" s="860"/>
      <c r="BX94" s="860"/>
      <c r="BY94" s="860"/>
      <c r="BZ94" s="860"/>
      <c r="CA94" s="860"/>
      <c r="CB94" s="860"/>
      <c r="CC94" s="860"/>
      <c r="CD94" s="860"/>
      <c r="CE94" s="860"/>
      <c r="CF94" s="860"/>
      <c r="CG94" s="865"/>
      <c r="CH94" s="862"/>
      <c r="CI94" s="863"/>
      <c r="CJ94" s="863"/>
      <c r="CK94" s="863"/>
      <c r="CL94" s="864"/>
      <c r="CM94" s="862"/>
      <c r="CN94" s="863"/>
      <c r="CO94" s="863"/>
      <c r="CP94" s="863"/>
      <c r="CQ94" s="864"/>
      <c r="CR94" s="862"/>
      <c r="CS94" s="863"/>
      <c r="CT94" s="863"/>
      <c r="CU94" s="863"/>
      <c r="CV94" s="864"/>
      <c r="CW94" s="862"/>
      <c r="CX94" s="863"/>
      <c r="CY94" s="863"/>
      <c r="CZ94" s="863"/>
      <c r="DA94" s="864"/>
      <c r="DB94" s="862"/>
      <c r="DC94" s="863"/>
      <c r="DD94" s="863"/>
      <c r="DE94" s="863"/>
      <c r="DF94" s="864"/>
      <c r="DG94" s="862"/>
      <c r="DH94" s="863"/>
      <c r="DI94" s="863"/>
      <c r="DJ94" s="863"/>
      <c r="DK94" s="864"/>
      <c r="DL94" s="862"/>
      <c r="DM94" s="863"/>
      <c r="DN94" s="863"/>
      <c r="DO94" s="863"/>
      <c r="DP94" s="864"/>
      <c r="DQ94" s="862"/>
      <c r="DR94" s="863"/>
      <c r="DS94" s="863"/>
      <c r="DT94" s="863"/>
      <c r="DU94" s="864"/>
      <c r="DV94" s="859"/>
      <c r="DW94" s="860"/>
      <c r="DX94" s="860"/>
      <c r="DY94" s="860"/>
      <c r="DZ94" s="861"/>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59"/>
      <c r="BT95" s="860"/>
      <c r="BU95" s="860"/>
      <c r="BV95" s="860"/>
      <c r="BW95" s="860"/>
      <c r="BX95" s="860"/>
      <c r="BY95" s="860"/>
      <c r="BZ95" s="860"/>
      <c r="CA95" s="860"/>
      <c r="CB95" s="860"/>
      <c r="CC95" s="860"/>
      <c r="CD95" s="860"/>
      <c r="CE95" s="860"/>
      <c r="CF95" s="860"/>
      <c r="CG95" s="865"/>
      <c r="CH95" s="862"/>
      <c r="CI95" s="863"/>
      <c r="CJ95" s="863"/>
      <c r="CK95" s="863"/>
      <c r="CL95" s="864"/>
      <c r="CM95" s="862"/>
      <c r="CN95" s="863"/>
      <c r="CO95" s="863"/>
      <c r="CP95" s="863"/>
      <c r="CQ95" s="864"/>
      <c r="CR95" s="862"/>
      <c r="CS95" s="863"/>
      <c r="CT95" s="863"/>
      <c r="CU95" s="863"/>
      <c r="CV95" s="864"/>
      <c r="CW95" s="862"/>
      <c r="CX95" s="863"/>
      <c r="CY95" s="863"/>
      <c r="CZ95" s="863"/>
      <c r="DA95" s="864"/>
      <c r="DB95" s="862"/>
      <c r="DC95" s="863"/>
      <c r="DD95" s="863"/>
      <c r="DE95" s="863"/>
      <c r="DF95" s="864"/>
      <c r="DG95" s="862"/>
      <c r="DH95" s="863"/>
      <c r="DI95" s="863"/>
      <c r="DJ95" s="863"/>
      <c r="DK95" s="864"/>
      <c r="DL95" s="862"/>
      <c r="DM95" s="863"/>
      <c r="DN95" s="863"/>
      <c r="DO95" s="863"/>
      <c r="DP95" s="864"/>
      <c r="DQ95" s="862"/>
      <c r="DR95" s="863"/>
      <c r="DS95" s="863"/>
      <c r="DT95" s="863"/>
      <c r="DU95" s="864"/>
      <c r="DV95" s="859"/>
      <c r="DW95" s="860"/>
      <c r="DX95" s="860"/>
      <c r="DY95" s="860"/>
      <c r="DZ95" s="861"/>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59"/>
      <c r="BT96" s="860"/>
      <c r="BU96" s="860"/>
      <c r="BV96" s="860"/>
      <c r="BW96" s="860"/>
      <c r="BX96" s="860"/>
      <c r="BY96" s="860"/>
      <c r="BZ96" s="860"/>
      <c r="CA96" s="860"/>
      <c r="CB96" s="860"/>
      <c r="CC96" s="860"/>
      <c r="CD96" s="860"/>
      <c r="CE96" s="860"/>
      <c r="CF96" s="860"/>
      <c r="CG96" s="865"/>
      <c r="CH96" s="862"/>
      <c r="CI96" s="863"/>
      <c r="CJ96" s="863"/>
      <c r="CK96" s="863"/>
      <c r="CL96" s="864"/>
      <c r="CM96" s="862"/>
      <c r="CN96" s="863"/>
      <c r="CO96" s="863"/>
      <c r="CP96" s="863"/>
      <c r="CQ96" s="864"/>
      <c r="CR96" s="862"/>
      <c r="CS96" s="863"/>
      <c r="CT96" s="863"/>
      <c r="CU96" s="863"/>
      <c r="CV96" s="864"/>
      <c r="CW96" s="862"/>
      <c r="CX96" s="863"/>
      <c r="CY96" s="863"/>
      <c r="CZ96" s="863"/>
      <c r="DA96" s="864"/>
      <c r="DB96" s="862"/>
      <c r="DC96" s="863"/>
      <c r="DD96" s="863"/>
      <c r="DE96" s="863"/>
      <c r="DF96" s="864"/>
      <c r="DG96" s="862"/>
      <c r="DH96" s="863"/>
      <c r="DI96" s="863"/>
      <c r="DJ96" s="863"/>
      <c r="DK96" s="864"/>
      <c r="DL96" s="862"/>
      <c r="DM96" s="863"/>
      <c r="DN96" s="863"/>
      <c r="DO96" s="863"/>
      <c r="DP96" s="864"/>
      <c r="DQ96" s="862"/>
      <c r="DR96" s="863"/>
      <c r="DS96" s="863"/>
      <c r="DT96" s="863"/>
      <c r="DU96" s="864"/>
      <c r="DV96" s="859"/>
      <c r="DW96" s="860"/>
      <c r="DX96" s="860"/>
      <c r="DY96" s="860"/>
      <c r="DZ96" s="861"/>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59"/>
      <c r="BT97" s="860"/>
      <c r="BU97" s="860"/>
      <c r="BV97" s="860"/>
      <c r="BW97" s="860"/>
      <c r="BX97" s="860"/>
      <c r="BY97" s="860"/>
      <c r="BZ97" s="860"/>
      <c r="CA97" s="860"/>
      <c r="CB97" s="860"/>
      <c r="CC97" s="860"/>
      <c r="CD97" s="860"/>
      <c r="CE97" s="860"/>
      <c r="CF97" s="860"/>
      <c r="CG97" s="865"/>
      <c r="CH97" s="862"/>
      <c r="CI97" s="863"/>
      <c r="CJ97" s="863"/>
      <c r="CK97" s="863"/>
      <c r="CL97" s="864"/>
      <c r="CM97" s="862"/>
      <c r="CN97" s="863"/>
      <c r="CO97" s="863"/>
      <c r="CP97" s="863"/>
      <c r="CQ97" s="864"/>
      <c r="CR97" s="862"/>
      <c r="CS97" s="863"/>
      <c r="CT97" s="863"/>
      <c r="CU97" s="863"/>
      <c r="CV97" s="864"/>
      <c r="CW97" s="862"/>
      <c r="CX97" s="863"/>
      <c r="CY97" s="863"/>
      <c r="CZ97" s="863"/>
      <c r="DA97" s="864"/>
      <c r="DB97" s="862"/>
      <c r="DC97" s="863"/>
      <c r="DD97" s="863"/>
      <c r="DE97" s="863"/>
      <c r="DF97" s="864"/>
      <c r="DG97" s="862"/>
      <c r="DH97" s="863"/>
      <c r="DI97" s="863"/>
      <c r="DJ97" s="863"/>
      <c r="DK97" s="864"/>
      <c r="DL97" s="862"/>
      <c r="DM97" s="863"/>
      <c r="DN97" s="863"/>
      <c r="DO97" s="863"/>
      <c r="DP97" s="864"/>
      <c r="DQ97" s="862"/>
      <c r="DR97" s="863"/>
      <c r="DS97" s="863"/>
      <c r="DT97" s="863"/>
      <c r="DU97" s="864"/>
      <c r="DV97" s="859"/>
      <c r="DW97" s="860"/>
      <c r="DX97" s="860"/>
      <c r="DY97" s="860"/>
      <c r="DZ97" s="861"/>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59"/>
      <c r="BT98" s="860"/>
      <c r="BU98" s="860"/>
      <c r="BV98" s="860"/>
      <c r="BW98" s="860"/>
      <c r="BX98" s="860"/>
      <c r="BY98" s="860"/>
      <c r="BZ98" s="860"/>
      <c r="CA98" s="860"/>
      <c r="CB98" s="860"/>
      <c r="CC98" s="860"/>
      <c r="CD98" s="860"/>
      <c r="CE98" s="860"/>
      <c r="CF98" s="860"/>
      <c r="CG98" s="865"/>
      <c r="CH98" s="862"/>
      <c r="CI98" s="863"/>
      <c r="CJ98" s="863"/>
      <c r="CK98" s="863"/>
      <c r="CL98" s="864"/>
      <c r="CM98" s="862"/>
      <c r="CN98" s="863"/>
      <c r="CO98" s="863"/>
      <c r="CP98" s="863"/>
      <c r="CQ98" s="864"/>
      <c r="CR98" s="862"/>
      <c r="CS98" s="863"/>
      <c r="CT98" s="863"/>
      <c r="CU98" s="863"/>
      <c r="CV98" s="864"/>
      <c r="CW98" s="862"/>
      <c r="CX98" s="863"/>
      <c r="CY98" s="863"/>
      <c r="CZ98" s="863"/>
      <c r="DA98" s="864"/>
      <c r="DB98" s="862"/>
      <c r="DC98" s="863"/>
      <c r="DD98" s="863"/>
      <c r="DE98" s="863"/>
      <c r="DF98" s="864"/>
      <c r="DG98" s="862"/>
      <c r="DH98" s="863"/>
      <c r="DI98" s="863"/>
      <c r="DJ98" s="863"/>
      <c r="DK98" s="864"/>
      <c r="DL98" s="862"/>
      <c r="DM98" s="863"/>
      <c r="DN98" s="863"/>
      <c r="DO98" s="863"/>
      <c r="DP98" s="864"/>
      <c r="DQ98" s="862"/>
      <c r="DR98" s="863"/>
      <c r="DS98" s="863"/>
      <c r="DT98" s="863"/>
      <c r="DU98" s="864"/>
      <c r="DV98" s="859"/>
      <c r="DW98" s="860"/>
      <c r="DX98" s="860"/>
      <c r="DY98" s="860"/>
      <c r="DZ98" s="861"/>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59"/>
      <c r="BT99" s="860"/>
      <c r="BU99" s="860"/>
      <c r="BV99" s="860"/>
      <c r="BW99" s="860"/>
      <c r="BX99" s="860"/>
      <c r="BY99" s="860"/>
      <c r="BZ99" s="860"/>
      <c r="CA99" s="860"/>
      <c r="CB99" s="860"/>
      <c r="CC99" s="860"/>
      <c r="CD99" s="860"/>
      <c r="CE99" s="860"/>
      <c r="CF99" s="860"/>
      <c r="CG99" s="865"/>
      <c r="CH99" s="862"/>
      <c r="CI99" s="863"/>
      <c r="CJ99" s="863"/>
      <c r="CK99" s="863"/>
      <c r="CL99" s="864"/>
      <c r="CM99" s="862"/>
      <c r="CN99" s="863"/>
      <c r="CO99" s="863"/>
      <c r="CP99" s="863"/>
      <c r="CQ99" s="864"/>
      <c r="CR99" s="862"/>
      <c r="CS99" s="863"/>
      <c r="CT99" s="863"/>
      <c r="CU99" s="863"/>
      <c r="CV99" s="864"/>
      <c r="CW99" s="862"/>
      <c r="CX99" s="863"/>
      <c r="CY99" s="863"/>
      <c r="CZ99" s="863"/>
      <c r="DA99" s="864"/>
      <c r="DB99" s="862"/>
      <c r="DC99" s="863"/>
      <c r="DD99" s="863"/>
      <c r="DE99" s="863"/>
      <c r="DF99" s="864"/>
      <c r="DG99" s="862"/>
      <c r="DH99" s="863"/>
      <c r="DI99" s="863"/>
      <c r="DJ99" s="863"/>
      <c r="DK99" s="864"/>
      <c r="DL99" s="862"/>
      <c r="DM99" s="863"/>
      <c r="DN99" s="863"/>
      <c r="DO99" s="863"/>
      <c r="DP99" s="864"/>
      <c r="DQ99" s="862"/>
      <c r="DR99" s="863"/>
      <c r="DS99" s="863"/>
      <c r="DT99" s="863"/>
      <c r="DU99" s="864"/>
      <c r="DV99" s="859"/>
      <c r="DW99" s="860"/>
      <c r="DX99" s="860"/>
      <c r="DY99" s="860"/>
      <c r="DZ99" s="861"/>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59"/>
      <c r="BT100" s="860"/>
      <c r="BU100" s="860"/>
      <c r="BV100" s="860"/>
      <c r="BW100" s="860"/>
      <c r="BX100" s="860"/>
      <c r="BY100" s="860"/>
      <c r="BZ100" s="860"/>
      <c r="CA100" s="860"/>
      <c r="CB100" s="860"/>
      <c r="CC100" s="860"/>
      <c r="CD100" s="860"/>
      <c r="CE100" s="860"/>
      <c r="CF100" s="860"/>
      <c r="CG100" s="865"/>
      <c r="CH100" s="862"/>
      <c r="CI100" s="863"/>
      <c r="CJ100" s="863"/>
      <c r="CK100" s="863"/>
      <c r="CL100" s="864"/>
      <c r="CM100" s="862"/>
      <c r="CN100" s="863"/>
      <c r="CO100" s="863"/>
      <c r="CP100" s="863"/>
      <c r="CQ100" s="864"/>
      <c r="CR100" s="862"/>
      <c r="CS100" s="863"/>
      <c r="CT100" s="863"/>
      <c r="CU100" s="863"/>
      <c r="CV100" s="864"/>
      <c r="CW100" s="862"/>
      <c r="CX100" s="863"/>
      <c r="CY100" s="863"/>
      <c r="CZ100" s="863"/>
      <c r="DA100" s="864"/>
      <c r="DB100" s="862"/>
      <c r="DC100" s="863"/>
      <c r="DD100" s="863"/>
      <c r="DE100" s="863"/>
      <c r="DF100" s="864"/>
      <c r="DG100" s="862"/>
      <c r="DH100" s="863"/>
      <c r="DI100" s="863"/>
      <c r="DJ100" s="863"/>
      <c r="DK100" s="864"/>
      <c r="DL100" s="862"/>
      <c r="DM100" s="863"/>
      <c r="DN100" s="863"/>
      <c r="DO100" s="863"/>
      <c r="DP100" s="864"/>
      <c r="DQ100" s="862"/>
      <c r="DR100" s="863"/>
      <c r="DS100" s="863"/>
      <c r="DT100" s="863"/>
      <c r="DU100" s="864"/>
      <c r="DV100" s="859"/>
      <c r="DW100" s="860"/>
      <c r="DX100" s="860"/>
      <c r="DY100" s="860"/>
      <c r="DZ100" s="861"/>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59"/>
      <c r="BT101" s="860"/>
      <c r="BU101" s="860"/>
      <c r="BV101" s="860"/>
      <c r="BW101" s="860"/>
      <c r="BX101" s="860"/>
      <c r="BY101" s="860"/>
      <c r="BZ101" s="860"/>
      <c r="CA101" s="860"/>
      <c r="CB101" s="860"/>
      <c r="CC101" s="860"/>
      <c r="CD101" s="860"/>
      <c r="CE101" s="860"/>
      <c r="CF101" s="860"/>
      <c r="CG101" s="865"/>
      <c r="CH101" s="862"/>
      <c r="CI101" s="863"/>
      <c r="CJ101" s="863"/>
      <c r="CK101" s="863"/>
      <c r="CL101" s="864"/>
      <c r="CM101" s="862"/>
      <c r="CN101" s="863"/>
      <c r="CO101" s="863"/>
      <c r="CP101" s="863"/>
      <c r="CQ101" s="864"/>
      <c r="CR101" s="862"/>
      <c r="CS101" s="863"/>
      <c r="CT101" s="863"/>
      <c r="CU101" s="863"/>
      <c r="CV101" s="864"/>
      <c r="CW101" s="862"/>
      <c r="CX101" s="863"/>
      <c r="CY101" s="863"/>
      <c r="CZ101" s="863"/>
      <c r="DA101" s="864"/>
      <c r="DB101" s="862"/>
      <c r="DC101" s="863"/>
      <c r="DD101" s="863"/>
      <c r="DE101" s="863"/>
      <c r="DF101" s="864"/>
      <c r="DG101" s="862"/>
      <c r="DH101" s="863"/>
      <c r="DI101" s="863"/>
      <c r="DJ101" s="863"/>
      <c r="DK101" s="864"/>
      <c r="DL101" s="862"/>
      <c r="DM101" s="863"/>
      <c r="DN101" s="863"/>
      <c r="DO101" s="863"/>
      <c r="DP101" s="864"/>
      <c r="DQ101" s="862"/>
      <c r="DR101" s="863"/>
      <c r="DS101" s="863"/>
      <c r="DT101" s="863"/>
      <c r="DU101" s="864"/>
      <c r="DV101" s="859"/>
      <c r="DW101" s="860"/>
      <c r="DX101" s="860"/>
      <c r="DY101" s="860"/>
      <c r="DZ101" s="861"/>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789" t="s">
        <v>402</v>
      </c>
      <c r="BS102" s="790"/>
      <c r="BT102" s="790"/>
      <c r="BU102" s="790"/>
      <c r="BV102" s="790"/>
      <c r="BW102" s="790"/>
      <c r="BX102" s="790"/>
      <c r="BY102" s="790"/>
      <c r="BZ102" s="790"/>
      <c r="CA102" s="790"/>
      <c r="CB102" s="790"/>
      <c r="CC102" s="790"/>
      <c r="CD102" s="790"/>
      <c r="CE102" s="790"/>
      <c r="CF102" s="790"/>
      <c r="CG102" s="791"/>
      <c r="CH102" s="887"/>
      <c r="CI102" s="888"/>
      <c r="CJ102" s="888"/>
      <c r="CK102" s="888"/>
      <c r="CL102" s="889"/>
      <c r="CM102" s="887"/>
      <c r="CN102" s="888"/>
      <c r="CO102" s="888"/>
      <c r="CP102" s="888"/>
      <c r="CQ102" s="889"/>
      <c r="CR102" s="890">
        <v>0</v>
      </c>
      <c r="CS102" s="852"/>
      <c r="CT102" s="852"/>
      <c r="CU102" s="852"/>
      <c r="CV102" s="891"/>
      <c r="CW102" s="890" t="s">
        <v>565</v>
      </c>
      <c r="CX102" s="852"/>
      <c r="CY102" s="852"/>
      <c r="CZ102" s="852"/>
      <c r="DA102" s="891"/>
      <c r="DB102" s="890" t="s">
        <v>565</v>
      </c>
      <c r="DC102" s="852"/>
      <c r="DD102" s="852"/>
      <c r="DE102" s="852"/>
      <c r="DF102" s="891"/>
      <c r="DG102" s="890" t="s">
        <v>565</v>
      </c>
      <c r="DH102" s="852"/>
      <c r="DI102" s="852"/>
      <c r="DJ102" s="852"/>
      <c r="DK102" s="891"/>
      <c r="DL102" s="890" t="s">
        <v>565</v>
      </c>
      <c r="DM102" s="852"/>
      <c r="DN102" s="852"/>
      <c r="DO102" s="852"/>
      <c r="DP102" s="891"/>
      <c r="DQ102" s="890" t="s">
        <v>565</v>
      </c>
      <c r="DR102" s="852"/>
      <c r="DS102" s="852"/>
      <c r="DT102" s="852"/>
      <c r="DU102" s="891"/>
      <c r="DV102" s="789" t="s">
        <v>565</v>
      </c>
      <c r="DW102" s="790"/>
      <c r="DX102" s="790"/>
      <c r="DY102" s="790"/>
      <c r="DZ102" s="914"/>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15" t="s">
        <v>403</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16" t="s">
        <v>404</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405</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406</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17" t="s">
        <v>407</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408</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218" customFormat="1" ht="26.25" customHeight="1" x14ac:dyDescent="0.15">
      <c r="A109" s="912" t="s">
        <v>409</v>
      </c>
      <c r="B109" s="893"/>
      <c r="C109" s="893"/>
      <c r="D109" s="893"/>
      <c r="E109" s="893"/>
      <c r="F109" s="893"/>
      <c r="G109" s="893"/>
      <c r="H109" s="893"/>
      <c r="I109" s="893"/>
      <c r="J109" s="893"/>
      <c r="K109" s="893"/>
      <c r="L109" s="893"/>
      <c r="M109" s="893"/>
      <c r="N109" s="893"/>
      <c r="O109" s="893"/>
      <c r="P109" s="893"/>
      <c r="Q109" s="893"/>
      <c r="R109" s="893"/>
      <c r="S109" s="893"/>
      <c r="T109" s="893"/>
      <c r="U109" s="893"/>
      <c r="V109" s="893"/>
      <c r="W109" s="893"/>
      <c r="X109" s="893"/>
      <c r="Y109" s="893"/>
      <c r="Z109" s="894"/>
      <c r="AA109" s="892" t="s">
        <v>410</v>
      </c>
      <c r="AB109" s="893"/>
      <c r="AC109" s="893"/>
      <c r="AD109" s="893"/>
      <c r="AE109" s="894"/>
      <c r="AF109" s="892" t="s">
        <v>411</v>
      </c>
      <c r="AG109" s="893"/>
      <c r="AH109" s="893"/>
      <c r="AI109" s="893"/>
      <c r="AJ109" s="894"/>
      <c r="AK109" s="892" t="s">
        <v>294</v>
      </c>
      <c r="AL109" s="893"/>
      <c r="AM109" s="893"/>
      <c r="AN109" s="893"/>
      <c r="AO109" s="894"/>
      <c r="AP109" s="892" t="s">
        <v>412</v>
      </c>
      <c r="AQ109" s="893"/>
      <c r="AR109" s="893"/>
      <c r="AS109" s="893"/>
      <c r="AT109" s="895"/>
      <c r="AU109" s="912" t="s">
        <v>409</v>
      </c>
      <c r="AV109" s="893"/>
      <c r="AW109" s="893"/>
      <c r="AX109" s="893"/>
      <c r="AY109" s="893"/>
      <c r="AZ109" s="893"/>
      <c r="BA109" s="893"/>
      <c r="BB109" s="893"/>
      <c r="BC109" s="893"/>
      <c r="BD109" s="893"/>
      <c r="BE109" s="893"/>
      <c r="BF109" s="893"/>
      <c r="BG109" s="893"/>
      <c r="BH109" s="893"/>
      <c r="BI109" s="893"/>
      <c r="BJ109" s="893"/>
      <c r="BK109" s="893"/>
      <c r="BL109" s="893"/>
      <c r="BM109" s="893"/>
      <c r="BN109" s="893"/>
      <c r="BO109" s="893"/>
      <c r="BP109" s="894"/>
      <c r="BQ109" s="892" t="s">
        <v>410</v>
      </c>
      <c r="BR109" s="893"/>
      <c r="BS109" s="893"/>
      <c r="BT109" s="893"/>
      <c r="BU109" s="894"/>
      <c r="BV109" s="892" t="s">
        <v>411</v>
      </c>
      <c r="BW109" s="893"/>
      <c r="BX109" s="893"/>
      <c r="BY109" s="893"/>
      <c r="BZ109" s="894"/>
      <c r="CA109" s="892" t="s">
        <v>294</v>
      </c>
      <c r="CB109" s="893"/>
      <c r="CC109" s="893"/>
      <c r="CD109" s="893"/>
      <c r="CE109" s="894"/>
      <c r="CF109" s="913" t="s">
        <v>412</v>
      </c>
      <c r="CG109" s="913"/>
      <c r="CH109" s="913"/>
      <c r="CI109" s="913"/>
      <c r="CJ109" s="913"/>
      <c r="CK109" s="892" t="s">
        <v>413</v>
      </c>
      <c r="CL109" s="893"/>
      <c r="CM109" s="893"/>
      <c r="CN109" s="893"/>
      <c r="CO109" s="893"/>
      <c r="CP109" s="893"/>
      <c r="CQ109" s="893"/>
      <c r="CR109" s="893"/>
      <c r="CS109" s="893"/>
      <c r="CT109" s="893"/>
      <c r="CU109" s="893"/>
      <c r="CV109" s="893"/>
      <c r="CW109" s="893"/>
      <c r="CX109" s="893"/>
      <c r="CY109" s="893"/>
      <c r="CZ109" s="893"/>
      <c r="DA109" s="893"/>
      <c r="DB109" s="893"/>
      <c r="DC109" s="893"/>
      <c r="DD109" s="893"/>
      <c r="DE109" s="893"/>
      <c r="DF109" s="894"/>
      <c r="DG109" s="892" t="s">
        <v>410</v>
      </c>
      <c r="DH109" s="893"/>
      <c r="DI109" s="893"/>
      <c r="DJ109" s="893"/>
      <c r="DK109" s="894"/>
      <c r="DL109" s="892" t="s">
        <v>411</v>
      </c>
      <c r="DM109" s="893"/>
      <c r="DN109" s="893"/>
      <c r="DO109" s="893"/>
      <c r="DP109" s="894"/>
      <c r="DQ109" s="892" t="s">
        <v>294</v>
      </c>
      <c r="DR109" s="893"/>
      <c r="DS109" s="893"/>
      <c r="DT109" s="893"/>
      <c r="DU109" s="894"/>
      <c r="DV109" s="892" t="s">
        <v>412</v>
      </c>
      <c r="DW109" s="893"/>
      <c r="DX109" s="893"/>
      <c r="DY109" s="893"/>
      <c r="DZ109" s="895"/>
    </row>
    <row r="110" spans="1:131" s="218" customFormat="1" ht="26.25" customHeight="1" x14ac:dyDescent="0.15">
      <c r="A110" s="896" t="s">
        <v>414</v>
      </c>
      <c r="B110" s="897"/>
      <c r="C110" s="897"/>
      <c r="D110" s="897"/>
      <c r="E110" s="897"/>
      <c r="F110" s="897"/>
      <c r="G110" s="897"/>
      <c r="H110" s="897"/>
      <c r="I110" s="897"/>
      <c r="J110" s="897"/>
      <c r="K110" s="897"/>
      <c r="L110" s="897"/>
      <c r="M110" s="897"/>
      <c r="N110" s="897"/>
      <c r="O110" s="897"/>
      <c r="P110" s="897"/>
      <c r="Q110" s="897"/>
      <c r="R110" s="897"/>
      <c r="S110" s="897"/>
      <c r="T110" s="897"/>
      <c r="U110" s="897"/>
      <c r="V110" s="897"/>
      <c r="W110" s="897"/>
      <c r="X110" s="897"/>
      <c r="Y110" s="897"/>
      <c r="Z110" s="898"/>
      <c r="AA110" s="899">
        <v>391570</v>
      </c>
      <c r="AB110" s="900"/>
      <c r="AC110" s="900"/>
      <c r="AD110" s="900"/>
      <c r="AE110" s="901"/>
      <c r="AF110" s="902">
        <v>473729</v>
      </c>
      <c r="AG110" s="900"/>
      <c r="AH110" s="900"/>
      <c r="AI110" s="900"/>
      <c r="AJ110" s="901"/>
      <c r="AK110" s="902">
        <v>508015</v>
      </c>
      <c r="AL110" s="900"/>
      <c r="AM110" s="900"/>
      <c r="AN110" s="900"/>
      <c r="AO110" s="901"/>
      <c r="AP110" s="903">
        <v>36.6</v>
      </c>
      <c r="AQ110" s="904"/>
      <c r="AR110" s="904"/>
      <c r="AS110" s="904"/>
      <c r="AT110" s="905"/>
      <c r="AU110" s="906" t="s">
        <v>69</v>
      </c>
      <c r="AV110" s="907"/>
      <c r="AW110" s="907"/>
      <c r="AX110" s="907"/>
      <c r="AY110" s="907"/>
      <c r="AZ110" s="929" t="s">
        <v>415</v>
      </c>
      <c r="BA110" s="897"/>
      <c r="BB110" s="897"/>
      <c r="BC110" s="897"/>
      <c r="BD110" s="897"/>
      <c r="BE110" s="897"/>
      <c r="BF110" s="897"/>
      <c r="BG110" s="897"/>
      <c r="BH110" s="897"/>
      <c r="BI110" s="897"/>
      <c r="BJ110" s="897"/>
      <c r="BK110" s="897"/>
      <c r="BL110" s="897"/>
      <c r="BM110" s="897"/>
      <c r="BN110" s="897"/>
      <c r="BO110" s="897"/>
      <c r="BP110" s="898"/>
      <c r="BQ110" s="930">
        <v>5249766</v>
      </c>
      <c r="BR110" s="931"/>
      <c r="BS110" s="931"/>
      <c r="BT110" s="931"/>
      <c r="BU110" s="931"/>
      <c r="BV110" s="931">
        <v>5785772</v>
      </c>
      <c r="BW110" s="931"/>
      <c r="BX110" s="931"/>
      <c r="BY110" s="931"/>
      <c r="BZ110" s="931"/>
      <c r="CA110" s="931">
        <v>5885889</v>
      </c>
      <c r="CB110" s="931"/>
      <c r="CC110" s="931"/>
      <c r="CD110" s="931"/>
      <c r="CE110" s="931"/>
      <c r="CF110" s="944">
        <v>423.7</v>
      </c>
      <c r="CG110" s="945"/>
      <c r="CH110" s="945"/>
      <c r="CI110" s="945"/>
      <c r="CJ110" s="945"/>
      <c r="CK110" s="946" t="s">
        <v>416</v>
      </c>
      <c r="CL110" s="947"/>
      <c r="CM110" s="929" t="s">
        <v>417</v>
      </c>
      <c r="CN110" s="897"/>
      <c r="CO110" s="897"/>
      <c r="CP110" s="897"/>
      <c r="CQ110" s="897"/>
      <c r="CR110" s="897"/>
      <c r="CS110" s="897"/>
      <c r="CT110" s="897"/>
      <c r="CU110" s="897"/>
      <c r="CV110" s="897"/>
      <c r="CW110" s="897"/>
      <c r="CX110" s="897"/>
      <c r="CY110" s="897"/>
      <c r="CZ110" s="897"/>
      <c r="DA110" s="897"/>
      <c r="DB110" s="897"/>
      <c r="DC110" s="897"/>
      <c r="DD110" s="897"/>
      <c r="DE110" s="897"/>
      <c r="DF110" s="898"/>
      <c r="DG110" s="930" t="s">
        <v>122</v>
      </c>
      <c r="DH110" s="931"/>
      <c r="DI110" s="931"/>
      <c r="DJ110" s="931"/>
      <c r="DK110" s="931"/>
      <c r="DL110" s="931" t="s">
        <v>122</v>
      </c>
      <c r="DM110" s="931"/>
      <c r="DN110" s="931"/>
      <c r="DO110" s="931"/>
      <c r="DP110" s="931"/>
      <c r="DQ110" s="931" t="s">
        <v>122</v>
      </c>
      <c r="DR110" s="931"/>
      <c r="DS110" s="931"/>
      <c r="DT110" s="931"/>
      <c r="DU110" s="931"/>
      <c r="DV110" s="932" t="s">
        <v>122</v>
      </c>
      <c r="DW110" s="932"/>
      <c r="DX110" s="932"/>
      <c r="DY110" s="932"/>
      <c r="DZ110" s="933"/>
    </row>
    <row r="111" spans="1:131" s="218" customFormat="1" ht="26.25" customHeight="1" x14ac:dyDescent="0.15">
      <c r="A111" s="934" t="s">
        <v>418</v>
      </c>
      <c r="B111" s="935"/>
      <c r="C111" s="935"/>
      <c r="D111" s="935"/>
      <c r="E111" s="935"/>
      <c r="F111" s="935"/>
      <c r="G111" s="935"/>
      <c r="H111" s="935"/>
      <c r="I111" s="935"/>
      <c r="J111" s="935"/>
      <c r="K111" s="935"/>
      <c r="L111" s="935"/>
      <c r="M111" s="935"/>
      <c r="N111" s="935"/>
      <c r="O111" s="935"/>
      <c r="P111" s="935"/>
      <c r="Q111" s="935"/>
      <c r="R111" s="935"/>
      <c r="S111" s="935"/>
      <c r="T111" s="935"/>
      <c r="U111" s="935"/>
      <c r="V111" s="935"/>
      <c r="W111" s="935"/>
      <c r="X111" s="935"/>
      <c r="Y111" s="935"/>
      <c r="Z111" s="936"/>
      <c r="AA111" s="937" t="s">
        <v>122</v>
      </c>
      <c r="AB111" s="938"/>
      <c r="AC111" s="938"/>
      <c r="AD111" s="938"/>
      <c r="AE111" s="939"/>
      <c r="AF111" s="940" t="s">
        <v>122</v>
      </c>
      <c r="AG111" s="938"/>
      <c r="AH111" s="938"/>
      <c r="AI111" s="938"/>
      <c r="AJ111" s="939"/>
      <c r="AK111" s="940" t="s">
        <v>122</v>
      </c>
      <c r="AL111" s="938"/>
      <c r="AM111" s="938"/>
      <c r="AN111" s="938"/>
      <c r="AO111" s="939"/>
      <c r="AP111" s="941" t="s">
        <v>122</v>
      </c>
      <c r="AQ111" s="942"/>
      <c r="AR111" s="942"/>
      <c r="AS111" s="942"/>
      <c r="AT111" s="943"/>
      <c r="AU111" s="908"/>
      <c r="AV111" s="909"/>
      <c r="AW111" s="909"/>
      <c r="AX111" s="909"/>
      <c r="AY111" s="909"/>
      <c r="AZ111" s="922" t="s">
        <v>419</v>
      </c>
      <c r="BA111" s="923"/>
      <c r="BB111" s="923"/>
      <c r="BC111" s="923"/>
      <c r="BD111" s="923"/>
      <c r="BE111" s="923"/>
      <c r="BF111" s="923"/>
      <c r="BG111" s="923"/>
      <c r="BH111" s="923"/>
      <c r="BI111" s="923"/>
      <c r="BJ111" s="923"/>
      <c r="BK111" s="923"/>
      <c r="BL111" s="923"/>
      <c r="BM111" s="923"/>
      <c r="BN111" s="923"/>
      <c r="BO111" s="923"/>
      <c r="BP111" s="924"/>
      <c r="BQ111" s="925" t="s">
        <v>122</v>
      </c>
      <c r="BR111" s="926"/>
      <c r="BS111" s="926"/>
      <c r="BT111" s="926"/>
      <c r="BU111" s="926"/>
      <c r="BV111" s="926" t="s">
        <v>122</v>
      </c>
      <c r="BW111" s="926"/>
      <c r="BX111" s="926"/>
      <c r="BY111" s="926"/>
      <c r="BZ111" s="926"/>
      <c r="CA111" s="926" t="s">
        <v>122</v>
      </c>
      <c r="CB111" s="926"/>
      <c r="CC111" s="926"/>
      <c r="CD111" s="926"/>
      <c r="CE111" s="926"/>
      <c r="CF111" s="920" t="s">
        <v>122</v>
      </c>
      <c r="CG111" s="921"/>
      <c r="CH111" s="921"/>
      <c r="CI111" s="921"/>
      <c r="CJ111" s="921"/>
      <c r="CK111" s="948"/>
      <c r="CL111" s="949"/>
      <c r="CM111" s="922" t="s">
        <v>420</v>
      </c>
      <c r="CN111" s="923"/>
      <c r="CO111" s="923"/>
      <c r="CP111" s="923"/>
      <c r="CQ111" s="923"/>
      <c r="CR111" s="923"/>
      <c r="CS111" s="923"/>
      <c r="CT111" s="923"/>
      <c r="CU111" s="923"/>
      <c r="CV111" s="923"/>
      <c r="CW111" s="923"/>
      <c r="CX111" s="923"/>
      <c r="CY111" s="923"/>
      <c r="CZ111" s="923"/>
      <c r="DA111" s="923"/>
      <c r="DB111" s="923"/>
      <c r="DC111" s="923"/>
      <c r="DD111" s="923"/>
      <c r="DE111" s="923"/>
      <c r="DF111" s="924"/>
      <c r="DG111" s="925" t="s">
        <v>122</v>
      </c>
      <c r="DH111" s="926"/>
      <c r="DI111" s="926"/>
      <c r="DJ111" s="926"/>
      <c r="DK111" s="926"/>
      <c r="DL111" s="926" t="s">
        <v>122</v>
      </c>
      <c r="DM111" s="926"/>
      <c r="DN111" s="926"/>
      <c r="DO111" s="926"/>
      <c r="DP111" s="926"/>
      <c r="DQ111" s="926" t="s">
        <v>122</v>
      </c>
      <c r="DR111" s="926"/>
      <c r="DS111" s="926"/>
      <c r="DT111" s="926"/>
      <c r="DU111" s="926"/>
      <c r="DV111" s="927" t="s">
        <v>122</v>
      </c>
      <c r="DW111" s="927"/>
      <c r="DX111" s="927"/>
      <c r="DY111" s="927"/>
      <c r="DZ111" s="928"/>
    </row>
    <row r="112" spans="1:131" s="218" customFormat="1" ht="26.25" customHeight="1" x14ac:dyDescent="0.15">
      <c r="A112" s="952" t="s">
        <v>421</v>
      </c>
      <c r="B112" s="953"/>
      <c r="C112" s="923" t="s">
        <v>422</v>
      </c>
      <c r="D112" s="923"/>
      <c r="E112" s="923"/>
      <c r="F112" s="923"/>
      <c r="G112" s="923"/>
      <c r="H112" s="923"/>
      <c r="I112" s="923"/>
      <c r="J112" s="923"/>
      <c r="K112" s="923"/>
      <c r="L112" s="923"/>
      <c r="M112" s="923"/>
      <c r="N112" s="923"/>
      <c r="O112" s="923"/>
      <c r="P112" s="923"/>
      <c r="Q112" s="923"/>
      <c r="R112" s="923"/>
      <c r="S112" s="923"/>
      <c r="T112" s="923"/>
      <c r="U112" s="923"/>
      <c r="V112" s="923"/>
      <c r="W112" s="923"/>
      <c r="X112" s="923"/>
      <c r="Y112" s="923"/>
      <c r="Z112" s="924"/>
      <c r="AA112" s="958" t="s">
        <v>122</v>
      </c>
      <c r="AB112" s="959"/>
      <c r="AC112" s="959"/>
      <c r="AD112" s="959"/>
      <c r="AE112" s="960"/>
      <c r="AF112" s="961" t="s">
        <v>122</v>
      </c>
      <c r="AG112" s="959"/>
      <c r="AH112" s="959"/>
      <c r="AI112" s="959"/>
      <c r="AJ112" s="960"/>
      <c r="AK112" s="961" t="s">
        <v>122</v>
      </c>
      <c r="AL112" s="959"/>
      <c r="AM112" s="959"/>
      <c r="AN112" s="959"/>
      <c r="AO112" s="960"/>
      <c r="AP112" s="962" t="s">
        <v>122</v>
      </c>
      <c r="AQ112" s="963"/>
      <c r="AR112" s="963"/>
      <c r="AS112" s="963"/>
      <c r="AT112" s="964"/>
      <c r="AU112" s="908"/>
      <c r="AV112" s="909"/>
      <c r="AW112" s="909"/>
      <c r="AX112" s="909"/>
      <c r="AY112" s="909"/>
      <c r="AZ112" s="922" t="s">
        <v>423</v>
      </c>
      <c r="BA112" s="923"/>
      <c r="BB112" s="923"/>
      <c r="BC112" s="923"/>
      <c r="BD112" s="923"/>
      <c r="BE112" s="923"/>
      <c r="BF112" s="923"/>
      <c r="BG112" s="923"/>
      <c r="BH112" s="923"/>
      <c r="BI112" s="923"/>
      <c r="BJ112" s="923"/>
      <c r="BK112" s="923"/>
      <c r="BL112" s="923"/>
      <c r="BM112" s="923"/>
      <c r="BN112" s="923"/>
      <c r="BO112" s="923"/>
      <c r="BP112" s="924"/>
      <c r="BQ112" s="925">
        <v>87466</v>
      </c>
      <c r="BR112" s="926"/>
      <c r="BS112" s="926"/>
      <c r="BT112" s="926"/>
      <c r="BU112" s="926"/>
      <c r="BV112" s="926">
        <v>118595</v>
      </c>
      <c r="BW112" s="926"/>
      <c r="BX112" s="926"/>
      <c r="BY112" s="926"/>
      <c r="BZ112" s="926"/>
      <c r="CA112" s="926">
        <v>219808</v>
      </c>
      <c r="CB112" s="926"/>
      <c r="CC112" s="926"/>
      <c r="CD112" s="926"/>
      <c r="CE112" s="926"/>
      <c r="CF112" s="920">
        <v>15.8</v>
      </c>
      <c r="CG112" s="921"/>
      <c r="CH112" s="921"/>
      <c r="CI112" s="921"/>
      <c r="CJ112" s="921"/>
      <c r="CK112" s="948"/>
      <c r="CL112" s="949"/>
      <c r="CM112" s="922" t="s">
        <v>424</v>
      </c>
      <c r="CN112" s="923"/>
      <c r="CO112" s="923"/>
      <c r="CP112" s="923"/>
      <c r="CQ112" s="923"/>
      <c r="CR112" s="923"/>
      <c r="CS112" s="923"/>
      <c r="CT112" s="923"/>
      <c r="CU112" s="923"/>
      <c r="CV112" s="923"/>
      <c r="CW112" s="923"/>
      <c r="CX112" s="923"/>
      <c r="CY112" s="923"/>
      <c r="CZ112" s="923"/>
      <c r="DA112" s="923"/>
      <c r="DB112" s="923"/>
      <c r="DC112" s="923"/>
      <c r="DD112" s="923"/>
      <c r="DE112" s="923"/>
      <c r="DF112" s="924"/>
      <c r="DG112" s="925" t="s">
        <v>122</v>
      </c>
      <c r="DH112" s="926"/>
      <c r="DI112" s="926"/>
      <c r="DJ112" s="926"/>
      <c r="DK112" s="926"/>
      <c r="DL112" s="926" t="s">
        <v>122</v>
      </c>
      <c r="DM112" s="926"/>
      <c r="DN112" s="926"/>
      <c r="DO112" s="926"/>
      <c r="DP112" s="926"/>
      <c r="DQ112" s="926" t="s">
        <v>122</v>
      </c>
      <c r="DR112" s="926"/>
      <c r="DS112" s="926"/>
      <c r="DT112" s="926"/>
      <c r="DU112" s="926"/>
      <c r="DV112" s="927" t="s">
        <v>122</v>
      </c>
      <c r="DW112" s="927"/>
      <c r="DX112" s="927"/>
      <c r="DY112" s="927"/>
      <c r="DZ112" s="928"/>
    </row>
    <row r="113" spans="1:130" s="218" customFormat="1" ht="26.25" customHeight="1" x14ac:dyDescent="0.15">
      <c r="A113" s="954"/>
      <c r="B113" s="955"/>
      <c r="C113" s="923" t="s">
        <v>425</v>
      </c>
      <c r="D113" s="923"/>
      <c r="E113" s="923"/>
      <c r="F113" s="923"/>
      <c r="G113" s="923"/>
      <c r="H113" s="923"/>
      <c r="I113" s="923"/>
      <c r="J113" s="923"/>
      <c r="K113" s="923"/>
      <c r="L113" s="923"/>
      <c r="M113" s="923"/>
      <c r="N113" s="923"/>
      <c r="O113" s="923"/>
      <c r="P113" s="923"/>
      <c r="Q113" s="923"/>
      <c r="R113" s="923"/>
      <c r="S113" s="923"/>
      <c r="T113" s="923"/>
      <c r="U113" s="923"/>
      <c r="V113" s="923"/>
      <c r="W113" s="923"/>
      <c r="X113" s="923"/>
      <c r="Y113" s="923"/>
      <c r="Z113" s="924"/>
      <c r="AA113" s="937">
        <v>14467</v>
      </c>
      <c r="AB113" s="938"/>
      <c r="AC113" s="938"/>
      <c r="AD113" s="938"/>
      <c r="AE113" s="939"/>
      <c r="AF113" s="940">
        <v>13740</v>
      </c>
      <c r="AG113" s="938"/>
      <c r="AH113" s="938"/>
      <c r="AI113" s="938"/>
      <c r="AJ113" s="939"/>
      <c r="AK113" s="940">
        <v>26899</v>
      </c>
      <c r="AL113" s="938"/>
      <c r="AM113" s="938"/>
      <c r="AN113" s="938"/>
      <c r="AO113" s="939"/>
      <c r="AP113" s="941">
        <v>1.9</v>
      </c>
      <c r="AQ113" s="942"/>
      <c r="AR113" s="942"/>
      <c r="AS113" s="942"/>
      <c r="AT113" s="943"/>
      <c r="AU113" s="908"/>
      <c r="AV113" s="909"/>
      <c r="AW113" s="909"/>
      <c r="AX113" s="909"/>
      <c r="AY113" s="909"/>
      <c r="AZ113" s="922" t="s">
        <v>426</v>
      </c>
      <c r="BA113" s="923"/>
      <c r="BB113" s="923"/>
      <c r="BC113" s="923"/>
      <c r="BD113" s="923"/>
      <c r="BE113" s="923"/>
      <c r="BF113" s="923"/>
      <c r="BG113" s="923"/>
      <c r="BH113" s="923"/>
      <c r="BI113" s="923"/>
      <c r="BJ113" s="923"/>
      <c r="BK113" s="923"/>
      <c r="BL113" s="923"/>
      <c r="BM113" s="923"/>
      <c r="BN113" s="923"/>
      <c r="BO113" s="923"/>
      <c r="BP113" s="924"/>
      <c r="BQ113" s="925">
        <v>85696</v>
      </c>
      <c r="BR113" s="926"/>
      <c r="BS113" s="926"/>
      <c r="BT113" s="926"/>
      <c r="BU113" s="926"/>
      <c r="BV113" s="926">
        <v>81813</v>
      </c>
      <c r="BW113" s="926"/>
      <c r="BX113" s="926"/>
      <c r="BY113" s="926"/>
      <c r="BZ113" s="926"/>
      <c r="CA113" s="926">
        <v>77924</v>
      </c>
      <c r="CB113" s="926"/>
      <c r="CC113" s="926"/>
      <c r="CD113" s="926"/>
      <c r="CE113" s="926"/>
      <c r="CF113" s="920">
        <v>5.6</v>
      </c>
      <c r="CG113" s="921"/>
      <c r="CH113" s="921"/>
      <c r="CI113" s="921"/>
      <c r="CJ113" s="921"/>
      <c r="CK113" s="948"/>
      <c r="CL113" s="949"/>
      <c r="CM113" s="922" t="s">
        <v>427</v>
      </c>
      <c r="CN113" s="923"/>
      <c r="CO113" s="923"/>
      <c r="CP113" s="923"/>
      <c r="CQ113" s="923"/>
      <c r="CR113" s="923"/>
      <c r="CS113" s="923"/>
      <c r="CT113" s="923"/>
      <c r="CU113" s="923"/>
      <c r="CV113" s="923"/>
      <c r="CW113" s="923"/>
      <c r="CX113" s="923"/>
      <c r="CY113" s="923"/>
      <c r="CZ113" s="923"/>
      <c r="DA113" s="923"/>
      <c r="DB113" s="923"/>
      <c r="DC113" s="923"/>
      <c r="DD113" s="923"/>
      <c r="DE113" s="923"/>
      <c r="DF113" s="924"/>
      <c r="DG113" s="958" t="s">
        <v>122</v>
      </c>
      <c r="DH113" s="959"/>
      <c r="DI113" s="959"/>
      <c r="DJ113" s="959"/>
      <c r="DK113" s="960"/>
      <c r="DL113" s="961" t="s">
        <v>122</v>
      </c>
      <c r="DM113" s="959"/>
      <c r="DN113" s="959"/>
      <c r="DO113" s="959"/>
      <c r="DP113" s="960"/>
      <c r="DQ113" s="961" t="s">
        <v>122</v>
      </c>
      <c r="DR113" s="959"/>
      <c r="DS113" s="959"/>
      <c r="DT113" s="959"/>
      <c r="DU113" s="960"/>
      <c r="DV113" s="962" t="s">
        <v>122</v>
      </c>
      <c r="DW113" s="963"/>
      <c r="DX113" s="963"/>
      <c r="DY113" s="963"/>
      <c r="DZ113" s="964"/>
    </row>
    <row r="114" spans="1:130" s="218" customFormat="1" ht="26.25" customHeight="1" x14ac:dyDescent="0.15">
      <c r="A114" s="954"/>
      <c r="B114" s="955"/>
      <c r="C114" s="923" t="s">
        <v>428</v>
      </c>
      <c r="D114" s="923"/>
      <c r="E114" s="923"/>
      <c r="F114" s="923"/>
      <c r="G114" s="923"/>
      <c r="H114" s="923"/>
      <c r="I114" s="923"/>
      <c r="J114" s="923"/>
      <c r="K114" s="923"/>
      <c r="L114" s="923"/>
      <c r="M114" s="923"/>
      <c r="N114" s="923"/>
      <c r="O114" s="923"/>
      <c r="P114" s="923"/>
      <c r="Q114" s="923"/>
      <c r="R114" s="923"/>
      <c r="S114" s="923"/>
      <c r="T114" s="923"/>
      <c r="U114" s="923"/>
      <c r="V114" s="923"/>
      <c r="W114" s="923"/>
      <c r="X114" s="923"/>
      <c r="Y114" s="923"/>
      <c r="Z114" s="924"/>
      <c r="AA114" s="958" t="s">
        <v>122</v>
      </c>
      <c r="AB114" s="959"/>
      <c r="AC114" s="959"/>
      <c r="AD114" s="959"/>
      <c r="AE114" s="960"/>
      <c r="AF114" s="961" t="s">
        <v>122</v>
      </c>
      <c r="AG114" s="959"/>
      <c r="AH114" s="959"/>
      <c r="AI114" s="959"/>
      <c r="AJ114" s="960"/>
      <c r="AK114" s="961" t="s">
        <v>122</v>
      </c>
      <c r="AL114" s="959"/>
      <c r="AM114" s="959"/>
      <c r="AN114" s="959"/>
      <c r="AO114" s="960"/>
      <c r="AP114" s="962" t="s">
        <v>122</v>
      </c>
      <c r="AQ114" s="963"/>
      <c r="AR114" s="963"/>
      <c r="AS114" s="963"/>
      <c r="AT114" s="964"/>
      <c r="AU114" s="908"/>
      <c r="AV114" s="909"/>
      <c r="AW114" s="909"/>
      <c r="AX114" s="909"/>
      <c r="AY114" s="909"/>
      <c r="AZ114" s="922" t="s">
        <v>429</v>
      </c>
      <c r="BA114" s="923"/>
      <c r="BB114" s="923"/>
      <c r="BC114" s="923"/>
      <c r="BD114" s="923"/>
      <c r="BE114" s="923"/>
      <c r="BF114" s="923"/>
      <c r="BG114" s="923"/>
      <c r="BH114" s="923"/>
      <c r="BI114" s="923"/>
      <c r="BJ114" s="923"/>
      <c r="BK114" s="923"/>
      <c r="BL114" s="923"/>
      <c r="BM114" s="923"/>
      <c r="BN114" s="923"/>
      <c r="BO114" s="923"/>
      <c r="BP114" s="924"/>
      <c r="BQ114" s="925">
        <v>554737</v>
      </c>
      <c r="BR114" s="926"/>
      <c r="BS114" s="926"/>
      <c r="BT114" s="926"/>
      <c r="BU114" s="926"/>
      <c r="BV114" s="926">
        <v>467717</v>
      </c>
      <c r="BW114" s="926"/>
      <c r="BX114" s="926"/>
      <c r="BY114" s="926"/>
      <c r="BZ114" s="926"/>
      <c r="CA114" s="926">
        <v>452730</v>
      </c>
      <c r="CB114" s="926"/>
      <c r="CC114" s="926"/>
      <c r="CD114" s="926"/>
      <c r="CE114" s="926"/>
      <c r="CF114" s="920">
        <v>32.6</v>
      </c>
      <c r="CG114" s="921"/>
      <c r="CH114" s="921"/>
      <c r="CI114" s="921"/>
      <c r="CJ114" s="921"/>
      <c r="CK114" s="948"/>
      <c r="CL114" s="949"/>
      <c r="CM114" s="922" t="s">
        <v>430</v>
      </c>
      <c r="CN114" s="923"/>
      <c r="CO114" s="923"/>
      <c r="CP114" s="923"/>
      <c r="CQ114" s="923"/>
      <c r="CR114" s="923"/>
      <c r="CS114" s="923"/>
      <c r="CT114" s="923"/>
      <c r="CU114" s="923"/>
      <c r="CV114" s="923"/>
      <c r="CW114" s="923"/>
      <c r="CX114" s="923"/>
      <c r="CY114" s="923"/>
      <c r="CZ114" s="923"/>
      <c r="DA114" s="923"/>
      <c r="DB114" s="923"/>
      <c r="DC114" s="923"/>
      <c r="DD114" s="923"/>
      <c r="DE114" s="923"/>
      <c r="DF114" s="924"/>
      <c r="DG114" s="958" t="s">
        <v>122</v>
      </c>
      <c r="DH114" s="959"/>
      <c r="DI114" s="959"/>
      <c r="DJ114" s="959"/>
      <c r="DK114" s="960"/>
      <c r="DL114" s="961" t="s">
        <v>122</v>
      </c>
      <c r="DM114" s="959"/>
      <c r="DN114" s="959"/>
      <c r="DO114" s="959"/>
      <c r="DP114" s="960"/>
      <c r="DQ114" s="961" t="s">
        <v>122</v>
      </c>
      <c r="DR114" s="959"/>
      <c r="DS114" s="959"/>
      <c r="DT114" s="959"/>
      <c r="DU114" s="960"/>
      <c r="DV114" s="962" t="s">
        <v>122</v>
      </c>
      <c r="DW114" s="963"/>
      <c r="DX114" s="963"/>
      <c r="DY114" s="963"/>
      <c r="DZ114" s="964"/>
    </row>
    <row r="115" spans="1:130" s="218" customFormat="1" ht="26.25" customHeight="1" x14ac:dyDescent="0.15">
      <c r="A115" s="954"/>
      <c r="B115" s="955"/>
      <c r="C115" s="923" t="s">
        <v>431</v>
      </c>
      <c r="D115" s="923"/>
      <c r="E115" s="923"/>
      <c r="F115" s="923"/>
      <c r="G115" s="923"/>
      <c r="H115" s="923"/>
      <c r="I115" s="923"/>
      <c r="J115" s="923"/>
      <c r="K115" s="923"/>
      <c r="L115" s="923"/>
      <c r="M115" s="923"/>
      <c r="N115" s="923"/>
      <c r="O115" s="923"/>
      <c r="P115" s="923"/>
      <c r="Q115" s="923"/>
      <c r="R115" s="923"/>
      <c r="S115" s="923"/>
      <c r="T115" s="923"/>
      <c r="U115" s="923"/>
      <c r="V115" s="923"/>
      <c r="W115" s="923"/>
      <c r="X115" s="923"/>
      <c r="Y115" s="923"/>
      <c r="Z115" s="924"/>
      <c r="AA115" s="937" t="s">
        <v>122</v>
      </c>
      <c r="AB115" s="938"/>
      <c r="AC115" s="938"/>
      <c r="AD115" s="938"/>
      <c r="AE115" s="939"/>
      <c r="AF115" s="940" t="s">
        <v>122</v>
      </c>
      <c r="AG115" s="938"/>
      <c r="AH115" s="938"/>
      <c r="AI115" s="938"/>
      <c r="AJ115" s="939"/>
      <c r="AK115" s="940" t="s">
        <v>122</v>
      </c>
      <c r="AL115" s="938"/>
      <c r="AM115" s="938"/>
      <c r="AN115" s="938"/>
      <c r="AO115" s="939"/>
      <c r="AP115" s="941" t="s">
        <v>122</v>
      </c>
      <c r="AQ115" s="942"/>
      <c r="AR115" s="942"/>
      <c r="AS115" s="942"/>
      <c r="AT115" s="943"/>
      <c r="AU115" s="908"/>
      <c r="AV115" s="909"/>
      <c r="AW115" s="909"/>
      <c r="AX115" s="909"/>
      <c r="AY115" s="909"/>
      <c r="AZ115" s="922" t="s">
        <v>432</v>
      </c>
      <c r="BA115" s="923"/>
      <c r="BB115" s="923"/>
      <c r="BC115" s="923"/>
      <c r="BD115" s="923"/>
      <c r="BE115" s="923"/>
      <c r="BF115" s="923"/>
      <c r="BG115" s="923"/>
      <c r="BH115" s="923"/>
      <c r="BI115" s="923"/>
      <c r="BJ115" s="923"/>
      <c r="BK115" s="923"/>
      <c r="BL115" s="923"/>
      <c r="BM115" s="923"/>
      <c r="BN115" s="923"/>
      <c r="BO115" s="923"/>
      <c r="BP115" s="924"/>
      <c r="BQ115" s="925" t="s">
        <v>122</v>
      </c>
      <c r="BR115" s="926"/>
      <c r="BS115" s="926"/>
      <c r="BT115" s="926"/>
      <c r="BU115" s="926"/>
      <c r="BV115" s="926" t="s">
        <v>122</v>
      </c>
      <c r="BW115" s="926"/>
      <c r="BX115" s="926"/>
      <c r="BY115" s="926"/>
      <c r="BZ115" s="926"/>
      <c r="CA115" s="926" t="s">
        <v>122</v>
      </c>
      <c r="CB115" s="926"/>
      <c r="CC115" s="926"/>
      <c r="CD115" s="926"/>
      <c r="CE115" s="926"/>
      <c r="CF115" s="920" t="s">
        <v>122</v>
      </c>
      <c r="CG115" s="921"/>
      <c r="CH115" s="921"/>
      <c r="CI115" s="921"/>
      <c r="CJ115" s="921"/>
      <c r="CK115" s="948"/>
      <c r="CL115" s="949"/>
      <c r="CM115" s="922" t="s">
        <v>433</v>
      </c>
      <c r="CN115" s="923"/>
      <c r="CO115" s="923"/>
      <c r="CP115" s="923"/>
      <c r="CQ115" s="923"/>
      <c r="CR115" s="923"/>
      <c r="CS115" s="923"/>
      <c r="CT115" s="923"/>
      <c r="CU115" s="923"/>
      <c r="CV115" s="923"/>
      <c r="CW115" s="923"/>
      <c r="CX115" s="923"/>
      <c r="CY115" s="923"/>
      <c r="CZ115" s="923"/>
      <c r="DA115" s="923"/>
      <c r="DB115" s="923"/>
      <c r="DC115" s="923"/>
      <c r="DD115" s="923"/>
      <c r="DE115" s="923"/>
      <c r="DF115" s="924"/>
      <c r="DG115" s="958" t="s">
        <v>122</v>
      </c>
      <c r="DH115" s="959"/>
      <c r="DI115" s="959"/>
      <c r="DJ115" s="959"/>
      <c r="DK115" s="960"/>
      <c r="DL115" s="961" t="s">
        <v>122</v>
      </c>
      <c r="DM115" s="959"/>
      <c r="DN115" s="959"/>
      <c r="DO115" s="959"/>
      <c r="DP115" s="960"/>
      <c r="DQ115" s="961" t="s">
        <v>122</v>
      </c>
      <c r="DR115" s="959"/>
      <c r="DS115" s="959"/>
      <c r="DT115" s="959"/>
      <c r="DU115" s="960"/>
      <c r="DV115" s="962" t="s">
        <v>122</v>
      </c>
      <c r="DW115" s="963"/>
      <c r="DX115" s="963"/>
      <c r="DY115" s="963"/>
      <c r="DZ115" s="964"/>
    </row>
    <row r="116" spans="1:130" s="218" customFormat="1" ht="26.25" customHeight="1" x14ac:dyDescent="0.15">
      <c r="A116" s="956"/>
      <c r="B116" s="957"/>
      <c r="C116" s="965" t="s">
        <v>434</v>
      </c>
      <c r="D116" s="965"/>
      <c r="E116" s="965"/>
      <c r="F116" s="965"/>
      <c r="G116" s="965"/>
      <c r="H116" s="965"/>
      <c r="I116" s="965"/>
      <c r="J116" s="965"/>
      <c r="K116" s="965"/>
      <c r="L116" s="965"/>
      <c r="M116" s="965"/>
      <c r="N116" s="965"/>
      <c r="O116" s="965"/>
      <c r="P116" s="965"/>
      <c r="Q116" s="965"/>
      <c r="R116" s="965"/>
      <c r="S116" s="965"/>
      <c r="T116" s="965"/>
      <c r="U116" s="965"/>
      <c r="V116" s="965"/>
      <c r="W116" s="965"/>
      <c r="X116" s="965"/>
      <c r="Y116" s="965"/>
      <c r="Z116" s="966"/>
      <c r="AA116" s="958" t="s">
        <v>122</v>
      </c>
      <c r="AB116" s="959"/>
      <c r="AC116" s="959"/>
      <c r="AD116" s="959"/>
      <c r="AE116" s="960"/>
      <c r="AF116" s="961">
        <v>394</v>
      </c>
      <c r="AG116" s="959"/>
      <c r="AH116" s="959"/>
      <c r="AI116" s="959"/>
      <c r="AJ116" s="960"/>
      <c r="AK116" s="961" t="s">
        <v>122</v>
      </c>
      <c r="AL116" s="959"/>
      <c r="AM116" s="959"/>
      <c r="AN116" s="959"/>
      <c r="AO116" s="960"/>
      <c r="AP116" s="962" t="s">
        <v>122</v>
      </c>
      <c r="AQ116" s="963"/>
      <c r="AR116" s="963"/>
      <c r="AS116" s="963"/>
      <c r="AT116" s="964"/>
      <c r="AU116" s="908"/>
      <c r="AV116" s="909"/>
      <c r="AW116" s="909"/>
      <c r="AX116" s="909"/>
      <c r="AY116" s="909"/>
      <c r="AZ116" s="967" t="s">
        <v>435</v>
      </c>
      <c r="BA116" s="968"/>
      <c r="BB116" s="968"/>
      <c r="BC116" s="968"/>
      <c r="BD116" s="968"/>
      <c r="BE116" s="968"/>
      <c r="BF116" s="968"/>
      <c r="BG116" s="968"/>
      <c r="BH116" s="968"/>
      <c r="BI116" s="968"/>
      <c r="BJ116" s="968"/>
      <c r="BK116" s="968"/>
      <c r="BL116" s="968"/>
      <c r="BM116" s="968"/>
      <c r="BN116" s="968"/>
      <c r="BO116" s="968"/>
      <c r="BP116" s="969"/>
      <c r="BQ116" s="925" t="s">
        <v>122</v>
      </c>
      <c r="BR116" s="926"/>
      <c r="BS116" s="926"/>
      <c r="BT116" s="926"/>
      <c r="BU116" s="926"/>
      <c r="BV116" s="926" t="s">
        <v>122</v>
      </c>
      <c r="BW116" s="926"/>
      <c r="BX116" s="926"/>
      <c r="BY116" s="926"/>
      <c r="BZ116" s="926"/>
      <c r="CA116" s="926" t="s">
        <v>122</v>
      </c>
      <c r="CB116" s="926"/>
      <c r="CC116" s="926"/>
      <c r="CD116" s="926"/>
      <c r="CE116" s="926"/>
      <c r="CF116" s="920" t="s">
        <v>122</v>
      </c>
      <c r="CG116" s="921"/>
      <c r="CH116" s="921"/>
      <c r="CI116" s="921"/>
      <c r="CJ116" s="921"/>
      <c r="CK116" s="948"/>
      <c r="CL116" s="949"/>
      <c r="CM116" s="922" t="s">
        <v>436</v>
      </c>
      <c r="CN116" s="923"/>
      <c r="CO116" s="923"/>
      <c r="CP116" s="923"/>
      <c r="CQ116" s="923"/>
      <c r="CR116" s="923"/>
      <c r="CS116" s="923"/>
      <c r="CT116" s="923"/>
      <c r="CU116" s="923"/>
      <c r="CV116" s="923"/>
      <c r="CW116" s="923"/>
      <c r="CX116" s="923"/>
      <c r="CY116" s="923"/>
      <c r="CZ116" s="923"/>
      <c r="DA116" s="923"/>
      <c r="DB116" s="923"/>
      <c r="DC116" s="923"/>
      <c r="DD116" s="923"/>
      <c r="DE116" s="923"/>
      <c r="DF116" s="924"/>
      <c r="DG116" s="958" t="s">
        <v>122</v>
      </c>
      <c r="DH116" s="959"/>
      <c r="DI116" s="959"/>
      <c r="DJ116" s="959"/>
      <c r="DK116" s="960"/>
      <c r="DL116" s="961" t="s">
        <v>122</v>
      </c>
      <c r="DM116" s="959"/>
      <c r="DN116" s="959"/>
      <c r="DO116" s="959"/>
      <c r="DP116" s="960"/>
      <c r="DQ116" s="961" t="s">
        <v>122</v>
      </c>
      <c r="DR116" s="959"/>
      <c r="DS116" s="959"/>
      <c r="DT116" s="959"/>
      <c r="DU116" s="960"/>
      <c r="DV116" s="962" t="s">
        <v>122</v>
      </c>
      <c r="DW116" s="963"/>
      <c r="DX116" s="963"/>
      <c r="DY116" s="963"/>
      <c r="DZ116" s="964"/>
    </row>
    <row r="117" spans="1:130" s="218" customFormat="1" ht="26.25" customHeight="1" x14ac:dyDescent="0.15">
      <c r="A117" s="912" t="s">
        <v>177</v>
      </c>
      <c r="B117" s="893"/>
      <c r="C117" s="893"/>
      <c r="D117" s="893"/>
      <c r="E117" s="893"/>
      <c r="F117" s="893"/>
      <c r="G117" s="893"/>
      <c r="H117" s="893"/>
      <c r="I117" s="893"/>
      <c r="J117" s="893"/>
      <c r="K117" s="893"/>
      <c r="L117" s="893"/>
      <c r="M117" s="893"/>
      <c r="N117" s="893"/>
      <c r="O117" s="893"/>
      <c r="P117" s="893"/>
      <c r="Q117" s="893"/>
      <c r="R117" s="893"/>
      <c r="S117" s="893"/>
      <c r="T117" s="893"/>
      <c r="U117" s="893"/>
      <c r="V117" s="893"/>
      <c r="W117" s="893"/>
      <c r="X117" s="893"/>
      <c r="Y117" s="977" t="s">
        <v>437</v>
      </c>
      <c r="Z117" s="894"/>
      <c r="AA117" s="978">
        <v>406037</v>
      </c>
      <c r="AB117" s="979"/>
      <c r="AC117" s="979"/>
      <c r="AD117" s="979"/>
      <c r="AE117" s="980"/>
      <c r="AF117" s="981">
        <v>487863</v>
      </c>
      <c r="AG117" s="979"/>
      <c r="AH117" s="979"/>
      <c r="AI117" s="979"/>
      <c r="AJ117" s="980"/>
      <c r="AK117" s="981">
        <v>534914</v>
      </c>
      <c r="AL117" s="979"/>
      <c r="AM117" s="979"/>
      <c r="AN117" s="979"/>
      <c r="AO117" s="980"/>
      <c r="AP117" s="982"/>
      <c r="AQ117" s="983"/>
      <c r="AR117" s="983"/>
      <c r="AS117" s="983"/>
      <c r="AT117" s="984"/>
      <c r="AU117" s="908"/>
      <c r="AV117" s="909"/>
      <c r="AW117" s="909"/>
      <c r="AX117" s="909"/>
      <c r="AY117" s="909"/>
      <c r="AZ117" s="974" t="s">
        <v>438</v>
      </c>
      <c r="BA117" s="975"/>
      <c r="BB117" s="975"/>
      <c r="BC117" s="975"/>
      <c r="BD117" s="975"/>
      <c r="BE117" s="975"/>
      <c r="BF117" s="975"/>
      <c r="BG117" s="975"/>
      <c r="BH117" s="975"/>
      <c r="BI117" s="975"/>
      <c r="BJ117" s="975"/>
      <c r="BK117" s="975"/>
      <c r="BL117" s="975"/>
      <c r="BM117" s="975"/>
      <c r="BN117" s="975"/>
      <c r="BO117" s="975"/>
      <c r="BP117" s="976"/>
      <c r="BQ117" s="925" t="s">
        <v>122</v>
      </c>
      <c r="BR117" s="926"/>
      <c r="BS117" s="926"/>
      <c r="BT117" s="926"/>
      <c r="BU117" s="926"/>
      <c r="BV117" s="926" t="s">
        <v>122</v>
      </c>
      <c r="BW117" s="926"/>
      <c r="BX117" s="926"/>
      <c r="BY117" s="926"/>
      <c r="BZ117" s="926"/>
      <c r="CA117" s="926" t="s">
        <v>122</v>
      </c>
      <c r="CB117" s="926"/>
      <c r="CC117" s="926"/>
      <c r="CD117" s="926"/>
      <c r="CE117" s="926"/>
      <c r="CF117" s="920" t="s">
        <v>122</v>
      </c>
      <c r="CG117" s="921"/>
      <c r="CH117" s="921"/>
      <c r="CI117" s="921"/>
      <c r="CJ117" s="921"/>
      <c r="CK117" s="948"/>
      <c r="CL117" s="949"/>
      <c r="CM117" s="922" t="s">
        <v>439</v>
      </c>
      <c r="CN117" s="923"/>
      <c r="CO117" s="923"/>
      <c r="CP117" s="923"/>
      <c r="CQ117" s="923"/>
      <c r="CR117" s="923"/>
      <c r="CS117" s="923"/>
      <c r="CT117" s="923"/>
      <c r="CU117" s="923"/>
      <c r="CV117" s="923"/>
      <c r="CW117" s="923"/>
      <c r="CX117" s="923"/>
      <c r="CY117" s="923"/>
      <c r="CZ117" s="923"/>
      <c r="DA117" s="923"/>
      <c r="DB117" s="923"/>
      <c r="DC117" s="923"/>
      <c r="DD117" s="923"/>
      <c r="DE117" s="923"/>
      <c r="DF117" s="924"/>
      <c r="DG117" s="958" t="s">
        <v>122</v>
      </c>
      <c r="DH117" s="959"/>
      <c r="DI117" s="959"/>
      <c r="DJ117" s="959"/>
      <c r="DK117" s="960"/>
      <c r="DL117" s="961" t="s">
        <v>122</v>
      </c>
      <c r="DM117" s="959"/>
      <c r="DN117" s="959"/>
      <c r="DO117" s="959"/>
      <c r="DP117" s="960"/>
      <c r="DQ117" s="961" t="s">
        <v>122</v>
      </c>
      <c r="DR117" s="959"/>
      <c r="DS117" s="959"/>
      <c r="DT117" s="959"/>
      <c r="DU117" s="960"/>
      <c r="DV117" s="962" t="s">
        <v>122</v>
      </c>
      <c r="DW117" s="963"/>
      <c r="DX117" s="963"/>
      <c r="DY117" s="963"/>
      <c r="DZ117" s="964"/>
    </row>
    <row r="118" spans="1:130" s="218" customFormat="1" ht="26.25" customHeight="1" x14ac:dyDescent="0.15">
      <c r="A118" s="912" t="s">
        <v>413</v>
      </c>
      <c r="B118" s="893"/>
      <c r="C118" s="893"/>
      <c r="D118" s="893"/>
      <c r="E118" s="893"/>
      <c r="F118" s="893"/>
      <c r="G118" s="893"/>
      <c r="H118" s="893"/>
      <c r="I118" s="893"/>
      <c r="J118" s="893"/>
      <c r="K118" s="893"/>
      <c r="L118" s="893"/>
      <c r="M118" s="893"/>
      <c r="N118" s="893"/>
      <c r="O118" s="893"/>
      <c r="P118" s="893"/>
      <c r="Q118" s="893"/>
      <c r="R118" s="893"/>
      <c r="S118" s="893"/>
      <c r="T118" s="893"/>
      <c r="U118" s="893"/>
      <c r="V118" s="893"/>
      <c r="W118" s="893"/>
      <c r="X118" s="893"/>
      <c r="Y118" s="893"/>
      <c r="Z118" s="894"/>
      <c r="AA118" s="892" t="s">
        <v>410</v>
      </c>
      <c r="AB118" s="893"/>
      <c r="AC118" s="893"/>
      <c r="AD118" s="893"/>
      <c r="AE118" s="894"/>
      <c r="AF118" s="892" t="s">
        <v>411</v>
      </c>
      <c r="AG118" s="893"/>
      <c r="AH118" s="893"/>
      <c r="AI118" s="893"/>
      <c r="AJ118" s="894"/>
      <c r="AK118" s="892" t="s">
        <v>294</v>
      </c>
      <c r="AL118" s="893"/>
      <c r="AM118" s="893"/>
      <c r="AN118" s="893"/>
      <c r="AO118" s="894"/>
      <c r="AP118" s="970" t="s">
        <v>412</v>
      </c>
      <c r="AQ118" s="971"/>
      <c r="AR118" s="971"/>
      <c r="AS118" s="971"/>
      <c r="AT118" s="972"/>
      <c r="AU118" s="908"/>
      <c r="AV118" s="909"/>
      <c r="AW118" s="909"/>
      <c r="AX118" s="909"/>
      <c r="AY118" s="909"/>
      <c r="AZ118" s="973" t="s">
        <v>440</v>
      </c>
      <c r="BA118" s="965"/>
      <c r="BB118" s="965"/>
      <c r="BC118" s="965"/>
      <c r="BD118" s="965"/>
      <c r="BE118" s="965"/>
      <c r="BF118" s="965"/>
      <c r="BG118" s="965"/>
      <c r="BH118" s="965"/>
      <c r="BI118" s="965"/>
      <c r="BJ118" s="965"/>
      <c r="BK118" s="965"/>
      <c r="BL118" s="965"/>
      <c r="BM118" s="965"/>
      <c r="BN118" s="965"/>
      <c r="BO118" s="965"/>
      <c r="BP118" s="966"/>
      <c r="BQ118" s="999" t="s">
        <v>122</v>
      </c>
      <c r="BR118" s="1000"/>
      <c r="BS118" s="1000"/>
      <c r="BT118" s="1000"/>
      <c r="BU118" s="1000"/>
      <c r="BV118" s="1000" t="s">
        <v>122</v>
      </c>
      <c r="BW118" s="1000"/>
      <c r="BX118" s="1000"/>
      <c r="BY118" s="1000"/>
      <c r="BZ118" s="1000"/>
      <c r="CA118" s="1000" t="s">
        <v>122</v>
      </c>
      <c r="CB118" s="1000"/>
      <c r="CC118" s="1000"/>
      <c r="CD118" s="1000"/>
      <c r="CE118" s="1000"/>
      <c r="CF118" s="920" t="s">
        <v>122</v>
      </c>
      <c r="CG118" s="921"/>
      <c r="CH118" s="921"/>
      <c r="CI118" s="921"/>
      <c r="CJ118" s="921"/>
      <c r="CK118" s="948"/>
      <c r="CL118" s="949"/>
      <c r="CM118" s="922" t="s">
        <v>441</v>
      </c>
      <c r="CN118" s="923"/>
      <c r="CO118" s="923"/>
      <c r="CP118" s="923"/>
      <c r="CQ118" s="923"/>
      <c r="CR118" s="923"/>
      <c r="CS118" s="923"/>
      <c r="CT118" s="923"/>
      <c r="CU118" s="923"/>
      <c r="CV118" s="923"/>
      <c r="CW118" s="923"/>
      <c r="CX118" s="923"/>
      <c r="CY118" s="923"/>
      <c r="CZ118" s="923"/>
      <c r="DA118" s="923"/>
      <c r="DB118" s="923"/>
      <c r="DC118" s="923"/>
      <c r="DD118" s="923"/>
      <c r="DE118" s="923"/>
      <c r="DF118" s="924"/>
      <c r="DG118" s="958" t="s">
        <v>122</v>
      </c>
      <c r="DH118" s="959"/>
      <c r="DI118" s="959"/>
      <c r="DJ118" s="959"/>
      <c r="DK118" s="960"/>
      <c r="DL118" s="961" t="s">
        <v>122</v>
      </c>
      <c r="DM118" s="959"/>
      <c r="DN118" s="959"/>
      <c r="DO118" s="959"/>
      <c r="DP118" s="960"/>
      <c r="DQ118" s="961" t="s">
        <v>122</v>
      </c>
      <c r="DR118" s="959"/>
      <c r="DS118" s="959"/>
      <c r="DT118" s="959"/>
      <c r="DU118" s="960"/>
      <c r="DV118" s="962" t="s">
        <v>122</v>
      </c>
      <c r="DW118" s="963"/>
      <c r="DX118" s="963"/>
      <c r="DY118" s="963"/>
      <c r="DZ118" s="964"/>
    </row>
    <row r="119" spans="1:130" s="218" customFormat="1" ht="26.25" customHeight="1" x14ac:dyDescent="0.15">
      <c r="A119" s="1057" t="s">
        <v>416</v>
      </c>
      <c r="B119" s="947"/>
      <c r="C119" s="929" t="s">
        <v>417</v>
      </c>
      <c r="D119" s="897"/>
      <c r="E119" s="897"/>
      <c r="F119" s="897"/>
      <c r="G119" s="897"/>
      <c r="H119" s="897"/>
      <c r="I119" s="897"/>
      <c r="J119" s="897"/>
      <c r="K119" s="897"/>
      <c r="L119" s="897"/>
      <c r="M119" s="897"/>
      <c r="N119" s="897"/>
      <c r="O119" s="897"/>
      <c r="P119" s="897"/>
      <c r="Q119" s="897"/>
      <c r="R119" s="897"/>
      <c r="S119" s="897"/>
      <c r="T119" s="897"/>
      <c r="U119" s="897"/>
      <c r="V119" s="897"/>
      <c r="W119" s="897"/>
      <c r="X119" s="897"/>
      <c r="Y119" s="897"/>
      <c r="Z119" s="898"/>
      <c r="AA119" s="899" t="s">
        <v>122</v>
      </c>
      <c r="AB119" s="900"/>
      <c r="AC119" s="900"/>
      <c r="AD119" s="900"/>
      <c r="AE119" s="901"/>
      <c r="AF119" s="902" t="s">
        <v>122</v>
      </c>
      <c r="AG119" s="900"/>
      <c r="AH119" s="900"/>
      <c r="AI119" s="900"/>
      <c r="AJ119" s="901"/>
      <c r="AK119" s="902" t="s">
        <v>122</v>
      </c>
      <c r="AL119" s="900"/>
      <c r="AM119" s="900"/>
      <c r="AN119" s="900"/>
      <c r="AO119" s="901"/>
      <c r="AP119" s="903" t="s">
        <v>122</v>
      </c>
      <c r="AQ119" s="904"/>
      <c r="AR119" s="904"/>
      <c r="AS119" s="904"/>
      <c r="AT119" s="905"/>
      <c r="AU119" s="910"/>
      <c r="AV119" s="911"/>
      <c r="AW119" s="911"/>
      <c r="AX119" s="911"/>
      <c r="AY119" s="911"/>
      <c r="AZ119" s="239" t="s">
        <v>177</v>
      </c>
      <c r="BA119" s="239"/>
      <c r="BB119" s="239"/>
      <c r="BC119" s="239"/>
      <c r="BD119" s="239"/>
      <c r="BE119" s="239"/>
      <c r="BF119" s="239"/>
      <c r="BG119" s="239"/>
      <c r="BH119" s="239"/>
      <c r="BI119" s="239"/>
      <c r="BJ119" s="239"/>
      <c r="BK119" s="239"/>
      <c r="BL119" s="239"/>
      <c r="BM119" s="239"/>
      <c r="BN119" s="239"/>
      <c r="BO119" s="977" t="s">
        <v>442</v>
      </c>
      <c r="BP119" s="1005"/>
      <c r="BQ119" s="999">
        <v>5977665</v>
      </c>
      <c r="BR119" s="1000"/>
      <c r="BS119" s="1000"/>
      <c r="BT119" s="1000"/>
      <c r="BU119" s="1000"/>
      <c r="BV119" s="1000">
        <v>6453897</v>
      </c>
      <c r="BW119" s="1000"/>
      <c r="BX119" s="1000"/>
      <c r="BY119" s="1000"/>
      <c r="BZ119" s="1000"/>
      <c r="CA119" s="1000">
        <v>6636351</v>
      </c>
      <c r="CB119" s="1000"/>
      <c r="CC119" s="1000"/>
      <c r="CD119" s="1000"/>
      <c r="CE119" s="1000"/>
      <c r="CF119" s="1001"/>
      <c r="CG119" s="1002"/>
      <c r="CH119" s="1002"/>
      <c r="CI119" s="1002"/>
      <c r="CJ119" s="1003"/>
      <c r="CK119" s="950"/>
      <c r="CL119" s="951"/>
      <c r="CM119" s="973" t="s">
        <v>443</v>
      </c>
      <c r="CN119" s="965"/>
      <c r="CO119" s="965"/>
      <c r="CP119" s="965"/>
      <c r="CQ119" s="965"/>
      <c r="CR119" s="965"/>
      <c r="CS119" s="965"/>
      <c r="CT119" s="965"/>
      <c r="CU119" s="965"/>
      <c r="CV119" s="965"/>
      <c r="CW119" s="965"/>
      <c r="CX119" s="965"/>
      <c r="CY119" s="965"/>
      <c r="CZ119" s="965"/>
      <c r="DA119" s="965"/>
      <c r="DB119" s="965"/>
      <c r="DC119" s="965"/>
      <c r="DD119" s="965"/>
      <c r="DE119" s="965"/>
      <c r="DF119" s="966"/>
      <c r="DG119" s="1004" t="s">
        <v>122</v>
      </c>
      <c r="DH119" s="986"/>
      <c r="DI119" s="986"/>
      <c r="DJ119" s="986"/>
      <c r="DK119" s="987"/>
      <c r="DL119" s="985" t="s">
        <v>122</v>
      </c>
      <c r="DM119" s="986"/>
      <c r="DN119" s="986"/>
      <c r="DO119" s="986"/>
      <c r="DP119" s="987"/>
      <c r="DQ119" s="985" t="s">
        <v>122</v>
      </c>
      <c r="DR119" s="986"/>
      <c r="DS119" s="986"/>
      <c r="DT119" s="986"/>
      <c r="DU119" s="987"/>
      <c r="DV119" s="988" t="s">
        <v>122</v>
      </c>
      <c r="DW119" s="989"/>
      <c r="DX119" s="989"/>
      <c r="DY119" s="989"/>
      <c r="DZ119" s="990"/>
    </row>
    <row r="120" spans="1:130" s="218" customFormat="1" ht="26.25" customHeight="1" x14ac:dyDescent="0.15">
      <c r="A120" s="1058"/>
      <c r="B120" s="949"/>
      <c r="C120" s="922" t="s">
        <v>420</v>
      </c>
      <c r="D120" s="923"/>
      <c r="E120" s="923"/>
      <c r="F120" s="923"/>
      <c r="G120" s="923"/>
      <c r="H120" s="923"/>
      <c r="I120" s="923"/>
      <c r="J120" s="923"/>
      <c r="K120" s="923"/>
      <c r="L120" s="923"/>
      <c r="M120" s="923"/>
      <c r="N120" s="923"/>
      <c r="O120" s="923"/>
      <c r="P120" s="923"/>
      <c r="Q120" s="923"/>
      <c r="R120" s="923"/>
      <c r="S120" s="923"/>
      <c r="T120" s="923"/>
      <c r="U120" s="923"/>
      <c r="V120" s="923"/>
      <c r="W120" s="923"/>
      <c r="X120" s="923"/>
      <c r="Y120" s="923"/>
      <c r="Z120" s="924"/>
      <c r="AA120" s="958" t="s">
        <v>122</v>
      </c>
      <c r="AB120" s="959"/>
      <c r="AC120" s="959"/>
      <c r="AD120" s="959"/>
      <c r="AE120" s="960"/>
      <c r="AF120" s="961" t="s">
        <v>122</v>
      </c>
      <c r="AG120" s="959"/>
      <c r="AH120" s="959"/>
      <c r="AI120" s="959"/>
      <c r="AJ120" s="960"/>
      <c r="AK120" s="961" t="s">
        <v>122</v>
      </c>
      <c r="AL120" s="959"/>
      <c r="AM120" s="959"/>
      <c r="AN120" s="959"/>
      <c r="AO120" s="960"/>
      <c r="AP120" s="962" t="s">
        <v>122</v>
      </c>
      <c r="AQ120" s="963"/>
      <c r="AR120" s="963"/>
      <c r="AS120" s="963"/>
      <c r="AT120" s="964"/>
      <c r="AU120" s="991" t="s">
        <v>444</v>
      </c>
      <c r="AV120" s="992"/>
      <c r="AW120" s="992"/>
      <c r="AX120" s="992"/>
      <c r="AY120" s="993"/>
      <c r="AZ120" s="929" t="s">
        <v>445</v>
      </c>
      <c r="BA120" s="897"/>
      <c r="BB120" s="897"/>
      <c r="BC120" s="897"/>
      <c r="BD120" s="897"/>
      <c r="BE120" s="897"/>
      <c r="BF120" s="897"/>
      <c r="BG120" s="897"/>
      <c r="BH120" s="897"/>
      <c r="BI120" s="897"/>
      <c r="BJ120" s="897"/>
      <c r="BK120" s="897"/>
      <c r="BL120" s="897"/>
      <c r="BM120" s="897"/>
      <c r="BN120" s="897"/>
      <c r="BO120" s="897"/>
      <c r="BP120" s="898"/>
      <c r="BQ120" s="930">
        <v>1801261</v>
      </c>
      <c r="BR120" s="931"/>
      <c r="BS120" s="931"/>
      <c r="BT120" s="931"/>
      <c r="BU120" s="931"/>
      <c r="BV120" s="931">
        <v>1756342</v>
      </c>
      <c r="BW120" s="931"/>
      <c r="BX120" s="931"/>
      <c r="BY120" s="931"/>
      <c r="BZ120" s="931"/>
      <c r="CA120" s="931">
        <v>1890263</v>
      </c>
      <c r="CB120" s="931"/>
      <c r="CC120" s="931"/>
      <c r="CD120" s="931"/>
      <c r="CE120" s="931"/>
      <c r="CF120" s="944">
        <v>136.1</v>
      </c>
      <c r="CG120" s="945"/>
      <c r="CH120" s="945"/>
      <c r="CI120" s="945"/>
      <c r="CJ120" s="945"/>
      <c r="CK120" s="1006" t="s">
        <v>446</v>
      </c>
      <c r="CL120" s="1007"/>
      <c r="CM120" s="1007"/>
      <c r="CN120" s="1007"/>
      <c r="CO120" s="1008"/>
      <c r="CP120" s="1014" t="s">
        <v>391</v>
      </c>
      <c r="CQ120" s="1015"/>
      <c r="CR120" s="1015"/>
      <c r="CS120" s="1015"/>
      <c r="CT120" s="1015"/>
      <c r="CU120" s="1015"/>
      <c r="CV120" s="1015"/>
      <c r="CW120" s="1015"/>
      <c r="CX120" s="1015"/>
      <c r="CY120" s="1015"/>
      <c r="CZ120" s="1015"/>
      <c r="DA120" s="1015"/>
      <c r="DB120" s="1015"/>
      <c r="DC120" s="1015"/>
      <c r="DD120" s="1015"/>
      <c r="DE120" s="1015"/>
      <c r="DF120" s="1016"/>
      <c r="DG120" s="930">
        <v>8340</v>
      </c>
      <c r="DH120" s="931"/>
      <c r="DI120" s="931"/>
      <c r="DJ120" s="931"/>
      <c r="DK120" s="931"/>
      <c r="DL120" s="931">
        <v>49368</v>
      </c>
      <c r="DM120" s="931"/>
      <c r="DN120" s="931"/>
      <c r="DO120" s="931"/>
      <c r="DP120" s="931"/>
      <c r="DQ120" s="931">
        <v>130089</v>
      </c>
      <c r="DR120" s="931"/>
      <c r="DS120" s="931"/>
      <c r="DT120" s="931"/>
      <c r="DU120" s="931"/>
      <c r="DV120" s="932">
        <v>9.4</v>
      </c>
      <c r="DW120" s="932"/>
      <c r="DX120" s="932"/>
      <c r="DY120" s="932"/>
      <c r="DZ120" s="933"/>
    </row>
    <row r="121" spans="1:130" s="218" customFormat="1" ht="26.25" customHeight="1" x14ac:dyDescent="0.15">
      <c r="A121" s="1058"/>
      <c r="B121" s="949"/>
      <c r="C121" s="974" t="s">
        <v>447</v>
      </c>
      <c r="D121" s="975"/>
      <c r="E121" s="975"/>
      <c r="F121" s="975"/>
      <c r="G121" s="975"/>
      <c r="H121" s="975"/>
      <c r="I121" s="975"/>
      <c r="J121" s="975"/>
      <c r="K121" s="975"/>
      <c r="L121" s="975"/>
      <c r="M121" s="975"/>
      <c r="N121" s="975"/>
      <c r="O121" s="975"/>
      <c r="P121" s="975"/>
      <c r="Q121" s="975"/>
      <c r="R121" s="975"/>
      <c r="S121" s="975"/>
      <c r="T121" s="975"/>
      <c r="U121" s="975"/>
      <c r="V121" s="975"/>
      <c r="W121" s="975"/>
      <c r="X121" s="975"/>
      <c r="Y121" s="975"/>
      <c r="Z121" s="976"/>
      <c r="AA121" s="958" t="s">
        <v>122</v>
      </c>
      <c r="AB121" s="959"/>
      <c r="AC121" s="959"/>
      <c r="AD121" s="959"/>
      <c r="AE121" s="960"/>
      <c r="AF121" s="961" t="s">
        <v>122</v>
      </c>
      <c r="AG121" s="959"/>
      <c r="AH121" s="959"/>
      <c r="AI121" s="959"/>
      <c r="AJ121" s="960"/>
      <c r="AK121" s="961" t="s">
        <v>122</v>
      </c>
      <c r="AL121" s="959"/>
      <c r="AM121" s="959"/>
      <c r="AN121" s="959"/>
      <c r="AO121" s="960"/>
      <c r="AP121" s="962" t="s">
        <v>122</v>
      </c>
      <c r="AQ121" s="963"/>
      <c r="AR121" s="963"/>
      <c r="AS121" s="963"/>
      <c r="AT121" s="964"/>
      <c r="AU121" s="994"/>
      <c r="AV121" s="995"/>
      <c r="AW121" s="995"/>
      <c r="AX121" s="995"/>
      <c r="AY121" s="996"/>
      <c r="AZ121" s="922" t="s">
        <v>448</v>
      </c>
      <c r="BA121" s="923"/>
      <c r="BB121" s="923"/>
      <c r="BC121" s="923"/>
      <c r="BD121" s="923"/>
      <c r="BE121" s="923"/>
      <c r="BF121" s="923"/>
      <c r="BG121" s="923"/>
      <c r="BH121" s="923"/>
      <c r="BI121" s="923"/>
      <c r="BJ121" s="923"/>
      <c r="BK121" s="923"/>
      <c r="BL121" s="923"/>
      <c r="BM121" s="923"/>
      <c r="BN121" s="923"/>
      <c r="BO121" s="923"/>
      <c r="BP121" s="924"/>
      <c r="BQ121" s="925" t="s">
        <v>122</v>
      </c>
      <c r="BR121" s="926"/>
      <c r="BS121" s="926"/>
      <c r="BT121" s="926"/>
      <c r="BU121" s="926"/>
      <c r="BV121" s="926" t="s">
        <v>122</v>
      </c>
      <c r="BW121" s="926"/>
      <c r="BX121" s="926"/>
      <c r="BY121" s="926"/>
      <c r="BZ121" s="926"/>
      <c r="CA121" s="926" t="s">
        <v>122</v>
      </c>
      <c r="CB121" s="926"/>
      <c r="CC121" s="926"/>
      <c r="CD121" s="926"/>
      <c r="CE121" s="926"/>
      <c r="CF121" s="920" t="s">
        <v>122</v>
      </c>
      <c r="CG121" s="921"/>
      <c r="CH121" s="921"/>
      <c r="CI121" s="921"/>
      <c r="CJ121" s="921"/>
      <c r="CK121" s="1009"/>
      <c r="CL121" s="1010"/>
      <c r="CM121" s="1010"/>
      <c r="CN121" s="1010"/>
      <c r="CO121" s="1011"/>
      <c r="CP121" s="1019" t="s">
        <v>393</v>
      </c>
      <c r="CQ121" s="1020"/>
      <c r="CR121" s="1020"/>
      <c r="CS121" s="1020"/>
      <c r="CT121" s="1020"/>
      <c r="CU121" s="1020"/>
      <c r="CV121" s="1020"/>
      <c r="CW121" s="1020"/>
      <c r="CX121" s="1020"/>
      <c r="CY121" s="1020"/>
      <c r="CZ121" s="1020"/>
      <c r="DA121" s="1020"/>
      <c r="DB121" s="1020"/>
      <c r="DC121" s="1020"/>
      <c r="DD121" s="1020"/>
      <c r="DE121" s="1020"/>
      <c r="DF121" s="1021"/>
      <c r="DG121" s="925">
        <v>79126</v>
      </c>
      <c r="DH121" s="926"/>
      <c r="DI121" s="926"/>
      <c r="DJ121" s="926"/>
      <c r="DK121" s="926"/>
      <c r="DL121" s="926">
        <v>69227</v>
      </c>
      <c r="DM121" s="926"/>
      <c r="DN121" s="926"/>
      <c r="DO121" s="926"/>
      <c r="DP121" s="926"/>
      <c r="DQ121" s="926">
        <v>89719</v>
      </c>
      <c r="DR121" s="926"/>
      <c r="DS121" s="926"/>
      <c r="DT121" s="926"/>
      <c r="DU121" s="926"/>
      <c r="DV121" s="927">
        <v>6.5</v>
      </c>
      <c r="DW121" s="927"/>
      <c r="DX121" s="927"/>
      <c r="DY121" s="927"/>
      <c r="DZ121" s="928"/>
    </row>
    <row r="122" spans="1:130" s="218" customFormat="1" ht="26.25" customHeight="1" x14ac:dyDescent="0.15">
      <c r="A122" s="1058"/>
      <c r="B122" s="949"/>
      <c r="C122" s="922" t="s">
        <v>430</v>
      </c>
      <c r="D122" s="923"/>
      <c r="E122" s="923"/>
      <c r="F122" s="923"/>
      <c r="G122" s="923"/>
      <c r="H122" s="923"/>
      <c r="I122" s="923"/>
      <c r="J122" s="923"/>
      <c r="K122" s="923"/>
      <c r="L122" s="923"/>
      <c r="M122" s="923"/>
      <c r="N122" s="923"/>
      <c r="O122" s="923"/>
      <c r="P122" s="923"/>
      <c r="Q122" s="923"/>
      <c r="R122" s="923"/>
      <c r="S122" s="923"/>
      <c r="T122" s="923"/>
      <c r="U122" s="923"/>
      <c r="V122" s="923"/>
      <c r="W122" s="923"/>
      <c r="X122" s="923"/>
      <c r="Y122" s="923"/>
      <c r="Z122" s="924"/>
      <c r="AA122" s="958" t="s">
        <v>122</v>
      </c>
      <c r="AB122" s="959"/>
      <c r="AC122" s="959"/>
      <c r="AD122" s="959"/>
      <c r="AE122" s="960"/>
      <c r="AF122" s="961" t="s">
        <v>122</v>
      </c>
      <c r="AG122" s="959"/>
      <c r="AH122" s="959"/>
      <c r="AI122" s="959"/>
      <c r="AJ122" s="960"/>
      <c r="AK122" s="961" t="s">
        <v>122</v>
      </c>
      <c r="AL122" s="959"/>
      <c r="AM122" s="959"/>
      <c r="AN122" s="959"/>
      <c r="AO122" s="960"/>
      <c r="AP122" s="962" t="s">
        <v>122</v>
      </c>
      <c r="AQ122" s="963"/>
      <c r="AR122" s="963"/>
      <c r="AS122" s="963"/>
      <c r="AT122" s="964"/>
      <c r="AU122" s="994"/>
      <c r="AV122" s="995"/>
      <c r="AW122" s="995"/>
      <c r="AX122" s="995"/>
      <c r="AY122" s="996"/>
      <c r="AZ122" s="973" t="s">
        <v>449</v>
      </c>
      <c r="BA122" s="965"/>
      <c r="BB122" s="965"/>
      <c r="BC122" s="965"/>
      <c r="BD122" s="965"/>
      <c r="BE122" s="965"/>
      <c r="BF122" s="965"/>
      <c r="BG122" s="965"/>
      <c r="BH122" s="965"/>
      <c r="BI122" s="965"/>
      <c r="BJ122" s="965"/>
      <c r="BK122" s="965"/>
      <c r="BL122" s="965"/>
      <c r="BM122" s="965"/>
      <c r="BN122" s="965"/>
      <c r="BO122" s="965"/>
      <c r="BP122" s="966"/>
      <c r="BQ122" s="999">
        <v>3910843</v>
      </c>
      <c r="BR122" s="1000"/>
      <c r="BS122" s="1000"/>
      <c r="BT122" s="1000"/>
      <c r="BU122" s="1000"/>
      <c r="BV122" s="1000">
        <v>4309986</v>
      </c>
      <c r="BW122" s="1000"/>
      <c r="BX122" s="1000"/>
      <c r="BY122" s="1000"/>
      <c r="BZ122" s="1000"/>
      <c r="CA122" s="1000">
        <v>4355462</v>
      </c>
      <c r="CB122" s="1000"/>
      <c r="CC122" s="1000"/>
      <c r="CD122" s="1000"/>
      <c r="CE122" s="1000"/>
      <c r="CF122" s="1017">
        <v>313.60000000000002</v>
      </c>
      <c r="CG122" s="1018"/>
      <c r="CH122" s="1018"/>
      <c r="CI122" s="1018"/>
      <c r="CJ122" s="1018"/>
      <c r="CK122" s="1009"/>
      <c r="CL122" s="1010"/>
      <c r="CM122" s="1010"/>
      <c r="CN122" s="1010"/>
      <c r="CO122" s="1011"/>
      <c r="CP122" s="1019" t="s">
        <v>394</v>
      </c>
      <c r="CQ122" s="1020"/>
      <c r="CR122" s="1020"/>
      <c r="CS122" s="1020"/>
      <c r="CT122" s="1020"/>
      <c r="CU122" s="1020"/>
      <c r="CV122" s="1020"/>
      <c r="CW122" s="1020"/>
      <c r="CX122" s="1020"/>
      <c r="CY122" s="1020"/>
      <c r="CZ122" s="1020"/>
      <c r="DA122" s="1020"/>
      <c r="DB122" s="1020"/>
      <c r="DC122" s="1020"/>
      <c r="DD122" s="1020"/>
      <c r="DE122" s="1020"/>
      <c r="DF122" s="1021"/>
      <c r="DG122" s="925" t="s">
        <v>122</v>
      </c>
      <c r="DH122" s="926"/>
      <c r="DI122" s="926"/>
      <c r="DJ122" s="926"/>
      <c r="DK122" s="926"/>
      <c r="DL122" s="926" t="s">
        <v>122</v>
      </c>
      <c r="DM122" s="926"/>
      <c r="DN122" s="926"/>
      <c r="DO122" s="926"/>
      <c r="DP122" s="926"/>
      <c r="DQ122" s="926" t="s">
        <v>122</v>
      </c>
      <c r="DR122" s="926"/>
      <c r="DS122" s="926"/>
      <c r="DT122" s="926"/>
      <c r="DU122" s="926"/>
      <c r="DV122" s="927" t="s">
        <v>122</v>
      </c>
      <c r="DW122" s="927"/>
      <c r="DX122" s="927"/>
      <c r="DY122" s="927"/>
      <c r="DZ122" s="928"/>
    </row>
    <row r="123" spans="1:130" s="218" customFormat="1" ht="26.25" customHeight="1" x14ac:dyDescent="0.15">
      <c r="A123" s="1058"/>
      <c r="B123" s="949"/>
      <c r="C123" s="922" t="s">
        <v>436</v>
      </c>
      <c r="D123" s="923"/>
      <c r="E123" s="923"/>
      <c r="F123" s="923"/>
      <c r="G123" s="923"/>
      <c r="H123" s="923"/>
      <c r="I123" s="923"/>
      <c r="J123" s="923"/>
      <c r="K123" s="923"/>
      <c r="L123" s="923"/>
      <c r="M123" s="923"/>
      <c r="N123" s="923"/>
      <c r="O123" s="923"/>
      <c r="P123" s="923"/>
      <c r="Q123" s="923"/>
      <c r="R123" s="923"/>
      <c r="S123" s="923"/>
      <c r="T123" s="923"/>
      <c r="U123" s="923"/>
      <c r="V123" s="923"/>
      <c r="W123" s="923"/>
      <c r="X123" s="923"/>
      <c r="Y123" s="923"/>
      <c r="Z123" s="924"/>
      <c r="AA123" s="958" t="s">
        <v>122</v>
      </c>
      <c r="AB123" s="959"/>
      <c r="AC123" s="959"/>
      <c r="AD123" s="959"/>
      <c r="AE123" s="960"/>
      <c r="AF123" s="961" t="s">
        <v>122</v>
      </c>
      <c r="AG123" s="959"/>
      <c r="AH123" s="959"/>
      <c r="AI123" s="959"/>
      <c r="AJ123" s="960"/>
      <c r="AK123" s="961" t="s">
        <v>122</v>
      </c>
      <c r="AL123" s="959"/>
      <c r="AM123" s="959"/>
      <c r="AN123" s="959"/>
      <c r="AO123" s="960"/>
      <c r="AP123" s="962" t="s">
        <v>122</v>
      </c>
      <c r="AQ123" s="963"/>
      <c r="AR123" s="963"/>
      <c r="AS123" s="963"/>
      <c r="AT123" s="964"/>
      <c r="AU123" s="997"/>
      <c r="AV123" s="998"/>
      <c r="AW123" s="998"/>
      <c r="AX123" s="998"/>
      <c r="AY123" s="998"/>
      <c r="AZ123" s="239" t="s">
        <v>177</v>
      </c>
      <c r="BA123" s="239"/>
      <c r="BB123" s="239"/>
      <c r="BC123" s="239"/>
      <c r="BD123" s="239"/>
      <c r="BE123" s="239"/>
      <c r="BF123" s="239"/>
      <c r="BG123" s="239"/>
      <c r="BH123" s="239"/>
      <c r="BI123" s="239"/>
      <c r="BJ123" s="239"/>
      <c r="BK123" s="239"/>
      <c r="BL123" s="239"/>
      <c r="BM123" s="239"/>
      <c r="BN123" s="239"/>
      <c r="BO123" s="977" t="s">
        <v>450</v>
      </c>
      <c r="BP123" s="1005"/>
      <c r="BQ123" s="1064">
        <v>5712104</v>
      </c>
      <c r="BR123" s="1031"/>
      <c r="BS123" s="1031"/>
      <c r="BT123" s="1031"/>
      <c r="BU123" s="1031"/>
      <c r="BV123" s="1031">
        <v>6066328</v>
      </c>
      <c r="BW123" s="1031"/>
      <c r="BX123" s="1031"/>
      <c r="BY123" s="1031"/>
      <c r="BZ123" s="1031"/>
      <c r="CA123" s="1031">
        <v>6245725</v>
      </c>
      <c r="CB123" s="1031"/>
      <c r="CC123" s="1031"/>
      <c r="CD123" s="1031"/>
      <c r="CE123" s="1031"/>
      <c r="CF123" s="1001"/>
      <c r="CG123" s="1002"/>
      <c r="CH123" s="1002"/>
      <c r="CI123" s="1002"/>
      <c r="CJ123" s="1003"/>
      <c r="CK123" s="1009"/>
      <c r="CL123" s="1010"/>
      <c r="CM123" s="1010"/>
      <c r="CN123" s="1010"/>
      <c r="CO123" s="1011"/>
      <c r="CP123" s="1019" t="s">
        <v>389</v>
      </c>
      <c r="CQ123" s="1020"/>
      <c r="CR123" s="1020"/>
      <c r="CS123" s="1020"/>
      <c r="CT123" s="1020"/>
      <c r="CU123" s="1020"/>
      <c r="CV123" s="1020"/>
      <c r="CW123" s="1020"/>
      <c r="CX123" s="1020"/>
      <c r="CY123" s="1020"/>
      <c r="CZ123" s="1020"/>
      <c r="DA123" s="1020"/>
      <c r="DB123" s="1020"/>
      <c r="DC123" s="1020"/>
      <c r="DD123" s="1020"/>
      <c r="DE123" s="1020"/>
      <c r="DF123" s="1021"/>
      <c r="DG123" s="958" t="s">
        <v>122</v>
      </c>
      <c r="DH123" s="959"/>
      <c r="DI123" s="959"/>
      <c r="DJ123" s="959"/>
      <c r="DK123" s="960"/>
      <c r="DL123" s="961" t="s">
        <v>122</v>
      </c>
      <c r="DM123" s="959"/>
      <c r="DN123" s="959"/>
      <c r="DO123" s="959"/>
      <c r="DP123" s="960"/>
      <c r="DQ123" s="961" t="s">
        <v>122</v>
      </c>
      <c r="DR123" s="959"/>
      <c r="DS123" s="959"/>
      <c r="DT123" s="959"/>
      <c r="DU123" s="960"/>
      <c r="DV123" s="962" t="s">
        <v>122</v>
      </c>
      <c r="DW123" s="963"/>
      <c r="DX123" s="963"/>
      <c r="DY123" s="963"/>
      <c r="DZ123" s="964"/>
    </row>
    <row r="124" spans="1:130" s="218" customFormat="1" ht="26.25" customHeight="1" thickBot="1" x14ac:dyDescent="0.2">
      <c r="A124" s="1058"/>
      <c r="B124" s="949"/>
      <c r="C124" s="922" t="s">
        <v>439</v>
      </c>
      <c r="D124" s="923"/>
      <c r="E124" s="923"/>
      <c r="F124" s="923"/>
      <c r="G124" s="923"/>
      <c r="H124" s="923"/>
      <c r="I124" s="923"/>
      <c r="J124" s="923"/>
      <c r="K124" s="923"/>
      <c r="L124" s="923"/>
      <c r="M124" s="923"/>
      <c r="N124" s="923"/>
      <c r="O124" s="923"/>
      <c r="P124" s="923"/>
      <c r="Q124" s="923"/>
      <c r="R124" s="923"/>
      <c r="S124" s="923"/>
      <c r="T124" s="923"/>
      <c r="U124" s="923"/>
      <c r="V124" s="923"/>
      <c r="W124" s="923"/>
      <c r="X124" s="923"/>
      <c r="Y124" s="923"/>
      <c r="Z124" s="924"/>
      <c r="AA124" s="958" t="s">
        <v>122</v>
      </c>
      <c r="AB124" s="959"/>
      <c r="AC124" s="959"/>
      <c r="AD124" s="959"/>
      <c r="AE124" s="960"/>
      <c r="AF124" s="961" t="s">
        <v>122</v>
      </c>
      <c r="AG124" s="959"/>
      <c r="AH124" s="959"/>
      <c r="AI124" s="959"/>
      <c r="AJ124" s="960"/>
      <c r="AK124" s="961" t="s">
        <v>122</v>
      </c>
      <c r="AL124" s="959"/>
      <c r="AM124" s="959"/>
      <c r="AN124" s="959"/>
      <c r="AO124" s="960"/>
      <c r="AP124" s="962" t="s">
        <v>122</v>
      </c>
      <c r="AQ124" s="963"/>
      <c r="AR124" s="963"/>
      <c r="AS124" s="963"/>
      <c r="AT124" s="964"/>
      <c r="AU124" s="1060" t="s">
        <v>451</v>
      </c>
      <c r="AV124" s="1061"/>
      <c r="AW124" s="1061"/>
      <c r="AX124" s="1061"/>
      <c r="AY124" s="1061"/>
      <c r="AZ124" s="1061"/>
      <c r="BA124" s="1061"/>
      <c r="BB124" s="1061"/>
      <c r="BC124" s="1061"/>
      <c r="BD124" s="1061"/>
      <c r="BE124" s="1061"/>
      <c r="BF124" s="1061"/>
      <c r="BG124" s="1061"/>
      <c r="BH124" s="1061"/>
      <c r="BI124" s="1061"/>
      <c r="BJ124" s="1061"/>
      <c r="BK124" s="1061"/>
      <c r="BL124" s="1061"/>
      <c r="BM124" s="1061"/>
      <c r="BN124" s="1061"/>
      <c r="BO124" s="1061"/>
      <c r="BP124" s="1062"/>
      <c r="BQ124" s="1063">
        <v>19.5</v>
      </c>
      <c r="BR124" s="1027"/>
      <c r="BS124" s="1027"/>
      <c r="BT124" s="1027"/>
      <c r="BU124" s="1027"/>
      <c r="BV124" s="1027">
        <v>27.6</v>
      </c>
      <c r="BW124" s="1027"/>
      <c r="BX124" s="1027"/>
      <c r="BY124" s="1027"/>
      <c r="BZ124" s="1027"/>
      <c r="CA124" s="1027">
        <v>28.1</v>
      </c>
      <c r="CB124" s="1027"/>
      <c r="CC124" s="1027"/>
      <c r="CD124" s="1027"/>
      <c r="CE124" s="1027"/>
      <c r="CF124" s="1028"/>
      <c r="CG124" s="1029"/>
      <c r="CH124" s="1029"/>
      <c r="CI124" s="1029"/>
      <c r="CJ124" s="1030"/>
      <c r="CK124" s="1012"/>
      <c r="CL124" s="1012"/>
      <c r="CM124" s="1012"/>
      <c r="CN124" s="1012"/>
      <c r="CO124" s="1013"/>
      <c r="CP124" s="1019" t="s">
        <v>452</v>
      </c>
      <c r="CQ124" s="1020"/>
      <c r="CR124" s="1020"/>
      <c r="CS124" s="1020"/>
      <c r="CT124" s="1020"/>
      <c r="CU124" s="1020"/>
      <c r="CV124" s="1020"/>
      <c r="CW124" s="1020"/>
      <c r="CX124" s="1020"/>
      <c r="CY124" s="1020"/>
      <c r="CZ124" s="1020"/>
      <c r="DA124" s="1020"/>
      <c r="DB124" s="1020"/>
      <c r="DC124" s="1020"/>
      <c r="DD124" s="1020"/>
      <c r="DE124" s="1020"/>
      <c r="DF124" s="1021"/>
      <c r="DG124" s="1004" t="s">
        <v>122</v>
      </c>
      <c r="DH124" s="986"/>
      <c r="DI124" s="986"/>
      <c r="DJ124" s="986"/>
      <c r="DK124" s="987"/>
      <c r="DL124" s="985" t="s">
        <v>122</v>
      </c>
      <c r="DM124" s="986"/>
      <c r="DN124" s="986"/>
      <c r="DO124" s="986"/>
      <c r="DP124" s="987"/>
      <c r="DQ124" s="985" t="s">
        <v>122</v>
      </c>
      <c r="DR124" s="986"/>
      <c r="DS124" s="986"/>
      <c r="DT124" s="986"/>
      <c r="DU124" s="987"/>
      <c r="DV124" s="988" t="s">
        <v>122</v>
      </c>
      <c r="DW124" s="989"/>
      <c r="DX124" s="989"/>
      <c r="DY124" s="989"/>
      <c r="DZ124" s="990"/>
    </row>
    <row r="125" spans="1:130" s="218" customFormat="1" ht="26.25" customHeight="1" x14ac:dyDescent="0.15">
      <c r="A125" s="1058"/>
      <c r="B125" s="949"/>
      <c r="C125" s="922" t="s">
        <v>441</v>
      </c>
      <c r="D125" s="923"/>
      <c r="E125" s="923"/>
      <c r="F125" s="923"/>
      <c r="G125" s="923"/>
      <c r="H125" s="923"/>
      <c r="I125" s="923"/>
      <c r="J125" s="923"/>
      <c r="K125" s="923"/>
      <c r="L125" s="923"/>
      <c r="M125" s="923"/>
      <c r="N125" s="923"/>
      <c r="O125" s="923"/>
      <c r="P125" s="923"/>
      <c r="Q125" s="923"/>
      <c r="R125" s="923"/>
      <c r="S125" s="923"/>
      <c r="T125" s="923"/>
      <c r="U125" s="923"/>
      <c r="V125" s="923"/>
      <c r="W125" s="923"/>
      <c r="X125" s="923"/>
      <c r="Y125" s="923"/>
      <c r="Z125" s="924"/>
      <c r="AA125" s="958" t="s">
        <v>122</v>
      </c>
      <c r="AB125" s="959"/>
      <c r="AC125" s="959"/>
      <c r="AD125" s="959"/>
      <c r="AE125" s="960"/>
      <c r="AF125" s="961" t="s">
        <v>122</v>
      </c>
      <c r="AG125" s="959"/>
      <c r="AH125" s="959"/>
      <c r="AI125" s="959"/>
      <c r="AJ125" s="960"/>
      <c r="AK125" s="961" t="s">
        <v>122</v>
      </c>
      <c r="AL125" s="959"/>
      <c r="AM125" s="959"/>
      <c r="AN125" s="959"/>
      <c r="AO125" s="960"/>
      <c r="AP125" s="962" t="s">
        <v>122</v>
      </c>
      <c r="AQ125" s="963"/>
      <c r="AR125" s="963"/>
      <c r="AS125" s="963"/>
      <c r="AT125" s="964"/>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22" t="s">
        <v>453</v>
      </c>
      <c r="CL125" s="1007"/>
      <c r="CM125" s="1007"/>
      <c r="CN125" s="1007"/>
      <c r="CO125" s="1008"/>
      <c r="CP125" s="929" t="s">
        <v>454</v>
      </c>
      <c r="CQ125" s="897"/>
      <c r="CR125" s="897"/>
      <c r="CS125" s="897"/>
      <c r="CT125" s="897"/>
      <c r="CU125" s="897"/>
      <c r="CV125" s="897"/>
      <c r="CW125" s="897"/>
      <c r="CX125" s="897"/>
      <c r="CY125" s="897"/>
      <c r="CZ125" s="897"/>
      <c r="DA125" s="897"/>
      <c r="DB125" s="897"/>
      <c r="DC125" s="897"/>
      <c r="DD125" s="897"/>
      <c r="DE125" s="897"/>
      <c r="DF125" s="898"/>
      <c r="DG125" s="930" t="s">
        <v>122</v>
      </c>
      <c r="DH125" s="931"/>
      <c r="DI125" s="931"/>
      <c r="DJ125" s="931"/>
      <c r="DK125" s="931"/>
      <c r="DL125" s="931" t="s">
        <v>122</v>
      </c>
      <c r="DM125" s="931"/>
      <c r="DN125" s="931"/>
      <c r="DO125" s="931"/>
      <c r="DP125" s="931"/>
      <c r="DQ125" s="931" t="s">
        <v>122</v>
      </c>
      <c r="DR125" s="931"/>
      <c r="DS125" s="931"/>
      <c r="DT125" s="931"/>
      <c r="DU125" s="931"/>
      <c r="DV125" s="932" t="s">
        <v>122</v>
      </c>
      <c r="DW125" s="932"/>
      <c r="DX125" s="932"/>
      <c r="DY125" s="932"/>
      <c r="DZ125" s="933"/>
    </row>
    <row r="126" spans="1:130" s="218" customFormat="1" ht="26.25" customHeight="1" thickBot="1" x14ac:dyDescent="0.2">
      <c r="A126" s="1058"/>
      <c r="B126" s="949"/>
      <c r="C126" s="922" t="s">
        <v>443</v>
      </c>
      <c r="D126" s="923"/>
      <c r="E126" s="923"/>
      <c r="F126" s="923"/>
      <c r="G126" s="923"/>
      <c r="H126" s="923"/>
      <c r="I126" s="923"/>
      <c r="J126" s="923"/>
      <c r="K126" s="923"/>
      <c r="L126" s="923"/>
      <c r="M126" s="923"/>
      <c r="N126" s="923"/>
      <c r="O126" s="923"/>
      <c r="P126" s="923"/>
      <c r="Q126" s="923"/>
      <c r="R126" s="923"/>
      <c r="S126" s="923"/>
      <c r="T126" s="923"/>
      <c r="U126" s="923"/>
      <c r="V126" s="923"/>
      <c r="W126" s="923"/>
      <c r="X126" s="923"/>
      <c r="Y126" s="923"/>
      <c r="Z126" s="924"/>
      <c r="AA126" s="958" t="s">
        <v>122</v>
      </c>
      <c r="AB126" s="959"/>
      <c r="AC126" s="959"/>
      <c r="AD126" s="959"/>
      <c r="AE126" s="960"/>
      <c r="AF126" s="961" t="s">
        <v>122</v>
      </c>
      <c r="AG126" s="959"/>
      <c r="AH126" s="959"/>
      <c r="AI126" s="959"/>
      <c r="AJ126" s="960"/>
      <c r="AK126" s="961" t="s">
        <v>122</v>
      </c>
      <c r="AL126" s="959"/>
      <c r="AM126" s="959"/>
      <c r="AN126" s="959"/>
      <c r="AO126" s="960"/>
      <c r="AP126" s="962" t="s">
        <v>122</v>
      </c>
      <c r="AQ126" s="963"/>
      <c r="AR126" s="963"/>
      <c r="AS126" s="963"/>
      <c r="AT126" s="964"/>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23"/>
      <c r="CL126" s="1010"/>
      <c r="CM126" s="1010"/>
      <c r="CN126" s="1010"/>
      <c r="CO126" s="1011"/>
      <c r="CP126" s="922" t="s">
        <v>455</v>
      </c>
      <c r="CQ126" s="923"/>
      <c r="CR126" s="923"/>
      <c r="CS126" s="923"/>
      <c r="CT126" s="923"/>
      <c r="CU126" s="923"/>
      <c r="CV126" s="923"/>
      <c r="CW126" s="923"/>
      <c r="CX126" s="923"/>
      <c r="CY126" s="923"/>
      <c r="CZ126" s="923"/>
      <c r="DA126" s="923"/>
      <c r="DB126" s="923"/>
      <c r="DC126" s="923"/>
      <c r="DD126" s="923"/>
      <c r="DE126" s="923"/>
      <c r="DF126" s="924"/>
      <c r="DG126" s="925" t="s">
        <v>122</v>
      </c>
      <c r="DH126" s="926"/>
      <c r="DI126" s="926"/>
      <c r="DJ126" s="926"/>
      <c r="DK126" s="926"/>
      <c r="DL126" s="926" t="s">
        <v>122</v>
      </c>
      <c r="DM126" s="926"/>
      <c r="DN126" s="926"/>
      <c r="DO126" s="926"/>
      <c r="DP126" s="926"/>
      <c r="DQ126" s="926" t="s">
        <v>122</v>
      </c>
      <c r="DR126" s="926"/>
      <c r="DS126" s="926"/>
      <c r="DT126" s="926"/>
      <c r="DU126" s="926"/>
      <c r="DV126" s="927" t="s">
        <v>122</v>
      </c>
      <c r="DW126" s="927"/>
      <c r="DX126" s="927"/>
      <c r="DY126" s="927"/>
      <c r="DZ126" s="928"/>
    </row>
    <row r="127" spans="1:130" s="218" customFormat="1" ht="26.25" customHeight="1" x14ac:dyDescent="0.15">
      <c r="A127" s="1059"/>
      <c r="B127" s="951"/>
      <c r="C127" s="973" t="s">
        <v>456</v>
      </c>
      <c r="D127" s="965"/>
      <c r="E127" s="965"/>
      <c r="F127" s="965"/>
      <c r="G127" s="965"/>
      <c r="H127" s="965"/>
      <c r="I127" s="965"/>
      <c r="J127" s="965"/>
      <c r="K127" s="965"/>
      <c r="L127" s="965"/>
      <c r="M127" s="965"/>
      <c r="N127" s="965"/>
      <c r="O127" s="965"/>
      <c r="P127" s="965"/>
      <c r="Q127" s="965"/>
      <c r="R127" s="965"/>
      <c r="S127" s="965"/>
      <c r="T127" s="965"/>
      <c r="U127" s="965"/>
      <c r="V127" s="965"/>
      <c r="W127" s="965"/>
      <c r="X127" s="965"/>
      <c r="Y127" s="965"/>
      <c r="Z127" s="966"/>
      <c r="AA127" s="958" t="s">
        <v>122</v>
      </c>
      <c r="AB127" s="959"/>
      <c r="AC127" s="959"/>
      <c r="AD127" s="959"/>
      <c r="AE127" s="960"/>
      <c r="AF127" s="961" t="s">
        <v>122</v>
      </c>
      <c r="AG127" s="959"/>
      <c r="AH127" s="959"/>
      <c r="AI127" s="959"/>
      <c r="AJ127" s="960"/>
      <c r="AK127" s="961" t="s">
        <v>122</v>
      </c>
      <c r="AL127" s="959"/>
      <c r="AM127" s="959"/>
      <c r="AN127" s="959"/>
      <c r="AO127" s="960"/>
      <c r="AP127" s="962" t="s">
        <v>122</v>
      </c>
      <c r="AQ127" s="963"/>
      <c r="AR127" s="963"/>
      <c r="AS127" s="963"/>
      <c r="AT127" s="964"/>
      <c r="AU127" s="220"/>
      <c r="AV127" s="220"/>
      <c r="AW127" s="220"/>
      <c r="AX127" s="1032" t="s">
        <v>457</v>
      </c>
      <c r="AY127" s="1033"/>
      <c r="AZ127" s="1033"/>
      <c r="BA127" s="1033"/>
      <c r="BB127" s="1033"/>
      <c r="BC127" s="1033"/>
      <c r="BD127" s="1033"/>
      <c r="BE127" s="1034"/>
      <c r="BF127" s="1035" t="s">
        <v>458</v>
      </c>
      <c r="BG127" s="1033"/>
      <c r="BH127" s="1033"/>
      <c r="BI127" s="1033"/>
      <c r="BJ127" s="1033"/>
      <c r="BK127" s="1033"/>
      <c r="BL127" s="1034"/>
      <c r="BM127" s="1035" t="s">
        <v>459</v>
      </c>
      <c r="BN127" s="1033"/>
      <c r="BO127" s="1033"/>
      <c r="BP127" s="1033"/>
      <c r="BQ127" s="1033"/>
      <c r="BR127" s="1033"/>
      <c r="BS127" s="1034"/>
      <c r="BT127" s="1035" t="s">
        <v>460</v>
      </c>
      <c r="BU127" s="1033"/>
      <c r="BV127" s="1033"/>
      <c r="BW127" s="1033"/>
      <c r="BX127" s="1033"/>
      <c r="BY127" s="1033"/>
      <c r="BZ127" s="1056"/>
      <c r="CA127" s="220"/>
      <c r="CB127" s="220"/>
      <c r="CC127" s="220"/>
      <c r="CD127" s="243"/>
      <c r="CE127" s="243"/>
      <c r="CF127" s="243"/>
      <c r="CG127" s="220"/>
      <c r="CH127" s="220"/>
      <c r="CI127" s="220"/>
      <c r="CJ127" s="242"/>
      <c r="CK127" s="1023"/>
      <c r="CL127" s="1010"/>
      <c r="CM127" s="1010"/>
      <c r="CN127" s="1010"/>
      <c r="CO127" s="1011"/>
      <c r="CP127" s="922" t="s">
        <v>461</v>
      </c>
      <c r="CQ127" s="923"/>
      <c r="CR127" s="923"/>
      <c r="CS127" s="923"/>
      <c r="CT127" s="923"/>
      <c r="CU127" s="923"/>
      <c r="CV127" s="923"/>
      <c r="CW127" s="923"/>
      <c r="CX127" s="923"/>
      <c r="CY127" s="923"/>
      <c r="CZ127" s="923"/>
      <c r="DA127" s="923"/>
      <c r="DB127" s="923"/>
      <c r="DC127" s="923"/>
      <c r="DD127" s="923"/>
      <c r="DE127" s="923"/>
      <c r="DF127" s="924"/>
      <c r="DG127" s="925" t="s">
        <v>122</v>
      </c>
      <c r="DH127" s="926"/>
      <c r="DI127" s="926"/>
      <c r="DJ127" s="926"/>
      <c r="DK127" s="926"/>
      <c r="DL127" s="926" t="s">
        <v>122</v>
      </c>
      <c r="DM127" s="926"/>
      <c r="DN127" s="926"/>
      <c r="DO127" s="926"/>
      <c r="DP127" s="926"/>
      <c r="DQ127" s="926" t="s">
        <v>122</v>
      </c>
      <c r="DR127" s="926"/>
      <c r="DS127" s="926"/>
      <c r="DT127" s="926"/>
      <c r="DU127" s="926"/>
      <c r="DV127" s="927" t="s">
        <v>122</v>
      </c>
      <c r="DW127" s="927"/>
      <c r="DX127" s="927"/>
      <c r="DY127" s="927"/>
      <c r="DZ127" s="928"/>
    </row>
    <row r="128" spans="1:130" s="218" customFormat="1" ht="26.25" customHeight="1" thickBot="1" x14ac:dyDescent="0.2">
      <c r="A128" s="1042" t="s">
        <v>462</v>
      </c>
      <c r="B128" s="1043"/>
      <c r="C128" s="1043"/>
      <c r="D128" s="1043"/>
      <c r="E128" s="1043"/>
      <c r="F128" s="1043"/>
      <c r="G128" s="1043"/>
      <c r="H128" s="1043"/>
      <c r="I128" s="1043"/>
      <c r="J128" s="1043"/>
      <c r="K128" s="1043"/>
      <c r="L128" s="1043"/>
      <c r="M128" s="1043"/>
      <c r="N128" s="1043"/>
      <c r="O128" s="1043"/>
      <c r="P128" s="1043"/>
      <c r="Q128" s="1043"/>
      <c r="R128" s="1043"/>
      <c r="S128" s="1043"/>
      <c r="T128" s="1043"/>
      <c r="U128" s="1043"/>
      <c r="V128" s="1043"/>
      <c r="W128" s="1044" t="s">
        <v>463</v>
      </c>
      <c r="X128" s="1044"/>
      <c r="Y128" s="1044"/>
      <c r="Z128" s="1045"/>
      <c r="AA128" s="1046">
        <v>37</v>
      </c>
      <c r="AB128" s="1047"/>
      <c r="AC128" s="1047"/>
      <c r="AD128" s="1047"/>
      <c r="AE128" s="1048"/>
      <c r="AF128" s="1049">
        <v>37</v>
      </c>
      <c r="AG128" s="1047"/>
      <c r="AH128" s="1047"/>
      <c r="AI128" s="1047"/>
      <c r="AJ128" s="1048"/>
      <c r="AK128" s="1049">
        <v>2950</v>
      </c>
      <c r="AL128" s="1047"/>
      <c r="AM128" s="1047"/>
      <c r="AN128" s="1047"/>
      <c r="AO128" s="1048"/>
      <c r="AP128" s="1050"/>
      <c r="AQ128" s="1051"/>
      <c r="AR128" s="1051"/>
      <c r="AS128" s="1051"/>
      <c r="AT128" s="1052"/>
      <c r="AU128" s="220"/>
      <c r="AV128" s="220"/>
      <c r="AW128" s="220"/>
      <c r="AX128" s="896" t="s">
        <v>464</v>
      </c>
      <c r="AY128" s="897"/>
      <c r="AZ128" s="897"/>
      <c r="BA128" s="897"/>
      <c r="BB128" s="897"/>
      <c r="BC128" s="897"/>
      <c r="BD128" s="897"/>
      <c r="BE128" s="898"/>
      <c r="BF128" s="1053" t="s">
        <v>122</v>
      </c>
      <c r="BG128" s="1054"/>
      <c r="BH128" s="1054"/>
      <c r="BI128" s="1054"/>
      <c r="BJ128" s="1054"/>
      <c r="BK128" s="1054"/>
      <c r="BL128" s="1055"/>
      <c r="BM128" s="1053">
        <v>15</v>
      </c>
      <c r="BN128" s="1054"/>
      <c r="BO128" s="1054"/>
      <c r="BP128" s="1054"/>
      <c r="BQ128" s="1054"/>
      <c r="BR128" s="1054"/>
      <c r="BS128" s="1055"/>
      <c r="BT128" s="1053">
        <v>20</v>
      </c>
      <c r="BU128" s="1054"/>
      <c r="BV128" s="1054"/>
      <c r="BW128" s="1054"/>
      <c r="BX128" s="1054"/>
      <c r="BY128" s="1054"/>
      <c r="BZ128" s="1076"/>
      <c r="CA128" s="243"/>
      <c r="CB128" s="243"/>
      <c r="CC128" s="243"/>
      <c r="CD128" s="243"/>
      <c r="CE128" s="243"/>
      <c r="CF128" s="243"/>
      <c r="CG128" s="220"/>
      <c r="CH128" s="220"/>
      <c r="CI128" s="220"/>
      <c r="CJ128" s="242"/>
      <c r="CK128" s="1024"/>
      <c r="CL128" s="1025"/>
      <c r="CM128" s="1025"/>
      <c r="CN128" s="1025"/>
      <c r="CO128" s="1026"/>
      <c r="CP128" s="1036" t="s">
        <v>465</v>
      </c>
      <c r="CQ128" s="726"/>
      <c r="CR128" s="726"/>
      <c r="CS128" s="726"/>
      <c r="CT128" s="726"/>
      <c r="CU128" s="726"/>
      <c r="CV128" s="726"/>
      <c r="CW128" s="726"/>
      <c r="CX128" s="726"/>
      <c r="CY128" s="726"/>
      <c r="CZ128" s="726"/>
      <c r="DA128" s="726"/>
      <c r="DB128" s="726"/>
      <c r="DC128" s="726"/>
      <c r="DD128" s="726"/>
      <c r="DE128" s="726"/>
      <c r="DF128" s="1037"/>
      <c r="DG128" s="1038" t="s">
        <v>122</v>
      </c>
      <c r="DH128" s="1039"/>
      <c r="DI128" s="1039"/>
      <c r="DJ128" s="1039"/>
      <c r="DK128" s="1039"/>
      <c r="DL128" s="1039" t="s">
        <v>122</v>
      </c>
      <c r="DM128" s="1039"/>
      <c r="DN128" s="1039"/>
      <c r="DO128" s="1039"/>
      <c r="DP128" s="1039"/>
      <c r="DQ128" s="1039" t="s">
        <v>122</v>
      </c>
      <c r="DR128" s="1039"/>
      <c r="DS128" s="1039"/>
      <c r="DT128" s="1039"/>
      <c r="DU128" s="1039"/>
      <c r="DV128" s="1040" t="s">
        <v>122</v>
      </c>
      <c r="DW128" s="1040"/>
      <c r="DX128" s="1040"/>
      <c r="DY128" s="1040"/>
      <c r="DZ128" s="1041"/>
    </row>
    <row r="129" spans="1:131" s="218" customFormat="1" ht="26.25" customHeight="1" x14ac:dyDescent="0.15">
      <c r="A129" s="934" t="s">
        <v>102</v>
      </c>
      <c r="B129" s="935"/>
      <c r="C129" s="935"/>
      <c r="D129" s="935"/>
      <c r="E129" s="935"/>
      <c r="F129" s="935"/>
      <c r="G129" s="935"/>
      <c r="H129" s="935"/>
      <c r="I129" s="935"/>
      <c r="J129" s="935"/>
      <c r="K129" s="935"/>
      <c r="L129" s="935"/>
      <c r="M129" s="935"/>
      <c r="N129" s="935"/>
      <c r="O129" s="935"/>
      <c r="P129" s="935"/>
      <c r="Q129" s="935"/>
      <c r="R129" s="935"/>
      <c r="S129" s="935"/>
      <c r="T129" s="935"/>
      <c r="U129" s="935"/>
      <c r="V129" s="935"/>
      <c r="W129" s="1070" t="s">
        <v>466</v>
      </c>
      <c r="X129" s="1071"/>
      <c r="Y129" s="1071"/>
      <c r="Z129" s="1072"/>
      <c r="AA129" s="958">
        <v>1631783</v>
      </c>
      <c r="AB129" s="959"/>
      <c r="AC129" s="959"/>
      <c r="AD129" s="959"/>
      <c r="AE129" s="960"/>
      <c r="AF129" s="961">
        <v>1728425</v>
      </c>
      <c r="AG129" s="959"/>
      <c r="AH129" s="959"/>
      <c r="AI129" s="959"/>
      <c r="AJ129" s="960"/>
      <c r="AK129" s="961">
        <v>1738511</v>
      </c>
      <c r="AL129" s="959"/>
      <c r="AM129" s="959"/>
      <c r="AN129" s="959"/>
      <c r="AO129" s="960"/>
      <c r="AP129" s="1073"/>
      <c r="AQ129" s="1074"/>
      <c r="AR129" s="1074"/>
      <c r="AS129" s="1074"/>
      <c r="AT129" s="1075"/>
      <c r="AU129" s="221"/>
      <c r="AV129" s="221"/>
      <c r="AW129" s="221"/>
      <c r="AX129" s="1065" t="s">
        <v>467</v>
      </c>
      <c r="AY129" s="923"/>
      <c r="AZ129" s="923"/>
      <c r="BA129" s="923"/>
      <c r="BB129" s="923"/>
      <c r="BC129" s="923"/>
      <c r="BD129" s="923"/>
      <c r="BE129" s="924"/>
      <c r="BF129" s="1066" t="s">
        <v>122</v>
      </c>
      <c r="BG129" s="1067"/>
      <c r="BH129" s="1067"/>
      <c r="BI129" s="1067"/>
      <c r="BJ129" s="1067"/>
      <c r="BK129" s="1067"/>
      <c r="BL129" s="1068"/>
      <c r="BM129" s="1066">
        <v>20</v>
      </c>
      <c r="BN129" s="1067"/>
      <c r="BO129" s="1067"/>
      <c r="BP129" s="1067"/>
      <c r="BQ129" s="1067"/>
      <c r="BR129" s="1067"/>
      <c r="BS129" s="1068"/>
      <c r="BT129" s="1066">
        <v>30</v>
      </c>
      <c r="BU129" s="1067"/>
      <c r="BV129" s="1067"/>
      <c r="BW129" s="1067"/>
      <c r="BX129" s="1067"/>
      <c r="BY129" s="1067"/>
      <c r="BZ129" s="106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34" t="s">
        <v>468</v>
      </c>
      <c r="B130" s="935"/>
      <c r="C130" s="935"/>
      <c r="D130" s="935"/>
      <c r="E130" s="935"/>
      <c r="F130" s="935"/>
      <c r="G130" s="935"/>
      <c r="H130" s="935"/>
      <c r="I130" s="935"/>
      <c r="J130" s="935"/>
      <c r="K130" s="935"/>
      <c r="L130" s="935"/>
      <c r="M130" s="935"/>
      <c r="N130" s="935"/>
      <c r="O130" s="935"/>
      <c r="P130" s="935"/>
      <c r="Q130" s="935"/>
      <c r="R130" s="935"/>
      <c r="S130" s="935"/>
      <c r="T130" s="935"/>
      <c r="U130" s="935"/>
      <c r="V130" s="935"/>
      <c r="W130" s="1070" t="s">
        <v>469</v>
      </c>
      <c r="X130" s="1071"/>
      <c r="Y130" s="1071"/>
      <c r="Z130" s="1072"/>
      <c r="AA130" s="958">
        <v>271076</v>
      </c>
      <c r="AB130" s="959"/>
      <c r="AC130" s="959"/>
      <c r="AD130" s="959"/>
      <c r="AE130" s="960"/>
      <c r="AF130" s="961">
        <v>329086</v>
      </c>
      <c r="AG130" s="959"/>
      <c r="AH130" s="959"/>
      <c r="AI130" s="959"/>
      <c r="AJ130" s="960"/>
      <c r="AK130" s="961">
        <v>349432</v>
      </c>
      <c r="AL130" s="959"/>
      <c r="AM130" s="959"/>
      <c r="AN130" s="959"/>
      <c r="AO130" s="960"/>
      <c r="AP130" s="1073"/>
      <c r="AQ130" s="1074"/>
      <c r="AR130" s="1074"/>
      <c r="AS130" s="1074"/>
      <c r="AT130" s="1075"/>
      <c r="AU130" s="221"/>
      <c r="AV130" s="221"/>
      <c r="AW130" s="221"/>
      <c r="AX130" s="1065" t="s">
        <v>470</v>
      </c>
      <c r="AY130" s="923"/>
      <c r="AZ130" s="923"/>
      <c r="BA130" s="923"/>
      <c r="BB130" s="923"/>
      <c r="BC130" s="923"/>
      <c r="BD130" s="923"/>
      <c r="BE130" s="924"/>
      <c r="BF130" s="1101">
        <v>11.4</v>
      </c>
      <c r="BG130" s="1102"/>
      <c r="BH130" s="1102"/>
      <c r="BI130" s="1102"/>
      <c r="BJ130" s="1102"/>
      <c r="BK130" s="1102"/>
      <c r="BL130" s="1103"/>
      <c r="BM130" s="1101">
        <v>25</v>
      </c>
      <c r="BN130" s="1102"/>
      <c r="BO130" s="1102"/>
      <c r="BP130" s="1102"/>
      <c r="BQ130" s="1102"/>
      <c r="BR130" s="1102"/>
      <c r="BS130" s="1103"/>
      <c r="BT130" s="1101">
        <v>35</v>
      </c>
      <c r="BU130" s="1102"/>
      <c r="BV130" s="1102"/>
      <c r="BW130" s="1102"/>
      <c r="BX130" s="1102"/>
      <c r="BY130" s="1102"/>
      <c r="BZ130" s="1104"/>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05"/>
      <c r="B131" s="1106"/>
      <c r="C131" s="1106"/>
      <c r="D131" s="1106"/>
      <c r="E131" s="1106"/>
      <c r="F131" s="1106"/>
      <c r="G131" s="1106"/>
      <c r="H131" s="1106"/>
      <c r="I131" s="1106"/>
      <c r="J131" s="1106"/>
      <c r="K131" s="1106"/>
      <c r="L131" s="1106"/>
      <c r="M131" s="1106"/>
      <c r="N131" s="1106"/>
      <c r="O131" s="1106"/>
      <c r="P131" s="1106"/>
      <c r="Q131" s="1106"/>
      <c r="R131" s="1106"/>
      <c r="S131" s="1106"/>
      <c r="T131" s="1106"/>
      <c r="U131" s="1106"/>
      <c r="V131" s="1106"/>
      <c r="W131" s="1107" t="s">
        <v>471</v>
      </c>
      <c r="X131" s="1108"/>
      <c r="Y131" s="1108"/>
      <c r="Z131" s="1109"/>
      <c r="AA131" s="1004">
        <v>1360707</v>
      </c>
      <c r="AB131" s="986"/>
      <c r="AC131" s="986"/>
      <c r="AD131" s="986"/>
      <c r="AE131" s="987"/>
      <c r="AF131" s="985">
        <v>1399339</v>
      </c>
      <c r="AG131" s="986"/>
      <c r="AH131" s="986"/>
      <c r="AI131" s="986"/>
      <c r="AJ131" s="987"/>
      <c r="AK131" s="985">
        <v>1389079</v>
      </c>
      <c r="AL131" s="986"/>
      <c r="AM131" s="986"/>
      <c r="AN131" s="986"/>
      <c r="AO131" s="987"/>
      <c r="AP131" s="1110"/>
      <c r="AQ131" s="1111"/>
      <c r="AR131" s="1111"/>
      <c r="AS131" s="1111"/>
      <c r="AT131" s="1112"/>
      <c r="AU131" s="221"/>
      <c r="AV131" s="221"/>
      <c r="AW131" s="221"/>
      <c r="AX131" s="1083" t="s">
        <v>472</v>
      </c>
      <c r="AY131" s="726"/>
      <c r="AZ131" s="726"/>
      <c r="BA131" s="726"/>
      <c r="BB131" s="726"/>
      <c r="BC131" s="726"/>
      <c r="BD131" s="726"/>
      <c r="BE131" s="1037"/>
      <c r="BF131" s="1084">
        <v>28.1</v>
      </c>
      <c r="BG131" s="1085"/>
      <c r="BH131" s="1085"/>
      <c r="BI131" s="1085"/>
      <c r="BJ131" s="1085"/>
      <c r="BK131" s="1085"/>
      <c r="BL131" s="1086"/>
      <c r="BM131" s="1084">
        <v>350</v>
      </c>
      <c r="BN131" s="1085"/>
      <c r="BO131" s="1085"/>
      <c r="BP131" s="1085"/>
      <c r="BQ131" s="1085"/>
      <c r="BR131" s="1085"/>
      <c r="BS131" s="1086"/>
      <c r="BT131" s="1087"/>
      <c r="BU131" s="1088"/>
      <c r="BV131" s="1088"/>
      <c r="BW131" s="1088"/>
      <c r="BX131" s="1088"/>
      <c r="BY131" s="1088"/>
      <c r="BZ131" s="1089"/>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090" t="s">
        <v>473</v>
      </c>
      <c r="B132" s="1091"/>
      <c r="C132" s="1091"/>
      <c r="D132" s="1091"/>
      <c r="E132" s="1091"/>
      <c r="F132" s="1091"/>
      <c r="G132" s="1091"/>
      <c r="H132" s="1091"/>
      <c r="I132" s="1091"/>
      <c r="J132" s="1091"/>
      <c r="K132" s="1091"/>
      <c r="L132" s="1091"/>
      <c r="M132" s="1091"/>
      <c r="N132" s="1091"/>
      <c r="O132" s="1091"/>
      <c r="P132" s="1091"/>
      <c r="Q132" s="1091"/>
      <c r="R132" s="1091"/>
      <c r="S132" s="1091"/>
      <c r="T132" s="1091"/>
      <c r="U132" s="1091"/>
      <c r="V132" s="1094" t="s">
        <v>474</v>
      </c>
      <c r="W132" s="1094"/>
      <c r="X132" s="1094"/>
      <c r="Y132" s="1094"/>
      <c r="Z132" s="1095"/>
      <c r="AA132" s="1096">
        <v>9.9157276329999995</v>
      </c>
      <c r="AB132" s="1097"/>
      <c r="AC132" s="1097"/>
      <c r="AD132" s="1097"/>
      <c r="AE132" s="1098"/>
      <c r="AF132" s="1099">
        <v>11.34392738</v>
      </c>
      <c r="AG132" s="1097"/>
      <c r="AH132" s="1097"/>
      <c r="AI132" s="1097"/>
      <c r="AJ132" s="1098"/>
      <c r="AK132" s="1099">
        <v>13.14050533</v>
      </c>
      <c r="AL132" s="1097"/>
      <c r="AM132" s="1097"/>
      <c r="AN132" s="1097"/>
      <c r="AO132" s="1098"/>
      <c r="AP132" s="1001"/>
      <c r="AQ132" s="1002"/>
      <c r="AR132" s="1002"/>
      <c r="AS132" s="1002"/>
      <c r="AT132" s="110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092"/>
      <c r="B133" s="1093"/>
      <c r="C133" s="1093"/>
      <c r="D133" s="1093"/>
      <c r="E133" s="1093"/>
      <c r="F133" s="1093"/>
      <c r="G133" s="1093"/>
      <c r="H133" s="1093"/>
      <c r="I133" s="1093"/>
      <c r="J133" s="1093"/>
      <c r="K133" s="1093"/>
      <c r="L133" s="1093"/>
      <c r="M133" s="1093"/>
      <c r="N133" s="1093"/>
      <c r="O133" s="1093"/>
      <c r="P133" s="1093"/>
      <c r="Q133" s="1093"/>
      <c r="R133" s="1093"/>
      <c r="S133" s="1093"/>
      <c r="T133" s="1093"/>
      <c r="U133" s="1093"/>
      <c r="V133" s="1077" t="s">
        <v>475</v>
      </c>
      <c r="W133" s="1077"/>
      <c r="X133" s="1077"/>
      <c r="Y133" s="1077"/>
      <c r="Z133" s="1078"/>
      <c r="AA133" s="1079">
        <v>7.5</v>
      </c>
      <c r="AB133" s="1080"/>
      <c r="AC133" s="1080"/>
      <c r="AD133" s="1080"/>
      <c r="AE133" s="1081"/>
      <c r="AF133" s="1079">
        <v>9.4</v>
      </c>
      <c r="AG133" s="1080"/>
      <c r="AH133" s="1080"/>
      <c r="AI133" s="1080"/>
      <c r="AJ133" s="1081"/>
      <c r="AK133" s="1079">
        <v>11.4</v>
      </c>
      <c r="AL133" s="1080"/>
      <c r="AM133" s="1080"/>
      <c r="AN133" s="1080"/>
      <c r="AO133" s="1081"/>
      <c r="AP133" s="1028"/>
      <c r="AQ133" s="1029"/>
      <c r="AR133" s="1029"/>
      <c r="AS133" s="1029"/>
      <c r="AT133" s="1082"/>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Kojtl1LMS9BVpl/UNSOaLhQGhIVYxFJ61DpIVByMEEuZQuY8fLs41sxX0Od87hXcTHXre9FFsQHkxWM9ZMp/5g==" saltValue="+3hr1MHtueS9Hv6TowPW4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D1" zoomScaleNormal="85" zoomScaleSheetLayoutView="100" workbookViewId="0">
      <selection activeCell="CM30" sqref="CM30"/>
    </sheetView>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476</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DdfxWGguO/iEOFoN4l1x4jwkPhnJRwUM07exurnqmNf8E5ZZT/i/9VR8hz5alPq6foYus/bgxhVi6wwj9VTsNw==" saltValue="bsajiFpr6T2gDc5vzOHD9Q==" spinCount="100000" sheet="1" objects="1" scenarios="1"/>
  <dataConsolidate/>
  <phoneticPr fontId="2"/>
  <printOptions horizontalCentered="1" verticalCentered="1"/>
  <pageMargins left="0" right="0" top="0" bottom="0" header="0" footer="0"/>
  <pageSetup paperSize="8" scale="6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B61"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b93sARbWq5xOwGqSNh0iBU1cVqmaY9Ec+5nyqpV3BRjs+ASM3Y+5WfZc8FmcWLAwT+pJEzYEB/3ROzBXIfpq/w==" saltValue="2D38StjvznHXkoZdpS5Xeg==" spinCount="100000" sheet="1" objects="1" scenarios="1"/>
  <dataConsolidate/>
  <phoneticPr fontId="2"/>
  <printOptions horizontalCentered="1" verticalCentered="1"/>
  <pageMargins left="0" right="0" top="0" bottom="0" header="0" footer="0"/>
  <pageSetup paperSize="8" scale="6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477</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478</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4" t="s">
        <v>479</v>
      </c>
      <c r="AP7" s="260"/>
      <c r="AQ7" s="261" t="s">
        <v>480</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5"/>
      <c r="AP8" s="266" t="s">
        <v>481</v>
      </c>
      <c r="AQ8" s="267" t="s">
        <v>482</v>
      </c>
      <c r="AR8" s="268" t="s">
        <v>483</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16" t="s">
        <v>484</v>
      </c>
      <c r="AL9" s="1117"/>
      <c r="AM9" s="1117"/>
      <c r="AN9" s="1118"/>
      <c r="AO9" s="269">
        <v>629008</v>
      </c>
      <c r="AP9" s="269">
        <v>221951</v>
      </c>
      <c r="AQ9" s="270">
        <v>289558</v>
      </c>
      <c r="AR9" s="271">
        <v>-23.3</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16" t="s">
        <v>485</v>
      </c>
      <c r="AL10" s="1117"/>
      <c r="AM10" s="1117"/>
      <c r="AN10" s="1118"/>
      <c r="AO10" s="272">
        <v>9812</v>
      </c>
      <c r="AP10" s="272">
        <v>3462</v>
      </c>
      <c r="AQ10" s="273">
        <v>31838</v>
      </c>
      <c r="AR10" s="274">
        <v>-89.1</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16" t="s">
        <v>486</v>
      </c>
      <c r="AL11" s="1117"/>
      <c r="AM11" s="1117"/>
      <c r="AN11" s="1118"/>
      <c r="AO11" s="272">
        <v>2880</v>
      </c>
      <c r="AP11" s="272">
        <v>1016</v>
      </c>
      <c r="AQ11" s="273">
        <v>5309</v>
      </c>
      <c r="AR11" s="274">
        <v>-80.900000000000006</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16" t="s">
        <v>487</v>
      </c>
      <c r="AL12" s="1117"/>
      <c r="AM12" s="1117"/>
      <c r="AN12" s="1118"/>
      <c r="AO12" s="272" t="s">
        <v>488</v>
      </c>
      <c r="AP12" s="272" t="s">
        <v>488</v>
      </c>
      <c r="AQ12" s="273" t="s">
        <v>488</v>
      </c>
      <c r="AR12" s="274" t="s">
        <v>488</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16" t="s">
        <v>489</v>
      </c>
      <c r="AL13" s="1117"/>
      <c r="AM13" s="1117"/>
      <c r="AN13" s="1118"/>
      <c r="AO13" s="272">
        <v>14571</v>
      </c>
      <c r="AP13" s="272">
        <v>5141</v>
      </c>
      <c r="AQ13" s="273">
        <v>8195</v>
      </c>
      <c r="AR13" s="274">
        <v>-37.299999999999997</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16" t="s">
        <v>490</v>
      </c>
      <c r="AL14" s="1117"/>
      <c r="AM14" s="1117"/>
      <c r="AN14" s="1118"/>
      <c r="AO14" s="272" t="s">
        <v>488</v>
      </c>
      <c r="AP14" s="272" t="s">
        <v>488</v>
      </c>
      <c r="AQ14" s="273">
        <v>5752</v>
      </c>
      <c r="AR14" s="274" t="s">
        <v>488</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19" t="s">
        <v>491</v>
      </c>
      <c r="AL15" s="1120"/>
      <c r="AM15" s="1120"/>
      <c r="AN15" s="1121"/>
      <c r="AO15" s="272">
        <v>-38915</v>
      </c>
      <c r="AP15" s="272">
        <v>-13731</v>
      </c>
      <c r="AQ15" s="273">
        <v>-17150</v>
      </c>
      <c r="AR15" s="274">
        <v>-19.899999999999999</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19" t="s">
        <v>177</v>
      </c>
      <c r="AL16" s="1120"/>
      <c r="AM16" s="1120"/>
      <c r="AN16" s="1121"/>
      <c r="AO16" s="272">
        <v>617356</v>
      </c>
      <c r="AP16" s="272">
        <v>217839</v>
      </c>
      <c r="AQ16" s="273">
        <v>323504</v>
      </c>
      <c r="AR16" s="274">
        <v>-32.700000000000003</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492</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493</v>
      </c>
      <c r="AP20" s="281" t="s">
        <v>494</v>
      </c>
      <c r="AQ20" s="282" t="s">
        <v>495</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22" t="s">
        <v>496</v>
      </c>
      <c r="AL21" s="1123"/>
      <c r="AM21" s="1123"/>
      <c r="AN21" s="1124"/>
      <c r="AO21" s="285">
        <v>18.7</v>
      </c>
      <c r="AP21" s="286">
        <v>26.26</v>
      </c>
      <c r="AQ21" s="287">
        <v>-7.56</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22" t="s">
        <v>497</v>
      </c>
      <c r="AL22" s="1123"/>
      <c r="AM22" s="1123"/>
      <c r="AN22" s="1124"/>
      <c r="AO22" s="290">
        <v>96</v>
      </c>
      <c r="AP22" s="291">
        <v>94.5</v>
      </c>
      <c r="AQ22" s="292">
        <v>1.5</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13" t="s">
        <v>498</v>
      </c>
      <c r="B26" s="1113"/>
      <c r="C26" s="1113"/>
      <c r="D26" s="1113"/>
      <c r="E26" s="1113"/>
      <c r="F26" s="1113"/>
      <c r="G26" s="1113"/>
      <c r="H26" s="1113"/>
      <c r="I26" s="1113"/>
      <c r="J26" s="1113"/>
      <c r="K26" s="1113"/>
      <c r="L26" s="1113"/>
      <c r="M26" s="1113"/>
      <c r="N26" s="1113"/>
      <c r="O26" s="1113"/>
      <c r="P26" s="1113"/>
      <c r="Q26" s="1113"/>
      <c r="R26" s="1113"/>
      <c r="S26" s="1113"/>
      <c r="T26" s="1113"/>
      <c r="U26" s="1113"/>
      <c r="V26" s="1113"/>
      <c r="W26" s="1113"/>
      <c r="X26" s="1113"/>
      <c r="Y26" s="1113"/>
      <c r="Z26" s="1113"/>
      <c r="AA26" s="1113"/>
      <c r="AB26" s="1113"/>
      <c r="AC26" s="1113"/>
      <c r="AD26" s="1113"/>
      <c r="AE26" s="1113"/>
      <c r="AF26" s="1113"/>
      <c r="AG26" s="1113"/>
      <c r="AH26" s="1113"/>
      <c r="AI26" s="1113"/>
      <c r="AJ26" s="1113"/>
      <c r="AK26" s="1113"/>
      <c r="AL26" s="1113"/>
      <c r="AM26" s="1113"/>
      <c r="AN26" s="1113"/>
      <c r="AO26" s="1113"/>
      <c r="AP26" s="1113"/>
      <c r="AQ26" s="1113"/>
      <c r="AR26" s="1113"/>
      <c r="AS26" s="1113"/>
      <c r="AT26" s="255"/>
    </row>
    <row r="27" spans="1:46" x14ac:dyDescent="0.15">
      <c r="A27" s="297"/>
      <c r="AO27" s="250"/>
      <c r="AP27" s="250"/>
      <c r="AQ27" s="250"/>
      <c r="AR27" s="250"/>
      <c r="AS27" s="250"/>
      <c r="AT27" s="250"/>
    </row>
    <row r="28" spans="1:46" ht="17.25" x14ac:dyDescent="0.15">
      <c r="A28" s="251" t="s">
        <v>499</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500</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4" t="s">
        <v>479</v>
      </c>
      <c r="AP30" s="260"/>
      <c r="AQ30" s="261" t="s">
        <v>480</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5"/>
      <c r="AP31" s="266" t="s">
        <v>481</v>
      </c>
      <c r="AQ31" s="267" t="s">
        <v>482</v>
      </c>
      <c r="AR31" s="268" t="s">
        <v>483</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30" t="s">
        <v>501</v>
      </c>
      <c r="AL32" s="1131"/>
      <c r="AM32" s="1131"/>
      <c r="AN32" s="1132"/>
      <c r="AO32" s="300">
        <v>508015</v>
      </c>
      <c r="AP32" s="300">
        <v>179257</v>
      </c>
      <c r="AQ32" s="301">
        <v>167749</v>
      </c>
      <c r="AR32" s="302">
        <v>6.9</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30" t="s">
        <v>502</v>
      </c>
      <c r="AL33" s="1131"/>
      <c r="AM33" s="1131"/>
      <c r="AN33" s="1132"/>
      <c r="AO33" s="300" t="s">
        <v>488</v>
      </c>
      <c r="AP33" s="300" t="s">
        <v>488</v>
      </c>
      <c r="AQ33" s="301" t="s">
        <v>488</v>
      </c>
      <c r="AR33" s="302" t="s">
        <v>488</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30" t="s">
        <v>503</v>
      </c>
      <c r="AL34" s="1131"/>
      <c r="AM34" s="1131"/>
      <c r="AN34" s="1132"/>
      <c r="AO34" s="300" t="s">
        <v>488</v>
      </c>
      <c r="AP34" s="300" t="s">
        <v>488</v>
      </c>
      <c r="AQ34" s="301" t="s">
        <v>488</v>
      </c>
      <c r="AR34" s="302" t="s">
        <v>488</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30" t="s">
        <v>504</v>
      </c>
      <c r="AL35" s="1131"/>
      <c r="AM35" s="1131"/>
      <c r="AN35" s="1132"/>
      <c r="AO35" s="300">
        <v>26899</v>
      </c>
      <c r="AP35" s="300">
        <v>9492</v>
      </c>
      <c r="AQ35" s="301">
        <v>32778</v>
      </c>
      <c r="AR35" s="302">
        <v>-71</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30" t="s">
        <v>505</v>
      </c>
      <c r="AL36" s="1131"/>
      <c r="AM36" s="1131"/>
      <c r="AN36" s="1132"/>
      <c r="AO36" s="300" t="s">
        <v>488</v>
      </c>
      <c r="AP36" s="300" t="s">
        <v>488</v>
      </c>
      <c r="AQ36" s="301">
        <v>4535</v>
      </c>
      <c r="AR36" s="302" t="s">
        <v>488</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30" t="s">
        <v>506</v>
      </c>
      <c r="AL37" s="1131"/>
      <c r="AM37" s="1131"/>
      <c r="AN37" s="1132"/>
      <c r="AO37" s="300" t="s">
        <v>488</v>
      </c>
      <c r="AP37" s="300" t="s">
        <v>488</v>
      </c>
      <c r="AQ37" s="301">
        <v>1146</v>
      </c>
      <c r="AR37" s="302" t="s">
        <v>488</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33" t="s">
        <v>507</v>
      </c>
      <c r="AL38" s="1134"/>
      <c r="AM38" s="1134"/>
      <c r="AN38" s="1135"/>
      <c r="AO38" s="303" t="s">
        <v>488</v>
      </c>
      <c r="AP38" s="303" t="s">
        <v>488</v>
      </c>
      <c r="AQ38" s="304">
        <v>37</v>
      </c>
      <c r="AR38" s="292" t="s">
        <v>488</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33" t="s">
        <v>508</v>
      </c>
      <c r="AL39" s="1134"/>
      <c r="AM39" s="1134"/>
      <c r="AN39" s="1135"/>
      <c r="AO39" s="300">
        <v>-2950</v>
      </c>
      <c r="AP39" s="300">
        <v>-1041</v>
      </c>
      <c r="AQ39" s="301">
        <v>-7395</v>
      </c>
      <c r="AR39" s="302">
        <v>-85.9</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30" t="s">
        <v>509</v>
      </c>
      <c r="AL40" s="1131"/>
      <c r="AM40" s="1131"/>
      <c r="AN40" s="1132"/>
      <c r="AO40" s="300">
        <v>-349432</v>
      </c>
      <c r="AP40" s="300">
        <v>-123300</v>
      </c>
      <c r="AQ40" s="301">
        <v>-144519</v>
      </c>
      <c r="AR40" s="302">
        <v>-14.7</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36" t="s">
        <v>287</v>
      </c>
      <c r="AL41" s="1137"/>
      <c r="AM41" s="1137"/>
      <c r="AN41" s="1138"/>
      <c r="AO41" s="300">
        <v>182532</v>
      </c>
      <c r="AP41" s="300">
        <v>64408</v>
      </c>
      <c r="AQ41" s="301">
        <v>54333</v>
      </c>
      <c r="AR41" s="302">
        <v>18.5</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510</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511</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25" t="s">
        <v>479</v>
      </c>
      <c r="AN49" s="1127" t="s">
        <v>512</v>
      </c>
      <c r="AO49" s="1128"/>
      <c r="AP49" s="1128"/>
      <c r="AQ49" s="1128"/>
      <c r="AR49" s="1129"/>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26"/>
      <c r="AN50" s="316" t="s">
        <v>513</v>
      </c>
      <c r="AO50" s="317" t="s">
        <v>514</v>
      </c>
      <c r="AP50" s="318" t="s">
        <v>515</v>
      </c>
      <c r="AQ50" s="319" t="s">
        <v>516</v>
      </c>
      <c r="AR50" s="320" t="s">
        <v>517</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518</v>
      </c>
      <c r="AL51" s="313"/>
      <c r="AM51" s="321">
        <v>928745</v>
      </c>
      <c r="AN51" s="322">
        <v>309067</v>
      </c>
      <c r="AO51" s="323">
        <v>16.899999999999999</v>
      </c>
      <c r="AP51" s="324">
        <v>332350</v>
      </c>
      <c r="AQ51" s="325">
        <v>4.9000000000000004</v>
      </c>
      <c r="AR51" s="326">
        <v>12</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519</v>
      </c>
      <c r="AM52" s="329">
        <v>388443</v>
      </c>
      <c r="AN52" s="330">
        <v>129266</v>
      </c>
      <c r="AO52" s="331">
        <v>-20.7</v>
      </c>
      <c r="AP52" s="332">
        <v>200453</v>
      </c>
      <c r="AQ52" s="333">
        <v>0.7</v>
      </c>
      <c r="AR52" s="334">
        <v>-21.4</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520</v>
      </c>
      <c r="AL53" s="313"/>
      <c r="AM53" s="321">
        <v>799666</v>
      </c>
      <c r="AN53" s="322">
        <v>272088</v>
      </c>
      <c r="AO53" s="323">
        <v>-12</v>
      </c>
      <c r="AP53" s="324">
        <v>362690</v>
      </c>
      <c r="AQ53" s="325">
        <v>9.1</v>
      </c>
      <c r="AR53" s="326">
        <v>-21.1</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519</v>
      </c>
      <c r="AM54" s="329">
        <v>582003</v>
      </c>
      <c r="AN54" s="330">
        <v>198028</v>
      </c>
      <c r="AO54" s="331">
        <v>53.2</v>
      </c>
      <c r="AP54" s="332">
        <v>172580</v>
      </c>
      <c r="AQ54" s="333">
        <v>-13.9</v>
      </c>
      <c r="AR54" s="334">
        <v>67.099999999999994</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521</v>
      </c>
      <c r="AL55" s="313"/>
      <c r="AM55" s="321">
        <v>1387211</v>
      </c>
      <c r="AN55" s="322">
        <v>479838</v>
      </c>
      <c r="AO55" s="323">
        <v>76.400000000000006</v>
      </c>
      <c r="AP55" s="324">
        <v>296093</v>
      </c>
      <c r="AQ55" s="325">
        <v>-18.399999999999999</v>
      </c>
      <c r="AR55" s="326">
        <v>94.8</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519</v>
      </c>
      <c r="AM56" s="329">
        <v>153086</v>
      </c>
      <c r="AN56" s="330">
        <v>52953</v>
      </c>
      <c r="AO56" s="331">
        <v>-73.3</v>
      </c>
      <c r="AP56" s="332">
        <v>140545</v>
      </c>
      <c r="AQ56" s="333">
        <v>-18.600000000000001</v>
      </c>
      <c r="AR56" s="334">
        <v>-54.7</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522</v>
      </c>
      <c r="AL57" s="313"/>
      <c r="AM57" s="321">
        <v>1358292</v>
      </c>
      <c r="AN57" s="322">
        <v>477599</v>
      </c>
      <c r="AO57" s="323">
        <v>-0.5</v>
      </c>
      <c r="AP57" s="324">
        <v>308655</v>
      </c>
      <c r="AQ57" s="325">
        <v>4.2</v>
      </c>
      <c r="AR57" s="326">
        <v>-4.7</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519</v>
      </c>
      <c r="AM58" s="329">
        <v>444805</v>
      </c>
      <c r="AN58" s="330">
        <v>156401</v>
      </c>
      <c r="AO58" s="331">
        <v>195.4</v>
      </c>
      <c r="AP58" s="332">
        <v>169887</v>
      </c>
      <c r="AQ58" s="333">
        <v>20.9</v>
      </c>
      <c r="AR58" s="334">
        <v>174.5</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523</v>
      </c>
      <c r="AL59" s="313"/>
      <c r="AM59" s="321">
        <v>630981</v>
      </c>
      <c r="AN59" s="322">
        <v>222647</v>
      </c>
      <c r="AO59" s="323">
        <v>-53.4</v>
      </c>
      <c r="AP59" s="324">
        <v>325476</v>
      </c>
      <c r="AQ59" s="325">
        <v>5.4</v>
      </c>
      <c r="AR59" s="326">
        <v>-58.8</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519</v>
      </c>
      <c r="AM60" s="329">
        <v>400198</v>
      </c>
      <c r="AN60" s="330">
        <v>141213</v>
      </c>
      <c r="AO60" s="331">
        <v>-9.6999999999999993</v>
      </c>
      <c r="AP60" s="332">
        <v>190204</v>
      </c>
      <c r="AQ60" s="333">
        <v>12</v>
      </c>
      <c r="AR60" s="334">
        <v>-21.7</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524</v>
      </c>
      <c r="AL61" s="335"/>
      <c r="AM61" s="336">
        <v>1020979</v>
      </c>
      <c r="AN61" s="337">
        <v>352248</v>
      </c>
      <c r="AO61" s="338">
        <v>5.5</v>
      </c>
      <c r="AP61" s="339">
        <v>325053</v>
      </c>
      <c r="AQ61" s="340">
        <v>1</v>
      </c>
      <c r="AR61" s="326">
        <v>4.5</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519</v>
      </c>
      <c r="AM62" s="329">
        <v>393707</v>
      </c>
      <c r="AN62" s="330">
        <v>135572</v>
      </c>
      <c r="AO62" s="331">
        <v>29</v>
      </c>
      <c r="AP62" s="332">
        <v>174734</v>
      </c>
      <c r="AQ62" s="333">
        <v>0.2</v>
      </c>
      <c r="AR62" s="334">
        <v>28.8</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U5Kz2M1fnyy4KzSvXnAySXfeu2df20BzGfaZ2p5l6SCsDHuA8y9zPgkxjZjZdgJGjn/lTs6/vVfpMy8kufPEHg==" saltValue="geFa9xB7VgYYfUjovxmO8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8" scale="88"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G1" zoomScaleNormal="100" zoomScaleSheetLayoutView="55" workbookViewId="0">
      <selection activeCell="BI52" sqref="BI52"/>
    </sheetView>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476</v>
      </c>
    </row>
    <row r="121" spans="125:125" ht="13.5" hidden="1" customHeight="1" x14ac:dyDescent="0.15">
      <c r="DU121" s="247"/>
    </row>
  </sheetData>
  <sheetProtection algorithmName="SHA-512" hashValue="hScNBZvbQxZdqwvPDxCWipzplmG8HC/co5ZRdO1Seufjdu9pqDk+LBb4N9RvvASVbHf0Q6Hgv61lKrLTQ5koaQ==" saltValue="ptpV8TqB7XSpN7Rlv62SsA=="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G1"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476</v>
      </c>
    </row>
  </sheetData>
  <sheetProtection algorithmName="SHA-512" hashValue="DQoIc5rl7ylwOAtVUZypXljV8DNxgC7TEzfz2QzB6WTwhSFB755kQ1p6oW07u4tzKe8zcyUgYPHxo2X9abcYKA==" saltValue="yFlD/jcqR94f3rKJn4RHlw=="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B41"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15">
      <c r="B47" s="10"/>
      <c r="C47" s="1139" t="s">
        <v>3</v>
      </c>
      <c r="D47" s="1139"/>
      <c r="E47" s="1140"/>
      <c r="F47" s="11">
        <v>34.950000000000003</v>
      </c>
      <c r="G47" s="12">
        <v>30.33</v>
      </c>
      <c r="H47" s="12">
        <v>30.79</v>
      </c>
      <c r="I47" s="12">
        <v>28.35</v>
      </c>
      <c r="J47" s="13">
        <v>28.19</v>
      </c>
    </row>
    <row r="48" spans="2:10" ht="57.75" customHeight="1" x14ac:dyDescent="0.15">
      <c r="B48" s="14"/>
      <c r="C48" s="1141" t="s">
        <v>4</v>
      </c>
      <c r="D48" s="1141"/>
      <c r="E48" s="1142"/>
      <c r="F48" s="15">
        <v>8.52</v>
      </c>
      <c r="G48" s="16">
        <v>7.91</v>
      </c>
      <c r="H48" s="16">
        <v>7.99</v>
      </c>
      <c r="I48" s="16">
        <v>7.02</v>
      </c>
      <c r="J48" s="17">
        <v>7.28</v>
      </c>
    </row>
    <row r="49" spans="2:10" ht="57.75" customHeight="1" thickBot="1" x14ac:dyDescent="0.2">
      <c r="B49" s="18"/>
      <c r="C49" s="1143" t="s">
        <v>5</v>
      </c>
      <c r="D49" s="1143"/>
      <c r="E49" s="1144"/>
      <c r="F49" s="19">
        <v>2.74</v>
      </c>
      <c r="G49" s="20">
        <v>0.52</v>
      </c>
      <c r="H49" s="20" t="s">
        <v>531</v>
      </c>
      <c r="I49" s="20" t="s">
        <v>532</v>
      </c>
      <c r="J49" s="21">
        <v>0.3</v>
      </c>
    </row>
    <row r="50" spans="2:10" x14ac:dyDescent="0.15"/>
  </sheetData>
  <sheetProtection algorithmName="SHA-512" hashValue="Ts+ytXFlMBojfrlPeAg7nUHlWExYUZDza69ff3IgNk3l3sB+bREQfLw+SgtNEBQ/KKZi05nF8J3EcU3GcGwwLQ==" saltValue="JzCHQflBhMf06LxQ6l6o8Q=="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9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15">
      <c r="A34" s="22"/>
      <c r="B34" s="31"/>
      <c r="C34" s="1151" t="s">
        <v>533</v>
      </c>
      <c r="D34" s="1151"/>
      <c r="E34" s="1152"/>
      <c r="F34" s="32">
        <v>8.76</v>
      </c>
      <c r="G34" s="33">
        <v>8.34</v>
      </c>
      <c r="H34" s="33">
        <v>8.36</v>
      </c>
      <c r="I34" s="33">
        <v>8.56</v>
      </c>
      <c r="J34" s="34">
        <v>8.82</v>
      </c>
      <c r="K34" s="22"/>
      <c r="L34" s="22"/>
      <c r="M34" s="22"/>
      <c r="N34" s="22"/>
      <c r="O34" s="22"/>
      <c r="P34" s="22"/>
    </row>
    <row r="35" spans="1:16" ht="39" customHeight="1" x14ac:dyDescent="0.15">
      <c r="A35" s="22"/>
      <c r="B35" s="35"/>
      <c r="C35" s="1145" t="s">
        <v>534</v>
      </c>
      <c r="D35" s="1146"/>
      <c r="E35" s="1147"/>
      <c r="F35" s="36">
        <v>8.51</v>
      </c>
      <c r="G35" s="37">
        <v>7.91</v>
      </c>
      <c r="H35" s="37">
        <v>7.98</v>
      </c>
      <c r="I35" s="37">
        <v>7.01</v>
      </c>
      <c r="J35" s="38">
        <v>7.27</v>
      </c>
      <c r="K35" s="22"/>
      <c r="L35" s="22"/>
      <c r="M35" s="22"/>
      <c r="N35" s="22"/>
      <c r="O35" s="22"/>
      <c r="P35" s="22"/>
    </row>
    <row r="36" spans="1:16" ht="39" customHeight="1" x14ac:dyDescent="0.15">
      <c r="A36" s="22"/>
      <c r="B36" s="35"/>
      <c r="C36" s="1145" t="s">
        <v>535</v>
      </c>
      <c r="D36" s="1146"/>
      <c r="E36" s="1147"/>
      <c r="F36" s="36">
        <v>9.65</v>
      </c>
      <c r="G36" s="37">
        <v>4.72</v>
      </c>
      <c r="H36" s="37">
        <v>2.5099999999999998</v>
      </c>
      <c r="I36" s="37">
        <v>2.88</v>
      </c>
      <c r="J36" s="38">
        <v>3.6</v>
      </c>
      <c r="K36" s="22"/>
      <c r="L36" s="22"/>
      <c r="M36" s="22"/>
      <c r="N36" s="22"/>
      <c r="O36" s="22"/>
      <c r="P36" s="22"/>
    </row>
    <row r="37" spans="1:16" ht="39" customHeight="1" x14ac:dyDescent="0.15">
      <c r="A37" s="22"/>
      <c r="B37" s="35"/>
      <c r="C37" s="1145" t="s">
        <v>536</v>
      </c>
      <c r="D37" s="1146"/>
      <c r="E37" s="1147"/>
      <c r="F37" s="36">
        <v>0.37</v>
      </c>
      <c r="G37" s="37">
        <v>0.92</v>
      </c>
      <c r="H37" s="37">
        <v>1.22</v>
      </c>
      <c r="I37" s="37">
        <v>1.96</v>
      </c>
      <c r="J37" s="38">
        <v>2.62</v>
      </c>
      <c r="K37" s="22"/>
      <c r="L37" s="22"/>
      <c r="M37" s="22"/>
      <c r="N37" s="22"/>
      <c r="O37" s="22"/>
      <c r="P37" s="22"/>
    </row>
    <row r="38" spans="1:16" ht="39" customHeight="1" x14ac:dyDescent="0.15">
      <c r="A38" s="22"/>
      <c r="B38" s="35"/>
      <c r="C38" s="1145" t="s">
        <v>537</v>
      </c>
      <c r="D38" s="1146"/>
      <c r="E38" s="1147"/>
      <c r="F38" s="36">
        <v>0.32</v>
      </c>
      <c r="G38" s="37">
        <v>0.52</v>
      </c>
      <c r="H38" s="37">
        <v>0.46</v>
      </c>
      <c r="I38" s="37">
        <v>0.22</v>
      </c>
      <c r="J38" s="38">
        <v>0.56000000000000005</v>
      </c>
      <c r="K38" s="22"/>
      <c r="L38" s="22"/>
      <c r="M38" s="22"/>
      <c r="N38" s="22"/>
      <c r="O38" s="22"/>
      <c r="P38" s="22"/>
    </row>
    <row r="39" spans="1:16" ht="39" customHeight="1" x14ac:dyDescent="0.15">
      <c r="A39" s="22"/>
      <c r="B39" s="35"/>
      <c r="C39" s="1145" t="s">
        <v>538</v>
      </c>
      <c r="D39" s="1146"/>
      <c r="E39" s="1147"/>
      <c r="F39" s="36">
        <v>0.14000000000000001</v>
      </c>
      <c r="G39" s="37">
        <v>0.25</v>
      </c>
      <c r="H39" s="37">
        <v>0.14000000000000001</v>
      </c>
      <c r="I39" s="37">
        <v>0.75</v>
      </c>
      <c r="J39" s="38">
        <v>0.49</v>
      </c>
      <c r="K39" s="22"/>
      <c r="L39" s="22"/>
      <c r="M39" s="22"/>
      <c r="N39" s="22"/>
      <c r="O39" s="22"/>
      <c r="P39" s="22"/>
    </row>
    <row r="40" spans="1:16" ht="39" customHeight="1" x14ac:dyDescent="0.15">
      <c r="A40" s="22"/>
      <c r="B40" s="35"/>
      <c r="C40" s="1145" t="s">
        <v>539</v>
      </c>
      <c r="D40" s="1146"/>
      <c r="E40" s="1147"/>
      <c r="F40" s="36">
        <v>0.05</v>
      </c>
      <c r="G40" s="37">
        <v>0.06</v>
      </c>
      <c r="H40" s="37">
        <v>0.05</v>
      </c>
      <c r="I40" s="37">
        <v>0.05</v>
      </c>
      <c r="J40" s="38">
        <v>0.09</v>
      </c>
      <c r="K40" s="22"/>
      <c r="L40" s="22"/>
      <c r="M40" s="22"/>
      <c r="N40" s="22"/>
      <c r="O40" s="22"/>
      <c r="P40" s="22"/>
    </row>
    <row r="41" spans="1:16" ht="39" customHeight="1" x14ac:dyDescent="0.15">
      <c r="A41" s="22"/>
      <c r="B41" s="35"/>
      <c r="C41" s="1145"/>
      <c r="D41" s="1146"/>
      <c r="E41" s="1147"/>
      <c r="F41" s="36"/>
      <c r="G41" s="37"/>
      <c r="H41" s="37"/>
      <c r="I41" s="37"/>
      <c r="J41" s="38"/>
      <c r="K41" s="22"/>
      <c r="L41" s="22"/>
      <c r="M41" s="22"/>
      <c r="N41" s="22"/>
      <c r="O41" s="22"/>
      <c r="P41" s="22"/>
    </row>
    <row r="42" spans="1:16" ht="39" customHeight="1" x14ac:dyDescent="0.15">
      <c r="A42" s="22"/>
      <c r="B42" s="39"/>
      <c r="C42" s="1145" t="s">
        <v>540</v>
      </c>
      <c r="D42" s="1146"/>
      <c r="E42" s="1147"/>
      <c r="F42" s="36" t="s">
        <v>488</v>
      </c>
      <c r="G42" s="37" t="s">
        <v>488</v>
      </c>
      <c r="H42" s="37" t="s">
        <v>488</v>
      </c>
      <c r="I42" s="37" t="s">
        <v>488</v>
      </c>
      <c r="J42" s="38" t="s">
        <v>488</v>
      </c>
      <c r="K42" s="22"/>
      <c r="L42" s="22"/>
      <c r="M42" s="22"/>
      <c r="N42" s="22"/>
      <c r="O42" s="22"/>
      <c r="P42" s="22"/>
    </row>
    <row r="43" spans="1:16" ht="39" customHeight="1" thickBot="1" x14ac:dyDescent="0.2">
      <c r="A43" s="22"/>
      <c r="B43" s="40"/>
      <c r="C43" s="1148" t="s">
        <v>541</v>
      </c>
      <c r="D43" s="1149"/>
      <c r="E43" s="1150"/>
      <c r="F43" s="41" t="s">
        <v>488</v>
      </c>
      <c r="G43" s="42" t="s">
        <v>488</v>
      </c>
      <c r="H43" s="42" t="s">
        <v>488</v>
      </c>
      <c r="I43" s="42" t="s">
        <v>488</v>
      </c>
      <c r="J43" s="43" t="s">
        <v>488</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5bkWDMspvwtLqlZhbLLVmiZaCQBoDkTGdronlYa02WM/MJlL7VhLNVNVnHafjFmxdU32OBHyvJ8tLxdHJgclqg==" saltValue="eRHscpt+pJeeK5Nqq7FtS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6"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election activeCell="M59" sqref="M59"/>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526</v>
      </c>
      <c r="L44" s="56" t="s">
        <v>527</v>
      </c>
      <c r="M44" s="56" t="s">
        <v>528</v>
      </c>
      <c r="N44" s="56" t="s">
        <v>529</v>
      </c>
      <c r="O44" s="57" t="s">
        <v>530</v>
      </c>
      <c r="P44" s="48"/>
      <c r="Q44" s="48"/>
      <c r="R44" s="48"/>
      <c r="S44" s="48"/>
      <c r="T44" s="48"/>
      <c r="U44" s="48"/>
    </row>
    <row r="45" spans="1:21" ht="30.75" customHeight="1" x14ac:dyDescent="0.15">
      <c r="A45" s="48"/>
      <c r="B45" s="1153" t="s">
        <v>9</v>
      </c>
      <c r="C45" s="1154"/>
      <c r="D45" s="58"/>
      <c r="E45" s="1159" t="s">
        <v>10</v>
      </c>
      <c r="F45" s="1159"/>
      <c r="G45" s="1159"/>
      <c r="H45" s="1159"/>
      <c r="I45" s="1159"/>
      <c r="J45" s="1160"/>
      <c r="K45" s="59">
        <v>275</v>
      </c>
      <c r="L45" s="60">
        <v>359</v>
      </c>
      <c r="M45" s="60">
        <v>392</v>
      </c>
      <c r="N45" s="60">
        <v>474</v>
      </c>
      <c r="O45" s="61">
        <v>508</v>
      </c>
      <c r="P45" s="48"/>
      <c r="Q45" s="48"/>
      <c r="R45" s="48"/>
      <c r="S45" s="48"/>
      <c r="T45" s="48"/>
      <c r="U45" s="48"/>
    </row>
    <row r="46" spans="1:21" ht="30.75" customHeight="1" x14ac:dyDescent="0.15">
      <c r="A46" s="48"/>
      <c r="B46" s="1155"/>
      <c r="C46" s="1156"/>
      <c r="D46" s="62"/>
      <c r="E46" s="1161" t="s">
        <v>11</v>
      </c>
      <c r="F46" s="1161"/>
      <c r="G46" s="1161"/>
      <c r="H46" s="1161"/>
      <c r="I46" s="1161"/>
      <c r="J46" s="1162"/>
      <c r="K46" s="63" t="s">
        <v>488</v>
      </c>
      <c r="L46" s="64" t="s">
        <v>488</v>
      </c>
      <c r="M46" s="64" t="s">
        <v>488</v>
      </c>
      <c r="N46" s="64" t="s">
        <v>488</v>
      </c>
      <c r="O46" s="65" t="s">
        <v>488</v>
      </c>
      <c r="P46" s="48"/>
      <c r="Q46" s="48"/>
      <c r="R46" s="48"/>
      <c r="S46" s="48"/>
      <c r="T46" s="48"/>
      <c r="U46" s="48"/>
    </row>
    <row r="47" spans="1:21" ht="30.75" customHeight="1" x14ac:dyDescent="0.15">
      <c r="A47" s="48"/>
      <c r="B47" s="1155"/>
      <c r="C47" s="1156"/>
      <c r="D47" s="62"/>
      <c r="E47" s="1161" t="s">
        <v>12</v>
      </c>
      <c r="F47" s="1161"/>
      <c r="G47" s="1161"/>
      <c r="H47" s="1161"/>
      <c r="I47" s="1161"/>
      <c r="J47" s="1162"/>
      <c r="K47" s="63" t="s">
        <v>488</v>
      </c>
      <c r="L47" s="64" t="s">
        <v>488</v>
      </c>
      <c r="M47" s="64" t="s">
        <v>488</v>
      </c>
      <c r="N47" s="64" t="s">
        <v>488</v>
      </c>
      <c r="O47" s="65" t="s">
        <v>488</v>
      </c>
      <c r="P47" s="48"/>
      <c r="Q47" s="48"/>
      <c r="R47" s="48"/>
      <c r="S47" s="48"/>
      <c r="T47" s="48"/>
      <c r="U47" s="48"/>
    </row>
    <row r="48" spans="1:21" ht="30.75" customHeight="1" x14ac:dyDescent="0.15">
      <c r="A48" s="48"/>
      <c r="B48" s="1155"/>
      <c r="C48" s="1156"/>
      <c r="D48" s="62"/>
      <c r="E48" s="1161" t="s">
        <v>13</v>
      </c>
      <c r="F48" s="1161"/>
      <c r="G48" s="1161"/>
      <c r="H48" s="1161"/>
      <c r="I48" s="1161"/>
      <c r="J48" s="1162"/>
      <c r="K48" s="63">
        <v>13</v>
      </c>
      <c r="L48" s="64">
        <v>12</v>
      </c>
      <c r="M48" s="64">
        <v>14</v>
      </c>
      <c r="N48" s="64">
        <v>14</v>
      </c>
      <c r="O48" s="65">
        <v>27</v>
      </c>
      <c r="P48" s="48"/>
      <c r="Q48" s="48"/>
      <c r="R48" s="48"/>
      <c r="S48" s="48"/>
      <c r="T48" s="48"/>
      <c r="U48" s="48"/>
    </row>
    <row r="49" spans="1:21" ht="30.75" customHeight="1" x14ac:dyDescent="0.15">
      <c r="A49" s="48"/>
      <c r="B49" s="1155"/>
      <c r="C49" s="1156"/>
      <c r="D49" s="62"/>
      <c r="E49" s="1161" t="s">
        <v>14</v>
      </c>
      <c r="F49" s="1161"/>
      <c r="G49" s="1161"/>
      <c r="H49" s="1161"/>
      <c r="I49" s="1161"/>
      <c r="J49" s="1162"/>
      <c r="K49" s="63" t="s">
        <v>488</v>
      </c>
      <c r="L49" s="64" t="s">
        <v>488</v>
      </c>
      <c r="M49" s="64" t="s">
        <v>488</v>
      </c>
      <c r="N49" s="64" t="s">
        <v>488</v>
      </c>
      <c r="O49" s="65" t="s">
        <v>488</v>
      </c>
      <c r="P49" s="48"/>
      <c r="Q49" s="48"/>
      <c r="R49" s="48"/>
      <c r="S49" s="48"/>
      <c r="T49" s="48"/>
      <c r="U49" s="48"/>
    </row>
    <row r="50" spans="1:21" ht="30.75" customHeight="1" x14ac:dyDescent="0.15">
      <c r="A50" s="48"/>
      <c r="B50" s="1155"/>
      <c r="C50" s="1156"/>
      <c r="D50" s="62"/>
      <c r="E50" s="1161" t="s">
        <v>15</v>
      </c>
      <c r="F50" s="1161"/>
      <c r="G50" s="1161"/>
      <c r="H50" s="1161"/>
      <c r="I50" s="1161"/>
      <c r="J50" s="1162"/>
      <c r="K50" s="63" t="s">
        <v>488</v>
      </c>
      <c r="L50" s="64" t="s">
        <v>488</v>
      </c>
      <c r="M50" s="64" t="s">
        <v>488</v>
      </c>
      <c r="N50" s="64" t="s">
        <v>488</v>
      </c>
      <c r="O50" s="65" t="s">
        <v>488</v>
      </c>
      <c r="P50" s="48"/>
      <c r="Q50" s="48"/>
      <c r="R50" s="48"/>
      <c r="S50" s="48"/>
      <c r="T50" s="48"/>
      <c r="U50" s="48"/>
    </row>
    <row r="51" spans="1:21" ht="30.75" customHeight="1" x14ac:dyDescent="0.15">
      <c r="A51" s="48"/>
      <c r="B51" s="1157"/>
      <c r="C51" s="1158"/>
      <c r="D51" s="66"/>
      <c r="E51" s="1161" t="s">
        <v>16</v>
      </c>
      <c r="F51" s="1161"/>
      <c r="G51" s="1161"/>
      <c r="H51" s="1161"/>
      <c r="I51" s="1161"/>
      <c r="J51" s="1162"/>
      <c r="K51" s="63">
        <v>0</v>
      </c>
      <c r="L51" s="64" t="s">
        <v>488</v>
      </c>
      <c r="M51" s="64" t="s">
        <v>488</v>
      </c>
      <c r="N51" s="64">
        <v>0</v>
      </c>
      <c r="O51" s="65" t="s">
        <v>488</v>
      </c>
      <c r="P51" s="48"/>
      <c r="Q51" s="48"/>
      <c r="R51" s="48"/>
      <c r="S51" s="48"/>
      <c r="T51" s="48"/>
      <c r="U51" s="48"/>
    </row>
    <row r="52" spans="1:21" ht="30.75" customHeight="1" x14ac:dyDescent="0.15">
      <c r="A52" s="48"/>
      <c r="B52" s="1163" t="s">
        <v>17</v>
      </c>
      <c r="C52" s="1164"/>
      <c r="D52" s="66"/>
      <c r="E52" s="1161" t="s">
        <v>18</v>
      </c>
      <c r="F52" s="1161"/>
      <c r="G52" s="1161"/>
      <c r="H52" s="1161"/>
      <c r="I52" s="1161"/>
      <c r="J52" s="1162"/>
      <c r="K52" s="63">
        <v>222</v>
      </c>
      <c r="L52" s="64">
        <v>272</v>
      </c>
      <c r="M52" s="64">
        <v>271</v>
      </c>
      <c r="N52" s="64">
        <v>329</v>
      </c>
      <c r="O52" s="65">
        <v>353</v>
      </c>
      <c r="P52" s="48"/>
      <c r="Q52" s="48"/>
      <c r="R52" s="48"/>
      <c r="S52" s="48"/>
      <c r="T52" s="48"/>
      <c r="U52" s="48"/>
    </row>
    <row r="53" spans="1:21" ht="30.75" customHeight="1" thickBot="1" x14ac:dyDescent="0.2">
      <c r="A53" s="48"/>
      <c r="B53" s="1165" t="s">
        <v>19</v>
      </c>
      <c r="C53" s="1166"/>
      <c r="D53" s="67"/>
      <c r="E53" s="1167" t="s">
        <v>20</v>
      </c>
      <c r="F53" s="1167"/>
      <c r="G53" s="1167"/>
      <c r="H53" s="1167"/>
      <c r="I53" s="1167"/>
      <c r="J53" s="1168"/>
      <c r="K53" s="68">
        <v>66</v>
      </c>
      <c r="L53" s="69">
        <v>99</v>
      </c>
      <c r="M53" s="69">
        <v>135</v>
      </c>
      <c r="N53" s="69">
        <v>159</v>
      </c>
      <c r="O53" s="70">
        <v>182</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542</v>
      </c>
      <c r="L57" s="81" t="s">
        <v>543</v>
      </c>
      <c r="M57" s="81" t="s">
        <v>544</v>
      </c>
      <c r="N57" s="81" t="s">
        <v>545</v>
      </c>
      <c r="O57" s="82" t="s">
        <v>546</v>
      </c>
      <c r="P57" s="48"/>
      <c r="Q57" s="48"/>
      <c r="R57" s="48"/>
      <c r="S57" s="48"/>
      <c r="T57" s="48"/>
      <c r="U57" s="48"/>
    </row>
    <row r="58" spans="1:21" ht="31.5" customHeight="1" x14ac:dyDescent="0.15">
      <c r="B58" s="1169" t="s">
        <v>24</v>
      </c>
      <c r="C58" s="1170"/>
      <c r="D58" s="1175" t="s">
        <v>25</v>
      </c>
      <c r="E58" s="1176"/>
      <c r="F58" s="1176"/>
      <c r="G58" s="1176"/>
      <c r="H58" s="1176"/>
      <c r="I58" s="1176"/>
      <c r="J58" s="1177"/>
      <c r="K58" s="83"/>
      <c r="L58" s="84"/>
      <c r="M58" s="84"/>
      <c r="N58" s="84"/>
      <c r="O58" s="85"/>
    </row>
    <row r="59" spans="1:21" ht="31.5" customHeight="1" x14ac:dyDescent="0.15">
      <c r="B59" s="1171"/>
      <c r="C59" s="1172"/>
      <c r="D59" s="1178" t="s">
        <v>26</v>
      </c>
      <c r="E59" s="1179"/>
      <c r="F59" s="1179"/>
      <c r="G59" s="1179"/>
      <c r="H59" s="1179"/>
      <c r="I59" s="1179"/>
      <c r="J59" s="1180"/>
      <c r="K59" s="86"/>
      <c r="L59" s="87"/>
      <c r="M59" s="87"/>
      <c r="N59" s="87"/>
      <c r="O59" s="88"/>
    </row>
    <row r="60" spans="1:21" ht="31.5" customHeight="1" thickBot="1" x14ac:dyDescent="0.2">
      <c r="B60" s="1173"/>
      <c r="C60" s="1174"/>
      <c r="D60" s="1181" t="s">
        <v>27</v>
      </c>
      <c r="E60" s="1182"/>
      <c r="F60" s="1182"/>
      <c r="G60" s="1182"/>
      <c r="H60" s="1182"/>
      <c r="I60" s="1182"/>
      <c r="J60" s="1183"/>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3oMx29kaYnxncDyS+IfZ0bS+BTEDkgkK/ftnmqXt5lrlguNCz509I40fIPn30V/BxfuSrtIKwBOmRMieosNW8g==" saltValue="eHS/a94nQw+fa2t9+vet/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8" scale="75"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election activeCell="O39" sqref="O39"/>
    </sheetView>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526</v>
      </c>
      <c r="J40" s="103" t="s">
        <v>527</v>
      </c>
      <c r="K40" s="103" t="s">
        <v>528</v>
      </c>
      <c r="L40" s="103" t="s">
        <v>529</v>
      </c>
      <c r="M40" s="104" t="s">
        <v>530</v>
      </c>
    </row>
    <row r="41" spans="2:13" ht="27.75" customHeight="1" x14ac:dyDescent="0.15">
      <c r="B41" s="1184" t="s">
        <v>30</v>
      </c>
      <c r="C41" s="1185"/>
      <c r="D41" s="105"/>
      <c r="E41" s="1190" t="s">
        <v>31</v>
      </c>
      <c r="F41" s="1190"/>
      <c r="G41" s="1190"/>
      <c r="H41" s="1191"/>
      <c r="I41" s="343">
        <v>4358</v>
      </c>
      <c r="J41" s="344">
        <v>4740</v>
      </c>
      <c r="K41" s="344">
        <v>5250</v>
      </c>
      <c r="L41" s="344">
        <v>5786</v>
      </c>
      <c r="M41" s="345">
        <v>5886</v>
      </c>
    </row>
    <row r="42" spans="2:13" ht="27.75" customHeight="1" x14ac:dyDescent="0.15">
      <c r="B42" s="1186"/>
      <c r="C42" s="1187"/>
      <c r="D42" s="106"/>
      <c r="E42" s="1192" t="s">
        <v>32</v>
      </c>
      <c r="F42" s="1192"/>
      <c r="G42" s="1192"/>
      <c r="H42" s="1193"/>
      <c r="I42" s="346" t="s">
        <v>488</v>
      </c>
      <c r="J42" s="347" t="s">
        <v>488</v>
      </c>
      <c r="K42" s="347" t="s">
        <v>488</v>
      </c>
      <c r="L42" s="347" t="s">
        <v>488</v>
      </c>
      <c r="M42" s="348" t="s">
        <v>488</v>
      </c>
    </row>
    <row r="43" spans="2:13" ht="27.75" customHeight="1" x14ac:dyDescent="0.15">
      <c r="B43" s="1186"/>
      <c r="C43" s="1187"/>
      <c r="D43" s="106"/>
      <c r="E43" s="1192" t="s">
        <v>33</v>
      </c>
      <c r="F43" s="1192"/>
      <c r="G43" s="1192"/>
      <c r="H43" s="1193"/>
      <c r="I43" s="346">
        <v>88</v>
      </c>
      <c r="J43" s="347">
        <v>89</v>
      </c>
      <c r="K43" s="347">
        <v>87</v>
      </c>
      <c r="L43" s="347">
        <v>119</v>
      </c>
      <c r="M43" s="348">
        <v>220</v>
      </c>
    </row>
    <row r="44" spans="2:13" ht="27.75" customHeight="1" x14ac:dyDescent="0.15">
      <c r="B44" s="1186"/>
      <c r="C44" s="1187"/>
      <c r="D44" s="106"/>
      <c r="E44" s="1192" t="s">
        <v>34</v>
      </c>
      <c r="F44" s="1192"/>
      <c r="G44" s="1192"/>
      <c r="H44" s="1193"/>
      <c r="I44" s="346">
        <v>93</v>
      </c>
      <c r="J44" s="347">
        <v>90</v>
      </c>
      <c r="K44" s="347">
        <v>86</v>
      </c>
      <c r="L44" s="347">
        <v>82</v>
      </c>
      <c r="M44" s="348">
        <v>78</v>
      </c>
    </row>
    <row r="45" spans="2:13" ht="27.75" customHeight="1" x14ac:dyDescent="0.15">
      <c r="B45" s="1186"/>
      <c r="C45" s="1187"/>
      <c r="D45" s="106"/>
      <c r="E45" s="1192" t="s">
        <v>35</v>
      </c>
      <c r="F45" s="1192"/>
      <c r="G45" s="1192"/>
      <c r="H45" s="1193"/>
      <c r="I45" s="346">
        <v>512</v>
      </c>
      <c r="J45" s="347">
        <v>509</v>
      </c>
      <c r="K45" s="347">
        <v>555</v>
      </c>
      <c r="L45" s="347">
        <v>468</v>
      </c>
      <c r="M45" s="348">
        <v>453</v>
      </c>
    </row>
    <row r="46" spans="2:13" ht="27.75" customHeight="1" x14ac:dyDescent="0.15">
      <c r="B46" s="1186"/>
      <c r="C46" s="1187"/>
      <c r="D46" s="107"/>
      <c r="E46" s="1192" t="s">
        <v>36</v>
      </c>
      <c r="F46" s="1192"/>
      <c r="G46" s="1192"/>
      <c r="H46" s="1193"/>
      <c r="I46" s="346" t="s">
        <v>488</v>
      </c>
      <c r="J46" s="347" t="s">
        <v>488</v>
      </c>
      <c r="K46" s="347" t="s">
        <v>488</v>
      </c>
      <c r="L46" s="347" t="s">
        <v>488</v>
      </c>
      <c r="M46" s="348" t="s">
        <v>488</v>
      </c>
    </row>
    <row r="47" spans="2:13" ht="27.75" customHeight="1" x14ac:dyDescent="0.15">
      <c r="B47" s="1186"/>
      <c r="C47" s="1187"/>
      <c r="D47" s="108"/>
      <c r="E47" s="1194" t="s">
        <v>37</v>
      </c>
      <c r="F47" s="1195"/>
      <c r="G47" s="1195"/>
      <c r="H47" s="1196"/>
      <c r="I47" s="346" t="s">
        <v>488</v>
      </c>
      <c r="J47" s="347" t="s">
        <v>488</v>
      </c>
      <c r="K47" s="347" t="s">
        <v>488</v>
      </c>
      <c r="L47" s="347" t="s">
        <v>488</v>
      </c>
      <c r="M47" s="348" t="s">
        <v>488</v>
      </c>
    </row>
    <row r="48" spans="2:13" ht="27.75" customHeight="1" x14ac:dyDescent="0.15">
      <c r="B48" s="1186"/>
      <c r="C48" s="1187"/>
      <c r="D48" s="106"/>
      <c r="E48" s="1192" t="s">
        <v>38</v>
      </c>
      <c r="F48" s="1192"/>
      <c r="G48" s="1192"/>
      <c r="H48" s="1193"/>
      <c r="I48" s="346" t="s">
        <v>488</v>
      </c>
      <c r="J48" s="347" t="s">
        <v>488</v>
      </c>
      <c r="K48" s="347" t="s">
        <v>488</v>
      </c>
      <c r="L48" s="347" t="s">
        <v>488</v>
      </c>
      <c r="M48" s="348" t="s">
        <v>488</v>
      </c>
    </row>
    <row r="49" spans="2:13" ht="27.75" customHeight="1" x14ac:dyDescent="0.15">
      <c r="B49" s="1188"/>
      <c r="C49" s="1189"/>
      <c r="D49" s="106"/>
      <c r="E49" s="1192" t="s">
        <v>39</v>
      </c>
      <c r="F49" s="1192"/>
      <c r="G49" s="1192"/>
      <c r="H49" s="1193"/>
      <c r="I49" s="346" t="s">
        <v>488</v>
      </c>
      <c r="J49" s="347" t="s">
        <v>488</v>
      </c>
      <c r="K49" s="347" t="s">
        <v>488</v>
      </c>
      <c r="L49" s="347" t="s">
        <v>488</v>
      </c>
      <c r="M49" s="348" t="s">
        <v>488</v>
      </c>
    </row>
    <row r="50" spans="2:13" ht="27.75" customHeight="1" x14ac:dyDescent="0.15">
      <c r="B50" s="1197" t="s">
        <v>40</v>
      </c>
      <c r="C50" s="1198"/>
      <c r="D50" s="109"/>
      <c r="E50" s="1192" t="s">
        <v>41</v>
      </c>
      <c r="F50" s="1192"/>
      <c r="G50" s="1192"/>
      <c r="H50" s="1193"/>
      <c r="I50" s="346">
        <v>1516</v>
      </c>
      <c r="J50" s="347">
        <v>1654</v>
      </c>
      <c r="K50" s="347">
        <v>1801</v>
      </c>
      <c r="L50" s="347">
        <v>1756</v>
      </c>
      <c r="M50" s="348">
        <v>1890</v>
      </c>
    </row>
    <row r="51" spans="2:13" ht="27.75" customHeight="1" x14ac:dyDescent="0.15">
      <c r="B51" s="1186"/>
      <c r="C51" s="1187"/>
      <c r="D51" s="106"/>
      <c r="E51" s="1192" t="s">
        <v>42</v>
      </c>
      <c r="F51" s="1192"/>
      <c r="G51" s="1192"/>
      <c r="H51" s="1193"/>
      <c r="I51" s="346" t="s">
        <v>488</v>
      </c>
      <c r="J51" s="347" t="s">
        <v>488</v>
      </c>
      <c r="K51" s="347" t="s">
        <v>488</v>
      </c>
      <c r="L51" s="347" t="s">
        <v>488</v>
      </c>
      <c r="M51" s="348" t="s">
        <v>488</v>
      </c>
    </row>
    <row r="52" spans="2:13" ht="27.75" customHeight="1" x14ac:dyDescent="0.15">
      <c r="B52" s="1188"/>
      <c r="C52" s="1189"/>
      <c r="D52" s="106"/>
      <c r="E52" s="1192" t="s">
        <v>43</v>
      </c>
      <c r="F52" s="1192"/>
      <c r="G52" s="1192"/>
      <c r="H52" s="1193"/>
      <c r="I52" s="346">
        <v>3365</v>
      </c>
      <c r="J52" s="347">
        <v>3534</v>
      </c>
      <c r="K52" s="347">
        <v>3911</v>
      </c>
      <c r="L52" s="347">
        <v>4310</v>
      </c>
      <c r="M52" s="348">
        <v>4355</v>
      </c>
    </row>
    <row r="53" spans="2:13" ht="27.75" customHeight="1" thickBot="1" x14ac:dyDescent="0.2">
      <c r="B53" s="1199" t="s">
        <v>19</v>
      </c>
      <c r="C53" s="1200"/>
      <c r="D53" s="110"/>
      <c r="E53" s="1201" t="s">
        <v>44</v>
      </c>
      <c r="F53" s="1201"/>
      <c r="G53" s="1201"/>
      <c r="H53" s="1202"/>
      <c r="I53" s="349">
        <v>170</v>
      </c>
      <c r="J53" s="350">
        <v>239</v>
      </c>
      <c r="K53" s="350">
        <v>266</v>
      </c>
      <c r="L53" s="350">
        <v>388</v>
      </c>
      <c r="M53" s="351">
        <v>391</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KPLQjO/03YNBEGYzxo4b5rK/O0ytF1tWepHDKGxCP8+nnvSsPeEtjk1GFH6c/Gc9DZcpu/ca93m2cB1VE9o/ig==" saltValue="EqvGk+szRZAdzQpnC109c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8" scale="86"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B41" zoomScale="70" zoomScaleNormal="70" zoomScaleSheetLayoutView="100" workbookViewId="0">
      <selection activeCell="F57" sqref="F57"/>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528</v>
      </c>
      <c r="G54" s="119" t="s">
        <v>529</v>
      </c>
      <c r="H54" s="120" t="s">
        <v>530</v>
      </c>
    </row>
    <row r="55" spans="2:8" ht="52.5" customHeight="1" x14ac:dyDescent="0.15">
      <c r="B55" s="121"/>
      <c r="C55" s="1211" t="s">
        <v>46</v>
      </c>
      <c r="D55" s="1211"/>
      <c r="E55" s="1212"/>
      <c r="F55" s="352">
        <v>502</v>
      </c>
      <c r="G55" s="352">
        <v>490</v>
      </c>
      <c r="H55" s="353">
        <v>490</v>
      </c>
    </row>
    <row r="56" spans="2:8" ht="52.5" customHeight="1" x14ac:dyDescent="0.15">
      <c r="B56" s="122"/>
      <c r="C56" s="1213" t="s">
        <v>47</v>
      </c>
      <c r="D56" s="1213"/>
      <c r="E56" s="1214"/>
      <c r="F56" s="354">
        <v>506</v>
      </c>
      <c r="G56" s="354">
        <v>516</v>
      </c>
      <c r="H56" s="355">
        <v>526</v>
      </c>
    </row>
    <row r="57" spans="2:8" ht="53.25" customHeight="1" x14ac:dyDescent="0.15">
      <c r="B57" s="122"/>
      <c r="C57" s="1215" t="s">
        <v>48</v>
      </c>
      <c r="D57" s="1215"/>
      <c r="E57" s="1216"/>
      <c r="F57" s="356">
        <v>616</v>
      </c>
      <c r="G57" s="356">
        <v>572</v>
      </c>
      <c r="H57" s="357">
        <v>567</v>
      </c>
    </row>
    <row r="58" spans="2:8" ht="45.75" customHeight="1" x14ac:dyDescent="0.15">
      <c r="B58" s="123"/>
      <c r="C58" s="1203" t="s">
        <v>547</v>
      </c>
      <c r="D58" s="1204"/>
      <c r="E58" s="1205"/>
      <c r="F58" s="358">
        <v>287</v>
      </c>
      <c r="G58" s="358">
        <v>257</v>
      </c>
      <c r="H58" s="359">
        <v>257</v>
      </c>
    </row>
    <row r="59" spans="2:8" ht="45.75" customHeight="1" x14ac:dyDescent="0.15">
      <c r="B59" s="123"/>
      <c r="C59" s="1203" t="s">
        <v>548</v>
      </c>
      <c r="D59" s="1204"/>
      <c r="E59" s="1205"/>
      <c r="F59" s="358">
        <v>132</v>
      </c>
      <c r="G59" s="358">
        <v>132</v>
      </c>
      <c r="H59" s="359">
        <v>132</v>
      </c>
    </row>
    <row r="60" spans="2:8" ht="45.75" customHeight="1" x14ac:dyDescent="0.15">
      <c r="B60" s="123"/>
      <c r="C60" s="1203" t="s">
        <v>549</v>
      </c>
      <c r="D60" s="1204"/>
      <c r="E60" s="1205"/>
      <c r="F60" s="358">
        <v>80</v>
      </c>
      <c r="G60" s="358">
        <v>80</v>
      </c>
      <c r="H60" s="359">
        <v>80</v>
      </c>
    </row>
    <row r="61" spans="2:8" ht="45.75" customHeight="1" x14ac:dyDescent="0.15">
      <c r="B61" s="123"/>
      <c r="C61" s="1203" t="s">
        <v>550</v>
      </c>
      <c r="D61" s="1204"/>
      <c r="E61" s="1205"/>
      <c r="F61" s="358">
        <v>52</v>
      </c>
      <c r="G61" s="358">
        <v>45</v>
      </c>
      <c r="H61" s="359">
        <v>45</v>
      </c>
    </row>
    <row r="62" spans="2:8" ht="45.75" customHeight="1" thickBot="1" x14ac:dyDescent="0.2">
      <c r="B62" s="124"/>
      <c r="C62" s="1206" t="s">
        <v>551</v>
      </c>
      <c r="D62" s="1207"/>
      <c r="E62" s="1208"/>
      <c r="F62" s="360">
        <v>55</v>
      </c>
      <c r="G62" s="360">
        <v>48</v>
      </c>
      <c r="H62" s="361">
        <v>43</v>
      </c>
    </row>
    <row r="63" spans="2:8" ht="52.5" customHeight="1" thickBot="1" x14ac:dyDescent="0.2">
      <c r="B63" s="125"/>
      <c r="C63" s="1209" t="s">
        <v>49</v>
      </c>
      <c r="D63" s="1209"/>
      <c r="E63" s="1210"/>
      <c r="F63" s="362">
        <v>1624</v>
      </c>
      <c r="G63" s="362">
        <v>1577</v>
      </c>
      <c r="H63" s="363">
        <v>1583</v>
      </c>
    </row>
    <row r="64" spans="2:8" x14ac:dyDescent="0.15"/>
  </sheetData>
  <sheetProtection algorithmName="SHA-512" hashValue="s4YYtQIpZNC9Abeq6UpEEd8F9yEXZv3cm/WBZHcvkK98gPjdKn1R1mjjgfq6mvX8fnDjP8EXovslfhW9iX//Bw==" saltValue="VDcb7wh64N5WHhRd1a9Vc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B62D5-F933-44A4-BA85-7F02F396676F}">
  <sheetPr>
    <pageSetUpPr fitToPage="1"/>
  </sheetPr>
  <dimension ref="A1:DE85"/>
  <sheetViews>
    <sheetView showGridLines="0" topLeftCell="R40" zoomScaleNormal="100" zoomScaleSheetLayoutView="55" workbookViewId="0">
      <selection activeCell="AN65" sqref="AN65:DC69"/>
    </sheetView>
  </sheetViews>
  <sheetFormatPr defaultColWidth="0" defaultRowHeight="13.5" customHeight="1" zeroHeight="1" x14ac:dyDescent="0.15"/>
  <cols>
    <col min="1" max="1" width="6.375" style="1219" customWidth="1"/>
    <col min="2" max="107" width="2.5" style="1219" customWidth="1"/>
    <col min="108" max="108" width="6.125" style="1226" customWidth="1"/>
    <col min="109" max="109" width="5.875" style="1225" customWidth="1"/>
    <col min="110" max="16384" width="8.625" style="1219" hidden="1"/>
  </cols>
  <sheetData>
    <row r="1" spans="1:109" ht="42.75" customHeight="1" x14ac:dyDescent="0.15">
      <c r="A1" s="1217"/>
      <c r="B1" s="1218"/>
      <c r="DD1" s="1219"/>
      <c r="DE1" s="1219"/>
    </row>
    <row r="2" spans="1:109" ht="25.5" customHeight="1" x14ac:dyDescent="0.15">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x14ac:dyDescent="0.15">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x14ac:dyDescent="0.15">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x14ac:dyDescent="0.15">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x14ac:dyDescent="0.15">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x14ac:dyDescent="0.15">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x14ac:dyDescent="0.15">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x14ac:dyDescent="0.15">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x14ac:dyDescent="0.15">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x14ac:dyDescent="0.15">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x14ac:dyDescent="0.15">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x14ac:dyDescent="0.15">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x14ac:dyDescent="0.15">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x14ac:dyDescent="0.15">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x14ac:dyDescent="0.15">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x14ac:dyDescent="0.15">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x14ac:dyDescent="0.15">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x14ac:dyDescent="0.15">
      <c r="DD19" s="1219"/>
      <c r="DE19" s="1219"/>
    </row>
    <row r="20" spans="1:109" x14ac:dyDescent="0.15">
      <c r="DD20" s="1219"/>
      <c r="DE20" s="1219"/>
    </row>
    <row r="21" spans="1:109" ht="17.25" customHeight="1" x14ac:dyDescent="0.15">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x14ac:dyDescent="0.15">
      <c r="B22" s="1225"/>
    </row>
    <row r="23" spans="1:109" x14ac:dyDescent="0.15">
      <c r="B23" s="1225"/>
    </row>
    <row r="24" spans="1:109" x14ac:dyDescent="0.15">
      <c r="B24" s="1225"/>
    </row>
    <row r="25" spans="1:109" x14ac:dyDescent="0.15">
      <c r="B25" s="1225"/>
    </row>
    <row r="26" spans="1:109" x14ac:dyDescent="0.15">
      <c r="B26" s="1225"/>
    </row>
    <row r="27" spans="1:109" x14ac:dyDescent="0.15">
      <c r="B27" s="1225"/>
    </row>
    <row r="28" spans="1:109" x14ac:dyDescent="0.15">
      <c r="B28" s="1225"/>
    </row>
    <row r="29" spans="1:109" x14ac:dyDescent="0.15">
      <c r="B29" s="1225"/>
    </row>
    <row r="30" spans="1:109" x14ac:dyDescent="0.15">
      <c r="B30" s="1225"/>
    </row>
    <row r="31" spans="1:109" x14ac:dyDescent="0.15">
      <c r="B31" s="1225"/>
    </row>
    <row r="32" spans="1:109" x14ac:dyDescent="0.15">
      <c r="B32" s="1225"/>
    </row>
    <row r="33" spans="2:109" x14ac:dyDescent="0.15">
      <c r="B33" s="1225"/>
    </row>
    <row r="34" spans="2:109" x14ac:dyDescent="0.15">
      <c r="B34" s="1225"/>
    </row>
    <row r="35" spans="2:109" x14ac:dyDescent="0.15">
      <c r="B35" s="1225"/>
    </row>
    <row r="36" spans="2:109" x14ac:dyDescent="0.15">
      <c r="B36" s="1225"/>
    </row>
    <row r="37" spans="2:109" x14ac:dyDescent="0.15">
      <c r="B37" s="1225"/>
    </row>
    <row r="38" spans="2:109" x14ac:dyDescent="0.15">
      <c r="B38" s="1225"/>
    </row>
    <row r="39" spans="2:109" x14ac:dyDescent="0.15">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x14ac:dyDescent="0.15">
      <c r="B40" s="1230"/>
      <c r="DD40" s="1230"/>
      <c r="DE40" s="1219"/>
    </row>
    <row r="41" spans="2:109" ht="17.25" x14ac:dyDescent="0.15">
      <c r="B41" s="1231" t="s">
        <v>567</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x14ac:dyDescent="0.15">
      <c r="B42" s="1225"/>
      <c r="G42" s="1232"/>
      <c r="I42" s="1233"/>
      <c r="J42" s="1233"/>
      <c r="K42" s="1233"/>
      <c r="AM42" s="1232"/>
      <c r="AN42" s="1232" t="s">
        <v>568</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x14ac:dyDescent="0.15">
      <c r="B43" s="1225"/>
      <c r="AN43" s="1234" t="s">
        <v>569</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x14ac:dyDescent="0.15">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x14ac:dyDescent="0.15">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x14ac:dyDescent="0.15">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x14ac:dyDescent="0.15">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x14ac:dyDescent="0.15">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x14ac:dyDescent="0.15">
      <c r="B49" s="1225"/>
      <c r="AN49" s="1219" t="s">
        <v>570</v>
      </c>
    </row>
    <row r="50" spans="1:109" x14ac:dyDescent="0.15">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526</v>
      </c>
      <c r="BQ50" s="1250"/>
      <c r="BR50" s="1250"/>
      <c r="BS50" s="1250"/>
      <c r="BT50" s="1250"/>
      <c r="BU50" s="1250"/>
      <c r="BV50" s="1250"/>
      <c r="BW50" s="1250"/>
      <c r="BX50" s="1250" t="s">
        <v>527</v>
      </c>
      <c r="BY50" s="1250"/>
      <c r="BZ50" s="1250"/>
      <c r="CA50" s="1250"/>
      <c r="CB50" s="1250"/>
      <c r="CC50" s="1250"/>
      <c r="CD50" s="1250"/>
      <c r="CE50" s="1250"/>
      <c r="CF50" s="1250" t="s">
        <v>528</v>
      </c>
      <c r="CG50" s="1250"/>
      <c r="CH50" s="1250"/>
      <c r="CI50" s="1250"/>
      <c r="CJ50" s="1250"/>
      <c r="CK50" s="1250"/>
      <c r="CL50" s="1250"/>
      <c r="CM50" s="1250"/>
      <c r="CN50" s="1250" t="s">
        <v>529</v>
      </c>
      <c r="CO50" s="1250"/>
      <c r="CP50" s="1250"/>
      <c r="CQ50" s="1250"/>
      <c r="CR50" s="1250"/>
      <c r="CS50" s="1250"/>
      <c r="CT50" s="1250"/>
      <c r="CU50" s="1250"/>
      <c r="CV50" s="1250" t="s">
        <v>530</v>
      </c>
      <c r="CW50" s="1250"/>
      <c r="CX50" s="1250"/>
      <c r="CY50" s="1250"/>
      <c r="CZ50" s="1250"/>
      <c r="DA50" s="1250"/>
      <c r="DB50" s="1250"/>
      <c r="DC50" s="1250"/>
    </row>
    <row r="51" spans="1:109" ht="13.5" customHeight="1" x14ac:dyDescent="0.15">
      <c r="B51" s="1225"/>
      <c r="G51" s="1251"/>
      <c r="H51" s="1251"/>
      <c r="I51" s="1252"/>
      <c r="J51" s="1252"/>
      <c r="K51" s="1253"/>
      <c r="L51" s="1253"/>
      <c r="M51" s="1253"/>
      <c r="N51" s="1253"/>
      <c r="AM51" s="1243"/>
      <c r="AN51" s="1254" t="s">
        <v>571</v>
      </c>
      <c r="AO51" s="1254"/>
      <c r="AP51" s="1254"/>
      <c r="AQ51" s="1254"/>
      <c r="AR51" s="1254"/>
      <c r="AS51" s="1254"/>
      <c r="AT51" s="1254"/>
      <c r="AU51" s="1254"/>
      <c r="AV51" s="1254"/>
      <c r="AW51" s="1254"/>
      <c r="AX51" s="1254"/>
      <c r="AY51" s="1254"/>
      <c r="AZ51" s="1254"/>
      <c r="BA51" s="1254"/>
      <c r="BB51" s="1254" t="s">
        <v>572</v>
      </c>
      <c r="BC51" s="1254"/>
      <c r="BD51" s="1254"/>
      <c r="BE51" s="1254"/>
      <c r="BF51" s="1254"/>
      <c r="BG51" s="1254"/>
      <c r="BH51" s="1254"/>
      <c r="BI51" s="1254"/>
      <c r="BJ51" s="1254"/>
      <c r="BK51" s="1254"/>
      <c r="BL51" s="1254"/>
      <c r="BM51" s="1254"/>
      <c r="BN51" s="1254"/>
      <c r="BO51" s="1254"/>
      <c r="BP51" s="1255">
        <v>13.9</v>
      </c>
      <c r="BQ51" s="1255"/>
      <c r="BR51" s="1255"/>
      <c r="BS51" s="1255"/>
      <c r="BT51" s="1255"/>
      <c r="BU51" s="1255"/>
      <c r="BV51" s="1255"/>
      <c r="BW51" s="1255"/>
      <c r="BX51" s="1255">
        <v>17.2</v>
      </c>
      <c r="BY51" s="1255"/>
      <c r="BZ51" s="1255"/>
      <c r="CA51" s="1255"/>
      <c r="CB51" s="1255"/>
      <c r="CC51" s="1255"/>
      <c r="CD51" s="1255"/>
      <c r="CE51" s="1255"/>
      <c r="CF51" s="1255">
        <v>19.5</v>
      </c>
      <c r="CG51" s="1255"/>
      <c r="CH51" s="1255"/>
      <c r="CI51" s="1255"/>
      <c r="CJ51" s="1255"/>
      <c r="CK51" s="1255"/>
      <c r="CL51" s="1255"/>
      <c r="CM51" s="1255"/>
      <c r="CN51" s="1255">
        <v>27.6</v>
      </c>
      <c r="CO51" s="1255"/>
      <c r="CP51" s="1255"/>
      <c r="CQ51" s="1255"/>
      <c r="CR51" s="1255"/>
      <c r="CS51" s="1255"/>
      <c r="CT51" s="1255"/>
      <c r="CU51" s="1255"/>
      <c r="CV51" s="1255">
        <v>28.1</v>
      </c>
      <c r="CW51" s="1255"/>
      <c r="CX51" s="1255"/>
      <c r="CY51" s="1255"/>
      <c r="CZ51" s="1255"/>
      <c r="DA51" s="1255"/>
      <c r="DB51" s="1255"/>
      <c r="DC51" s="1255"/>
    </row>
    <row r="52" spans="1:109" x14ac:dyDescent="0.15">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x14ac:dyDescent="0.15">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573</v>
      </c>
      <c r="BC53" s="1254"/>
      <c r="BD53" s="1254"/>
      <c r="BE53" s="1254"/>
      <c r="BF53" s="1254"/>
      <c r="BG53" s="1254"/>
      <c r="BH53" s="1254"/>
      <c r="BI53" s="1254"/>
      <c r="BJ53" s="1254"/>
      <c r="BK53" s="1254"/>
      <c r="BL53" s="1254"/>
      <c r="BM53" s="1254"/>
      <c r="BN53" s="1254"/>
      <c r="BO53" s="1254"/>
      <c r="BP53" s="1255">
        <v>63.3</v>
      </c>
      <c r="BQ53" s="1255"/>
      <c r="BR53" s="1255"/>
      <c r="BS53" s="1255"/>
      <c r="BT53" s="1255"/>
      <c r="BU53" s="1255"/>
      <c r="BV53" s="1255"/>
      <c r="BW53" s="1255"/>
      <c r="BX53" s="1255">
        <v>61.4</v>
      </c>
      <c r="BY53" s="1255"/>
      <c r="BZ53" s="1255"/>
      <c r="CA53" s="1255"/>
      <c r="CB53" s="1255"/>
      <c r="CC53" s="1255"/>
      <c r="CD53" s="1255"/>
      <c r="CE53" s="1255"/>
      <c r="CF53" s="1255">
        <v>63</v>
      </c>
      <c r="CG53" s="1255"/>
      <c r="CH53" s="1255"/>
      <c r="CI53" s="1255"/>
      <c r="CJ53" s="1255"/>
      <c r="CK53" s="1255"/>
      <c r="CL53" s="1255"/>
      <c r="CM53" s="1255"/>
      <c r="CN53" s="1255">
        <v>55.5</v>
      </c>
      <c r="CO53" s="1255"/>
      <c r="CP53" s="1255"/>
      <c r="CQ53" s="1255"/>
      <c r="CR53" s="1255"/>
      <c r="CS53" s="1255"/>
      <c r="CT53" s="1255"/>
      <c r="CU53" s="1255"/>
      <c r="CV53" s="1255">
        <v>56.6</v>
      </c>
      <c r="CW53" s="1255"/>
      <c r="CX53" s="1255"/>
      <c r="CY53" s="1255"/>
      <c r="CZ53" s="1255"/>
      <c r="DA53" s="1255"/>
      <c r="DB53" s="1255"/>
      <c r="DC53" s="1255"/>
    </row>
    <row r="54" spans="1:109" x14ac:dyDescent="0.15">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x14ac:dyDescent="0.15">
      <c r="A55" s="1233"/>
      <c r="B55" s="1225"/>
      <c r="G55" s="1244"/>
      <c r="H55" s="1244"/>
      <c r="I55" s="1244"/>
      <c r="J55" s="1244"/>
      <c r="K55" s="1253"/>
      <c r="L55" s="1253"/>
      <c r="M55" s="1253"/>
      <c r="N55" s="1253"/>
      <c r="AN55" s="1250" t="s">
        <v>574</v>
      </c>
      <c r="AO55" s="1250"/>
      <c r="AP55" s="1250"/>
      <c r="AQ55" s="1250"/>
      <c r="AR55" s="1250"/>
      <c r="AS55" s="1250"/>
      <c r="AT55" s="1250"/>
      <c r="AU55" s="1250"/>
      <c r="AV55" s="1250"/>
      <c r="AW55" s="1250"/>
      <c r="AX55" s="1250"/>
      <c r="AY55" s="1250"/>
      <c r="AZ55" s="1250"/>
      <c r="BA55" s="1250"/>
      <c r="BB55" s="1254" t="s">
        <v>572</v>
      </c>
      <c r="BC55" s="1254"/>
      <c r="BD55" s="1254"/>
      <c r="BE55" s="1254"/>
      <c r="BF55" s="1254"/>
      <c r="BG55" s="1254"/>
      <c r="BH55" s="1254"/>
      <c r="BI55" s="1254"/>
      <c r="BJ55" s="1254"/>
      <c r="BK55" s="1254"/>
      <c r="BL55" s="1254"/>
      <c r="BM55" s="1254"/>
      <c r="BN55" s="1254"/>
      <c r="BO55" s="1254"/>
      <c r="BP55" s="1255">
        <v>0</v>
      </c>
      <c r="BQ55" s="1255"/>
      <c r="BR55" s="1255"/>
      <c r="BS55" s="1255"/>
      <c r="BT55" s="1255"/>
      <c r="BU55" s="1255"/>
      <c r="BV55" s="1255"/>
      <c r="BW55" s="1255"/>
      <c r="BX55" s="1255">
        <v>0</v>
      </c>
      <c r="BY55" s="1255"/>
      <c r="BZ55" s="1255"/>
      <c r="CA55" s="1255"/>
      <c r="CB55" s="1255"/>
      <c r="CC55" s="1255"/>
      <c r="CD55" s="1255"/>
      <c r="CE55" s="1255"/>
      <c r="CF55" s="1255">
        <v>0</v>
      </c>
      <c r="CG55" s="1255"/>
      <c r="CH55" s="1255"/>
      <c r="CI55" s="1255"/>
      <c r="CJ55" s="1255"/>
      <c r="CK55" s="1255"/>
      <c r="CL55" s="1255"/>
      <c r="CM55" s="1255"/>
      <c r="CN55" s="1255">
        <v>0</v>
      </c>
      <c r="CO55" s="1255"/>
      <c r="CP55" s="1255"/>
      <c r="CQ55" s="1255"/>
      <c r="CR55" s="1255"/>
      <c r="CS55" s="1255"/>
      <c r="CT55" s="1255"/>
      <c r="CU55" s="1255"/>
      <c r="CV55" s="1255">
        <v>0</v>
      </c>
      <c r="CW55" s="1255"/>
      <c r="CX55" s="1255"/>
      <c r="CY55" s="1255"/>
      <c r="CZ55" s="1255"/>
      <c r="DA55" s="1255"/>
      <c r="DB55" s="1255"/>
      <c r="DC55" s="1255"/>
    </row>
    <row r="56" spans="1:109" x14ac:dyDescent="0.15">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x14ac:dyDescent="0.15">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573</v>
      </c>
      <c r="BC57" s="1254"/>
      <c r="BD57" s="1254"/>
      <c r="BE57" s="1254"/>
      <c r="BF57" s="1254"/>
      <c r="BG57" s="1254"/>
      <c r="BH57" s="1254"/>
      <c r="BI57" s="1254"/>
      <c r="BJ57" s="1254"/>
      <c r="BK57" s="1254"/>
      <c r="BL57" s="1254"/>
      <c r="BM57" s="1254"/>
      <c r="BN57" s="1254"/>
      <c r="BO57" s="1254"/>
      <c r="BP57" s="1255">
        <v>61.5</v>
      </c>
      <c r="BQ57" s="1255"/>
      <c r="BR57" s="1255"/>
      <c r="BS57" s="1255"/>
      <c r="BT57" s="1255"/>
      <c r="BU57" s="1255"/>
      <c r="BV57" s="1255"/>
      <c r="BW57" s="1255"/>
      <c r="BX57" s="1255">
        <v>60.8</v>
      </c>
      <c r="BY57" s="1255"/>
      <c r="BZ57" s="1255"/>
      <c r="CA57" s="1255"/>
      <c r="CB57" s="1255"/>
      <c r="CC57" s="1255"/>
      <c r="CD57" s="1255"/>
      <c r="CE57" s="1255"/>
      <c r="CF57" s="1255">
        <v>62.2</v>
      </c>
      <c r="CG57" s="1255"/>
      <c r="CH57" s="1255"/>
      <c r="CI57" s="1255"/>
      <c r="CJ57" s="1255"/>
      <c r="CK57" s="1255"/>
      <c r="CL57" s="1255"/>
      <c r="CM57" s="1255"/>
      <c r="CN57" s="1255">
        <v>62.6</v>
      </c>
      <c r="CO57" s="1255"/>
      <c r="CP57" s="1255"/>
      <c r="CQ57" s="1255"/>
      <c r="CR57" s="1255"/>
      <c r="CS57" s="1255"/>
      <c r="CT57" s="1255"/>
      <c r="CU57" s="1255"/>
      <c r="CV57" s="1255">
        <v>62.9</v>
      </c>
      <c r="CW57" s="1255"/>
      <c r="CX57" s="1255"/>
      <c r="CY57" s="1255"/>
      <c r="CZ57" s="1255"/>
      <c r="DA57" s="1255"/>
      <c r="DB57" s="1255"/>
      <c r="DC57" s="1255"/>
      <c r="DD57" s="1258"/>
      <c r="DE57" s="1256"/>
    </row>
    <row r="58" spans="1:109" s="1233" customFormat="1" x14ac:dyDescent="0.15">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x14ac:dyDescent="0.15">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x14ac:dyDescent="0.15">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x14ac:dyDescent="0.15">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x14ac:dyDescent="0.15">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7.25" x14ac:dyDescent="0.15">
      <c r="B63" s="1264" t="s">
        <v>575</v>
      </c>
    </row>
    <row r="64" spans="1:109" x14ac:dyDescent="0.15">
      <c r="B64" s="1225"/>
      <c r="G64" s="1232"/>
      <c r="I64" s="1265"/>
      <c r="J64" s="1265"/>
      <c r="K64" s="1265"/>
      <c r="L64" s="1265"/>
      <c r="M64" s="1265"/>
      <c r="N64" s="1266"/>
      <c r="AM64" s="1232"/>
      <c r="AN64" s="1232" t="s">
        <v>568</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x14ac:dyDescent="0.15">
      <c r="B65" s="1225"/>
      <c r="AN65" s="1234" t="s">
        <v>576</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x14ac:dyDescent="0.15">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x14ac:dyDescent="0.15">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x14ac:dyDescent="0.15">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x14ac:dyDescent="0.15">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x14ac:dyDescent="0.15">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x14ac:dyDescent="0.15">
      <c r="B71" s="1225"/>
      <c r="G71" s="1270"/>
      <c r="I71" s="1271"/>
      <c r="J71" s="1268"/>
      <c r="K71" s="1268"/>
      <c r="L71" s="1269"/>
      <c r="M71" s="1268"/>
      <c r="N71" s="1269"/>
      <c r="AM71" s="1270"/>
      <c r="AN71" s="1219" t="s">
        <v>570</v>
      </c>
    </row>
    <row r="72" spans="2:107" x14ac:dyDescent="0.15">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526</v>
      </c>
      <c r="BQ72" s="1250"/>
      <c r="BR72" s="1250"/>
      <c r="BS72" s="1250"/>
      <c r="BT72" s="1250"/>
      <c r="BU72" s="1250"/>
      <c r="BV72" s="1250"/>
      <c r="BW72" s="1250"/>
      <c r="BX72" s="1250" t="s">
        <v>527</v>
      </c>
      <c r="BY72" s="1250"/>
      <c r="BZ72" s="1250"/>
      <c r="CA72" s="1250"/>
      <c r="CB72" s="1250"/>
      <c r="CC72" s="1250"/>
      <c r="CD72" s="1250"/>
      <c r="CE72" s="1250"/>
      <c r="CF72" s="1250" t="s">
        <v>528</v>
      </c>
      <c r="CG72" s="1250"/>
      <c r="CH72" s="1250"/>
      <c r="CI72" s="1250"/>
      <c r="CJ72" s="1250"/>
      <c r="CK72" s="1250"/>
      <c r="CL72" s="1250"/>
      <c r="CM72" s="1250"/>
      <c r="CN72" s="1250" t="s">
        <v>529</v>
      </c>
      <c r="CO72" s="1250"/>
      <c r="CP72" s="1250"/>
      <c r="CQ72" s="1250"/>
      <c r="CR72" s="1250"/>
      <c r="CS72" s="1250"/>
      <c r="CT72" s="1250"/>
      <c r="CU72" s="1250"/>
      <c r="CV72" s="1250" t="s">
        <v>530</v>
      </c>
      <c r="CW72" s="1250"/>
      <c r="CX72" s="1250"/>
      <c r="CY72" s="1250"/>
      <c r="CZ72" s="1250"/>
      <c r="DA72" s="1250"/>
      <c r="DB72" s="1250"/>
      <c r="DC72" s="1250"/>
    </row>
    <row r="73" spans="2:107" x14ac:dyDescent="0.15">
      <c r="B73" s="1225"/>
      <c r="G73" s="1251"/>
      <c r="H73" s="1251"/>
      <c r="I73" s="1251"/>
      <c r="J73" s="1251"/>
      <c r="K73" s="1272"/>
      <c r="L73" s="1272"/>
      <c r="M73" s="1272"/>
      <c r="N73" s="1272"/>
      <c r="AM73" s="1243"/>
      <c r="AN73" s="1254" t="s">
        <v>571</v>
      </c>
      <c r="AO73" s="1254"/>
      <c r="AP73" s="1254"/>
      <c r="AQ73" s="1254"/>
      <c r="AR73" s="1254"/>
      <c r="AS73" s="1254"/>
      <c r="AT73" s="1254"/>
      <c r="AU73" s="1254"/>
      <c r="AV73" s="1254"/>
      <c r="AW73" s="1254"/>
      <c r="AX73" s="1254"/>
      <c r="AY73" s="1254"/>
      <c r="AZ73" s="1254"/>
      <c r="BA73" s="1254"/>
      <c r="BB73" s="1254" t="s">
        <v>572</v>
      </c>
      <c r="BC73" s="1254"/>
      <c r="BD73" s="1254"/>
      <c r="BE73" s="1254"/>
      <c r="BF73" s="1254"/>
      <c r="BG73" s="1254"/>
      <c r="BH73" s="1254"/>
      <c r="BI73" s="1254"/>
      <c r="BJ73" s="1254"/>
      <c r="BK73" s="1254"/>
      <c r="BL73" s="1254"/>
      <c r="BM73" s="1254"/>
      <c r="BN73" s="1254"/>
      <c r="BO73" s="1254"/>
      <c r="BP73" s="1255">
        <v>13.9</v>
      </c>
      <c r="BQ73" s="1255"/>
      <c r="BR73" s="1255"/>
      <c r="BS73" s="1255"/>
      <c r="BT73" s="1255"/>
      <c r="BU73" s="1255"/>
      <c r="BV73" s="1255"/>
      <c r="BW73" s="1255"/>
      <c r="BX73" s="1255">
        <v>17.2</v>
      </c>
      <c r="BY73" s="1255"/>
      <c r="BZ73" s="1255"/>
      <c r="CA73" s="1255"/>
      <c r="CB73" s="1255"/>
      <c r="CC73" s="1255"/>
      <c r="CD73" s="1255"/>
      <c r="CE73" s="1255"/>
      <c r="CF73" s="1255">
        <v>19.5</v>
      </c>
      <c r="CG73" s="1255"/>
      <c r="CH73" s="1255"/>
      <c r="CI73" s="1255"/>
      <c r="CJ73" s="1255"/>
      <c r="CK73" s="1255"/>
      <c r="CL73" s="1255"/>
      <c r="CM73" s="1255"/>
      <c r="CN73" s="1255">
        <v>27.6</v>
      </c>
      <c r="CO73" s="1255"/>
      <c r="CP73" s="1255"/>
      <c r="CQ73" s="1255"/>
      <c r="CR73" s="1255"/>
      <c r="CS73" s="1255"/>
      <c r="CT73" s="1255"/>
      <c r="CU73" s="1255"/>
      <c r="CV73" s="1255">
        <v>28.1</v>
      </c>
      <c r="CW73" s="1255"/>
      <c r="CX73" s="1255"/>
      <c r="CY73" s="1255"/>
      <c r="CZ73" s="1255"/>
      <c r="DA73" s="1255"/>
      <c r="DB73" s="1255"/>
      <c r="DC73" s="1255"/>
    </row>
    <row r="74" spans="2:107" x14ac:dyDescent="0.15">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x14ac:dyDescent="0.15">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577</v>
      </c>
      <c r="BC75" s="1254"/>
      <c r="BD75" s="1254"/>
      <c r="BE75" s="1254"/>
      <c r="BF75" s="1254"/>
      <c r="BG75" s="1254"/>
      <c r="BH75" s="1254"/>
      <c r="BI75" s="1254"/>
      <c r="BJ75" s="1254"/>
      <c r="BK75" s="1254"/>
      <c r="BL75" s="1254"/>
      <c r="BM75" s="1254"/>
      <c r="BN75" s="1254"/>
      <c r="BO75" s="1254"/>
      <c r="BP75" s="1255">
        <v>5.0999999999999996</v>
      </c>
      <c r="BQ75" s="1255"/>
      <c r="BR75" s="1255"/>
      <c r="BS75" s="1255"/>
      <c r="BT75" s="1255"/>
      <c r="BU75" s="1255"/>
      <c r="BV75" s="1255"/>
      <c r="BW75" s="1255"/>
      <c r="BX75" s="1255">
        <v>5.9</v>
      </c>
      <c r="BY75" s="1255"/>
      <c r="BZ75" s="1255"/>
      <c r="CA75" s="1255"/>
      <c r="CB75" s="1255"/>
      <c r="CC75" s="1255"/>
      <c r="CD75" s="1255"/>
      <c r="CE75" s="1255"/>
      <c r="CF75" s="1255">
        <v>7.5</v>
      </c>
      <c r="CG75" s="1255"/>
      <c r="CH75" s="1255"/>
      <c r="CI75" s="1255"/>
      <c r="CJ75" s="1255"/>
      <c r="CK75" s="1255"/>
      <c r="CL75" s="1255"/>
      <c r="CM75" s="1255"/>
      <c r="CN75" s="1255">
        <v>9.4</v>
      </c>
      <c r="CO75" s="1255"/>
      <c r="CP75" s="1255"/>
      <c r="CQ75" s="1255"/>
      <c r="CR75" s="1255"/>
      <c r="CS75" s="1255"/>
      <c r="CT75" s="1255"/>
      <c r="CU75" s="1255"/>
      <c r="CV75" s="1255">
        <v>11.4</v>
      </c>
      <c r="CW75" s="1255"/>
      <c r="CX75" s="1255"/>
      <c r="CY75" s="1255"/>
      <c r="CZ75" s="1255"/>
      <c r="DA75" s="1255"/>
      <c r="DB75" s="1255"/>
      <c r="DC75" s="1255"/>
    </row>
    <row r="76" spans="2:107" x14ac:dyDescent="0.15">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x14ac:dyDescent="0.15">
      <c r="B77" s="1225"/>
      <c r="G77" s="1244"/>
      <c r="H77" s="1244"/>
      <c r="I77" s="1244"/>
      <c r="J77" s="1244"/>
      <c r="K77" s="1272"/>
      <c r="L77" s="1272"/>
      <c r="M77" s="1272"/>
      <c r="N77" s="1272"/>
      <c r="AN77" s="1250" t="s">
        <v>574</v>
      </c>
      <c r="AO77" s="1250"/>
      <c r="AP77" s="1250"/>
      <c r="AQ77" s="1250"/>
      <c r="AR77" s="1250"/>
      <c r="AS77" s="1250"/>
      <c r="AT77" s="1250"/>
      <c r="AU77" s="1250"/>
      <c r="AV77" s="1250"/>
      <c r="AW77" s="1250"/>
      <c r="AX77" s="1250"/>
      <c r="AY77" s="1250"/>
      <c r="AZ77" s="1250"/>
      <c r="BA77" s="1250"/>
      <c r="BB77" s="1254" t="s">
        <v>572</v>
      </c>
      <c r="BC77" s="1254"/>
      <c r="BD77" s="1254"/>
      <c r="BE77" s="1254"/>
      <c r="BF77" s="1254"/>
      <c r="BG77" s="1254"/>
      <c r="BH77" s="1254"/>
      <c r="BI77" s="1254"/>
      <c r="BJ77" s="1254"/>
      <c r="BK77" s="1254"/>
      <c r="BL77" s="1254"/>
      <c r="BM77" s="1254"/>
      <c r="BN77" s="1254"/>
      <c r="BO77" s="1254"/>
      <c r="BP77" s="1255">
        <v>0</v>
      </c>
      <c r="BQ77" s="1255"/>
      <c r="BR77" s="1255"/>
      <c r="BS77" s="1255"/>
      <c r="BT77" s="1255"/>
      <c r="BU77" s="1255"/>
      <c r="BV77" s="1255"/>
      <c r="BW77" s="1255"/>
      <c r="BX77" s="1255">
        <v>0</v>
      </c>
      <c r="BY77" s="1255"/>
      <c r="BZ77" s="1255"/>
      <c r="CA77" s="1255"/>
      <c r="CB77" s="1255"/>
      <c r="CC77" s="1255"/>
      <c r="CD77" s="1255"/>
      <c r="CE77" s="1255"/>
      <c r="CF77" s="1255">
        <v>0</v>
      </c>
      <c r="CG77" s="1255"/>
      <c r="CH77" s="1255"/>
      <c r="CI77" s="1255"/>
      <c r="CJ77" s="1255"/>
      <c r="CK77" s="1255"/>
      <c r="CL77" s="1255"/>
      <c r="CM77" s="1255"/>
      <c r="CN77" s="1255">
        <v>0</v>
      </c>
      <c r="CO77" s="1255"/>
      <c r="CP77" s="1255"/>
      <c r="CQ77" s="1255"/>
      <c r="CR77" s="1255"/>
      <c r="CS77" s="1255"/>
      <c r="CT77" s="1255"/>
      <c r="CU77" s="1255"/>
      <c r="CV77" s="1255">
        <v>0</v>
      </c>
      <c r="CW77" s="1255"/>
      <c r="CX77" s="1255"/>
      <c r="CY77" s="1255"/>
      <c r="CZ77" s="1255"/>
      <c r="DA77" s="1255"/>
      <c r="DB77" s="1255"/>
      <c r="DC77" s="1255"/>
    </row>
    <row r="78" spans="2:107" x14ac:dyDescent="0.15">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x14ac:dyDescent="0.15">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577</v>
      </c>
      <c r="BC79" s="1254"/>
      <c r="BD79" s="1254"/>
      <c r="BE79" s="1254"/>
      <c r="BF79" s="1254"/>
      <c r="BG79" s="1254"/>
      <c r="BH79" s="1254"/>
      <c r="BI79" s="1254"/>
      <c r="BJ79" s="1254"/>
      <c r="BK79" s="1254"/>
      <c r="BL79" s="1254"/>
      <c r="BM79" s="1254"/>
      <c r="BN79" s="1254"/>
      <c r="BO79" s="1254"/>
      <c r="BP79" s="1255">
        <v>8</v>
      </c>
      <c r="BQ79" s="1255"/>
      <c r="BR79" s="1255"/>
      <c r="BS79" s="1255"/>
      <c r="BT79" s="1255"/>
      <c r="BU79" s="1255"/>
      <c r="BV79" s="1255"/>
      <c r="BW79" s="1255"/>
      <c r="BX79" s="1255">
        <v>6.6</v>
      </c>
      <c r="BY79" s="1255"/>
      <c r="BZ79" s="1255"/>
      <c r="CA79" s="1255"/>
      <c r="CB79" s="1255"/>
      <c r="CC79" s="1255"/>
      <c r="CD79" s="1255"/>
      <c r="CE79" s="1255"/>
      <c r="CF79" s="1255">
        <v>6.8</v>
      </c>
      <c r="CG79" s="1255"/>
      <c r="CH79" s="1255"/>
      <c r="CI79" s="1255"/>
      <c r="CJ79" s="1255"/>
      <c r="CK79" s="1255"/>
      <c r="CL79" s="1255"/>
      <c r="CM79" s="1255"/>
      <c r="CN79" s="1255">
        <v>7.2</v>
      </c>
      <c r="CO79" s="1255"/>
      <c r="CP79" s="1255"/>
      <c r="CQ79" s="1255"/>
      <c r="CR79" s="1255"/>
      <c r="CS79" s="1255"/>
      <c r="CT79" s="1255"/>
      <c r="CU79" s="1255"/>
      <c r="CV79" s="1255">
        <v>7.3</v>
      </c>
      <c r="CW79" s="1255"/>
      <c r="CX79" s="1255"/>
      <c r="CY79" s="1255"/>
      <c r="CZ79" s="1255"/>
      <c r="DA79" s="1255"/>
      <c r="DB79" s="1255"/>
      <c r="DC79" s="1255"/>
    </row>
    <row r="80" spans="2:107" x14ac:dyDescent="0.15">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x14ac:dyDescent="0.15">
      <c r="B81" s="1225"/>
    </row>
    <row r="82" spans="2:109" ht="17.25" x14ac:dyDescent="0.15">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x14ac:dyDescent="0.15">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x14ac:dyDescent="0.15">
      <c r="DD84" s="1219"/>
      <c r="DE84" s="1219"/>
    </row>
    <row r="85" spans="2:109" x14ac:dyDescent="0.15">
      <c r="DD85" s="1219"/>
      <c r="DE85" s="1219"/>
    </row>
  </sheetData>
  <sheetProtection algorithmName="SHA-512" hashValue="EbgxljzSHkdsno3zESfNi4rggKeoqzw2v+BIRmQbsqYPDe7eV09nVVCCBULqnH/7ls+P7ZLYnYDIQQUoGk7Vog==" saltValue="JVIumxypCm64g+j/zUsgb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0D90B-6F2B-4619-852D-E6560FC9E0AB}">
  <sheetPr>
    <pageSetUpPr fitToPage="1"/>
  </sheetPr>
  <dimension ref="A1:DR125"/>
  <sheetViews>
    <sheetView showGridLines="0" topLeftCell="AD84" zoomScaleNormal="100" zoomScaleSheetLayoutView="70" workbookViewId="0">
      <selection activeCell="AN65" sqref="AN65:DC69"/>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476</v>
      </c>
    </row>
  </sheetData>
  <sheetProtection algorithmName="SHA-512" hashValue="L1nniy6EUws8f9TkvZNomvOvVKxlwnWXVgEf7UkM009OdTtGJFZoNtdk0m5qCn8mpyYGzRLdC0cJMwEd8H2MsQ==" saltValue="LC4S2SvADM62lNA19SEQV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DC6867-2EB0-4EB0-BC62-89717A90DEFC}">
  <sheetPr>
    <pageSetUpPr fitToPage="1"/>
  </sheetPr>
  <dimension ref="A1:DR125"/>
  <sheetViews>
    <sheetView showGridLines="0" topLeftCell="AD86" zoomScaleNormal="100" zoomScaleSheetLayoutView="55" workbookViewId="0">
      <selection activeCell="AN65" sqref="AN65:DC69"/>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476</v>
      </c>
    </row>
  </sheetData>
  <sheetProtection algorithmName="SHA-512" hashValue="EB3sJNOuh+xDGpXEO0Dc7T+VnaPHTJE7F1MUc+LhXf6j87Eycp8xI1n1w2lgmwj2LvpN/BSbhh3RF1BO7WH4KQ==" saltValue="go+VLjZ2q0S9/Yu8CvCT4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525</v>
      </c>
      <c r="G2" s="139"/>
      <c r="H2" s="140"/>
    </row>
    <row r="3" spans="1:8" x14ac:dyDescent="0.15">
      <c r="A3" s="136" t="s">
        <v>518</v>
      </c>
      <c r="B3" s="141"/>
      <c r="C3" s="142"/>
      <c r="D3" s="143">
        <v>309067</v>
      </c>
      <c r="E3" s="144"/>
      <c r="F3" s="145">
        <v>332350</v>
      </c>
      <c r="G3" s="146"/>
      <c r="H3" s="147"/>
    </row>
    <row r="4" spans="1:8" x14ac:dyDescent="0.15">
      <c r="A4" s="148"/>
      <c r="B4" s="149"/>
      <c r="C4" s="150"/>
      <c r="D4" s="151">
        <v>129266</v>
      </c>
      <c r="E4" s="152"/>
      <c r="F4" s="153">
        <v>200453</v>
      </c>
      <c r="G4" s="154"/>
      <c r="H4" s="155"/>
    </row>
    <row r="5" spans="1:8" x14ac:dyDescent="0.15">
      <c r="A5" s="136" t="s">
        <v>520</v>
      </c>
      <c r="B5" s="141"/>
      <c r="C5" s="142"/>
      <c r="D5" s="143">
        <v>272088</v>
      </c>
      <c r="E5" s="144"/>
      <c r="F5" s="145">
        <v>362690</v>
      </c>
      <c r="G5" s="146"/>
      <c r="H5" s="147"/>
    </row>
    <row r="6" spans="1:8" x14ac:dyDescent="0.15">
      <c r="A6" s="148"/>
      <c r="B6" s="149"/>
      <c r="C6" s="150"/>
      <c r="D6" s="151">
        <v>198028</v>
      </c>
      <c r="E6" s="152"/>
      <c r="F6" s="153">
        <v>172580</v>
      </c>
      <c r="G6" s="154"/>
      <c r="H6" s="155"/>
    </row>
    <row r="7" spans="1:8" x14ac:dyDescent="0.15">
      <c r="A7" s="136" t="s">
        <v>521</v>
      </c>
      <c r="B7" s="141"/>
      <c r="C7" s="142"/>
      <c r="D7" s="143">
        <v>479838</v>
      </c>
      <c r="E7" s="144"/>
      <c r="F7" s="145">
        <v>296093</v>
      </c>
      <c r="G7" s="146"/>
      <c r="H7" s="147"/>
    </row>
    <row r="8" spans="1:8" x14ac:dyDescent="0.15">
      <c r="A8" s="148"/>
      <c r="B8" s="149"/>
      <c r="C8" s="150"/>
      <c r="D8" s="151">
        <v>52953</v>
      </c>
      <c r="E8" s="152"/>
      <c r="F8" s="153">
        <v>140545</v>
      </c>
      <c r="G8" s="154"/>
      <c r="H8" s="155"/>
    </row>
    <row r="9" spans="1:8" x14ac:dyDescent="0.15">
      <c r="A9" s="136" t="s">
        <v>522</v>
      </c>
      <c r="B9" s="141"/>
      <c r="C9" s="142"/>
      <c r="D9" s="143">
        <v>477599</v>
      </c>
      <c r="E9" s="144"/>
      <c r="F9" s="145">
        <v>308655</v>
      </c>
      <c r="G9" s="146"/>
      <c r="H9" s="147"/>
    </row>
    <row r="10" spans="1:8" x14ac:dyDescent="0.15">
      <c r="A10" s="148"/>
      <c r="B10" s="149"/>
      <c r="C10" s="150"/>
      <c r="D10" s="151">
        <v>156401</v>
      </c>
      <c r="E10" s="152"/>
      <c r="F10" s="153">
        <v>169887</v>
      </c>
      <c r="G10" s="154"/>
      <c r="H10" s="155"/>
    </row>
    <row r="11" spans="1:8" x14ac:dyDescent="0.15">
      <c r="A11" s="136" t="s">
        <v>523</v>
      </c>
      <c r="B11" s="141"/>
      <c r="C11" s="142"/>
      <c r="D11" s="143">
        <v>222647</v>
      </c>
      <c r="E11" s="144"/>
      <c r="F11" s="145">
        <v>325476</v>
      </c>
      <c r="G11" s="146"/>
      <c r="H11" s="147"/>
    </row>
    <row r="12" spans="1:8" x14ac:dyDescent="0.15">
      <c r="A12" s="148"/>
      <c r="B12" s="149"/>
      <c r="C12" s="156"/>
      <c r="D12" s="151">
        <v>141213</v>
      </c>
      <c r="E12" s="152"/>
      <c r="F12" s="153">
        <v>190204</v>
      </c>
      <c r="G12" s="154"/>
      <c r="H12" s="155"/>
    </row>
    <row r="13" spans="1:8" x14ac:dyDescent="0.15">
      <c r="A13" s="136"/>
      <c r="B13" s="141"/>
      <c r="C13" s="157"/>
      <c r="D13" s="158">
        <v>352248</v>
      </c>
      <c r="E13" s="159"/>
      <c r="F13" s="160">
        <v>325053</v>
      </c>
      <c r="G13" s="161"/>
      <c r="H13" s="147"/>
    </row>
    <row r="14" spans="1:8" x14ac:dyDescent="0.15">
      <c r="A14" s="148"/>
      <c r="B14" s="149"/>
      <c r="C14" s="150"/>
      <c r="D14" s="151">
        <v>135572</v>
      </c>
      <c r="E14" s="152"/>
      <c r="F14" s="153">
        <v>174734</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8.52</v>
      </c>
      <c r="C19" s="162">
        <f>ROUND(VALUE(SUBSTITUTE(実質収支比率等に係る経年分析!G$48,"▲","-")),2)</f>
        <v>7.91</v>
      </c>
      <c r="D19" s="162">
        <f>ROUND(VALUE(SUBSTITUTE(実質収支比率等に係る経年分析!H$48,"▲","-")),2)</f>
        <v>7.99</v>
      </c>
      <c r="E19" s="162">
        <f>ROUND(VALUE(SUBSTITUTE(実質収支比率等に係る経年分析!I$48,"▲","-")),2)</f>
        <v>7.02</v>
      </c>
      <c r="F19" s="162">
        <f>ROUND(VALUE(SUBSTITUTE(実質収支比率等に係る経年分析!J$48,"▲","-")),2)</f>
        <v>7.28</v>
      </c>
    </row>
    <row r="20" spans="1:11" x14ac:dyDescent="0.15">
      <c r="A20" s="162" t="s">
        <v>53</v>
      </c>
      <c r="B20" s="162">
        <f>ROUND(VALUE(SUBSTITUTE(実質収支比率等に係る経年分析!F$47,"▲","-")),2)</f>
        <v>34.950000000000003</v>
      </c>
      <c r="C20" s="162">
        <f>ROUND(VALUE(SUBSTITUTE(実質収支比率等に係る経年分析!G$47,"▲","-")),2)</f>
        <v>30.33</v>
      </c>
      <c r="D20" s="162">
        <f>ROUND(VALUE(SUBSTITUTE(実質収支比率等に係る経年分析!H$47,"▲","-")),2)</f>
        <v>30.79</v>
      </c>
      <c r="E20" s="162">
        <f>ROUND(VALUE(SUBSTITUTE(実質収支比率等に係る経年分析!I$47,"▲","-")),2)</f>
        <v>28.35</v>
      </c>
      <c r="F20" s="162">
        <f>ROUND(VALUE(SUBSTITUTE(実質収支比率等に係る経年分析!J$47,"▲","-")),2)</f>
        <v>28.19</v>
      </c>
    </row>
    <row r="21" spans="1:11" x14ac:dyDescent="0.15">
      <c r="A21" s="162" t="s">
        <v>54</v>
      </c>
      <c r="B21" s="162">
        <f>IF(ISNUMBER(VALUE(SUBSTITUTE(実質収支比率等に係る経年分析!F$49,"▲","-"))),ROUND(VALUE(SUBSTITUTE(実質収支比率等に係る経年分析!F$49,"▲","-")),2),NA())</f>
        <v>2.74</v>
      </c>
      <c r="C21" s="162">
        <f>IF(ISNUMBER(VALUE(SUBSTITUTE(実質収支比率等に係る経年分析!G$49,"▲","-"))),ROUND(VALUE(SUBSTITUTE(実質収支比率等に係る経年分析!G$49,"▲","-")),2),NA())</f>
        <v>0.52</v>
      </c>
      <c r="D21" s="162">
        <f>IF(ISNUMBER(VALUE(SUBSTITUTE(実質収支比率等に係る経年分析!H$49,"▲","-"))),ROUND(VALUE(SUBSTITUTE(実質収支比率等に係る経年分析!H$49,"▲","-")),2),NA())</f>
        <v>-0.04</v>
      </c>
      <c r="E21" s="162">
        <f>IF(ISNUMBER(VALUE(SUBSTITUTE(実質収支比率等に係る経年分析!I$49,"▲","-"))),ROUND(VALUE(SUBSTITUTE(実質収支比率等に係る経年分析!I$49,"▲","-")),2),NA())</f>
        <v>-1.24</v>
      </c>
      <c r="F21" s="162">
        <f>IF(ISNUMBER(VALUE(SUBSTITUTE(実質収支比率等に係る経年分析!J$49,"▲","-"))),ROUND(VALUE(SUBSTITUTE(実質収支比率等に係る経年分析!J$49,"▲","-")),2),NA())</f>
        <v>0.3</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str">
        <f>IF(連結実質赤字比率に係る赤字・黒字の構成分析!C$40="",NA(),連結実質赤字比率に係る赤字・黒字の構成分析!C$40)</f>
        <v>後期高齢者医療事業</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0.05</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0.06</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0.05</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0.05</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0.09</v>
      </c>
    </row>
    <row r="31" spans="1:11" x14ac:dyDescent="0.15">
      <c r="A31" s="163" t="str">
        <f>IF(連結実質赤字比率に係る赤字・黒字の構成分析!C$39="",NA(),連結実質赤字比率に係る赤字・黒字の構成分析!C$39)</f>
        <v>都市計画公共下水道事業</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0.14000000000000001</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0.25</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0.14000000000000001</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0.75</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0.49</v>
      </c>
    </row>
    <row r="32" spans="1:11" x14ac:dyDescent="0.15">
      <c r="A32" s="163" t="str">
        <f>IF(連結実質赤字比率に係る赤字・黒字の構成分析!C$38="",NA(),連結実質赤字比率に係る赤字・黒字の構成分析!C$38)</f>
        <v>国民健康保険事業</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0.32</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0.52</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0.46</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0.22</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0.56000000000000005</v>
      </c>
    </row>
    <row r="33" spans="1:16" x14ac:dyDescent="0.15">
      <c r="A33" s="163" t="str">
        <f>IF(連結実質赤字比率に係る赤字・黒字の構成分析!C$37="",NA(),連結実質赤字比率に係る赤字・黒字の構成分析!C$37)</f>
        <v>介護保険事業</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0.37</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0.92</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1.22</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1.96</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2.62</v>
      </c>
    </row>
    <row r="34" spans="1:16" x14ac:dyDescent="0.15">
      <c r="A34" s="163" t="str">
        <f>IF(連結実質赤字比率に係る赤字・黒字の構成分析!C$36="",NA(),連結実質赤字比率に係る赤字・黒字の構成分析!C$36)</f>
        <v>くじらの博物館事業</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9.65</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4.72</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2.5099999999999998</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2.88</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3.6</v>
      </c>
    </row>
    <row r="35" spans="1:16" x14ac:dyDescent="0.15">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8.51</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7.91</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7.98</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7.01</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7.27</v>
      </c>
    </row>
    <row r="36" spans="1:16" x14ac:dyDescent="0.15">
      <c r="A36" s="163" t="str">
        <f>IF(連結実質赤字比率に係る赤字・黒字の構成分析!C$34="",NA(),連結実質赤字比率に係る赤字・黒字の構成分析!C$34)</f>
        <v>水道事業</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8.76</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8.34</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8.36</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8.56</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8.82</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222</v>
      </c>
      <c r="E42" s="164"/>
      <c r="F42" s="164"/>
      <c r="G42" s="164">
        <f>'実質公債費比率（分子）の構造'!L$52</f>
        <v>272</v>
      </c>
      <c r="H42" s="164"/>
      <c r="I42" s="164"/>
      <c r="J42" s="164">
        <f>'実質公債費比率（分子）の構造'!M$52</f>
        <v>271</v>
      </c>
      <c r="K42" s="164"/>
      <c r="L42" s="164"/>
      <c r="M42" s="164">
        <f>'実質公債費比率（分子）の構造'!N$52</f>
        <v>329</v>
      </c>
      <c r="N42" s="164"/>
      <c r="O42" s="164"/>
      <c r="P42" s="164">
        <f>'実質公債費比率（分子）の構造'!O$52</f>
        <v>353</v>
      </c>
    </row>
    <row r="43" spans="1:16" x14ac:dyDescent="0.15">
      <c r="A43" s="164" t="s">
        <v>16</v>
      </c>
      <c r="B43" s="164">
        <f>'実質公債費比率（分子）の構造'!K$51</f>
        <v>0</v>
      </c>
      <c r="C43" s="164"/>
      <c r="D43" s="164"/>
      <c r="E43" s="164" t="str">
        <f>'実質公債費比率（分子）の構造'!L$51</f>
        <v>-</v>
      </c>
      <c r="F43" s="164"/>
      <c r="G43" s="164"/>
      <c r="H43" s="164" t="str">
        <f>'実質公債費比率（分子）の構造'!M$51</f>
        <v>-</v>
      </c>
      <c r="I43" s="164"/>
      <c r="J43" s="164"/>
      <c r="K43" s="164">
        <f>'実質公債費比率（分子）の構造'!N$51</f>
        <v>0</v>
      </c>
      <c r="L43" s="164"/>
      <c r="M43" s="164"/>
      <c r="N43" s="164" t="str">
        <f>'実質公債費比率（分子）の構造'!O$51</f>
        <v>-</v>
      </c>
      <c r="O43" s="164"/>
      <c r="P43" s="164"/>
    </row>
    <row r="44" spans="1:16" x14ac:dyDescent="0.15">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15">
      <c r="A45" s="164" t="s">
        <v>63</v>
      </c>
      <c r="B45" s="164" t="str">
        <f>'実質公債費比率（分子）の構造'!K$49</f>
        <v>-</v>
      </c>
      <c r="C45" s="164"/>
      <c r="D45" s="164"/>
      <c r="E45" s="164" t="str">
        <f>'実質公債費比率（分子）の構造'!L$49</f>
        <v>-</v>
      </c>
      <c r="F45" s="164"/>
      <c r="G45" s="164"/>
      <c r="H45" s="164" t="str">
        <f>'実質公債費比率（分子）の構造'!M$49</f>
        <v>-</v>
      </c>
      <c r="I45" s="164"/>
      <c r="J45" s="164"/>
      <c r="K45" s="164" t="str">
        <f>'実質公債費比率（分子）の構造'!N$49</f>
        <v>-</v>
      </c>
      <c r="L45" s="164"/>
      <c r="M45" s="164"/>
      <c r="N45" s="164" t="str">
        <f>'実質公債費比率（分子）の構造'!O$49</f>
        <v>-</v>
      </c>
      <c r="O45" s="164"/>
      <c r="P45" s="164"/>
    </row>
    <row r="46" spans="1:16" x14ac:dyDescent="0.15">
      <c r="A46" s="164" t="s">
        <v>64</v>
      </c>
      <c r="B46" s="164">
        <f>'実質公債費比率（分子）の構造'!K$48</f>
        <v>13</v>
      </c>
      <c r="C46" s="164"/>
      <c r="D46" s="164"/>
      <c r="E46" s="164">
        <f>'実質公債費比率（分子）の構造'!L$48</f>
        <v>12</v>
      </c>
      <c r="F46" s="164"/>
      <c r="G46" s="164"/>
      <c r="H46" s="164">
        <f>'実質公債費比率（分子）の構造'!M$48</f>
        <v>14</v>
      </c>
      <c r="I46" s="164"/>
      <c r="J46" s="164"/>
      <c r="K46" s="164">
        <f>'実質公債費比率（分子）の構造'!N$48</f>
        <v>14</v>
      </c>
      <c r="L46" s="164"/>
      <c r="M46" s="164"/>
      <c r="N46" s="164">
        <f>'実質公債費比率（分子）の構造'!O$48</f>
        <v>27</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275</v>
      </c>
      <c r="C49" s="164"/>
      <c r="D49" s="164"/>
      <c r="E49" s="164">
        <f>'実質公債費比率（分子）の構造'!L$45</f>
        <v>359</v>
      </c>
      <c r="F49" s="164"/>
      <c r="G49" s="164"/>
      <c r="H49" s="164">
        <f>'実質公債費比率（分子）の構造'!M$45</f>
        <v>392</v>
      </c>
      <c r="I49" s="164"/>
      <c r="J49" s="164"/>
      <c r="K49" s="164">
        <f>'実質公債費比率（分子）の構造'!N$45</f>
        <v>474</v>
      </c>
      <c r="L49" s="164"/>
      <c r="M49" s="164"/>
      <c r="N49" s="164">
        <f>'実質公債費比率（分子）の構造'!O$45</f>
        <v>508</v>
      </c>
      <c r="O49" s="164"/>
      <c r="P49" s="164"/>
    </row>
    <row r="50" spans="1:16" x14ac:dyDescent="0.15">
      <c r="A50" s="164" t="s">
        <v>67</v>
      </c>
      <c r="B50" s="164" t="e">
        <f>NA()</f>
        <v>#N/A</v>
      </c>
      <c r="C50" s="164">
        <f>IF(ISNUMBER('実質公債費比率（分子）の構造'!K$53),'実質公債費比率（分子）の構造'!K$53,NA())</f>
        <v>66</v>
      </c>
      <c r="D50" s="164" t="e">
        <f>NA()</f>
        <v>#N/A</v>
      </c>
      <c r="E50" s="164" t="e">
        <f>NA()</f>
        <v>#N/A</v>
      </c>
      <c r="F50" s="164">
        <f>IF(ISNUMBER('実質公債費比率（分子）の構造'!L$53),'実質公債費比率（分子）の構造'!L$53,NA())</f>
        <v>99</v>
      </c>
      <c r="G50" s="164" t="e">
        <f>NA()</f>
        <v>#N/A</v>
      </c>
      <c r="H50" s="164" t="e">
        <f>NA()</f>
        <v>#N/A</v>
      </c>
      <c r="I50" s="164">
        <f>IF(ISNUMBER('実質公債費比率（分子）の構造'!M$53),'実質公債費比率（分子）の構造'!M$53,NA())</f>
        <v>135</v>
      </c>
      <c r="J50" s="164" t="e">
        <f>NA()</f>
        <v>#N/A</v>
      </c>
      <c r="K50" s="164" t="e">
        <f>NA()</f>
        <v>#N/A</v>
      </c>
      <c r="L50" s="164">
        <f>IF(ISNUMBER('実質公債費比率（分子）の構造'!N$53),'実質公債費比率（分子）の構造'!N$53,NA())</f>
        <v>159</v>
      </c>
      <c r="M50" s="164" t="e">
        <f>NA()</f>
        <v>#N/A</v>
      </c>
      <c r="N50" s="164" t="e">
        <f>NA()</f>
        <v>#N/A</v>
      </c>
      <c r="O50" s="164">
        <f>IF(ISNUMBER('実質公債費比率（分子）の構造'!O$53),'実質公債費比率（分子）の構造'!O$53,NA())</f>
        <v>182</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3365</v>
      </c>
      <c r="E56" s="163"/>
      <c r="F56" s="163"/>
      <c r="G56" s="163">
        <f>'将来負担比率（分子）の構造'!J$52</f>
        <v>3534</v>
      </c>
      <c r="H56" s="163"/>
      <c r="I56" s="163"/>
      <c r="J56" s="163">
        <f>'将来負担比率（分子）の構造'!K$52</f>
        <v>3911</v>
      </c>
      <c r="K56" s="163"/>
      <c r="L56" s="163"/>
      <c r="M56" s="163">
        <f>'将来負担比率（分子）の構造'!L$52</f>
        <v>4310</v>
      </c>
      <c r="N56" s="163"/>
      <c r="O56" s="163"/>
      <c r="P56" s="163">
        <f>'将来負担比率（分子）の構造'!M$52</f>
        <v>4355</v>
      </c>
    </row>
    <row r="57" spans="1:16" x14ac:dyDescent="0.15">
      <c r="A57" s="163" t="s">
        <v>42</v>
      </c>
      <c r="B57" s="163"/>
      <c r="C57" s="163"/>
      <c r="D57" s="163" t="str">
        <f>'将来負担比率（分子）の構造'!I$51</f>
        <v>-</v>
      </c>
      <c r="E57" s="163"/>
      <c r="F57" s="163"/>
      <c r="G57" s="163" t="str">
        <f>'将来負担比率（分子）の構造'!J$51</f>
        <v>-</v>
      </c>
      <c r="H57" s="163"/>
      <c r="I57" s="163"/>
      <c r="J57" s="163" t="str">
        <f>'将来負担比率（分子）の構造'!K$51</f>
        <v>-</v>
      </c>
      <c r="K57" s="163"/>
      <c r="L57" s="163"/>
      <c r="M57" s="163" t="str">
        <f>'将来負担比率（分子）の構造'!L$51</f>
        <v>-</v>
      </c>
      <c r="N57" s="163"/>
      <c r="O57" s="163"/>
      <c r="P57" s="163" t="str">
        <f>'将来負担比率（分子）の構造'!M$51</f>
        <v>-</v>
      </c>
    </row>
    <row r="58" spans="1:16" x14ac:dyDescent="0.15">
      <c r="A58" s="163" t="s">
        <v>41</v>
      </c>
      <c r="B58" s="163"/>
      <c r="C58" s="163"/>
      <c r="D58" s="163">
        <f>'将来負担比率（分子）の構造'!I$50</f>
        <v>1516</v>
      </c>
      <c r="E58" s="163"/>
      <c r="F58" s="163"/>
      <c r="G58" s="163">
        <f>'将来負担比率（分子）の構造'!J$50</f>
        <v>1654</v>
      </c>
      <c r="H58" s="163"/>
      <c r="I58" s="163"/>
      <c r="J58" s="163">
        <f>'将来負担比率（分子）の構造'!K$50</f>
        <v>1801</v>
      </c>
      <c r="K58" s="163"/>
      <c r="L58" s="163"/>
      <c r="M58" s="163">
        <f>'将来負担比率（分子）の構造'!L$50</f>
        <v>1756</v>
      </c>
      <c r="N58" s="163"/>
      <c r="O58" s="163"/>
      <c r="P58" s="163">
        <f>'将来負担比率（分子）の構造'!M$50</f>
        <v>1890</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512</v>
      </c>
      <c r="C62" s="163"/>
      <c r="D62" s="163"/>
      <c r="E62" s="163">
        <f>'将来負担比率（分子）の構造'!J$45</f>
        <v>509</v>
      </c>
      <c r="F62" s="163"/>
      <c r="G62" s="163"/>
      <c r="H62" s="163">
        <f>'将来負担比率（分子）の構造'!K$45</f>
        <v>555</v>
      </c>
      <c r="I62" s="163"/>
      <c r="J62" s="163"/>
      <c r="K62" s="163">
        <f>'将来負担比率（分子）の構造'!L$45</f>
        <v>468</v>
      </c>
      <c r="L62" s="163"/>
      <c r="M62" s="163"/>
      <c r="N62" s="163">
        <f>'将来負担比率（分子）の構造'!M$45</f>
        <v>453</v>
      </c>
      <c r="O62" s="163"/>
      <c r="P62" s="163"/>
    </row>
    <row r="63" spans="1:16" x14ac:dyDescent="0.15">
      <c r="A63" s="163" t="s">
        <v>34</v>
      </c>
      <c r="B63" s="163">
        <f>'将来負担比率（分子）の構造'!I$44</f>
        <v>93</v>
      </c>
      <c r="C63" s="163"/>
      <c r="D63" s="163"/>
      <c r="E63" s="163">
        <f>'将来負担比率（分子）の構造'!J$44</f>
        <v>90</v>
      </c>
      <c r="F63" s="163"/>
      <c r="G63" s="163"/>
      <c r="H63" s="163">
        <f>'将来負担比率（分子）の構造'!K$44</f>
        <v>86</v>
      </c>
      <c r="I63" s="163"/>
      <c r="J63" s="163"/>
      <c r="K63" s="163">
        <f>'将来負担比率（分子）の構造'!L$44</f>
        <v>82</v>
      </c>
      <c r="L63" s="163"/>
      <c r="M63" s="163"/>
      <c r="N63" s="163">
        <f>'将来負担比率（分子）の構造'!M$44</f>
        <v>78</v>
      </c>
      <c r="O63" s="163"/>
      <c r="P63" s="163"/>
    </row>
    <row r="64" spans="1:16" x14ac:dyDescent="0.15">
      <c r="A64" s="163" t="s">
        <v>33</v>
      </c>
      <c r="B64" s="163">
        <f>'将来負担比率（分子）の構造'!I$43</f>
        <v>88</v>
      </c>
      <c r="C64" s="163"/>
      <c r="D64" s="163"/>
      <c r="E64" s="163">
        <f>'将来負担比率（分子）の構造'!J$43</f>
        <v>89</v>
      </c>
      <c r="F64" s="163"/>
      <c r="G64" s="163"/>
      <c r="H64" s="163">
        <f>'将来負担比率（分子）の構造'!K$43</f>
        <v>87</v>
      </c>
      <c r="I64" s="163"/>
      <c r="J64" s="163"/>
      <c r="K64" s="163">
        <f>'将来負担比率（分子）の構造'!L$43</f>
        <v>119</v>
      </c>
      <c r="L64" s="163"/>
      <c r="M64" s="163"/>
      <c r="N64" s="163">
        <f>'将来負担比率（分子）の構造'!M$43</f>
        <v>220</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4358</v>
      </c>
      <c r="C66" s="163"/>
      <c r="D66" s="163"/>
      <c r="E66" s="163">
        <f>'将来負担比率（分子）の構造'!J$41</f>
        <v>4740</v>
      </c>
      <c r="F66" s="163"/>
      <c r="G66" s="163"/>
      <c r="H66" s="163">
        <f>'将来負担比率（分子）の構造'!K$41</f>
        <v>5250</v>
      </c>
      <c r="I66" s="163"/>
      <c r="J66" s="163"/>
      <c r="K66" s="163">
        <f>'将来負担比率（分子）の構造'!L$41</f>
        <v>5786</v>
      </c>
      <c r="L66" s="163"/>
      <c r="M66" s="163"/>
      <c r="N66" s="163">
        <f>'将来負担比率（分子）の構造'!M$41</f>
        <v>5886</v>
      </c>
      <c r="O66" s="163"/>
      <c r="P66" s="163"/>
    </row>
    <row r="67" spans="1:16" x14ac:dyDescent="0.15">
      <c r="A67" s="163" t="s">
        <v>71</v>
      </c>
      <c r="B67" s="163" t="e">
        <f>NA()</f>
        <v>#N/A</v>
      </c>
      <c r="C67" s="163">
        <f>IF(ISNUMBER('将来負担比率（分子）の構造'!I$53), IF('将来負担比率（分子）の構造'!I$53 &lt; 0, 0, '将来負担比率（分子）の構造'!I$53), NA())</f>
        <v>170</v>
      </c>
      <c r="D67" s="163" t="e">
        <f>NA()</f>
        <v>#N/A</v>
      </c>
      <c r="E67" s="163" t="e">
        <f>NA()</f>
        <v>#N/A</v>
      </c>
      <c r="F67" s="163">
        <f>IF(ISNUMBER('将来負担比率（分子）の構造'!J$53), IF('将来負担比率（分子）の構造'!J$53 &lt; 0, 0, '将来負担比率（分子）の構造'!J$53), NA())</f>
        <v>239</v>
      </c>
      <c r="G67" s="163" t="e">
        <f>NA()</f>
        <v>#N/A</v>
      </c>
      <c r="H67" s="163" t="e">
        <f>NA()</f>
        <v>#N/A</v>
      </c>
      <c r="I67" s="163">
        <f>IF(ISNUMBER('将来負担比率（分子）の構造'!K$53), IF('将来負担比率（分子）の構造'!K$53 &lt; 0, 0, '将来負担比率（分子）の構造'!K$53), NA())</f>
        <v>266</v>
      </c>
      <c r="J67" s="163" t="e">
        <f>NA()</f>
        <v>#N/A</v>
      </c>
      <c r="K67" s="163" t="e">
        <f>NA()</f>
        <v>#N/A</v>
      </c>
      <c r="L67" s="163">
        <f>IF(ISNUMBER('将来負担比率（分子）の構造'!L$53), IF('将来負担比率（分子）の構造'!L$53 &lt; 0, 0, '将来負担比率（分子）の構造'!L$53), NA())</f>
        <v>388</v>
      </c>
      <c r="M67" s="163" t="e">
        <f>NA()</f>
        <v>#N/A</v>
      </c>
      <c r="N67" s="163" t="e">
        <f>NA()</f>
        <v>#N/A</v>
      </c>
      <c r="O67" s="163">
        <f>IF(ISNUMBER('将来負担比率（分子）の構造'!M$53), IF('将来負担比率（分子）の構造'!M$53 &lt; 0, 0, '将来負担比率（分子）の構造'!M$53), NA())</f>
        <v>391</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502</v>
      </c>
      <c r="C72" s="167">
        <f>基金残高に係る経年分析!G55</f>
        <v>490</v>
      </c>
      <c r="D72" s="167">
        <f>基金残高に係る経年分析!H55</f>
        <v>490</v>
      </c>
    </row>
    <row r="73" spans="1:16" x14ac:dyDescent="0.15">
      <c r="A73" s="166" t="s">
        <v>74</v>
      </c>
      <c r="B73" s="167">
        <f>基金残高に係る経年分析!F56</f>
        <v>506</v>
      </c>
      <c r="C73" s="167">
        <f>基金残高に係る経年分析!G56</f>
        <v>516</v>
      </c>
      <c r="D73" s="167">
        <f>基金残高に係る経年分析!H56</f>
        <v>526</v>
      </c>
    </row>
    <row r="74" spans="1:16" x14ac:dyDescent="0.15">
      <c r="A74" s="166" t="s">
        <v>75</v>
      </c>
      <c r="B74" s="167">
        <f>基金残高に係る経年分析!F57</f>
        <v>616</v>
      </c>
      <c r="C74" s="167">
        <f>基金残高に係る経年分析!G57</f>
        <v>572</v>
      </c>
      <c r="D74" s="167">
        <f>基金残高に係る経年分析!H57</f>
        <v>567</v>
      </c>
    </row>
  </sheetData>
  <sheetProtection algorithmName="SHA-512" hashValue="SVZlE3SpVPH+QixudEBvImNa31Uwuv849N4qOfsonWbXx5gzQ3nXlnaIK8boILUHlbQ0m4UYy0fnSq39+SCh9A==" saltValue="wAexqakCto/n1KNrq/EMx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LGsoumu3</cp:lastModifiedBy>
  <cp:lastPrinted>2026-03-23T04:23:20Z</cp:lastPrinted>
  <dcterms:created xsi:type="dcterms:W3CDTF">2026-02-26T10:04:15Z</dcterms:created>
  <dcterms:modified xsi:type="dcterms:W3CDTF">2026-09-17T01:18:18Z</dcterms:modified>
  <cp:category/>
</cp:coreProperties>
</file>